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4.xml" ContentType="application/vnd.openxmlformats-officedocument.drawing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E:\FASTTEL\4 - TRIO - LT 500 kV Terminal Rio - Lagos CD\RDO\"/>
    </mc:Choice>
  </mc:AlternateContent>
  <xr:revisionPtr revIDLastSave="0" documentId="13_ncr:1_{7E324368-60AF-4922-8A23-E2D1FE67069B}" xr6:coauthVersionLast="47" xr6:coauthVersionMax="47" xr10:uidLastSave="{00000000-0000-0000-0000-000000000000}"/>
  <bookViews>
    <workbookView xWindow="-28920" yWindow="-120" windowWidth="29040" windowHeight="15720" tabRatio="634" xr2:uid="{0BF10BBD-F3D3-4B63-B9BA-1EBF2EB259A0}"/>
  </bookViews>
  <sheets>
    <sheet name="Diario de obra" sheetId="1" r:id="rId1"/>
    <sheet name="RDO - Efetivo - Equipamento" sheetId="2" r:id="rId2"/>
    <sheet name="Planilha8" sheetId="26" state="hidden" r:id="rId3"/>
    <sheet name="GRUPOS" sheetId="5" state="hidden" r:id="rId4"/>
    <sheet name="LISTAGEM DE EFETIVO" sheetId="19" state="hidden" r:id="rId5"/>
    <sheet name="VEÍCULOS" sheetId="17" state="hidden" r:id="rId6"/>
    <sheet name="FOTOS" sheetId="29" state="hidden" r:id="rId7"/>
    <sheet name="Datas" sheetId="3" r:id="rId8"/>
    <sheet name="Anexo 3 &quot;improd chuva" sheetId="28" state="hidden" r:id="rId9"/>
    <sheet name="COMP" sheetId="4" state="hidden" r:id="rId10"/>
  </sheets>
  <definedNames>
    <definedName name="\C" localSheetId="8">#REF!</definedName>
    <definedName name="\C" localSheetId="6">#REF!</definedName>
    <definedName name="\D" localSheetId="8">#REF!</definedName>
    <definedName name="\P" localSheetId="8">#REF!</definedName>
    <definedName name="_" hidden="1">#REF!</definedName>
    <definedName name="_.Dist_Values" hidden="1">#REF!</definedName>
    <definedName name="___" hidden="1">#REF!</definedName>
    <definedName name="_____KJ" hidden="1">#REF!</definedName>
    <definedName name="____14" hidden="1">#REF!</definedName>
    <definedName name="____15" hidden="1">#REF!</definedName>
    <definedName name="____FGY" hidden="1">#REF!</definedName>
    <definedName name="____G_" hidden="1">#REF!</definedName>
    <definedName name="____GFGF" hidden="1">#REF!</definedName>
    <definedName name="____GFY" hidden="1">#REF!</definedName>
    <definedName name="____GGF" hidden="1">#REF!</definedName>
    <definedName name="____GHGU" hidden="1">#REF!</definedName>
    <definedName name="____HFGTY" hidden="1">#REF!</definedName>
    <definedName name="____JMNG" hidden="1">#REF!</definedName>
    <definedName name="___146" hidden="1">#REF!</definedName>
    <definedName name="___15" hidden="1">#REF!</definedName>
    <definedName name="___JGHYU" hidden="1">#REF!</definedName>
    <definedName name="___JHGFYU" hidden="1">#REF!</definedName>
    <definedName name="___JHU" hidden="1">#REF!</definedName>
    <definedName name="___JJ" hidden="1">#REF!</definedName>
    <definedName name="___thinkcellWUMAAAAAAAAAAAAA_4V5S1NOAESslj94gGJG1g" hidden="1">#REF!</definedName>
    <definedName name="___thinkcellWUMAAAAAAAAAAAAAEucvNa6Ff0GNJj0S8ecaHQ" hidden="1">#REF!</definedName>
    <definedName name="___thinkcellWUMAAAAAAAAAAAAAj.8YH5PkKkS5j5KTruQltg" hidden="1">#REF!</definedName>
    <definedName name="___thinkcellWUMAAAAAAAAAAAAAn8kPRj.gNkObvS_urcBpqw" hidden="1">#REF!</definedName>
    <definedName name="___thinkcellWUMAAAAAAAAAAAAANuJfaBdOh0mrQqSIfNrIaw" hidden="1">#REF!</definedName>
    <definedName name="___thinkcellWUMAAAAAAAACAAAAgL_4tMCDJUaVLDxx3.pItw" hidden="1">#REF!</definedName>
    <definedName name="___thinkcellWUMAAAAAAAADAAAA_zy6lUT3JUG2G5a8W9EULA" hidden="1">#REF!</definedName>
    <definedName name="___thinkcellWUMAAAAAAAADAAAAD5ynDOgPFEWCE4.tHU0F7Q" hidden="1">#REF!</definedName>
    <definedName name="___thinkcellWUMAAAAAAAADAAAAn5uAQV7YdEWZE1uTyXwACQ" hidden="1">#REF!</definedName>
    <definedName name="___thinkcellWUMAAAAAAAADAAAAWJLBsvY140WOANzTQj2oMA" hidden="1">#REF!</definedName>
    <definedName name="___thinkcellWUMAAAAAAAADAAAAznERX4nsIEeasbtKTFG86A" hidden="1">#REF!</definedName>
    <definedName name="___thinkcellWUMAAAAAAAAEAAAAyi985dusMU.rLl_dVaEbUQ" hidden="1">#REF!</definedName>
    <definedName name="___thinkcellWUMAAAEAAAAAAAAA9NoRBPs2mUOSTaU_HD5xng" hidden="1">#REF!</definedName>
    <definedName name="___xlfn.BAHTTEXT" hidden="1">#NAME?</definedName>
    <definedName name="__1__123Graph_ACHART_1" hidden="1">#REF!</definedName>
    <definedName name="__1234" hidden="1">#REF!</definedName>
    <definedName name="__123Graph_A" hidden="1">#REF!</definedName>
    <definedName name="__123Graph_ADISTRIBUIÇÃO" hidden="1">#REF!</definedName>
    <definedName name="__123Graph_AGRAF" hidden="1">#REF!</definedName>
    <definedName name="__123Graph_AGRAFRELC" hidden="1">#REF!</definedName>
    <definedName name="__123Graph_B" hidden="1">#REF!</definedName>
    <definedName name="__123Graph_BDISTRIBUIÇÃO" hidden="1">#REF!</definedName>
    <definedName name="__123Graph_BGRAF" hidden="1">#REF!</definedName>
    <definedName name="__123Graph_CGRAF" hidden="1">#REF!</definedName>
    <definedName name="__123Graph_DGRAF" hidden="1">#REF!</definedName>
    <definedName name="__123Graph_EGRAF" hidden="1">#REF!</definedName>
    <definedName name="__123Graph_FGRAF" hidden="1">#REF!</definedName>
    <definedName name="__123Graph_X" hidden="1">#REF!</definedName>
    <definedName name="__123Graph_XDISTRIBUIÇÃO" hidden="1">#REF!</definedName>
    <definedName name="__124graph_DGRAF" hidden="1">#REF!</definedName>
    <definedName name="__2__123Graph_BCHART_1" hidden="1">#REF!</definedName>
    <definedName name="__JGHU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_xlfn.BAHTTEXT" hidden="1">#NAME?</definedName>
    <definedName name="__YUTU" hidden="1">#REF!</definedName>
    <definedName name="_1__123Graph_ACHART_1" hidden="1">#REF!</definedName>
    <definedName name="_10__123Graph_FCHART_1" hidden="1">#REF!</definedName>
    <definedName name="_11__123Graph_LBL_DCHART_3" hidden="1">#REF!</definedName>
    <definedName name="_12__123Graph_XCHART_1" hidden="1">#REF!</definedName>
    <definedName name="_123" hidden="1">#REF!</definedName>
    <definedName name="_123Gr" hidden="1">#REF!</definedName>
    <definedName name="_2__123Graph_ACHART_1" hidden="1">#REF!</definedName>
    <definedName name="_2__123Graph_BCHART_1" hidden="1">#REF!</definedName>
    <definedName name="_3__123Graph_BCHART_3" hidden="1">#REF!</definedName>
    <definedName name="_3__123Graph_CCHART_1" hidden="1">#REF!</definedName>
    <definedName name="_4__123Graph_BCHART_1" hidden="1">#REF!</definedName>
    <definedName name="_4__123Graph_BCHART_4" hidden="1">#REF!</definedName>
    <definedName name="_4__123Graph_DCHART_1" hidden="1">#REF!</definedName>
    <definedName name="_5__123Graph_CCHART_1" hidden="1">#REF!</definedName>
    <definedName name="_5__123Graph_ECHART_1" hidden="1">#REF!</definedName>
    <definedName name="_5__123Graph_XCHART_1" hidden="1">#REF!</definedName>
    <definedName name="_6__123Graph_CCHART_3" hidden="1">#REF!</definedName>
    <definedName name="_6__123Graph_FCHART_1" hidden="1">#REF!</definedName>
    <definedName name="_7__123Graph_DCHART_1" hidden="1">#REF!</definedName>
    <definedName name="_7__123Graph_XCHART_1" hidden="1">#REF!</definedName>
    <definedName name="_8__123Graph_DCHART_3" hidden="1">#REF!</definedName>
    <definedName name="_9__123Graph_ECHART_1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ist_Values" hidden="1">#REF!</definedName>
    <definedName name="_Fill" hidden="1">#REF!</definedName>
    <definedName name="_filll" hidden="1">#REF!</definedName>
    <definedName name="_FilterDatabase" localSheetId="4" hidden="1">'LISTAGEM DE EFETIVO'!$A$7:$L$2059</definedName>
    <definedName name="_xlnm._FilterDatabase" localSheetId="9" hidden="1">COMP!$A$1:$U$2884</definedName>
    <definedName name="_xlnm._FilterDatabase" localSheetId="0" hidden="1">'Diario de obra'!$B$7:$P$103</definedName>
    <definedName name="_xlnm._FilterDatabase" localSheetId="3" hidden="1">GRUPOS!$D$1:$E$139</definedName>
    <definedName name="_xlnm._FilterDatabase" localSheetId="4" hidden="1">'LISTAGEM DE EFETIVO'!$A$7:$L$3025</definedName>
    <definedName name="_xlnm._FilterDatabase" localSheetId="2" hidden="1">Planilha8!$F$2:$H$320</definedName>
    <definedName name="_xlnm._FilterDatabase" localSheetId="1" hidden="1">'RDO - Efetivo - Equipamento'!$A$11:$CK$11</definedName>
    <definedName name="_xlnm._FilterDatabase" localSheetId="5" hidden="1">VEÍCULOS!$A$1:$D$105</definedName>
    <definedName name="_Key1" hidden="1">#REF!</definedName>
    <definedName name="_key1." hidden="1">#REF!</definedName>
    <definedName name="_Key2" hidden="1">#REF!</definedName>
    <definedName name="_key3" hidden="1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Inverse_Out" hidden="1">#REF!</definedName>
    <definedName name="_MatMult_A" hidden="1">#REF!</definedName>
    <definedName name="_MatMult_B" hidden="1">#REF!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QER1" localSheetId="8">file</definedName>
    <definedName name="_QER1" localSheetId="6">file</definedName>
    <definedName name="_QER1" localSheetId="4">file</definedName>
    <definedName name="_R" localSheetId="8">file</definedName>
    <definedName name="_R" localSheetId="6">file</definedName>
    <definedName name="_R" localSheetId="4">file</definedName>
    <definedName name="_Regression_X" localSheetId="8" hidden="1">#REF!</definedName>
    <definedName name="_Regression_X" localSheetId="6" hidden="1">#REF!</definedName>
    <definedName name="_Regression_X" hidden="1">#REF!</definedName>
    <definedName name="_Rendimento" localSheetId="8">#REF!</definedName>
    <definedName name="_rev." localSheetId="8">#REF!</definedName>
    <definedName name="_rwn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wn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wn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ort" hidden="1">#REF!</definedName>
    <definedName name="_Table1_In1" hidden="1">#REF!</definedName>
    <definedName name="_Table1_Out" hidden="1">#REF!</definedName>
    <definedName name="_wrn.pendenci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a" localSheetId="8">file</definedName>
    <definedName name="a" localSheetId="6">file</definedName>
    <definedName name="a" localSheetId="4">file</definedName>
    <definedName name="A_DAut_Aut" localSheetId="8">#REF!</definedName>
    <definedName name="A_DAut_Aut" localSheetId="6">#REF!</definedName>
    <definedName name="A_IMPRESI_N_IM" localSheetId="8">#REF!</definedName>
    <definedName name="A1_Período_1" localSheetId="8">#REF!</definedName>
    <definedName name="a33333333" hidden="1">#REF!</definedName>
    <definedName name="aaaaa" localSheetId="8" hidden="1">{"tabela",#N/A,FALSE,"Tabela";"decoração",#N/A,FALSE,"Decor.";"Informações",#N/A,FALSE,"Inform."}</definedName>
    <definedName name="aaaaa" localSheetId="6" hidden="1">{"tabela",#N/A,FALSE,"Tabela";"decoração",#N/A,FALSE,"Decor.";"Informações",#N/A,FALSE,"Inform."}</definedName>
    <definedName name="aaaaa" hidden="1">{"tabela",#N/A,FALSE,"Tabela";"decoração",#N/A,FALSE,"Decor.";"Informações",#N/A,FALSE,"Inform."}</definedName>
    <definedName name="aaaaaaaa" localSheetId="8">file</definedName>
    <definedName name="aaaaaaaa" localSheetId="6">file</definedName>
    <definedName name="aaaaaaaa" localSheetId="4">file</definedName>
    <definedName name="aaaaaaaaa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A" localSheetId="8">file</definedName>
    <definedName name="AAAAAAAAAA" localSheetId="6">file</definedName>
    <definedName name="AAAAAAAAAA" localSheetId="4">file</definedName>
    <definedName name="AAAAAAAAAAAAAA" localSheetId="8">#REF!</definedName>
    <definedName name="AAAAAAAAAAAAAA" localSheetId="6">#REF!</definedName>
    <definedName name="aaacccc" localSheetId="8" hidden="1">{#N/A,#N/A,FALSE,"Plan1";#N/A,#N/A,FALSE,"Plan2"}</definedName>
    <definedName name="aaacccc" localSheetId="6" hidden="1">{#N/A,#N/A,FALSE,"Plan1";#N/A,#N/A,FALSE,"Plan2"}</definedName>
    <definedName name="aaacccc" hidden="1">{#N/A,#N/A,FALSE,"Plan1";#N/A,#N/A,FALSE,"Plan2"}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wvu.PLANILHA2." hidden="1">#REF!</definedName>
    <definedName name="ad" hidden="1">#REF!</definedName>
    <definedName name="ADAS" hidden="1">#REF!</definedName>
    <definedName name="ADF" localSheetId="8">file</definedName>
    <definedName name="ADF" localSheetId="6">file</definedName>
    <definedName name="ADF" localSheetId="4">file</definedName>
    <definedName name="ADFA" localSheetId="8">file</definedName>
    <definedName name="ADFA" localSheetId="6">file</definedName>
    <definedName name="ADFA" localSheetId="4">file</definedName>
    <definedName name="ADFADFA" localSheetId="8">#REF!</definedName>
    <definedName name="ADFADFA" localSheetId="6">#REF!</definedName>
    <definedName name="adfea" localSheetId="8">#REF!</definedName>
    <definedName name="ADIC1" localSheetId="8">#REF!</definedName>
    <definedName name="Adm" hidden="1">#REF!</definedName>
    <definedName name="ADSF" localSheetId="8">file</definedName>
    <definedName name="ADSF" localSheetId="6">file</definedName>
    <definedName name="ADSF" localSheetId="4">file</definedName>
    <definedName name="aeaaf" localSheetId="8">#REF!</definedName>
    <definedName name="aeaaf" localSheetId="6">#REF!</definedName>
    <definedName name="aeae" localSheetId="8">file</definedName>
    <definedName name="aeae" localSheetId="6">file</definedName>
    <definedName name="aeae" localSheetId="4">file</definedName>
    <definedName name="aeasef" localSheetId="8">#REF!</definedName>
    <definedName name="aeasef" localSheetId="6">#REF!</definedName>
    <definedName name="aegdftj" localSheetId="8">#REF!</definedName>
    <definedName name="aerq" localSheetId="8">file</definedName>
    <definedName name="aerq" localSheetId="6">file</definedName>
    <definedName name="aerq" localSheetId="4">file</definedName>
    <definedName name="aeww" localSheetId="8" hidden="1">#REF!</definedName>
    <definedName name="aeww" localSheetId="6" hidden="1">#REF!</definedName>
    <definedName name="aeww" hidden="1">#REF!</definedName>
    <definedName name="AFDA" localSheetId="8">#REF!</definedName>
    <definedName name="afdvvc" localSheetId="8">#REF!</definedName>
    <definedName name="aff" hidden="1">#REF!</definedName>
    <definedName name="AFFFFFE" localSheetId="8">file</definedName>
    <definedName name="AFFFFFE" localSheetId="6">file</definedName>
    <definedName name="AFFFFFE" localSheetId="4">file</definedName>
    <definedName name="Afloramento" localSheetId="8">#REF!</definedName>
    <definedName name="Afloramento" localSheetId="6">#REF!</definedName>
    <definedName name="AfloramentoMáximo" localSheetId="8">#REF!</definedName>
    <definedName name="AfloramentoMedio" localSheetId="8">#REF!</definedName>
    <definedName name="AFSDE" localSheetId="8">file</definedName>
    <definedName name="AFSDE" localSheetId="6">file</definedName>
    <definedName name="AFSDE" localSheetId="4">file</definedName>
    <definedName name="afvvv" localSheetId="8">#REF!</definedName>
    <definedName name="afvvv" localSheetId="6">#REF!</definedName>
    <definedName name="agu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Q" localSheetId="8">file</definedName>
    <definedName name="AQ" localSheetId="6">file</definedName>
    <definedName name="AQ" localSheetId="4">file</definedName>
    <definedName name="area" localSheetId="8" hidden="1">{#N/A,#N/A,FALSE,"Plan1";#N/A,#N/A,FALSE,"Plan2"}</definedName>
    <definedName name="area" localSheetId="6" hidden="1">{#N/A,#N/A,FALSE,"Plan1";#N/A,#N/A,FALSE,"Plan2"}</definedName>
    <definedName name="area" hidden="1">{#N/A,#N/A,FALSE,"Plan1";#N/A,#N/A,FALSE,"Plan2"}</definedName>
    <definedName name="_xlnm.Print_Area" localSheetId="0">'Diario de obra'!$B$1:$P$127</definedName>
    <definedName name="_xlnm.Print_Area" localSheetId="6">FOTOS!$B$1:$P$16</definedName>
    <definedName name="_xlnm.Print_Area" localSheetId="4">'LISTAGEM DE EFETIVO'!$D$448:$G$458</definedName>
    <definedName name="_xlnm.Print_Area" localSheetId="1">'RDO - Efetivo - Equipamento'!$A$1:$CB$197</definedName>
    <definedName name="area_pintura" localSheetId="8">#REF!,#REF!,#REF!</definedName>
    <definedName name="area_pintura" localSheetId="6">#REF!,#REF!,#REF!</definedName>
    <definedName name="Area_rienda" localSheetId="8">#REF!</definedName>
    <definedName name="AREE" localSheetId="8">file</definedName>
    <definedName name="AREE" localSheetId="6">file</definedName>
    <definedName name="AREE" localSheetId="4">file</definedName>
    <definedName name="ARM_KG" localSheetId="8">#REF!</definedName>
    <definedName name="ARM_KG" localSheetId="6">#REF!</definedName>
    <definedName name="ArmaduraCIsalhamento" localSheetId="8">#REF!</definedName>
    <definedName name="ArmaduraCIsalhamento_DoisRamos" localSheetId="8">#REF!</definedName>
    <definedName name="ART" localSheetId="8">file</definedName>
    <definedName name="ART" localSheetId="6">file</definedName>
    <definedName name="ART" localSheetId="4">file</definedName>
    <definedName name="ARTA" localSheetId="8">file</definedName>
    <definedName name="ARTA" localSheetId="6">file</definedName>
    <definedName name="ARTA" localSheetId="4">file</definedName>
    <definedName name="AS" localSheetId="8" hidden="1">#REF!</definedName>
    <definedName name="AS" localSheetId="6" hidden="1">#REF!</definedName>
    <definedName name="AS" hidden="1">#REF!</definedName>
    <definedName name="asasaas" localSheetId="8" hidden="1">#REF!</definedName>
    <definedName name="asasaas" hidden="1">#REF!</definedName>
    <definedName name="ASDE" localSheetId="8">#REF!</definedName>
    <definedName name="ASDF" localSheetId="8">file</definedName>
    <definedName name="ASDF" localSheetId="6">file</definedName>
    <definedName name="ASDF" localSheetId="4">file</definedName>
    <definedName name="ASDFA" localSheetId="8">#REF!</definedName>
    <definedName name="ASDFA" localSheetId="6">#REF!</definedName>
    <definedName name="ASDFASDFASDF" localSheetId="8">#REF!</definedName>
    <definedName name="ASDFE" localSheetId="8">file</definedName>
    <definedName name="ASDFE" localSheetId="6">file</definedName>
    <definedName name="ASDFE" localSheetId="4">file</definedName>
    <definedName name="ASDFEF" localSheetId="8">file</definedName>
    <definedName name="ASDFEF" localSheetId="6">file</definedName>
    <definedName name="ASDFEF" localSheetId="4">file</definedName>
    <definedName name="asdga" localSheetId="8">#REF!</definedName>
    <definedName name="asdga" localSheetId="6">#REF!</definedName>
    <definedName name="ASDHBSRTFG" localSheetId="8">#REF!</definedName>
    <definedName name="ase" localSheetId="8">file</definedName>
    <definedName name="ase" localSheetId="6">file</definedName>
    <definedName name="ase" localSheetId="4">file</definedName>
    <definedName name="asfas" localSheetId="8">#REF!</definedName>
    <definedName name="asfas" localSheetId="6">#REF!</definedName>
    <definedName name="ASFASDA" localSheetId="8">file</definedName>
    <definedName name="ASFASDA" localSheetId="6">file</definedName>
    <definedName name="ASFASDA" localSheetId="4">file</definedName>
    <definedName name="ASS" localSheetId="8">#REF!</definedName>
    <definedName name="ASS" localSheetId="6">#REF!</definedName>
    <definedName name="AT_Cercas" localSheetId="8">#REF!</definedName>
    <definedName name="ATAR" localSheetId="8">file</definedName>
    <definedName name="ATAR" localSheetId="6">file</definedName>
    <definedName name="ATAR" localSheetId="4">file</definedName>
    <definedName name="ATIVIDADE_1" localSheetId="8">#REF!</definedName>
    <definedName name="ATIVIDADE_1" localSheetId="6">#REF!</definedName>
    <definedName name="ATIVIDADE_10" localSheetId="8">#REF!</definedName>
    <definedName name="ATIVIDADE_11" localSheetId="8">#REF!</definedName>
    <definedName name="ATR" localSheetId="8">file</definedName>
    <definedName name="ATR" localSheetId="6">file</definedName>
    <definedName name="ATR" localSheetId="4">file</definedName>
    <definedName name="ATV" localSheetId="8">#REF!</definedName>
    <definedName name="ATV" localSheetId="6">#REF!</definedName>
    <definedName name="ATVRESUMO" localSheetId="8">#REF!</definedName>
    <definedName name="auhau" localSheetId="8" hidden="1">#REF!</definedName>
    <definedName name="auhau" hidden="1">#REF!</definedName>
    <definedName name="_xlnm.Database" localSheetId="6">#REF!</definedName>
    <definedName name="ba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" localSheetId="6">#REF!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FG" localSheetId="8">file</definedName>
    <definedName name="BFG" localSheetId="6">file</definedName>
    <definedName name="BFG" localSheetId="4">file</definedName>
    <definedName name="BORLIM" localSheetId="8">#REF!</definedName>
    <definedName name="BORLIM" localSheetId="6">#REF!</definedName>
    <definedName name="BORPLAA1" localSheetId="8">#REF!</definedName>
    <definedName name="BREC" localSheetId="8">#REF!</definedName>
    <definedName name="BuiltIn_AutoFilter___1">"$"</definedName>
    <definedName name="BuiltIn_AutoFilter___4">"$"</definedName>
    <definedName name="BuiltIn_AutoFilter___4_1">"$"</definedName>
    <definedName name="caix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RLA" hidden="1">#REF!</definedName>
    <definedName name="cccc" localSheetId="8" hidden="1">{#N/A,#N/A,FALSE,"Plan1";#N/A,#N/A,FALSE,"Plan2"}</definedName>
    <definedName name="cccc" localSheetId="6" hidden="1">{#N/A,#N/A,FALSE,"Plan1";#N/A,#N/A,FALSE,"Plan2"}</definedName>
    <definedName name="cccc" hidden="1">{#N/A,#N/A,FALSE,"Plan1";#N/A,#N/A,FALSE,"Plan2"}</definedName>
    <definedName name="ççççççç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CF" localSheetId="8">file</definedName>
    <definedName name="CF" localSheetId="6">file</definedName>
    <definedName name="CF" localSheetId="4">file</definedName>
    <definedName name="CFADA" localSheetId="8" hidden="1">#REF!</definedName>
    <definedName name="CFADA" localSheetId="6" hidden="1">#REF!</definedName>
    <definedName name="CFADA" hidden="1">#REF!</definedName>
    <definedName name="CFDF" localSheetId="8">#REF!</definedName>
    <definedName name="CHEG_ORIG" localSheetId="8">#REF!</definedName>
    <definedName name="CMC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DENOME1" hidden="1">#N/A</definedName>
    <definedName name="cr" hidden="1">#REF!</definedName>
    <definedName name="CT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8">file</definedName>
    <definedName name="D" localSheetId="6">file</definedName>
    <definedName name="D" localSheetId="4">file</definedName>
    <definedName name="D0" localSheetId="8">#REF!</definedName>
    <definedName name="D0" localSheetId="6">#REF!</definedName>
    <definedName name="dada" localSheetId="8" hidden="1">#REF!</definedName>
    <definedName name="dada" hidden="1">#REF!</definedName>
    <definedName name="DADOS" localSheetId="8">#REF!</definedName>
    <definedName name="dafda" hidden="1">#REF!</definedName>
    <definedName name="dchart26" hidden="1">#REF!</definedName>
    <definedName name="dchart31" hidden="1">#REF!</definedName>
    <definedName name="DD" localSheetId="8" hidden="1">{"DECIMAL",#N/A,FALSE,"02"}</definedName>
    <definedName name="DD" localSheetId="6" hidden="1">{"DECIMAL",#N/A,FALSE,"02"}</definedName>
    <definedName name="DD" hidden="1">{"DECIMAL",#N/A,FALSE,"02"}</definedName>
    <definedName name="ddddd" localSheetId="8" hidden="1">{#N/A,#N/A,FALSE,"Plan1";#N/A,#N/A,FALSE,"Plan2"}</definedName>
    <definedName name="ddddd" localSheetId="6" hidden="1">{#N/A,#N/A,FALSE,"Plan1";#N/A,#N/A,FALSE,"Plan2"}</definedName>
    <definedName name="ddddd" hidden="1">{#N/A,#N/A,FALSE,"Plan1";#N/A,#N/A,FALSE,"Plan2"}</definedName>
    <definedName name="ddgfdvgd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es" localSheetId="8" hidden="1">{#N/A,#N/A,FALSE,"Plan1";#N/A,#N/A,FALSE,"Plan2"}</definedName>
    <definedName name="des" localSheetId="6" hidden="1">{#N/A,#N/A,FALSE,"Plan1";#N/A,#N/A,FALSE,"Plan2"}</definedName>
    <definedName name="des" hidden="1">{#N/A,#N/A,FALSE,"Plan1";#N/A,#N/A,FALSE,"Plan2"}</definedName>
    <definedName name="desc" localSheetId="8" hidden="1">{#N/A,#N/A,FALSE,"Plan1";#N/A,#N/A,FALSE,"Plan2"}</definedName>
    <definedName name="desc" localSheetId="6" hidden="1">{#N/A,#N/A,FALSE,"Plan1";#N/A,#N/A,FALSE,"Plan2"}</definedName>
    <definedName name="desc" hidden="1">{#N/A,#N/A,FALSE,"Plan1";#N/A,#N/A,FALSE,"Plan2"}</definedName>
    <definedName name="DFGD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dg" hidden="1">#REF!</definedName>
    <definedName name="DFGFDFDF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GFDFDF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GFDF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ghuu" hidden="1">#REF!</definedName>
    <definedName name="DFGSDFG" hidden="1">#REF!</definedName>
    <definedName name="DFNGDFG" localSheetId="8">file</definedName>
    <definedName name="DFNGDFG" localSheetId="6">file</definedName>
    <definedName name="DFNGDFG" localSheetId="4">file</definedName>
    <definedName name="dfr" localSheetId="8" hidden="1">#REF!</definedName>
    <definedName name="dfr" localSheetId="6" hidden="1">#REF!</definedName>
    <definedName name="dfr" hidden="1">#REF!</definedName>
    <definedName name="dfsa" localSheetId="8">#REF!</definedName>
    <definedName name="DFSDFASDFDA" localSheetId="8" hidden="1">#REF!</definedName>
    <definedName name="DFSDFASDFDA" hidden="1">#REF!</definedName>
    <definedName name="DGBGF" localSheetId="8">file</definedName>
    <definedName name="DGBGF" localSheetId="6">file</definedName>
    <definedName name="DGBGF" localSheetId="4">file</definedName>
    <definedName name="dgd" localSheetId="8">#REF!</definedName>
    <definedName name="dgd" localSheetId="6">#REF!</definedName>
    <definedName name="dggfdg" localSheetId="8" hidden="1">{#N/A,#N/A,FALSE,"Plan1";#N/A,#N/A,FALSE,"Plan2"}</definedName>
    <definedName name="dggfdg" localSheetId="6" hidden="1">{#N/A,#N/A,FALSE,"Plan1";#N/A,#N/A,FALSE,"Plan2"}</definedName>
    <definedName name="dggfdg" hidden="1">{#N/A,#N/A,FALSE,"Plan1";#N/A,#N/A,FALSE,"Plan2"}</definedName>
    <definedName name="DHJDYH" localSheetId="8">file</definedName>
    <definedName name="DHJDYH" localSheetId="6">file</definedName>
    <definedName name="DHJDYH" localSheetId="4">file</definedName>
    <definedName name="di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i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i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iâmetroBaseAlargada" localSheetId="8">#REF!</definedName>
    <definedName name="DiâmetroBaseAlargada" localSheetId="6">#REF!</definedName>
    <definedName name="DiâmetroFuste" localSheetId="8">#REF!</definedName>
    <definedName name="DiametroFusteSapata" localSheetId="8">#REF!</definedName>
    <definedName name="DNDGFD" localSheetId="8">file</definedName>
    <definedName name="DNDGFD" localSheetId="6">file</definedName>
    <definedName name="DNDGFD" localSheetId="4">file</definedName>
    <definedName name="DNGDFG" localSheetId="8">file</definedName>
    <definedName name="DNGDFG" localSheetId="6">file</definedName>
    <definedName name="DNGDFG" localSheetId="4">file</definedName>
    <definedName name="DRRR" localSheetId="8">#REF!</definedName>
    <definedName name="DRRR" localSheetId="6">#REF!</definedName>
    <definedName name="DSAFA" localSheetId="8">#REF!</definedName>
    <definedName name="DSD" localSheetId="8">#REF!</definedName>
    <definedName name="DSDFE" localSheetId="8">file</definedName>
    <definedName name="DSDFE" localSheetId="6">file</definedName>
    <definedName name="DSDFE" localSheetId="4">file</definedName>
    <definedName name="DSDSA" localSheetId="8">#REF!</definedName>
    <definedName name="DSDSA" localSheetId="6">#REF!</definedName>
    <definedName name="dsf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" localSheetId="8">file</definedName>
    <definedName name="E" localSheetId="6">file</definedName>
    <definedName name="E" localSheetId="4">file</definedName>
    <definedName name="eaeas" localSheetId="8">#REF!</definedName>
    <definedName name="eaeas" localSheetId="6">#REF!</definedName>
    <definedName name="EASA" localSheetId="8">#REF!</definedName>
    <definedName name="easfasf" localSheetId="8">#REF!</definedName>
    <definedName name="EAWR" localSheetId="8">file</definedName>
    <definedName name="EAWR" localSheetId="6">file</definedName>
    <definedName name="EAWR" localSheetId="4">file</definedName>
    <definedName name="EB6CN" localSheetId="8">#REF!</definedName>
    <definedName name="EB6CN" localSheetId="6">#REF!</definedName>
    <definedName name="EC" localSheetId="8">file</definedName>
    <definedName name="EC" localSheetId="6">file</definedName>
    <definedName name="EC" localSheetId="4">file</definedName>
    <definedName name="echart31" localSheetId="8" hidden="1">#REF!</definedName>
    <definedName name="echart31" localSheetId="6" hidden="1">#REF!</definedName>
    <definedName name="echart31" hidden="1">#REF!</definedName>
    <definedName name="ECS" localSheetId="8">#REF!</definedName>
    <definedName name="ECSA" localSheetId="8">#REF!</definedName>
    <definedName name="EDFD" localSheetId="8">file</definedName>
    <definedName name="EDFD" localSheetId="6">file</definedName>
    <definedName name="EDFD" localSheetId="4">file</definedName>
    <definedName name="edr" localSheetId="8">file</definedName>
    <definedName name="edr" localSheetId="6">file</definedName>
    <definedName name="edr" localSheetId="4">file</definedName>
    <definedName name="EDRT" localSheetId="8">#REF!</definedName>
    <definedName name="EDRT" localSheetId="6">#REF!</definedName>
    <definedName name="EDSD" localSheetId="8">file</definedName>
    <definedName name="EDSD" localSheetId="6">file</definedName>
    <definedName name="EDSD" localSheetId="4">file</definedName>
    <definedName name="EEDS" localSheetId="8">#REF!</definedName>
    <definedName name="EEDS" localSheetId="6">#REF!</definedName>
    <definedName name="EEE" localSheetId="8">#REF!</definedName>
    <definedName name="eeeeeeeeeeeeeeee" localSheetId="8">#REF!</definedName>
    <definedName name="eewe" hidden="1">#REF!</definedName>
    <definedName name="EFE" localSheetId="8">file</definedName>
    <definedName name="EFE" localSheetId="6">file</definedName>
    <definedName name="EFE" localSheetId="4">file</definedName>
    <definedName name="efetivo" localSheetId="8">#REF!</definedName>
    <definedName name="efetivo" localSheetId="6">#REF!</definedName>
    <definedName name="EfetivoGeral" localSheetId="8">#REF!</definedName>
    <definedName name="EFV" localSheetId="8">#REF!</definedName>
    <definedName name="Entrega" localSheetId="8">file</definedName>
    <definedName name="Entrega" localSheetId="6">file</definedName>
    <definedName name="Entrega" localSheetId="4">file</definedName>
    <definedName name="EP" localSheetId="8">#REF!</definedName>
    <definedName name="EP" localSheetId="6">#REF!</definedName>
    <definedName name="EP6CN" localSheetId="8">#REF!</definedName>
    <definedName name="EQUI" localSheetId="8">#REF!</definedName>
    <definedName name="ERTTE" localSheetId="8">file</definedName>
    <definedName name="ERTTE" localSheetId="6">file</definedName>
    <definedName name="ERTTE" localSheetId="4">file</definedName>
    <definedName name="ertyb" localSheetId="8">#REF!</definedName>
    <definedName name="ertyb" localSheetId="6">#REF!</definedName>
    <definedName name="ES" localSheetId="8">#REF!</definedName>
    <definedName name="ESC_A" localSheetId="8">#REF!</definedName>
    <definedName name="esdr" localSheetId="8" hidden="1">{#N/A,#N/A,FALSE,"ROTINA";#N/A,#N/A,FALSE,"ITENS";#N/A,#N/A,FALSE,"ACOMP"}</definedName>
    <definedName name="esdr" localSheetId="6" hidden="1">{#N/A,#N/A,FALSE,"ROTINA";#N/A,#N/A,FALSE,"ITENS";#N/A,#N/A,FALSE,"ACOMP"}</definedName>
    <definedName name="esdr" hidden="1">{#N/A,#N/A,FALSE,"ROTINA";#N/A,#N/A,FALSE,"ITENS";#N/A,#N/A,FALSE,"ACOMP"}</definedName>
    <definedName name="etytryer" hidden="1">#REF!</definedName>
    <definedName name="EWR" localSheetId="8">file</definedName>
    <definedName name="EWR" localSheetId="6">file</definedName>
    <definedName name="EWR" localSheetId="4">file</definedName>
    <definedName name="Excel" localSheetId="8">#REF!</definedName>
    <definedName name="Excel" localSheetId="6">#REF!</definedName>
    <definedName name="Excel_BuiltIn__FilterDatabase_1" localSheetId="8">#REF!</definedName>
    <definedName name="Excel_BuiltIn__FilterDatabase_2" localSheetId="8">#REF!</definedName>
    <definedName name="fargag" hidden="1">#REF!</definedName>
    <definedName name="FBDSFGF" localSheetId="8">file</definedName>
    <definedName name="FBDSFGF" localSheetId="6">file</definedName>
    <definedName name="FBDSFGF" localSheetId="4">file</definedName>
    <definedName name="fchart31" localSheetId="8" hidden="1">#REF!</definedName>
    <definedName name="fchart31" localSheetId="6" hidden="1">#REF!</definedName>
    <definedName name="fchart31" hidden="1">#REF!</definedName>
    <definedName name="FckConcreto" localSheetId="8">#REF!</definedName>
    <definedName name="FD" localSheetId="8">#REF!</definedName>
    <definedName name="FDDFD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8" hidden="1">{#N/A,#N/A,FALSE,"Plan1";#N/A,#N/A,FALSE,"Plan2"}</definedName>
    <definedName name="fdgaf" localSheetId="6" hidden="1">{#N/A,#N/A,FALSE,"Plan1";#N/A,#N/A,FALSE,"Plan2"}</definedName>
    <definedName name="fdgaf" hidden="1">{#N/A,#N/A,FALSE,"Plan1";#N/A,#N/A,FALSE,"Plan2"}</definedName>
    <definedName name="fdhgfdf" localSheetId="8" hidden="1">{#N/A,#N/A,FALSE,"Plan1";#N/A,#N/A,FALSE,"Plan2"}</definedName>
    <definedName name="fdhgfdf" localSheetId="6" hidden="1">{#N/A,#N/A,FALSE,"Plan1";#N/A,#N/A,FALSE,"Plan2"}</definedName>
    <definedName name="fdhgfdf" hidden="1">{#N/A,#N/A,FALSE,"Plan1";#N/A,#N/A,FALSE,"Plan2"}</definedName>
    <definedName name="ferf" hidden="1">#REF!</definedName>
    <definedName name="FES" hidden="1">#REF!</definedName>
    <definedName name="ff" hidden="1">#REF!</definedName>
    <definedName name="FFASDF" hidden="1">#REF!</definedName>
    <definedName name="fffff" localSheetId="8" hidden="1">{#N/A,#N/A,FALSE,"Plan1";#N/A,#N/A,FALSE,"Plan2"}</definedName>
    <definedName name="fffff" localSheetId="6" hidden="1">{#N/A,#N/A,FALSE,"Plan1";#N/A,#N/A,FALSE,"Plan2"}</definedName>
    <definedName name="fffff" hidden="1">{#N/A,#N/A,FALSE,"Plan1";#N/A,#N/A,FALSE,"Plan2"}</definedName>
    <definedName name="ffgafdsf" hidden="1">#REF!</definedName>
    <definedName name="FFTY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HFDGH" hidden="1">#REF!</definedName>
    <definedName name="fghfgh" hidden="1">#REF!</definedName>
    <definedName name="FGJHFGK" localSheetId="8" hidden="1">{#N/A,#N/A,FALSE,"Plan1";#N/A,#N/A,FALSE,"Plan2"}</definedName>
    <definedName name="FGJHFGK" localSheetId="6" hidden="1">{#N/A,#N/A,FALSE,"Plan1";#N/A,#N/A,FALSE,"Plan2"}</definedName>
    <definedName name="FGJHFGK" hidden="1">{#N/A,#N/A,FALSE,"Plan1";#N/A,#N/A,FALSE,"Plan2"}</definedName>
    <definedName name="fhjkhjk" hidden="1">#REF!</definedName>
    <definedName name="FJ" localSheetId="8">file</definedName>
    <definedName name="FJ" localSheetId="6">file</definedName>
    <definedName name="FJ" localSheetId="4">file</definedName>
    <definedName name="FJGHJ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8" hidden="1">{#N/A,#N/A,FALSE,"Plan1";#N/A,#N/A,FALSE,"Plan2"}</definedName>
    <definedName name="FJHJHG" localSheetId="6" hidden="1">{#N/A,#N/A,FALSE,"Plan1";#N/A,#N/A,FALSE,"Plan2"}</definedName>
    <definedName name="FJHJHG" hidden="1">{#N/A,#N/A,FALSE,"Plan1";#N/A,#N/A,FALSE,"Plan2"}</definedName>
    <definedName name="FJK" localSheetId="8">file</definedName>
    <definedName name="FJK" localSheetId="6">file</definedName>
    <definedName name="FJK" localSheetId="4">file</definedName>
    <definedName name="FJKFKJ" localSheetId="8">file</definedName>
    <definedName name="FJKFKJ" localSheetId="6">file</definedName>
    <definedName name="FJKFKJ" localSheetId="4">file</definedName>
    <definedName name="fkfkfj" localSheetId="8">#REF!</definedName>
    <definedName name="fkfkfj" localSheetId="6">#REF!</definedName>
    <definedName name="FKJH" localSheetId="8">file</definedName>
    <definedName name="FKJH" localSheetId="6">file</definedName>
    <definedName name="FKJH" localSheetId="4">file</definedName>
    <definedName name="fklkl" localSheetId="8">#REF!</definedName>
    <definedName name="fklkl" localSheetId="6">#REF!</definedName>
    <definedName name="fl" localSheetId="8">#REF!</definedName>
    <definedName name="Fluidos" localSheetId="8">#REF!</definedName>
    <definedName name="FLUTUANTE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V" localSheetId="8">file</definedName>
    <definedName name="FV" localSheetId="6">file</definedName>
    <definedName name="FV" localSheetId="4">file</definedName>
    <definedName name="fwef" localSheetId="8" hidden="1">#REF!</definedName>
    <definedName name="fwef" localSheetId="6" hidden="1">#REF!</definedName>
    <definedName name="fwef" hidden="1">#REF!</definedName>
    <definedName name="Fxcg1" localSheetId="8">#REF!</definedName>
    <definedName name="Fxcg2" localSheetId="8">#REF!</definedName>
    <definedName name="GA" localSheetId="8">file</definedName>
    <definedName name="GA" localSheetId="6">file</definedName>
    <definedName name="GA" localSheetId="4">file</definedName>
    <definedName name="GAFD" localSheetId="8">file</definedName>
    <definedName name="GAFD" localSheetId="6">file</definedName>
    <definedName name="GAFD" localSheetId="4">file</definedName>
    <definedName name="gal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" localSheetId="8">file</definedName>
    <definedName name="GB" localSheetId="6">file</definedName>
    <definedName name="GB" localSheetId="4">file</definedName>
    <definedName name="gbb" localSheetId="8">#REF!</definedName>
    <definedName name="gbb" localSheetId="6">#REF!</definedName>
    <definedName name="GBH" localSheetId="8">file</definedName>
    <definedName name="GBH" localSheetId="6">file</definedName>
    <definedName name="GBH" localSheetId="4">file</definedName>
    <definedName name="gda" localSheetId="8">#REF!</definedName>
    <definedName name="gda" localSheetId="6">#REF!</definedName>
    <definedName name="GERAL" localSheetId="8">#REF!</definedName>
    <definedName name="GERAL1" localSheetId="8">#REF!</definedName>
    <definedName name="Gerardo" localSheetId="8" hidden="1">{"DECIMAL",#N/A,FALSE,"02"}</definedName>
    <definedName name="Gerardo" localSheetId="6" hidden="1">{"DECIMAL",#N/A,FALSE,"02"}</definedName>
    <definedName name="Gerardo" hidden="1">{"DECIMAL",#N/A,FALSE,"02"}</definedName>
    <definedName name="GG" localSheetId="8" hidden="1">{"NORMAL",#N/A,FALSE,"02"}</definedName>
    <definedName name="GG" localSheetId="6" hidden="1">{"NORMAL",#N/A,FALSE,"02"}</definedName>
    <definedName name="GG" hidden="1">{"NORMAL",#N/A,FALSE,"02"}</definedName>
    <definedName name="gggggggggg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8">file</definedName>
    <definedName name="GH" localSheetId="6">file</definedName>
    <definedName name="GH" localSheetId="4">file</definedName>
    <definedName name="GHDFGFDD" localSheetId="8">#REF!</definedName>
    <definedName name="GHDFGFDD" localSheetId="6">#REF!</definedName>
    <definedName name="ghghgh" localSheetId="8">#REF!</definedName>
    <definedName name="Ghj" localSheetId="8" hidden="1">#REF!</definedName>
    <definedName name="Ghj" hidden="1">#REF!</definedName>
    <definedName name="GHJH" hidden="1">#REF!</definedName>
    <definedName name="GJ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hh" localSheetId="8" hidden="1">{"DECIMAL",#N/A,FALSE,"02"}</definedName>
    <definedName name="hhh" localSheetId="6" hidden="1">{"DECIMAL",#N/A,FALSE,"02"}</definedName>
    <definedName name="hhh" hidden="1">{"DECIMAL",#N/A,FALSE,"02"}</definedName>
    <definedName name="hj" localSheetId="8">file</definedName>
    <definedName name="hj" localSheetId="6">file</definedName>
    <definedName name="hj" localSheetId="4">file</definedName>
    <definedName name="hjdfgj" localSheetId="8">#REF!</definedName>
    <definedName name="hjdfgj" localSheetId="6">#REF!</definedName>
    <definedName name="HJLHJKL" localSheetId="8">#REF!</definedName>
    <definedName name="hjsfçwf1" localSheetId="8">#REF!</definedName>
    <definedName name="hju" localSheetId="8">file</definedName>
    <definedName name="hju" localSheetId="6">file</definedName>
    <definedName name="hju" localSheetId="4">file</definedName>
    <definedName name="hjuju" localSheetId="8">file</definedName>
    <definedName name="hjuju" localSheetId="6">file</definedName>
    <definedName name="hjuju" localSheetId="4">file</definedName>
    <definedName name="hjyyur" localSheetId="8">#REF!</definedName>
    <definedName name="hjyyur" localSheetId="6">#REF!</definedName>
    <definedName name="HLH" localSheetId="8">#REF!</definedName>
    <definedName name="HLJH" localSheetId="8">#REF!</definedName>
    <definedName name="II" localSheetId="8" hidden="1">{#N/A,#N/A,TRUE,"Cert.Global";#N/A,#N/A,TRUE,"Cert. M&amp;C";#N/A,#N/A,TRUE,"Cert. Engineering";#N/A,#N/A,TRUE,"Cert. Procurement ";#N/A,#N/A,TRUE,"Cert. Constr. Manag."}</definedName>
    <definedName name="II" localSheetId="6" hidden="1">{#N/A,#N/A,TRUE,"Cert.Global";#N/A,#N/A,TRUE,"Cert. M&amp;C";#N/A,#N/A,TRUE,"Cert. Engineering";#N/A,#N/A,TRUE,"Cert. Procurement ";#N/A,#N/A,TRUE,"Cert. Constr. Manag."}</definedName>
    <definedName name="II" hidden="1">{#N/A,#N/A,TRUE,"Cert.Global";#N/A,#N/A,TRUE,"Cert. M&amp;C";#N/A,#N/A,TRUE,"Cert. Engineering";#N/A,#N/A,TRUE,"Cert. Procurement ";#N/A,#N/A,TRUE,"Cert. Constr. Manag."}</definedName>
    <definedName name="ik" localSheetId="8">file</definedName>
    <definedName name="ik" localSheetId="6">file</definedName>
    <definedName name="ik" localSheetId="4">file</definedName>
    <definedName name="IL" localSheetId="8">file</definedName>
    <definedName name="IL" localSheetId="6">file</definedName>
    <definedName name="IL" localSheetId="4">file</definedName>
    <definedName name="IMP" localSheetId="8">#REF!</definedName>
    <definedName name="IMP" localSheetId="6">#REF!</definedName>
    <definedName name="IMP_03" localSheetId="8">#REF!</definedName>
    <definedName name="IMPEDIMENTO" localSheetId="8">#REF!</definedName>
    <definedName name="iop" localSheetId="8">file</definedName>
    <definedName name="iop" localSheetId="6">file</definedName>
    <definedName name="iop" localSheetId="4">file</definedName>
    <definedName name="IOU" localSheetId="8">file</definedName>
    <definedName name="IOU" localSheetId="6">file</definedName>
    <definedName name="IOU" localSheetId="4">file</definedName>
    <definedName name="Itens_de_preço" localSheetId="8">#REF!</definedName>
    <definedName name="Itens_de_preço" localSheetId="6">#REF!</definedName>
    <definedName name="ITY" localSheetId="8">file</definedName>
    <definedName name="ITY" localSheetId="6">file</definedName>
    <definedName name="ITY" localSheetId="4">file</definedName>
    <definedName name="IYUIO" localSheetId="8" hidden="1">#REF!</definedName>
    <definedName name="IYUIO" localSheetId="6" hidden="1">#REF!</definedName>
    <definedName name="IYUIO" hidden="1">#REF!</definedName>
    <definedName name="J" localSheetId="8">file</definedName>
    <definedName name="J" localSheetId="6">file</definedName>
    <definedName name="J" localSheetId="4">file</definedName>
    <definedName name="JAIR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DF" localSheetId="8">file</definedName>
    <definedName name="JDF" localSheetId="6">file</definedName>
    <definedName name="JDF" localSheetId="4">file</definedName>
    <definedName name="JJ" localSheetId="8" hidden="1">{#N/A,#N/A,FALSE,"Monthly report";#N/A,#N/A,FALSE,"M.R. UEM";#N/A,#N/A,FALSE,"M.R. VCM"}</definedName>
    <definedName name="JJ" localSheetId="6" hidden="1">{#N/A,#N/A,FALSE,"Monthly report";#N/A,#N/A,FALSE,"M.R. UEM";#N/A,#N/A,FALSE,"M.R. VCM"}</definedName>
    <definedName name="JJ" hidden="1">{#N/A,#N/A,FALSE,"Monthly report";#N/A,#N/A,FALSE,"M.R. UEM";#N/A,#N/A,FALSE,"M.R. VCM"}</definedName>
    <definedName name="jjj" hidden="1">#REF!</definedName>
    <definedName name="jju" localSheetId="8">file</definedName>
    <definedName name="jju" localSheetId="6">file</definedName>
    <definedName name="jju" localSheetId="4">file</definedName>
    <definedName name="jkhglkjge" localSheetId="8" hidden="1">#REF!</definedName>
    <definedName name="jkhglkjge" localSheetId="6" hidden="1">#REF!</definedName>
    <definedName name="jkhglkjge" hidden="1">#REF!</definedName>
    <definedName name="jklhjl" localSheetId="8">#REF!</definedName>
    <definedName name="JL" localSheetId="8">file</definedName>
    <definedName name="JL" localSheetId="6">file</definedName>
    <definedName name="JL" localSheetId="4">file</definedName>
    <definedName name="JN" localSheetId="8">file</definedName>
    <definedName name="JN" localSheetId="6">file</definedName>
    <definedName name="JN" localSheetId="4">file</definedName>
    <definedName name="JNGS" localSheetId="8">file</definedName>
    <definedName name="JNGS" localSheetId="6">file</definedName>
    <definedName name="JNGS" localSheetId="4">file</definedName>
    <definedName name="k" localSheetId="8">file</definedName>
    <definedName name="k" localSheetId="6">file</definedName>
    <definedName name="k" localSheetId="4">file</definedName>
    <definedName name="k1mc" localSheetId="8">#REF!</definedName>
    <definedName name="k1mc" localSheetId="6">#REF!</definedName>
    <definedName name="k1tc" localSheetId="8">#REF!</definedName>
    <definedName name="k2mc" localSheetId="8">#REF!</definedName>
    <definedName name="KJK" localSheetId="8">file</definedName>
    <definedName name="KJK" localSheetId="6">file</definedName>
    <definedName name="KJK" localSheetId="4">file</definedName>
    <definedName name="KK" localSheetId="8" hidden="1">{"NORMAL",#N/A,FALSE,"02"}</definedName>
    <definedName name="KK" localSheetId="6" hidden="1">{"NORMAL",#N/A,FALSE,"02"}</definedName>
    <definedName name="KK" hidden="1">{"NORMAL",#N/A,FALSE,"02"}</definedName>
    <definedName name="klj" localSheetId="8">file</definedName>
    <definedName name="klj" localSheetId="6">file</definedName>
    <definedName name="klj" localSheetId="4">file</definedName>
    <definedName name="KLKKLKÇJÇ" localSheetId="8" hidden="1">{#N/A,#N/A,FALSE,"Plan1";#N/A,#N/A,FALSE,"Plan2"}</definedName>
    <definedName name="KLKKLKÇJÇ" localSheetId="6" hidden="1">{#N/A,#N/A,FALSE,"Plan1";#N/A,#N/A,FALSE,"Plan2"}</definedName>
    <definedName name="KLKKLKÇJÇ" hidden="1">{#N/A,#N/A,FALSE,"Plan1";#N/A,#N/A,FALSE,"Plan2"}</definedName>
    <definedName name="Km">1000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ista12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sta123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sta12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PA" localSheetId="8">#REF!</definedName>
    <definedName name="lPA" localSheetId="6">#REF!</definedName>
    <definedName name="lPB" localSheetId="8">#REF!</definedName>
    <definedName name="LQQ_1090" localSheetId="8">#REF!</definedName>
    <definedName name="MANT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GNGF" localSheetId="8">file</definedName>
    <definedName name="MGNGF" localSheetId="6">file</definedName>
    <definedName name="MGNGF" localSheetId="4">file</definedName>
    <definedName name="MI" localSheetId="8">#REF!</definedName>
    <definedName name="MI" localSheetId="6">#REF!</definedName>
    <definedName name="MJ" localSheetId="8">#REF!</definedName>
    <definedName name="mmmmm" localSheetId="8" hidden="1">{"tabela",#N/A,FALSE,"Tabela";"decoração",#N/A,FALSE,"Decor.";"Informações",#N/A,FALSE,"Inform."}</definedName>
    <definedName name="mmmmm" localSheetId="6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GDGD" localSheetId="8">file</definedName>
    <definedName name="NGDGD" localSheetId="6">file</definedName>
    <definedName name="NGDGD" localSheetId="4">file</definedName>
    <definedName name="NGFDG" localSheetId="8">file</definedName>
    <definedName name="NGFDG" localSheetId="6">file</definedName>
    <definedName name="NGFDG" localSheetId="4">file</definedName>
    <definedName name="Níveis_A1" localSheetId="8">#REF!</definedName>
    <definedName name="Níveis_A1" localSheetId="6">#REF!</definedName>
    <definedName name="Nível_Salarial" localSheetId="8">#REF!</definedName>
    <definedName name="NN" localSheetId="8">#REF!</definedName>
    <definedName name="NOVO" hidden="1">#REF!</definedName>
    <definedName name="nw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" localSheetId="8">file</definedName>
    <definedName name="O" localSheetId="6">file</definedName>
    <definedName name="O" localSheetId="4">file</definedName>
    <definedName name="obras" localSheetId="8">#REF!</definedName>
    <definedName name="obras" localSheetId="6">#REF!</definedName>
    <definedName name="OCEL" localSheetId="8">#REF!</definedName>
    <definedName name="OCEM" localSheetId="8">#REF!</definedName>
    <definedName name="OI" localSheetId="8">file</definedName>
    <definedName name="OI" localSheetId="6">file</definedName>
    <definedName name="OI" localSheetId="4">file</definedName>
    <definedName name="OIU" localSheetId="8">file</definedName>
    <definedName name="OIU" localSheetId="6">file</definedName>
    <definedName name="OIU" localSheetId="4">file</definedName>
    <definedName name="ooooooooooo" localSheetId="8">#REF!</definedName>
    <definedName name="ooooooooooo" localSheetId="6">#REF!</definedName>
    <definedName name="op" localSheetId="8">file</definedName>
    <definedName name="op" localSheetId="6">file</definedName>
    <definedName name="op" localSheetId="4">file</definedName>
    <definedName name="OPEX_ADM" localSheetId="8">#REF!</definedName>
    <definedName name="OPEX_ADM" localSheetId="6">#REF!</definedName>
    <definedName name="OPEX_ALUPAR" localSheetId="8">#REF!</definedName>
    <definedName name="OPEX_MA" localSheetId="8">#REF!</definedName>
    <definedName name="Outros" hidden="1">#REF!</definedName>
    <definedName name="Pal_Workbook_GUID" hidden="1">"RSC4XW2LXCDEHH8KQ1GBWS2I"</definedName>
    <definedName name="pas" hidden="1">#REF!</definedName>
    <definedName name="pasta2" hidden="1">#REF!</definedName>
    <definedName name="PENDENCIAS000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00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00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0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0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0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0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SSOAL">"$"</definedName>
    <definedName name="piol" localSheetId="8">file</definedName>
    <definedName name="piol" localSheetId="6">file</definedName>
    <definedName name="piol" localSheetId="4">file</definedName>
    <definedName name="PLAA1" localSheetId="8">#REF!</definedName>
    <definedName name="PLAA1" localSheetId="6">#REF!</definedName>
    <definedName name="PLAA2" localSheetId="8">#REF!</definedName>
    <definedName name="PLAADI" localSheetId="8">#REF!</definedName>
    <definedName name="plan2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o" localSheetId="8">file</definedName>
    <definedName name="po" localSheetId="6">file</definedName>
    <definedName name="po" localSheetId="4">file</definedName>
    <definedName name="pol" localSheetId="8">file</definedName>
    <definedName name="pol" localSheetId="6">file</definedName>
    <definedName name="pol" localSheetId="4">file</definedName>
    <definedName name="po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D" hidden="1">#REF!</definedName>
    <definedName name="Print_Area" localSheetId="4">'LISTAGEM DE EFETIVO'!$D$7:$G$182</definedName>
    <definedName name="Print_Titles" localSheetId="4">'LISTAGEM DE EFETIVO'!$7:$7</definedName>
    <definedName name="PT" localSheetId="8">file</definedName>
    <definedName name="PT" localSheetId="6">file</definedName>
    <definedName name="PT" localSheetId="4">file</definedName>
    <definedName name="Q" localSheetId="8">file</definedName>
    <definedName name="Q" localSheetId="6">file</definedName>
    <definedName name="Q" localSheetId="4">file</definedName>
    <definedName name="QE" localSheetId="8">file</definedName>
    <definedName name="QE" localSheetId="6">file</definedName>
    <definedName name="QE" localSheetId="4">file</definedName>
    <definedName name="QEEEEE" localSheetId="8">file</definedName>
    <definedName name="QEEEEE" localSheetId="6">file</definedName>
    <definedName name="QEEEEE" localSheetId="4">file</definedName>
    <definedName name="QERT" localSheetId="8">file</definedName>
    <definedName name="QERT" localSheetId="6">file</definedName>
    <definedName name="QERT" localSheetId="4">file</definedName>
    <definedName name="QERW" localSheetId="8">file</definedName>
    <definedName name="QERW" localSheetId="6">file</definedName>
    <definedName name="QERW" localSheetId="4">file</definedName>
    <definedName name="QEWRQ" localSheetId="8">file</definedName>
    <definedName name="QEWRQ" localSheetId="6">file</definedName>
    <definedName name="QEWRQ" localSheetId="4">file</definedName>
    <definedName name="qewrq2" localSheetId="8">file</definedName>
    <definedName name="qewrq2" localSheetId="6">file</definedName>
    <definedName name="qewrq2" localSheetId="4">file</definedName>
    <definedName name="QQ" localSheetId="8">file</definedName>
    <definedName name="QQ" localSheetId="6">file</definedName>
    <definedName name="QQ" localSheetId="4">file</definedName>
    <definedName name="qqq" localSheetId="8" hidden="1">#REF!</definedName>
    <definedName name="qqq" localSheetId="6" hidden="1">#REF!</definedName>
    <definedName name="qqq" hidden="1">#REF!</definedName>
    <definedName name="QQQQ" localSheetId="8">#REF!</definedName>
    <definedName name="QQQQQQQQQU" localSheetId="8">file</definedName>
    <definedName name="QQQQQQQQQU" localSheetId="6">file</definedName>
    <definedName name="QQQQQQQQQU" localSheetId="4">file</definedName>
    <definedName name="QR" localSheetId="8">file</definedName>
    <definedName name="QR" localSheetId="6">file</definedName>
    <definedName name="QR" localSheetId="4">file</definedName>
    <definedName name="qrqwe" localSheetId="8">file</definedName>
    <definedName name="qrqwe" localSheetId="6">file</definedName>
    <definedName name="qrqwe" localSheetId="4">file</definedName>
    <definedName name="qswa" localSheetId="8">file</definedName>
    <definedName name="qswa" localSheetId="6">file</definedName>
    <definedName name="qswa" localSheetId="4">file</definedName>
    <definedName name="QT" localSheetId="8">file</definedName>
    <definedName name="QT" localSheetId="6">file</definedName>
    <definedName name="QT" localSheetId="4">file</definedName>
    <definedName name="Qtd_Torres" localSheetId="8">#REF!</definedName>
    <definedName name="Qtd_Torres" localSheetId="6">#REF!</definedName>
    <definedName name="QvpA" localSheetId="8">#REF!</definedName>
    <definedName name="QvpB" localSheetId="8">#REF!</definedName>
    <definedName name="QW" localSheetId="8">file</definedName>
    <definedName name="QW" localSheetId="6">file</definedName>
    <definedName name="QW" localSheetId="4">file</definedName>
    <definedName name="QWE" localSheetId="8">#REF!</definedName>
    <definedName name="QWE" localSheetId="6">#REF!</definedName>
    <definedName name="QWERQ" localSheetId="8">file</definedName>
    <definedName name="QWERQ" localSheetId="6">file</definedName>
    <definedName name="QWERQ" localSheetId="4">file</definedName>
    <definedName name="qwr" localSheetId="8">file</definedName>
    <definedName name="qwr" localSheetId="6">file</definedName>
    <definedName name="qwr" localSheetId="4">file</definedName>
    <definedName name="QxvpA" localSheetId="8">#REF!</definedName>
    <definedName name="QxvpA" localSheetId="6">#REF!</definedName>
    <definedName name="QxvpB" localSheetId="8">#REF!</definedName>
    <definedName name="QY" localSheetId="8">file</definedName>
    <definedName name="QY" localSheetId="6">file</definedName>
    <definedName name="QY" localSheetId="4">file</definedName>
    <definedName name="QyvpA" localSheetId="8">#REF!</definedName>
    <definedName name="QyvpA" localSheetId="6">#REF!</definedName>
    <definedName name="QyvpB" localSheetId="8">#REF!</definedName>
    <definedName name="RaioEquivalente" localSheetId="8">#REF!</definedName>
    <definedName name="rfd" localSheetId="8">file</definedName>
    <definedName name="rfd" localSheetId="6">file</definedName>
    <definedName name="rfd" localSheetId="4">file</definedName>
    <definedName name="rft" localSheetId="8">file</definedName>
    <definedName name="rft" localSheetId="6">file</definedName>
    <definedName name="rft" localSheetId="4">file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STO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gdg" hidden="1">#REF!</definedName>
    <definedName name="saa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aaaaaaaaa" localSheetId="8">file</definedName>
    <definedName name="saaaaaaaaaaa" localSheetId="6">file</definedName>
    <definedName name="saaaaaaaaaaa" localSheetId="4">file</definedName>
    <definedName name="SADHGFGK" localSheetId="8">#REF!</definedName>
    <definedName name="SADHGFGK" localSheetId="6">#REF!</definedName>
    <definedName name="SAE" localSheetId="8">#REF!</definedName>
    <definedName name="SAER" localSheetId="8">#REF!</definedName>
    <definedName name="SAPBEXrevision" hidden="1">1</definedName>
    <definedName name="SAPBEXrevision2" hidden="1">3</definedName>
    <definedName name="SAPBEXsysID" hidden="1">"WPP"</definedName>
    <definedName name="SAPBEXwbID" hidden="1">"3XDWMPTE16SMU5W4562LG5P1Q"</definedName>
    <definedName name="SAPBEXwbiD2" hidden="1">"3XWIPZAZFKTZCCO1WBR3RWCUM"</definedName>
    <definedName name="sa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dg" localSheetId="8">file</definedName>
    <definedName name="sasdg" localSheetId="6">file</definedName>
    <definedName name="sasdg" localSheetId="4">file</definedName>
    <definedName name="SDAFE" localSheetId="8">file</definedName>
    <definedName name="SDAFE" localSheetId="6">file</definedName>
    <definedName name="SDAFE" localSheetId="4">file</definedName>
    <definedName name="SDDA" localSheetId="8" hidden="1">#REF!</definedName>
    <definedName name="SDDA" localSheetId="6" hidden="1">#REF!</definedName>
    <definedName name="SDDA" hidden="1">#REF!</definedName>
    <definedName name="sdf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b" localSheetId="8">file</definedName>
    <definedName name="sdfb" localSheetId="6">file</definedName>
    <definedName name="sdfb" localSheetId="4">file</definedName>
    <definedName name="SDFE" localSheetId="8">file</definedName>
    <definedName name="SDFE" localSheetId="6">file</definedName>
    <definedName name="SDFE" localSheetId="4">file</definedName>
    <definedName name="sdfsdfsd" localSheetId="8">#REF!</definedName>
    <definedName name="sdfsdfsd" localSheetId="6">#REF!</definedName>
    <definedName name="sdgg" localSheetId="8">#REF!</definedName>
    <definedName name="sdsg" localSheetId="8">#REF!</definedName>
    <definedName name="SEE" localSheetId="8">file</definedName>
    <definedName name="SEE" localSheetId="6">file</definedName>
    <definedName name="SEE" localSheetId="4">file</definedName>
    <definedName name="seeeeeeeeeeee" localSheetId="8">file</definedName>
    <definedName name="seeeeeeeeeeee" localSheetId="6">file</definedName>
    <definedName name="seeeeeeeeeeee" localSheetId="4">file</definedName>
    <definedName name="SEMANAS" localSheetId="8">#REF!</definedName>
    <definedName name="SEMANAS" localSheetId="6">#REF!</definedName>
    <definedName name="Semnome" localSheetId="8">#REF!</definedName>
    <definedName name="Semnome___0" localSheetId="8">#REF!</definedName>
    <definedName name="S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t" hidden="1">#REF!</definedName>
    <definedName name="SRTSR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wvu.PLANILHA2." hidden="1">#REF!</definedName>
    <definedName name="t" hidden="1">#REF!</definedName>
    <definedName name="tab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br" localSheetId="8">#REF!,#REF!</definedName>
    <definedName name="Tabbr1" localSheetId="8">#REF!</definedName>
    <definedName name="tabbr2" localSheetId="8">#REF!,#REF!</definedName>
    <definedName name="tabela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ela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el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ext" localSheetId="8">#REF!,#REF!</definedName>
    <definedName name="Tabext1" localSheetId="8">#REF!</definedName>
    <definedName name="TATI" hidden="1">#REF!</definedName>
    <definedName name="test" localSheetId="8" hidden="1">{#N/A,#N/A,FALSE,"ROTINA";#N/A,#N/A,FALSE,"ITENS";#N/A,#N/A,FALSE,"ACOMP"}</definedName>
    <definedName name="test" localSheetId="6" hidden="1">{#N/A,#N/A,FALSE,"ROTINA";#N/A,#N/A,FALSE,"ITENS";#N/A,#N/A,FALSE,"ACOMP"}</definedName>
    <definedName name="test" hidden="1">{#N/A,#N/A,FALSE,"ROTINA";#N/A,#N/A,FALSE,"ITENS";#N/A,#N/A,FALSE,"ACOMP"}</definedName>
    <definedName name="teste1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b" localSheetId="8">file</definedName>
    <definedName name="testeb" localSheetId="6">file</definedName>
    <definedName name="testeb" localSheetId="4">file</definedName>
    <definedName name="teteetete" localSheetId="8">#REF!</definedName>
    <definedName name="teteetete" localSheetId="6">#REF!</definedName>
    <definedName name="TG" localSheetId="8">#REF!</definedName>
    <definedName name="TIM" localSheetId="8">file</definedName>
    <definedName name="TIM" localSheetId="6">file</definedName>
    <definedName name="TIM" localSheetId="4">file</definedName>
    <definedName name="TIPO.MASTRO" localSheetId="8">#REF!</definedName>
    <definedName name="TIPO.MASTRO" localSheetId="6">#REF!</definedName>
    <definedName name="TIPO.SOLO" localSheetId="8">#REF!</definedName>
    <definedName name="TIPO.TORRE" localSheetId="8">#REF!</definedName>
    <definedName name="TR" localSheetId="8">file</definedName>
    <definedName name="TR" localSheetId="6">file</definedName>
    <definedName name="TR" localSheetId="4">file</definedName>
    <definedName name="tração" localSheetId="8">#REF!</definedName>
    <definedName name="tração" localSheetId="6">#REF!</definedName>
    <definedName name="TraçãoMajorada" localSheetId="8">#REF!</definedName>
    <definedName name="Trecho" localSheetId="8">#REF!</definedName>
    <definedName name="TRY" localSheetId="8">file</definedName>
    <definedName name="TRY" localSheetId="6">file</definedName>
    <definedName name="TRY" localSheetId="4">file</definedName>
    <definedName name="Ts" localSheetId="8">#REF!</definedName>
    <definedName name="Ts" localSheetId="6">#REF!</definedName>
    <definedName name="TT" localSheetId="8">#REF!</definedName>
    <definedName name="tttttt" localSheetId="8">#REF!</definedName>
    <definedName name="TYRYFUYH" hidden="1">#REF!</definedName>
    <definedName name="U" localSheetId="8">file</definedName>
    <definedName name="U" localSheetId="6">file</definedName>
    <definedName name="U" localSheetId="4">file</definedName>
    <definedName name="uf" localSheetId="8">#REF!</definedName>
    <definedName name="uf" localSheetId="6">#REF!</definedName>
    <definedName name="ui" localSheetId="8">file</definedName>
    <definedName name="ui" localSheetId="6">file</definedName>
    <definedName name="ui" localSheetId="4">file</definedName>
    <definedName name="UIO" localSheetId="8">#REF!</definedName>
    <definedName name="UIO" localSheetId="6">#REF!</definedName>
    <definedName name="uiy" localSheetId="8">file</definedName>
    <definedName name="uiy" localSheetId="6">file</definedName>
    <definedName name="uiy" localSheetId="4">file</definedName>
    <definedName name="UNID" localSheetId="8">#REF!</definedName>
    <definedName name="UNID" localSheetId="6">#REF!</definedName>
    <definedName name="UNIDADES" localSheetId="8">#REF!</definedName>
    <definedName name="v" localSheetId="8">#REF!</definedName>
    <definedName name="V178TAP.XLS" localSheetId="8">file</definedName>
    <definedName name="V178TAP.XLS" localSheetId="6">file</definedName>
    <definedName name="V178TAP.XLS" localSheetId="4">file</definedName>
    <definedName name="v1a" localSheetId="8">#REF!</definedName>
    <definedName name="v1a" localSheetId="6">#REF!</definedName>
    <definedName name="v2a" localSheetId="8">#REF!</definedName>
    <definedName name="V2AT" localSheetId="8">#REF!</definedName>
    <definedName name="veferw" hidden="1">#REF!</definedName>
    <definedName name="VF" localSheetId="6">#REF!,#REF!,#REF!</definedName>
    <definedName name="vvbb" localSheetId="8" hidden="1">{"tabela",#N/A,FALSE,"Tabela";"decoração",#N/A,FALSE,"Decor.";"Informações",#N/A,FALSE,"Inform."}</definedName>
    <definedName name="vvbb" localSheetId="6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8" hidden="1">{#N/A,#N/A,FALSE,"Plan1";#N/A,#N/A,FALSE,"Plan2"}</definedName>
    <definedName name="vvcbnb" localSheetId="6" hidden="1">{#N/A,#N/A,FALSE,"Plan1";#N/A,#N/A,FALSE,"Plan2"}</definedName>
    <definedName name="vvcbnb" hidden="1">{#N/A,#N/A,FALSE,"Plan1";#N/A,#N/A,FALSE,"Plan2"}</definedName>
    <definedName name="vvvvv" localSheetId="8" hidden="1">{#N/A,#N/A,FALSE,"Plan1";#N/A,#N/A,FALSE,"Plan2"}</definedName>
    <definedName name="vvvvv" localSheetId="6" hidden="1">{#N/A,#N/A,FALSE,"Plan1";#N/A,#N/A,FALSE,"Plan2"}</definedName>
    <definedName name="vvvvv" hidden="1">{#N/A,#N/A,FALSE,"Plan1";#N/A,#N/A,FALSE,"Plan2"}</definedName>
    <definedName name="vvvvvv" localSheetId="8" hidden="1">{#N/A,#N/A,FALSE,"Plan1";#N/A,#N/A,FALSE,"Plan2"}</definedName>
    <definedName name="vvvvvv" localSheetId="6" hidden="1">{#N/A,#N/A,FALSE,"Plan1";#N/A,#N/A,FALSE,"Plan2"}</definedName>
    <definedName name="vvvvvv" hidden="1">{#N/A,#N/A,FALSE,"Plan1";#N/A,#N/A,FALSE,"Plan2"}</definedName>
    <definedName name="W" localSheetId="8">file</definedName>
    <definedName name="W" localSheetId="6">file</definedName>
    <definedName name="W" localSheetId="4">file</definedName>
    <definedName name="WDGERAL" localSheetId="8" hidden="1">{#N/A,#N/A,FALSE,"ET-CAPA";#N/A,#N/A,FALSE,"ET-PAG1";#N/A,#N/A,FALSE,"ET-PAG2";#N/A,#N/A,FALSE,"ET-PAG3";#N/A,#N/A,FALSE,"ET-PAG4";#N/A,#N/A,FALSE,"ET-PAG5"}</definedName>
    <definedName name="WDGERAL" localSheetId="6" hidden="1">{#N/A,#N/A,FALSE,"ET-CAPA";#N/A,#N/A,FALSE,"ET-PAG1";#N/A,#N/A,FALSE,"ET-PAG2";#N/A,#N/A,FALSE,"ET-PAG3";#N/A,#N/A,FALSE,"ET-PAG4";#N/A,#N/A,FALSE,"ET-PAG5"}</definedName>
    <definedName name="WDGERAL" hidden="1">{#N/A,#N/A,FALSE,"ET-CAPA";#N/A,#N/A,FALSE,"ET-PAG1";#N/A,#N/A,FALSE,"ET-PAG2";#N/A,#N/A,FALSE,"ET-PAG3";#N/A,#N/A,FALSE,"ET-PAG4";#N/A,#N/A,FALSE,"ET-PAG5"}</definedName>
    <definedName name="wdse" localSheetId="8">file</definedName>
    <definedName name="wdse" localSheetId="6">file</definedName>
    <definedName name="wdse" localSheetId="4">file</definedName>
    <definedName name="WE" localSheetId="8">file</definedName>
    <definedName name="WE" localSheetId="6">file</definedName>
    <definedName name="WE" localSheetId="4">file</definedName>
    <definedName name="WER" localSheetId="8">#REF!</definedName>
    <definedName name="WER" localSheetId="6">#REF!</definedName>
    <definedName name="WERLMFGBWD" localSheetId="8">#REF!</definedName>
    <definedName name="wersdfsdscs" localSheetId="8">#REF!</definedName>
    <definedName name="WETRW" localSheetId="8">file</definedName>
    <definedName name="WETRW" localSheetId="6">file</definedName>
    <definedName name="WETRW" localSheetId="4">file</definedName>
    <definedName name="wgfv\arsjh" localSheetId="8">#REF!</definedName>
    <definedName name="wgfv\arsjh" localSheetId="6">#REF!</definedName>
    <definedName name="wnr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02INFORME." localSheetId="8" hidden="1">{"NORMAL",#N/A,FALSE,"02"}</definedName>
    <definedName name="wrn.02INFORME." localSheetId="6" hidden="1">{"NORMAL",#N/A,FALSE,"02"}</definedName>
    <definedName name="wrn.02INFORME." hidden="1">{"NORMAL",#N/A,FALSE,"02"}</definedName>
    <definedName name="wrn.DECIMAL." localSheetId="8" hidden="1">{"DECIMAL",#N/A,FALSE,"02"}</definedName>
    <definedName name="wrn.DECIMAL." localSheetId="6" hidden="1">{"DECIMAL",#N/A,FALSE,"02"}</definedName>
    <definedName name="wrn.DECIMAL." hidden="1">{"DECIMAL",#N/A,FALSE,"02"}</definedName>
    <definedName name="wrn.dEMITIDO." localSheetId="8" hidden="1">{#N/A,#N/A,FALSE,"Relação Demitidos"}</definedName>
    <definedName name="wrn.dEMITIDO." localSheetId="6" hidden="1">{#N/A,#N/A,FALSE,"Relação Demitidos"}</definedName>
    <definedName name="wrn.dEMITIDO." hidden="1">{#N/A,#N/A,FALSE,"Relação Demitidos"}</definedName>
    <definedName name="wrn.DIRETRIZ." localSheetId="8" hidden="1">{#N/A,#N/A,FALSE,"ROTINA";#N/A,#N/A,FALSE,"ITENS";#N/A,#N/A,FALSE,"ACOMP"}</definedName>
    <definedName name="wrn.DIRETRIZ." localSheetId="6" hidden="1">{#N/A,#N/A,FALSE,"ROTINA";#N/A,#N/A,FALSE,"ITENS";#N/A,#N/A,FALSE,"ACOMP"}</definedName>
    <definedName name="wrn.DIRETRIZ." hidden="1">{#N/A,#N/A,FALSE,"ROTINA";#N/A,#N/A,FALSE,"ITENS";#N/A,#N/A,FALSE,"ACOMP"}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6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IMPRESSO." localSheetId="8" hidden="1">{#N/A,#N/A,FALSE,"Plan1";#N/A,#N/A,FALSE,"Plan2"}</definedName>
    <definedName name="wrn.IMPRESSO." localSheetId="6" hidden="1">{#N/A,#N/A,FALSE,"Plan1";#N/A,#N/A,FALSE,"Plan2"}</definedName>
    <definedName name="wrn.IMPRESSO." hidden="1">{#N/A,#N/A,FALSE,"Plan1";#N/A,#N/A,FALSE,"Plan2"}</definedName>
    <definedName name="wrn.Imprimir." localSheetId="8" hidden="1">{"tabela",#N/A,FALSE,"Tabela";"decoração",#N/A,FALSE,"Decor.";"Informações",#N/A,FALSE,"Inform."}</definedName>
    <definedName name="wrn.Imprimir." localSheetId="6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PEND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Report._.Mensual." localSheetId="8" hidden="1">{#N/A,#N/A,FALSE,"Monthly report";#N/A,#N/A,FALSE,"M.R. UEM";#N/A,#N/A,FALSE,"M.R. VCM"}</definedName>
    <definedName name="wrn.Report._.Mensual." localSheetId="6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rnPENDENCIAS0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PENDENCIAS0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PENDENCIAS0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PENDENCIAS2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PENDENCIAS2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TR" localSheetId="8">file</definedName>
    <definedName name="WTR" localSheetId="6">file</definedName>
    <definedName name="WTR" localSheetId="4">file</definedName>
    <definedName name="WTRWY" localSheetId="8">file</definedName>
    <definedName name="WTRWY" localSheetId="6">file</definedName>
    <definedName name="WTRWY" localSheetId="4">file</definedName>
    <definedName name="wvu.PLANILHA2.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#REF!</definedName>
    <definedName name="x" localSheetId="8">file</definedName>
    <definedName name="x" localSheetId="6">file</definedName>
    <definedName name="x" localSheetId="4">file</definedName>
    <definedName name="xA" localSheetId="8">#REF!</definedName>
    <definedName name="xA" localSheetId="6">#REF!</definedName>
    <definedName name="XAA" localSheetId="8">#REF!</definedName>
    <definedName name="xB" localSheetId="8">#REF!</definedName>
    <definedName name="xbvcx" localSheetId="8">file</definedName>
    <definedName name="xbvcx" localSheetId="6">file</definedName>
    <definedName name="xbvcx" localSheetId="4">file</definedName>
    <definedName name="xbvf" localSheetId="8">file</definedName>
    <definedName name="xbvf" localSheetId="6">file</definedName>
    <definedName name="xbvf" localSheetId="4">file</definedName>
    <definedName name="xbvx" localSheetId="8">file</definedName>
    <definedName name="xbvx" localSheetId="6">file</definedName>
    <definedName name="xbvx" localSheetId="4">file</definedName>
    <definedName name="xbx" localSheetId="8">file</definedName>
    <definedName name="xbx" localSheetId="6">file</definedName>
    <definedName name="xbx" localSheetId="4">file</definedName>
    <definedName name="xdfrr" localSheetId="8">#REF!</definedName>
    <definedName name="xdfrr" localSheetId="6">#REF!</definedName>
    <definedName name="XFC" localSheetId="8">#REF!</definedName>
    <definedName name="xghhh" localSheetId="8">#REF!</definedName>
    <definedName name="xv" localSheetId="8">file</definedName>
    <definedName name="xv" localSheetId="6">file</definedName>
    <definedName name="xv" localSheetId="4">file</definedName>
    <definedName name="xvbv" localSheetId="8">file</definedName>
    <definedName name="xvbv" localSheetId="6">file</definedName>
    <definedName name="xvbv" localSheetId="4">file</definedName>
    <definedName name="XXX" localSheetId="8">#REF!</definedName>
    <definedName name="XXX" localSheetId="6">#REF!</definedName>
    <definedName name="xxxx" localSheetId="8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x" localSheetId="8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yyzz" hidden="1">#REF!</definedName>
    <definedName name="yh" localSheetId="8">file</definedName>
    <definedName name="yh" localSheetId="6">file</definedName>
    <definedName name="yh" localSheetId="4">file</definedName>
    <definedName name="YIOUI" localSheetId="8">#REF!</definedName>
    <definedName name="YIOUI" localSheetId="6">#REF!</definedName>
    <definedName name="YIOYUIO" localSheetId="8">#REF!</definedName>
    <definedName name="YIUO" localSheetId="8">#REF!</definedName>
    <definedName name="YUT" localSheetId="8">file</definedName>
    <definedName name="YUT" localSheetId="6">file</definedName>
    <definedName name="YUT" localSheetId="4">file</definedName>
    <definedName name="Z_BDB4B167_E3AA_11D7_8D7A_00B0D08F20DC_.wvu.PrintArea" localSheetId="8" hidden="1">#REF!</definedName>
    <definedName name="Z_BDB4B167_E3AA_11D7_8D7A_00B0D08F20DC_.wvu.PrintArea" localSheetId="6" hidden="1">#REF!</definedName>
    <definedName name="Z_BDB4B167_E3AA_11D7_8D7A_00B0D08F20DC_.wvu.PrintArea" hidden="1">#REF!</definedName>
    <definedName name="zA" localSheetId="8">#REF!</definedName>
    <definedName name="zB" localSheetId="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A1" i="2" l="1"/>
  <c r="C121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BM113" i="2"/>
  <c r="BM112" i="2"/>
  <c r="BM111" i="2"/>
  <c r="BM110" i="2"/>
  <c r="BM109" i="2"/>
  <c r="BM108" i="2"/>
  <c r="BM107" i="2"/>
  <c r="BM106" i="2"/>
  <c r="BM105" i="2"/>
  <c r="BM104" i="2"/>
  <c r="BM103" i="2"/>
  <c r="BM102" i="2"/>
  <c r="BM101" i="2"/>
  <c r="BM100" i="2"/>
  <c r="BM99" i="2"/>
  <c r="BM98" i="2"/>
  <c r="BM97" i="2"/>
  <c r="BM96" i="2"/>
  <c r="BM95" i="2"/>
  <c r="BM94" i="2"/>
  <c r="BM93" i="2"/>
  <c r="BM92" i="2"/>
  <c r="BM91" i="2"/>
  <c r="BM90" i="2"/>
  <c r="BM89" i="2"/>
  <c r="BM88" i="2"/>
  <c r="BM87" i="2"/>
  <c r="BM86" i="2"/>
  <c r="BM85" i="2"/>
  <c r="BM84" i="2"/>
  <c r="BM83" i="2"/>
  <c r="BM82" i="2"/>
  <c r="BM81" i="2"/>
  <c r="BM80" i="2"/>
  <c r="BM79" i="2"/>
  <c r="BM78" i="2"/>
  <c r="BM77" i="2"/>
  <c r="BM76" i="2"/>
  <c r="BM75" i="2"/>
  <c r="BM74" i="2"/>
  <c r="BM73" i="2"/>
  <c r="BM72" i="2"/>
  <c r="BM71" i="2"/>
  <c r="BM70" i="2"/>
  <c r="BM69" i="2"/>
  <c r="BM68" i="2"/>
  <c r="BM67" i="2"/>
  <c r="BM66" i="2"/>
  <c r="BM65" i="2"/>
  <c r="BM64" i="2"/>
  <c r="BM63" i="2"/>
  <c r="BM62" i="2"/>
  <c r="BM61" i="2"/>
  <c r="BM60" i="2"/>
  <c r="BM59" i="2"/>
  <c r="BM58" i="2"/>
  <c r="BM57" i="2"/>
  <c r="BM56" i="2"/>
  <c r="BM55" i="2"/>
  <c r="BM54" i="2"/>
  <c r="BM53" i="2"/>
  <c r="BM52" i="2"/>
  <c r="BM51" i="2"/>
  <c r="BM50" i="2"/>
  <c r="BM49" i="2"/>
  <c r="BM48" i="2"/>
  <c r="BM47" i="2"/>
  <c r="BM46" i="2"/>
  <c r="BM45" i="2"/>
  <c r="BM44" i="2"/>
  <c r="BM43" i="2"/>
  <c r="BM42" i="2"/>
  <c r="BM41" i="2"/>
  <c r="BM40" i="2"/>
  <c r="BM39" i="2"/>
  <c r="BM38" i="2"/>
  <c r="BM37" i="2"/>
  <c r="BM36" i="2"/>
  <c r="BM35" i="2"/>
  <c r="BM34" i="2"/>
  <c r="BM33" i="2"/>
  <c r="BM32" i="2"/>
  <c r="BM31" i="2"/>
  <c r="BM30" i="2"/>
  <c r="BM29" i="2"/>
  <c r="BM28" i="2"/>
  <c r="BM27" i="2"/>
  <c r="BM26" i="2"/>
  <c r="BM25" i="2"/>
  <c r="BM24" i="2"/>
  <c r="BM23" i="2"/>
  <c r="BM22" i="2"/>
  <c r="BM21" i="2"/>
  <c r="BM20" i="2"/>
  <c r="BM19" i="2"/>
  <c r="BM18" i="2"/>
  <c r="BM17" i="2"/>
  <c r="BM16" i="2"/>
  <c r="BM15" i="2"/>
  <c r="BM14" i="2"/>
  <c r="BM13" i="2"/>
  <c r="E5" i="1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3" i="29"/>
  <c r="P4" i="29"/>
  <c r="E5" i="29"/>
  <c r="C15" i="29" s="1"/>
  <c r="L15" i="29" s="1"/>
  <c r="S7" i="29"/>
  <c r="T2" i="29"/>
  <c r="H5" i="29" l="1"/>
  <c r="CA4" i="2" l="1"/>
  <c r="CA124" i="2" s="1"/>
  <c r="L4" i="1"/>
  <c r="L4" i="29" s="1"/>
  <c r="AJ3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1068" i="3" s="1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B1121" i="3" s="1"/>
  <c r="B1122" i="3" s="1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B1143" i="3" s="1"/>
  <c r="B1144" i="3" s="1"/>
  <c r="B1145" i="3" s="1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B1169" i="3" s="1"/>
  <c r="B1170" i="3" s="1"/>
  <c r="B1171" i="3" s="1"/>
  <c r="B1172" i="3" s="1"/>
  <c r="B1173" i="3" s="1"/>
  <c r="B1174" i="3" s="1"/>
  <c r="B1175" i="3" s="1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B1195" i="3" s="1"/>
  <c r="B1196" i="3" s="1"/>
  <c r="B1197" i="3" s="1"/>
  <c r="B1198" i="3" s="1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B1221" i="3" s="1"/>
  <c r="B1222" i="3" s="1"/>
  <c r="B1223" i="3" s="1"/>
  <c r="B1224" i="3" s="1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B1247" i="3" s="1"/>
  <c r="B1248" i="3" s="1"/>
  <c r="B1249" i="3" s="1"/>
  <c r="B1250" i="3" s="1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B1273" i="3" s="1"/>
  <c r="B1274" i="3" s="1"/>
  <c r="B1275" i="3" s="1"/>
  <c r="B1276" i="3" s="1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B1325" i="3" s="1"/>
  <c r="B1326" i="3" s="1"/>
  <c r="B1327" i="3" s="1"/>
  <c r="B1328" i="3" s="1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B1351" i="3" s="1"/>
  <c r="B1352" i="3" s="1"/>
  <c r="B1353" i="3" s="1"/>
  <c r="B1354" i="3" s="1"/>
  <c r="B1355" i="3" s="1"/>
  <c r="B1356" i="3" s="1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361" i="19"/>
  <c r="B363" i="19"/>
  <c r="B364" i="19"/>
  <c r="B365" i="19"/>
  <c r="B367" i="19"/>
  <c r="A369" i="19"/>
  <c r="A370" i="19" s="1"/>
  <c r="A371" i="19" s="1"/>
  <c r="A372" i="19" s="1"/>
  <c r="A373" i="19" s="1"/>
  <c r="A374" i="19" s="1"/>
  <c r="A375" i="19" s="1"/>
  <c r="A376" i="19" s="1"/>
  <c r="A377" i="19" s="1"/>
  <c r="A378" i="19" s="1"/>
  <c r="B369" i="19"/>
  <c r="B370" i="19"/>
  <c r="B371" i="19"/>
  <c r="B372" i="19"/>
  <c r="B373" i="19"/>
  <c r="B374" i="19"/>
  <c r="B375" i="19"/>
  <c r="B376" i="19"/>
  <c r="B377" i="19"/>
  <c r="B378" i="19"/>
  <c r="A14" i="2"/>
  <c r="A15" i="2" s="1"/>
  <c r="A16" i="2" s="1"/>
  <c r="A17" i="2" s="1"/>
  <c r="A18" i="2" s="1"/>
  <c r="A19" i="2" s="1"/>
  <c r="CA10" i="2"/>
  <c r="CA130" i="2" s="1"/>
  <c r="BG10" i="2"/>
  <c r="BH10" i="2"/>
  <c r="BI10" i="2"/>
  <c r="BJ10" i="2"/>
  <c r="BK10" i="2"/>
  <c r="BZ10" i="2"/>
  <c r="BZ130" i="2" s="1"/>
  <c r="BT10" i="2"/>
  <c r="BT130" i="2" s="1"/>
  <c r="BU10" i="2"/>
  <c r="BU130" i="2" s="1"/>
  <c r="BV10" i="2"/>
  <c r="BV130" i="2" s="1"/>
  <c r="BW10" i="2"/>
  <c r="BW130" i="2" s="1"/>
  <c r="BY10" i="2"/>
  <c r="BY130" i="2" s="1"/>
  <c r="BP130" i="2"/>
  <c r="BQ130" i="2"/>
  <c r="BR10" i="2"/>
  <c r="BR130" i="2" s="1"/>
  <c r="BS10" i="2"/>
  <c r="BS130" i="2" s="1"/>
  <c r="S101" i="1"/>
  <c r="T2" i="1"/>
  <c r="L8" i="19" a="1"/>
  <c r="L8" i="19" s="1"/>
  <c r="BL11" i="2"/>
  <c r="B160" i="19"/>
  <c r="G3" i="5"/>
  <c r="G4" i="5"/>
  <c r="G5" i="5" s="1"/>
  <c r="F3028" i="19" a="1"/>
  <c r="F3028" i="19" s="1"/>
  <c r="A3" i="5"/>
  <c r="B56" i="19"/>
  <c r="B52" i="19"/>
  <c r="B46" i="19"/>
  <c r="B43" i="19"/>
  <c r="B33" i="19"/>
  <c r="B32" i="19"/>
  <c r="B31" i="19"/>
  <c r="B28" i="19"/>
  <c r="B27" i="19"/>
  <c r="B26" i="19"/>
  <c r="B25" i="19"/>
  <c r="B24" i="19"/>
  <c r="B21" i="19"/>
  <c r="B18" i="19"/>
  <c r="B16" i="19"/>
  <c r="B11" i="19"/>
  <c r="B9" i="19"/>
  <c r="B2975" i="19"/>
  <c r="B2974" i="19"/>
  <c r="B2973" i="19"/>
  <c r="B2972" i="19"/>
  <c r="B2971" i="19"/>
  <c r="B2969" i="19"/>
  <c r="B2968" i="19"/>
  <c r="A2968" i="19"/>
  <c r="A2969" i="19" s="1"/>
  <c r="A2970" i="19"/>
  <c r="A2971" i="19" s="1"/>
  <c r="A2972" i="19" s="1"/>
  <c r="A2973" i="19" s="1"/>
  <c r="A2974" i="19" s="1"/>
  <c r="A2975" i="19" s="1"/>
  <c r="B2965" i="19"/>
  <c r="B2964" i="19"/>
  <c r="B2963" i="19"/>
  <c r="A2963" i="19"/>
  <c r="A2964" i="19"/>
  <c r="A2965" i="19" s="1"/>
  <c r="A2966" i="19" s="1"/>
  <c r="B2961" i="19"/>
  <c r="B2960" i="19"/>
  <c r="B2959" i="19"/>
  <c r="B2958" i="19"/>
  <c r="B2957" i="19"/>
  <c r="B2956" i="19"/>
  <c r="B2955" i="19"/>
  <c r="B2954" i="19"/>
  <c r="B2951" i="19"/>
  <c r="B2950" i="19"/>
  <c r="B2949" i="19"/>
  <c r="B2947" i="19"/>
  <c r="B2946" i="19"/>
  <c r="B2944" i="19"/>
  <c r="B2943" i="19"/>
  <c r="A2943" i="19"/>
  <c r="A2944" i="19" s="1"/>
  <c r="A2945" i="19" s="1"/>
  <c r="A2946" i="19"/>
  <c r="A2947" i="19" s="1"/>
  <c r="A2948" i="19" s="1"/>
  <c r="A2949" i="19" s="1"/>
  <c r="A2950" i="19" s="1"/>
  <c r="A2951" i="19" s="1"/>
  <c r="A2952" i="19" s="1"/>
  <c r="A2953" i="19" s="1"/>
  <c r="A2954" i="19" s="1"/>
  <c r="A2955" i="19" s="1"/>
  <c r="A2956" i="19" s="1"/>
  <c r="A2957" i="19" s="1"/>
  <c r="A2958" i="19" s="1"/>
  <c r="A2959" i="19" s="1"/>
  <c r="A2960" i="19" s="1"/>
  <c r="A2961" i="19" s="1"/>
  <c r="B2940" i="19"/>
  <c r="B2938" i="19"/>
  <c r="B2936" i="19"/>
  <c r="B2935" i="19"/>
  <c r="B2933" i="19"/>
  <c r="B2932" i="19"/>
  <c r="B2931" i="19"/>
  <c r="B2929" i="19"/>
  <c r="A2928" i="19"/>
  <c r="A2929" i="19" s="1"/>
  <c r="A2930" i="19" s="1"/>
  <c r="A2931" i="19" s="1"/>
  <c r="A2932" i="19" s="1"/>
  <c r="A2933" i="19" s="1"/>
  <c r="A2934" i="19" s="1"/>
  <c r="A2935" i="19" s="1"/>
  <c r="A2936" i="19" s="1"/>
  <c r="A2937" i="19" s="1"/>
  <c r="A2938" i="19" s="1"/>
  <c r="A2939" i="19" s="1"/>
  <c r="A2940" i="19" s="1"/>
  <c r="A2941" i="19" s="1"/>
  <c r="B2926" i="19"/>
  <c r="B2925" i="19"/>
  <c r="B2924" i="19"/>
  <c r="B2923" i="19"/>
  <c r="B2922" i="19"/>
  <c r="B2921" i="19"/>
  <c r="B2920" i="19"/>
  <c r="B2919" i="19"/>
  <c r="A2919" i="19"/>
  <c r="A2920" i="19" s="1"/>
  <c r="A2921" i="19" s="1"/>
  <c r="A2922" i="19" s="1"/>
  <c r="A2923" i="19" s="1"/>
  <c r="A2924" i="19" s="1"/>
  <c r="A2925" i="19" s="1"/>
  <c r="A2926" i="19" s="1"/>
  <c r="B2917" i="19"/>
  <c r="B2916" i="19"/>
  <c r="B2915" i="19"/>
  <c r="B2914" i="19"/>
  <c r="B2913" i="19"/>
  <c r="B2912" i="19"/>
  <c r="B2909" i="19"/>
  <c r="B2908" i="19"/>
  <c r="B2907" i="19"/>
  <c r="B2906" i="19"/>
  <c r="B2905" i="19"/>
  <c r="B2904" i="19"/>
  <c r="B2903" i="19"/>
  <c r="B2902" i="19"/>
  <c r="B2901" i="19"/>
  <c r="B2900" i="19"/>
  <c r="B2899" i="19"/>
  <c r="B2898" i="19"/>
  <c r="B2897" i="19"/>
  <c r="B2896" i="19"/>
  <c r="B2895" i="19"/>
  <c r="B2894" i="19"/>
  <c r="A2893" i="19"/>
  <c r="A2894" i="19" s="1"/>
  <c r="A2895" i="19" s="1"/>
  <c r="A2896" i="19" s="1"/>
  <c r="A2897" i="19"/>
  <c r="A2898" i="19" s="1"/>
  <c r="A2899" i="19" s="1"/>
  <c r="A2900" i="19" s="1"/>
  <c r="A2901" i="19" s="1"/>
  <c r="A2902" i="19" s="1"/>
  <c r="A2903" i="19" s="1"/>
  <c r="A2904" i="19" s="1"/>
  <c r="A2905" i="19" s="1"/>
  <c r="A2906" i="19" s="1"/>
  <c r="A2907" i="19" s="1"/>
  <c r="A2908" i="19" s="1"/>
  <c r="A2909" i="19" s="1"/>
  <c r="A2910" i="19" s="1"/>
  <c r="A2911" i="19" s="1"/>
  <c r="A2912" i="19" s="1"/>
  <c r="A2913" i="19" s="1"/>
  <c r="A2914" i="19" s="1"/>
  <c r="A2915" i="19" s="1"/>
  <c r="A2916" i="19" s="1"/>
  <c r="A2917" i="19" s="1"/>
  <c r="B2891" i="19"/>
  <c r="B2890" i="19"/>
  <c r="B2889" i="19"/>
  <c r="B2888" i="19"/>
  <c r="B2887" i="19"/>
  <c r="B2886" i="19"/>
  <c r="B2885" i="19"/>
  <c r="B2884" i="19"/>
  <c r="B2882" i="19"/>
  <c r="A2881" i="19"/>
  <c r="A2882" i="19" s="1"/>
  <c r="A2883" i="19"/>
  <c r="A2884" i="19"/>
  <c r="A2885" i="19"/>
  <c r="A2886" i="19" s="1"/>
  <c r="A2887" i="19" s="1"/>
  <c r="A2888" i="19" s="1"/>
  <c r="A2889" i="19" s="1"/>
  <c r="A2890" i="19" s="1"/>
  <c r="A2891" i="19" s="1"/>
  <c r="B2879" i="19"/>
  <c r="B2878" i="19"/>
  <c r="B2876" i="19"/>
  <c r="B2875" i="19"/>
  <c r="B2874" i="19"/>
  <c r="B2873" i="19"/>
  <c r="B2872" i="19"/>
  <c r="B2871" i="19"/>
  <c r="B2870" i="19"/>
  <c r="B2869" i="19"/>
  <c r="B2868" i="19"/>
  <c r="B2864" i="19"/>
  <c r="B2863" i="19"/>
  <c r="A2863" i="19"/>
  <c r="A2864" i="19" s="1"/>
  <c r="A2865" i="19" s="1"/>
  <c r="A2866" i="19" s="1"/>
  <c r="A2867" i="19" s="1"/>
  <c r="A2868" i="19" s="1"/>
  <c r="A2869" i="19" s="1"/>
  <c r="A2870" i="19" s="1"/>
  <c r="A2871" i="19" s="1"/>
  <c r="A2872" i="19" s="1"/>
  <c r="A2873" i="19" s="1"/>
  <c r="A2874" i="19" s="1"/>
  <c r="A2875" i="19" s="1"/>
  <c r="A2876" i="19" s="1"/>
  <c r="A2877" i="19" s="1"/>
  <c r="A2878" i="19" s="1"/>
  <c r="A2879" i="19" s="1"/>
  <c r="B2861" i="19"/>
  <c r="B2860" i="19"/>
  <c r="B2859" i="19"/>
  <c r="B2858" i="19"/>
  <c r="B2857" i="19"/>
  <c r="B2855" i="19"/>
  <c r="B2854" i="19"/>
  <c r="B2852" i="19"/>
  <c r="B2851" i="19"/>
  <c r="B2850" i="19"/>
  <c r="B2849" i="19"/>
  <c r="B2848" i="19"/>
  <c r="B2847" i="19"/>
  <c r="B2846" i="19"/>
  <c r="B2845" i="19"/>
  <c r="B2844" i="19"/>
  <c r="B2843" i="19"/>
  <c r="A2843" i="19"/>
  <c r="A2844" i="19"/>
  <c r="A2845" i="19"/>
  <c r="A2846" i="19" s="1"/>
  <c r="A2847" i="19" s="1"/>
  <c r="A2848" i="19" s="1"/>
  <c r="A2849" i="19" s="1"/>
  <c r="A2850" i="19" s="1"/>
  <c r="A2851" i="19" s="1"/>
  <c r="A2852" i="19" s="1"/>
  <c r="A2853" i="19" s="1"/>
  <c r="A2854" i="19" s="1"/>
  <c r="A2855" i="19" s="1"/>
  <c r="A2856" i="19" s="1"/>
  <c r="A2857" i="19" s="1"/>
  <c r="A2858" i="19" s="1"/>
  <c r="A2859" i="19" s="1"/>
  <c r="A2860" i="19" s="1"/>
  <c r="A2861" i="19" s="1"/>
  <c r="B2841" i="19"/>
  <c r="B2840" i="19"/>
  <c r="B2839" i="19"/>
  <c r="B2837" i="19"/>
  <c r="B2836" i="19"/>
  <c r="B2835" i="19"/>
  <c r="B2834" i="19"/>
  <c r="B2833" i="19"/>
  <c r="B2831" i="19"/>
  <c r="B2830" i="19"/>
  <c r="B2828" i="19"/>
  <c r="B2826" i="19"/>
  <c r="B2825" i="19"/>
  <c r="B2824" i="19"/>
  <c r="B2823" i="19"/>
  <c r="B2822" i="19"/>
  <c r="B2820" i="19"/>
  <c r="B2819" i="19"/>
  <c r="A2819" i="19"/>
  <c r="A2820" i="19"/>
  <c r="A2821" i="19" s="1"/>
  <c r="A2822" i="19" s="1"/>
  <c r="A2823" i="19" s="1"/>
  <c r="A2824" i="19" s="1"/>
  <c r="A2825" i="19"/>
  <c r="A2826" i="19" s="1"/>
  <c r="A2827" i="19" s="1"/>
  <c r="A2828" i="19" s="1"/>
  <c r="A2829" i="19" s="1"/>
  <c r="A2830" i="19" s="1"/>
  <c r="A2831" i="19" s="1"/>
  <c r="A2832" i="19" s="1"/>
  <c r="A2833" i="19" s="1"/>
  <c r="A2834" i="19" s="1"/>
  <c r="A2835" i="19" s="1"/>
  <c r="A2836" i="19" s="1"/>
  <c r="A2837" i="19" s="1"/>
  <c r="A2838" i="19" s="1"/>
  <c r="A2839" i="19" s="1"/>
  <c r="A2840" i="19" s="1"/>
  <c r="A2841" i="19" s="1"/>
  <c r="B2817" i="19"/>
  <c r="B2815" i="19"/>
  <c r="B2814" i="19"/>
  <c r="B2812" i="19"/>
  <c r="B2811" i="19"/>
  <c r="B2809" i="19"/>
  <c r="B2808" i="19"/>
  <c r="B2807" i="19"/>
  <c r="B2806" i="19"/>
  <c r="B2804" i="19"/>
  <c r="B2803" i="19"/>
  <c r="B2800" i="19"/>
  <c r="B2799" i="19"/>
  <c r="B2798" i="19"/>
  <c r="A2798" i="19"/>
  <c r="A2799" i="19"/>
  <c r="A2800" i="19" s="1"/>
  <c r="A2801" i="19" s="1"/>
  <c r="A2802" i="19" s="1"/>
  <c r="A2803" i="19" s="1"/>
  <c r="A2804" i="19" s="1"/>
  <c r="A2805" i="19" s="1"/>
  <c r="A2806" i="19" s="1"/>
  <c r="A2807" i="19" s="1"/>
  <c r="A2808" i="19" s="1"/>
  <c r="A2809" i="19" s="1"/>
  <c r="A2810" i="19" s="1"/>
  <c r="A2811" i="19" s="1"/>
  <c r="A2812" i="19" s="1"/>
  <c r="A2813" i="19" s="1"/>
  <c r="A2814" i="19" s="1"/>
  <c r="A2815" i="19" s="1"/>
  <c r="A2816" i="19" s="1"/>
  <c r="A2817" i="19" s="1"/>
  <c r="B2797" i="19"/>
  <c r="B2795" i="19"/>
  <c r="B2794" i="19"/>
  <c r="B2793" i="19"/>
  <c r="B2792" i="19"/>
  <c r="B2791" i="19"/>
  <c r="B2790" i="19"/>
  <c r="B2789" i="19"/>
  <c r="B2788" i="19"/>
  <c r="B2787" i="19"/>
  <c r="B2785" i="19"/>
  <c r="B2783" i="19"/>
  <c r="B2782" i="19"/>
  <c r="B2781" i="19"/>
  <c r="B2780" i="19"/>
  <c r="B2779" i="19"/>
  <c r="B2778" i="19"/>
  <c r="B2777" i="19"/>
  <c r="B2776" i="19"/>
  <c r="B2775" i="19"/>
  <c r="B2774" i="19"/>
  <c r="A2774" i="19"/>
  <c r="A2775" i="19" s="1"/>
  <c r="A2776" i="19" s="1"/>
  <c r="A2777" i="19" s="1"/>
  <c r="A2778" i="19" s="1"/>
  <c r="A2779" i="19"/>
  <c r="A2780" i="19"/>
  <c r="A2781" i="19" s="1"/>
  <c r="A2782" i="19" s="1"/>
  <c r="A2783" i="19" s="1"/>
  <c r="A2784" i="19" s="1"/>
  <c r="A2785" i="19" s="1"/>
  <c r="A2786" i="19" s="1"/>
  <c r="A2787" i="19" s="1"/>
  <c r="A2788" i="19" s="1"/>
  <c r="A2789" i="19" s="1"/>
  <c r="A2790" i="19" s="1"/>
  <c r="A2791" i="19" s="1"/>
  <c r="A2792" i="19" s="1"/>
  <c r="A2793" i="19" s="1"/>
  <c r="A2794" i="19" s="1"/>
  <c r="A2795" i="19" s="1"/>
  <c r="A2796" i="19" s="1"/>
  <c r="B2773" i="19"/>
  <c r="B2772" i="19"/>
  <c r="B2771" i="19"/>
  <c r="B2770" i="19"/>
  <c r="B2769" i="19"/>
  <c r="B2768" i="19"/>
  <c r="B2767" i="19"/>
  <c r="B2766" i="19"/>
  <c r="B2764" i="19"/>
  <c r="B2763" i="19"/>
  <c r="B2762" i="19"/>
  <c r="A2759" i="19"/>
  <c r="A2760" i="19"/>
  <c r="A2761" i="19" s="1"/>
  <c r="A2762" i="19"/>
  <c r="A2763" i="19"/>
  <c r="A2764" i="19"/>
  <c r="A2765" i="19" s="1"/>
  <c r="A2766" i="19" s="1"/>
  <c r="A2767" i="19" s="1"/>
  <c r="A2768" i="19" s="1"/>
  <c r="A2769" i="19" s="1"/>
  <c r="A2770" i="19" s="1"/>
  <c r="A2771" i="19" s="1"/>
  <c r="A2772" i="19" s="1"/>
  <c r="B2758" i="19"/>
  <c r="B2757" i="19"/>
  <c r="B2756" i="19"/>
  <c r="B2752" i="19"/>
  <c r="B2751" i="19"/>
  <c r="B2749" i="19"/>
  <c r="B2748" i="19"/>
  <c r="A2748" i="19"/>
  <c r="A2749" i="19" s="1"/>
  <c r="A2750" i="19" s="1"/>
  <c r="A2751" i="19" s="1"/>
  <c r="A2752" i="19" s="1"/>
  <c r="A2753" i="19" s="1"/>
  <c r="A2754" i="19" s="1"/>
  <c r="A2755" i="19" s="1"/>
  <c r="A2756" i="19" s="1"/>
  <c r="A2757" i="19" s="1"/>
  <c r="B2747" i="19"/>
  <c r="B2746" i="19"/>
  <c r="B2745" i="19"/>
  <c r="B2744" i="19"/>
  <c r="B2743" i="19"/>
  <c r="B2742" i="19"/>
  <c r="B2741" i="19"/>
  <c r="B2740" i="19"/>
  <c r="B2738" i="19"/>
  <c r="B2736" i="19"/>
  <c r="B2735" i="19"/>
  <c r="B2733" i="19"/>
  <c r="B2732" i="19"/>
  <c r="B2730" i="19"/>
  <c r="B2729" i="19"/>
  <c r="B2727" i="19"/>
  <c r="B2726" i="19"/>
  <c r="A2726" i="19"/>
  <c r="A2727" i="19" s="1"/>
  <c r="A2728" i="19" s="1"/>
  <c r="A2729" i="19" s="1"/>
  <c r="A2730" i="19" s="1"/>
  <c r="A2731" i="19" s="1"/>
  <c r="A2732" i="19" s="1"/>
  <c r="A2733" i="19" s="1"/>
  <c r="A2734" i="19" s="1"/>
  <c r="A2735" i="19" s="1"/>
  <c r="A2736" i="19" s="1"/>
  <c r="A2737" i="19" s="1"/>
  <c r="A2738" i="19" s="1"/>
  <c r="A2739" i="19" s="1"/>
  <c r="A2740" i="19" s="1"/>
  <c r="A2741" i="19" s="1"/>
  <c r="A2742" i="19" s="1"/>
  <c r="A2743" i="19" s="1"/>
  <c r="A2744" i="19" s="1"/>
  <c r="A2745" i="19" s="1"/>
  <c r="A2746" i="19" s="1"/>
  <c r="B2724" i="19"/>
  <c r="B2723" i="19"/>
  <c r="B2722" i="19"/>
  <c r="B2721" i="19"/>
  <c r="B2720" i="19"/>
  <c r="B2719" i="19"/>
  <c r="B2718" i="19"/>
  <c r="B2717" i="19"/>
  <c r="A2717" i="19"/>
  <c r="A2718" i="19"/>
  <c r="A2719" i="19" s="1"/>
  <c r="A2720" i="19" s="1"/>
  <c r="A2721" i="19" s="1"/>
  <c r="A2722" i="19" s="1"/>
  <c r="A2723" i="19"/>
  <c r="A2724" i="19" s="1"/>
  <c r="B2715" i="19"/>
  <c r="B2714" i="19"/>
  <c r="B2712" i="19"/>
  <c r="B2711" i="19"/>
  <c r="B2710" i="19"/>
  <c r="B2708" i="19"/>
  <c r="B2707" i="19"/>
  <c r="B2706" i="19"/>
  <c r="B2705" i="19"/>
  <c r="B2704" i="19"/>
  <c r="B2703" i="19"/>
  <c r="B2702" i="19"/>
  <c r="B2701" i="19"/>
  <c r="B2700" i="19"/>
  <c r="B2696" i="19"/>
  <c r="B2694" i="19"/>
  <c r="B2693" i="19"/>
  <c r="B2691" i="19"/>
  <c r="B2688" i="19"/>
  <c r="B2687" i="19"/>
  <c r="B2686" i="19"/>
  <c r="B2683" i="19"/>
  <c r="B2682" i="19"/>
  <c r="B2681" i="19"/>
  <c r="B2680" i="19"/>
  <c r="B2678" i="19"/>
  <c r="B2677" i="19"/>
  <c r="B2676" i="19"/>
  <c r="B2674" i="19"/>
  <c r="B2673" i="19"/>
  <c r="B2672" i="19"/>
  <c r="B2669" i="19"/>
  <c r="B2666" i="19"/>
  <c r="B2665" i="19"/>
  <c r="B2663" i="19"/>
  <c r="B2662" i="19"/>
  <c r="B2661" i="19"/>
  <c r="B2658" i="19"/>
  <c r="B2656" i="19"/>
  <c r="B2655" i="19"/>
  <c r="B2653" i="19"/>
  <c r="A2653" i="19"/>
  <c r="A2654" i="19" s="1"/>
  <c r="A2655" i="19" s="1"/>
  <c r="A2656" i="19" s="1"/>
  <c r="A2657" i="19" s="1"/>
  <c r="A2658" i="19"/>
  <c r="A2659" i="19" s="1"/>
  <c r="A2660" i="19" s="1"/>
  <c r="A2661" i="19" s="1"/>
  <c r="A2662" i="19" s="1"/>
  <c r="A2663" i="19" s="1"/>
  <c r="A2664" i="19" s="1"/>
  <c r="A2665" i="19" s="1"/>
  <c r="A2666" i="19" s="1"/>
  <c r="A2667" i="19" s="1"/>
  <c r="A2668" i="19" s="1"/>
  <c r="A2669" i="19" s="1"/>
  <c r="A2670" i="19" s="1"/>
  <c r="A2671" i="19" s="1"/>
  <c r="A2672" i="19" s="1"/>
  <c r="A2673" i="19" s="1"/>
  <c r="A2674" i="19" s="1"/>
  <c r="A2675" i="19" s="1"/>
  <c r="A2676" i="19" s="1"/>
  <c r="A2677" i="19" s="1"/>
  <c r="A2678" i="19" s="1"/>
  <c r="A2679" i="19" s="1"/>
  <c r="A2680" i="19" s="1"/>
  <c r="A2681" i="19" s="1"/>
  <c r="A2682" i="19" s="1"/>
  <c r="A2683" i="19" s="1"/>
  <c r="A2684" i="19" s="1"/>
  <c r="A2685" i="19" s="1"/>
  <c r="A2686" i="19" s="1"/>
  <c r="A2687" i="19" s="1"/>
  <c r="A2688" i="19" s="1"/>
  <c r="A2689" i="19" s="1"/>
  <c r="A2690" i="19" s="1"/>
  <c r="A2691" i="19" s="1"/>
  <c r="A2692" i="19" s="1"/>
  <c r="A2693" i="19" s="1"/>
  <c r="A2694" i="19" s="1"/>
  <c r="A2695" i="19" s="1"/>
  <c r="A2696" i="19" s="1"/>
  <c r="A2697" i="19" s="1"/>
  <c r="A2698" i="19" s="1"/>
  <c r="A2699" i="19" s="1"/>
  <c r="A2700" i="19" s="1"/>
  <c r="A2701" i="19" s="1"/>
  <c r="A2702" i="19" s="1"/>
  <c r="A2703" i="19" s="1"/>
  <c r="A2704" i="19" s="1"/>
  <c r="A2705" i="19" s="1"/>
  <c r="A2706" i="19" s="1"/>
  <c r="A2707" i="19" s="1"/>
  <c r="A2708" i="19" s="1"/>
  <c r="A2709" i="19" s="1"/>
  <c r="A2710" i="19" s="1"/>
  <c r="A2711" i="19" s="1"/>
  <c r="A2712" i="19" s="1"/>
  <c r="A2713" i="19" s="1"/>
  <c r="A2714" i="19" s="1"/>
  <c r="A2715" i="19" s="1"/>
  <c r="B2652" i="19"/>
  <c r="B2651" i="19"/>
  <c r="B2650" i="19"/>
  <c r="B2649" i="19"/>
  <c r="B2648" i="19"/>
  <c r="B2647" i="19"/>
  <c r="B2646" i="19"/>
  <c r="B2645" i="19"/>
  <c r="B2644" i="19"/>
  <c r="B2643" i="19"/>
  <c r="B2642" i="19"/>
  <c r="B2641" i="19"/>
  <c r="B2638" i="19"/>
  <c r="B2636" i="19"/>
  <c r="B2635" i="19"/>
  <c r="B2634" i="19"/>
  <c r="B2633" i="19"/>
  <c r="B2632" i="19"/>
  <c r="B2631" i="19"/>
  <c r="B2629" i="19"/>
  <c r="B2628" i="19"/>
  <c r="B2627" i="19"/>
  <c r="B2625" i="19"/>
  <c r="B2624" i="19"/>
  <c r="B2623" i="19"/>
  <c r="B2622" i="19"/>
  <c r="B2621" i="19"/>
  <c r="B2620" i="19"/>
  <c r="B2619" i="19"/>
  <c r="B2618" i="19"/>
  <c r="B2617" i="19"/>
  <c r="B2616" i="19"/>
  <c r="B2615" i="19"/>
  <c r="B2613" i="19"/>
  <c r="B2612" i="19"/>
  <c r="B2611" i="19"/>
  <c r="B2610" i="19"/>
  <c r="B2609" i="19"/>
  <c r="B2608" i="19"/>
  <c r="B2607" i="19"/>
  <c r="B2605" i="19"/>
  <c r="B2604" i="19"/>
  <c r="B2602" i="19"/>
  <c r="B2601" i="19"/>
  <c r="B2599" i="19"/>
  <c r="B2598" i="19"/>
  <c r="B2597" i="19"/>
  <c r="B2595" i="19"/>
  <c r="B2592" i="19"/>
  <c r="B2591" i="19"/>
  <c r="B2590" i="19"/>
  <c r="B2588" i="19"/>
  <c r="B2587" i="19"/>
  <c r="B2586" i="19"/>
  <c r="B2585" i="19"/>
  <c r="B2584" i="19"/>
  <c r="A2583" i="19"/>
  <c r="A2584" i="19"/>
  <c r="A2585" i="19" s="1"/>
  <c r="A2586" i="19" s="1"/>
  <c r="A2587" i="19" s="1"/>
  <c r="A2588" i="19" s="1"/>
  <c r="A2589" i="19" s="1"/>
  <c r="A2590" i="19" s="1"/>
  <c r="A2591" i="19" s="1"/>
  <c r="A2592" i="19" s="1"/>
  <c r="A2593" i="19" s="1"/>
  <c r="A2594" i="19" s="1"/>
  <c r="A2595" i="19" s="1"/>
  <c r="A2596" i="19" s="1"/>
  <c r="A2597" i="19" s="1"/>
  <c r="A2598" i="19" s="1"/>
  <c r="A2599" i="19" s="1"/>
  <c r="A2600" i="19" s="1"/>
  <c r="A2601" i="19" s="1"/>
  <c r="A2602" i="19" s="1"/>
  <c r="A2603" i="19" s="1"/>
  <c r="A2604" i="19" s="1"/>
  <c r="A2605" i="19"/>
  <c r="A2606" i="19" s="1"/>
  <c r="A2607" i="19" s="1"/>
  <c r="A2608" i="19" s="1"/>
  <c r="A2609" i="19" s="1"/>
  <c r="A2610" i="19" s="1"/>
  <c r="A2611" i="19" s="1"/>
  <c r="A2612" i="19" s="1"/>
  <c r="A2613" i="19" s="1"/>
  <c r="A2614" i="19" s="1"/>
  <c r="A2615" i="19" s="1"/>
  <c r="A2616" i="19" s="1"/>
  <c r="A2617" i="19" s="1"/>
  <c r="A2618" i="19" s="1"/>
  <c r="A2619" i="19" s="1"/>
  <c r="A2620" i="19" s="1"/>
  <c r="A2621" i="19" s="1"/>
  <c r="A2622" i="19" s="1"/>
  <c r="A2623" i="19" s="1"/>
  <c r="A2624" i="19" s="1"/>
  <c r="A2625" i="19" s="1"/>
  <c r="A2626" i="19" s="1"/>
  <c r="A2627" i="19" s="1"/>
  <c r="A2628" i="19" s="1"/>
  <c r="A2629" i="19" s="1"/>
  <c r="A2630" i="19" s="1"/>
  <c r="A2631" i="19" s="1"/>
  <c r="A2632" i="19" s="1"/>
  <c r="A2633" i="19" s="1"/>
  <c r="A2634" i="19" s="1"/>
  <c r="A2635" i="19" s="1"/>
  <c r="A2636" i="19" s="1"/>
  <c r="A2637" i="19" s="1"/>
  <c r="A2638" i="19" s="1"/>
  <c r="A2639" i="19" s="1"/>
  <c r="A2640" i="19" s="1"/>
  <c r="A2641" i="19" s="1"/>
  <c r="A2642" i="19" s="1"/>
  <c r="A2643" i="19" s="1"/>
  <c r="A2644" i="19" s="1"/>
  <c r="A2645" i="19" s="1"/>
  <c r="A2646" i="19" s="1"/>
  <c r="A2647" i="19" s="1"/>
  <c r="A2648" i="19" s="1"/>
  <c r="A2649" i="19" s="1"/>
  <c r="A2650" i="19" s="1"/>
  <c r="A2651" i="19" s="1"/>
  <c r="B2581" i="19"/>
  <c r="B2580" i="19"/>
  <c r="B2579" i="19"/>
  <c r="B2578" i="19"/>
  <c r="B2576" i="19"/>
  <c r="B2574" i="19"/>
  <c r="B2573" i="19"/>
  <c r="B2572" i="19"/>
  <c r="B2571" i="19"/>
  <c r="B2570" i="19"/>
  <c r="B2569" i="19"/>
  <c r="B2566" i="19"/>
  <c r="B2565" i="19"/>
  <c r="B2564" i="19"/>
  <c r="B2563" i="19"/>
  <c r="B2562" i="19"/>
  <c r="B2561" i="19"/>
  <c r="B2559" i="19"/>
  <c r="B2556" i="19"/>
  <c r="B2554" i="19"/>
  <c r="B2553" i="19"/>
  <c r="B2552" i="19"/>
  <c r="B2551" i="19"/>
  <c r="B2550" i="19"/>
  <c r="B2549" i="19"/>
  <c r="B2548" i="19"/>
  <c r="B2546" i="19"/>
  <c r="B2545" i="19"/>
  <c r="A2545" i="19"/>
  <c r="A2546" i="19" s="1"/>
  <c r="A2547" i="19" s="1"/>
  <c r="A2548" i="19" s="1"/>
  <c r="A2549" i="19" s="1"/>
  <c r="A2550" i="19" s="1"/>
  <c r="A2551" i="19" s="1"/>
  <c r="A2552" i="19"/>
  <c r="A2553" i="19"/>
  <c r="A2554" i="19" s="1"/>
  <c r="A2555" i="19" s="1"/>
  <c r="A2556" i="19" s="1"/>
  <c r="A2557" i="19" s="1"/>
  <c r="A2558" i="19" s="1"/>
  <c r="A2559" i="19" s="1"/>
  <c r="A2560" i="19" s="1"/>
  <c r="A2561" i="19"/>
  <c r="A2562" i="19" s="1"/>
  <c r="A2563" i="19" s="1"/>
  <c r="A2564" i="19" s="1"/>
  <c r="A2565" i="19" s="1"/>
  <c r="A2566" i="19" s="1"/>
  <c r="A2567" i="19" s="1"/>
  <c r="A2568" i="19" s="1"/>
  <c r="A2569" i="19" s="1"/>
  <c r="A2570" i="19" s="1"/>
  <c r="A2571" i="19" s="1"/>
  <c r="A2572" i="19" s="1"/>
  <c r="A2573" i="19" s="1"/>
  <c r="A2574" i="19" s="1"/>
  <c r="A2575" i="19" s="1"/>
  <c r="A2576" i="19" s="1"/>
  <c r="A2577" i="19" s="1"/>
  <c r="A2578" i="19" s="1"/>
  <c r="A2579" i="19" s="1"/>
  <c r="A2580" i="19" s="1"/>
  <c r="A2581" i="19" s="1"/>
  <c r="B2544" i="19"/>
  <c r="B2543" i="19"/>
  <c r="B2542" i="19"/>
  <c r="B2541" i="19"/>
  <c r="B2539" i="19"/>
  <c r="B2538" i="19"/>
  <c r="B2537" i="19"/>
  <c r="B2536" i="19"/>
  <c r="B2535" i="19"/>
  <c r="B2534" i="19"/>
  <c r="B2533" i="19"/>
  <c r="B2532" i="19"/>
  <c r="B2531" i="19"/>
  <c r="B2530" i="19"/>
  <c r="B2529" i="19"/>
  <c r="B2528" i="19"/>
  <c r="B2527" i="19"/>
  <c r="B2526" i="19"/>
  <c r="B2525" i="19"/>
  <c r="B2524" i="19"/>
  <c r="B2523" i="19"/>
  <c r="B2522" i="19"/>
  <c r="B2520" i="19"/>
  <c r="B2519" i="19"/>
  <c r="B2518" i="19"/>
  <c r="B2517" i="19"/>
  <c r="B2516" i="19"/>
  <c r="B2515" i="19"/>
  <c r="B2513" i="19"/>
  <c r="B2512" i="19"/>
  <c r="B2511" i="19"/>
  <c r="B2509" i="19"/>
  <c r="B2508" i="19"/>
  <c r="B2506" i="19"/>
  <c r="B2505" i="19"/>
  <c r="B2504" i="19"/>
  <c r="B2502" i="19"/>
  <c r="B2501" i="19"/>
  <c r="B2500" i="19"/>
  <c r="B2498" i="19"/>
  <c r="B2497" i="19"/>
  <c r="B2494" i="19"/>
  <c r="B2493" i="19"/>
  <c r="B2492" i="19"/>
  <c r="B2489" i="19"/>
  <c r="B2488" i="19"/>
  <c r="B2487" i="19"/>
  <c r="A2486" i="19"/>
  <c r="A2487" i="19"/>
  <c r="A2488" i="19"/>
  <c r="A2489" i="19"/>
  <c r="A2490" i="19"/>
  <c r="A2491" i="19" s="1"/>
  <c r="A2492" i="19" s="1"/>
  <c r="A2493" i="19" s="1"/>
  <c r="A2494" i="19" s="1"/>
  <c r="A2495" i="19" s="1"/>
  <c r="A2496" i="19" s="1"/>
  <c r="A2497" i="19" s="1"/>
  <c r="A2498" i="19"/>
  <c r="A2499" i="19" s="1"/>
  <c r="A2500" i="19" s="1"/>
  <c r="A2501" i="19" s="1"/>
  <c r="A2502" i="19" s="1"/>
  <c r="A2503" i="19" s="1"/>
  <c r="A2504" i="19" s="1"/>
  <c r="A2505" i="19" s="1"/>
  <c r="A2506" i="19" s="1"/>
  <c r="A2507" i="19" s="1"/>
  <c r="A2508" i="19" s="1"/>
  <c r="A2509" i="19" s="1"/>
  <c r="A2510" i="19" s="1"/>
  <c r="A2511" i="19" s="1"/>
  <c r="A2512" i="19" s="1"/>
  <c r="A2513" i="19" s="1"/>
  <c r="A2514" i="19" s="1"/>
  <c r="A2515" i="19" s="1"/>
  <c r="A2516" i="19" s="1"/>
  <c r="A2517" i="19" s="1"/>
  <c r="A2518" i="19" s="1"/>
  <c r="A2519" i="19" s="1"/>
  <c r="A2520" i="19" s="1"/>
  <c r="A2521" i="19" s="1"/>
  <c r="A2522" i="19" s="1"/>
  <c r="A2523" i="19" s="1"/>
  <c r="A2524" i="19" s="1"/>
  <c r="A2525" i="19" s="1"/>
  <c r="A2526" i="19" s="1"/>
  <c r="A2527" i="19" s="1"/>
  <c r="A2528" i="19" s="1"/>
  <c r="A2529" i="19" s="1"/>
  <c r="A2530" i="19" s="1"/>
  <c r="A2531" i="19" s="1"/>
  <c r="A2532" i="19" s="1"/>
  <c r="A2533" i="19" s="1"/>
  <c r="A2534" i="19" s="1"/>
  <c r="A2535" i="19" s="1"/>
  <c r="A2536" i="19" s="1"/>
  <c r="A2537" i="19" s="1"/>
  <c r="A2538" i="19" s="1"/>
  <c r="A2539" i="19" s="1"/>
  <c r="A2540" i="19" s="1"/>
  <c r="A2541" i="19" s="1"/>
  <c r="A2542" i="19" s="1"/>
  <c r="A2543" i="19" s="1"/>
  <c r="B2480" i="19"/>
  <c r="B2479" i="19"/>
  <c r="B2478" i="19"/>
  <c r="B2476" i="19"/>
  <c r="B2475" i="19"/>
  <c r="B2474" i="19"/>
  <c r="B2472" i="19"/>
  <c r="B2471" i="19"/>
  <c r="B2470" i="19"/>
  <c r="B2467" i="19"/>
  <c r="B2466" i="19"/>
  <c r="A2466" i="19"/>
  <c r="A2467" i="19"/>
  <c r="A2468" i="19" s="1"/>
  <c r="A2469" i="19" s="1"/>
  <c r="A2470" i="19"/>
  <c r="A2471" i="19"/>
  <c r="A2472" i="19" s="1"/>
  <c r="A2473" i="19" s="1"/>
  <c r="A2474" i="19" s="1"/>
  <c r="A2475" i="19" s="1"/>
  <c r="A2476" i="19" s="1"/>
  <c r="A2477" i="19" s="1"/>
  <c r="A2478" i="19" s="1"/>
  <c r="A2479" i="19"/>
  <c r="A2480" i="19" s="1"/>
  <c r="A2481" i="19" s="1"/>
  <c r="A2482" i="19" s="1"/>
  <c r="A2483" i="19" s="1"/>
  <c r="A2484" i="19" s="1"/>
  <c r="B2463" i="19"/>
  <c r="B2462" i="19"/>
  <c r="B2461" i="19"/>
  <c r="B2458" i="19"/>
  <c r="B2457" i="19"/>
  <c r="B2456" i="19"/>
  <c r="B2455" i="19"/>
  <c r="B2454" i="19"/>
  <c r="B2453" i="19"/>
  <c r="B2451" i="19"/>
  <c r="B2450" i="19"/>
  <c r="A2450" i="19"/>
  <c r="A2451" i="19"/>
  <c r="A2452" i="19" s="1"/>
  <c r="A2453" i="19" s="1"/>
  <c r="A2454" i="19" s="1"/>
  <c r="A2455" i="19" s="1"/>
  <c r="A2456" i="19"/>
  <c r="A2457" i="19" s="1"/>
  <c r="A2458" i="19" s="1"/>
  <c r="A2459" i="19"/>
  <c r="A2460" i="19" s="1"/>
  <c r="A2461" i="19" s="1"/>
  <c r="A2462" i="19" s="1"/>
  <c r="A2463" i="19" s="1"/>
  <c r="A2464" i="19"/>
  <c r="B2448" i="19"/>
  <c r="B2447" i="19"/>
  <c r="B2446" i="19"/>
  <c r="B2445" i="19"/>
  <c r="B2442" i="19"/>
  <c r="B2441" i="19"/>
  <c r="B2439" i="19"/>
  <c r="B2438" i="19"/>
  <c r="B2437" i="19"/>
  <c r="B2436" i="19"/>
  <c r="B2435" i="19"/>
  <c r="B2434" i="19"/>
  <c r="B2433" i="19"/>
  <c r="B2431" i="19"/>
  <c r="B2430" i="19"/>
  <c r="B2429" i="19"/>
  <c r="B2428" i="19"/>
  <c r="B2427" i="19"/>
  <c r="A2427" i="19"/>
  <c r="A2428" i="19" s="1"/>
  <c r="A2429" i="19" s="1"/>
  <c r="A2430" i="19" s="1"/>
  <c r="A2431" i="19" s="1"/>
  <c r="A2432" i="19"/>
  <c r="A2433" i="19" s="1"/>
  <c r="A2434" i="19" s="1"/>
  <c r="A2435" i="19"/>
  <c r="A2436" i="19" s="1"/>
  <c r="A2437" i="19" s="1"/>
  <c r="A2438" i="19" s="1"/>
  <c r="A2439" i="19" s="1"/>
  <c r="A2440" i="19"/>
  <c r="A2441" i="19" s="1"/>
  <c r="A2442" i="19" s="1"/>
  <c r="A2443" i="19" s="1"/>
  <c r="A2444" i="19" s="1"/>
  <c r="A2445" i="19" s="1"/>
  <c r="A2446" i="19" s="1"/>
  <c r="A2447" i="19" s="1"/>
  <c r="A2448" i="19"/>
  <c r="B2425" i="19"/>
  <c r="B2423" i="19"/>
  <c r="B2422" i="19"/>
  <c r="B2420" i="19"/>
  <c r="B2419" i="19"/>
  <c r="B2418" i="19"/>
  <c r="B2417" i="19"/>
  <c r="B2416" i="19"/>
  <c r="B2415" i="19"/>
  <c r="B2414" i="19"/>
  <c r="B2413" i="19"/>
  <c r="B2411" i="19"/>
  <c r="B2410" i="19"/>
  <c r="B2408" i="19"/>
  <c r="B2407" i="19"/>
  <c r="B2406" i="19"/>
  <c r="B2404" i="19"/>
  <c r="B2403" i="19"/>
  <c r="B2401" i="19"/>
  <c r="B2400" i="19"/>
  <c r="B2399" i="19"/>
  <c r="B2398" i="19"/>
  <c r="B2397" i="19"/>
  <c r="B2396" i="19"/>
  <c r="A2396" i="19"/>
  <c r="A2397" i="19"/>
  <c r="A2398" i="19" s="1"/>
  <c r="A2399" i="19" s="1"/>
  <c r="A2400" i="19" s="1"/>
  <c r="A2401" i="19" s="1"/>
  <c r="A2402" i="19" s="1"/>
  <c r="A2403" i="19" s="1"/>
  <c r="A2404" i="19" s="1"/>
  <c r="A2405" i="19" s="1"/>
  <c r="A2406" i="19" s="1"/>
  <c r="A2407" i="19" s="1"/>
  <c r="A2408" i="19" s="1"/>
  <c r="A2409" i="19" s="1"/>
  <c r="A2410" i="19" s="1"/>
  <c r="A2411" i="19" s="1"/>
  <c r="A2412" i="19" s="1"/>
  <c r="A2413" i="19" s="1"/>
  <c r="A2414" i="19" s="1"/>
  <c r="A2415" i="19" s="1"/>
  <c r="A2416" i="19" s="1"/>
  <c r="A2417" i="19" s="1"/>
  <c r="A2418" i="19" s="1"/>
  <c r="A2419" i="19" s="1"/>
  <c r="A2420" i="19" s="1"/>
  <c r="A2421" i="19" s="1"/>
  <c r="A2422" i="19" s="1"/>
  <c r="A2423" i="19" s="1"/>
  <c r="A2424" i="19" s="1"/>
  <c r="A2425" i="19" s="1"/>
  <c r="B2373" i="19"/>
  <c r="B2372" i="19"/>
  <c r="B2371" i="19"/>
  <c r="B2369" i="19"/>
  <c r="B2365" i="19"/>
  <c r="B2364" i="19"/>
  <c r="B2362" i="19"/>
  <c r="B2359" i="19"/>
  <c r="B2358" i="19"/>
  <c r="B2357" i="19"/>
  <c r="B2353" i="19"/>
  <c r="B2352" i="19"/>
  <c r="B2351" i="19"/>
  <c r="B2350" i="19"/>
  <c r="B2348" i="19"/>
  <c r="B2346" i="19"/>
  <c r="B2345" i="19"/>
  <c r="B2343" i="19"/>
  <c r="B2342" i="19"/>
  <c r="B2341" i="19"/>
  <c r="B2340" i="19"/>
  <c r="B2339" i="19"/>
  <c r="B2337" i="19"/>
  <c r="B2336" i="19"/>
  <c r="B2335" i="19"/>
  <c r="B2334" i="19"/>
  <c r="B2333" i="19"/>
  <c r="B2332" i="19"/>
  <c r="B2331" i="19"/>
  <c r="B2330" i="19"/>
  <c r="B2329" i="19"/>
  <c r="B2328" i="19"/>
  <c r="B2327" i="19"/>
  <c r="B2325" i="19"/>
  <c r="B2324" i="19"/>
  <c r="B2322" i="19"/>
  <c r="B2319" i="19"/>
  <c r="B2318" i="19"/>
  <c r="B2317" i="19"/>
  <c r="B2316" i="19"/>
  <c r="B2315" i="19"/>
  <c r="B2313" i="19"/>
  <c r="B2312" i="19"/>
  <c r="B2311" i="19"/>
  <c r="B2310" i="19"/>
  <c r="B2309" i="19"/>
  <c r="A2309" i="19"/>
  <c r="A2310" i="19"/>
  <c r="A2311" i="19"/>
  <c r="A2312" i="19"/>
  <c r="A2313" i="19" s="1"/>
  <c r="A2314" i="19" s="1"/>
  <c r="A2315" i="19" s="1"/>
  <c r="A2316" i="19"/>
  <c r="A2317" i="19" s="1"/>
  <c r="A2318" i="19" s="1"/>
  <c r="A2319" i="19" s="1"/>
  <c r="A2320" i="19" s="1"/>
  <c r="A2321" i="19" s="1"/>
  <c r="A2322" i="19" s="1"/>
  <c r="A2323" i="19" s="1"/>
  <c r="A2324" i="19" s="1"/>
  <c r="A2325" i="19" s="1"/>
  <c r="A2326" i="19" s="1"/>
  <c r="A2327" i="19" s="1"/>
  <c r="A2328" i="19" s="1"/>
  <c r="A2329" i="19" s="1"/>
  <c r="A2330" i="19" s="1"/>
  <c r="A2331" i="19" s="1"/>
  <c r="A2332" i="19" s="1"/>
  <c r="A2333" i="19" s="1"/>
  <c r="A2334" i="19" s="1"/>
  <c r="A2335" i="19" s="1"/>
  <c r="A2336" i="19" s="1"/>
  <c r="A2337" i="19" s="1"/>
  <c r="A2338" i="19" s="1"/>
  <c r="A2339" i="19" s="1"/>
  <c r="A2340" i="19" s="1"/>
  <c r="A2341" i="19" s="1"/>
  <c r="A2342" i="19" s="1"/>
  <c r="A2343" i="19" s="1"/>
  <c r="A2344" i="19" s="1"/>
  <c r="A2345" i="19" s="1"/>
  <c r="A2346" i="19" s="1"/>
  <c r="A2347" i="19" s="1"/>
  <c r="A2348" i="19" s="1"/>
  <c r="A2349" i="19" s="1"/>
  <c r="A2350" i="19" s="1"/>
  <c r="A2351" i="19" s="1"/>
  <c r="A2352" i="19" s="1"/>
  <c r="A2353" i="19" s="1"/>
  <c r="A2354" i="19" s="1"/>
  <c r="A2355" i="19" s="1"/>
  <c r="A2356" i="19" s="1"/>
  <c r="A2357" i="19" s="1"/>
  <c r="A2358" i="19" s="1"/>
  <c r="A2359" i="19" s="1"/>
  <c r="A2360" i="19" s="1"/>
  <c r="A2361" i="19" s="1"/>
  <c r="A2362" i="19" s="1"/>
  <c r="A2363" i="19" s="1"/>
  <c r="A2364" i="19" s="1"/>
  <c r="A2365" i="19" s="1"/>
  <c r="A2366" i="19" s="1"/>
  <c r="A2367" i="19" s="1"/>
  <c r="A2368" i="19" s="1"/>
  <c r="A2369" i="19" s="1"/>
  <c r="A2370" i="19" s="1"/>
  <c r="A2371" i="19" s="1"/>
  <c r="A2372" i="19" s="1"/>
  <c r="A2373" i="19" s="1"/>
  <c r="B2308" i="19"/>
  <c r="B2307" i="19"/>
  <c r="B2306" i="19"/>
  <c r="B2304" i="19"/>
  <c r="B2303" i="19"/>
  <c r="B2302" i="19"/>
  <c r="B2300" i="19"/>
  <c r="B2298" i="19"/>
  <c r="B2297" i="19"/>
  <c r="B2296" i="19"/>
  <c r="B2295" i="19"/>
  <c r="B2294" i="19"/>
  <c r="B2290" i="19"/>
  <c r="B2289" i="19"/>
  <c r="B2288" i="19"/>
  <c r="B2287" i="19"/>
  <c r="B2286" i="19"/>
  <c r="B2285" i="19"/>
  <c r="B2283" i="19"/>
  <c r="B2282" i="19"/>
  <c r="B2281" i="19"/>
  <c r="B2280" i="19"/>
  <c r="A2280" i="19"/>
  <c r="A2281" i="19" s="1"/>
  <c r="A2282" i="19" s="1"/>
  <c r="A2283" i="19" s="1"/>
  <c r="A2284" i="19" s="1"/>
  <c r="A2285" i="19" s="1"/>
  <c r="A2286" i="19" s="1"/>
  <c r="A2287" i="19" s="1"/>
  <c r="A2288" i="19" s="1"/>
  <c r="A2289" i="19" s="1"/>
  <c r="A2290" i="19" s="1"/>
  <c r="A2291" i="19" s="1"/>
  <c r="A2292" i="19" s="1"/>
  <c r="A2293" i="19" s="1"/>
  <c r="A2294" i="19" s="1"/>
  <c r="A2295" i="19" s="1"/>
  <c r="A2296" i="19" s="1"/>
  <c r="A2297" i="19" s="1"/>
  <c r="A2298" i="19" s="1"/>
  <c r="A2299" i="19" s="1"/>
  <c r="A2300" i="19" s="1"/>
  <c r="A2301" i="19" s="1"/>
  <c r="A2302" i="19" s="1"/>
  <c r="A2303" i="19" s="1"/>
  <c r="A2304" i="19" s="1"/>
  <c r="A2305" i="19" s="1"/>
  <c r="A2306" i="19" s="1"/>
  <c r="B2278" i="19"/>
  <c r="A2278" i="19"/>
  <c r="B2277" i="19"/>
  <c r="B2276" i="19"/>
  <c r="B2275" i="19"/>
  <c r="B2274" i="19"/>
  <c r="B2273" i="19"/>
  <c r="B2272" i="19"/>
  <c r="B2271" i="19"/>
  <c r="B2270" i="19"/>
  <c r="B2268" i="19"/>
  <c r="B2267" i="19"/>
  <c r="B2266" i="19"/>
  <c r="B2265" i="19"/>
  <c r="B2263" i="19"/>
  <c r="B2261" i="19"/>
  <c r="B2260" i="19"/>
  <c r="B2258" i="19"/>
  <c r="B2256" i="19"/>
  <c r="B2255" i="19"/>
  <c r="B2254" i="19"/>
  <c r="B2253" i="19"/>
  <c r="B2252" i="19"/>
  <c r="A2252" i="19"/>
  <c r="A2253" i="19" s="1"/>
  <c r="A2254" i="19" s="1"/>
  <c r="A2255" i="19" s="1"/>
  <c r="A2256" i="19" s="1"/>
  <c r="A2257" i="19" s="1"/>
  <c r="A2258" i="19" s="1"/>
  <c r="A2259" i="19" s="1"/>
  <c r="A2260" i="19" s="1"/>
  <c r="A2261" i="19" s="1"/>
  <c r="A2262" i="19" s="1"/>
  <c r="A2263" i="19" s="1"/>
  <c r="A2264" i="19" s="1"/>
  <c r="A2265" i="19" s="1"/>
  <c r="A2266" i="19" s="1"/>
  <c r="A2267" i="19" s="1"/>
  <c r="A2268" i="19" s="1"/>
  <c r="A2269" i="19" s="1"/>
  <c r="A2270" i="19" s="1"/>
  <c r="A2271" i="19" s="1"/>
  <c r="A2272" i="19" s="1"/>
  <c r="A2273" i="19" s="1"/>
  <c r="A2274" i="19" s="1"/>
  <c r="A2275" i="19" s="1"/>
  <c r="A2276" i="19" s="1"/>
  <c r="A2250" i="19"/>
  <c r="B2249" i="19"/>
  <c r="B2248" i="19"/>
  <c r="B2247" i="19"/>
  <c r="B2246" i="19"/>
  <c r="B2245" i="19"/>
  <c r="B2244" i="19"/>
  <c r="A2244" i="19"/>
  <c r="A2245" i="19"/>
  <c r="A2246" i="19"/>
  <c r="A2247" i="19" s="1"/>
  <c r="A2248" i="19" s="1"/>
  <c r="B2239" i="19"/>
  <c r="B2238" i="19"/>
  <c r="B2237" i="19"/>
  <c r="B2236" i="19"/>
  <c r="B2234" i="19"/>
  <c r="B2233" i="19"/>
  <c r="B2230" i="19"/>
  <c r="B2229" i="19"/>
  <c r="B2228" i="19"/>
  <c r="B2227" i="19"/>
  <c r="B2226" i="19"/>
  <c r="B2225" i="19"/>
  <c r="B2224" i="19"/>
  <c r="B2223" i="19"/>
  <c r="B2221" i="19"/>
  <c r="B2220" i="19"/>
  <c r="B2218" i="19"/>
  <c r="B2217" i="19"/>
  <c r="A2217" i="19"/>
  <c r="A2218" i="19"/>
  <c r="A2219" i="19"/>
  <c r="A2220" i="19" s="1"/>
  <c r="A2221" i="19" s="1"/>
  <c r="A2222" i="19" s="1"/>
  <c r="A2223" i="19" s="1"/>
  <c r="A2224" i="19" s="1"/>
  <c r="A2225" i="19" s="1"/>
  <c r="A2226" i="19" s="1"/>
  <c r="A2227" i="19" s="1"/>
  <c r="A2228" i="19" s="1"/>
  <c r="A2229" i="19" s="1"/>
  <c r="A2230" i="19" s="1"/>
  <c r="A2231" i="19" s="1"/>
  <c r="A2232" i="19" s="1"/>
  <c r="A2233" i="19" s="1"/>
  <c r="A2234" i="19" s="1"/>
  <c r="A2235" i="19" s="1"/>
  <c r="A2236" i="19" s="1"/>
  <c r="A2237" i="19" s="1"/>
  <c r="A2238" i="19" s="1"/>
  <c r="A2239" i="19" s="1"/>
  <c r="A2240" i="19" s="1"/>
  <c r="A2241" i="19" s="1"/>
  <c r="A2242" i="19" s="1"/>
  <c r="B2215" i="19"/>
  <c r="B2214" i="19"/>
  <c r="B2213" i="19"/>
  <c r="B2212" i="19"/>
  <c r="B2211" i="19"/>
  <c r="B2210" i="19"/>
  <c r="B2209" i="19"/>
  <c r="B2208" i="19"/>
  <c r="B2207" i="19"/>
  <c r="B2206" i="19"/>
  <c r="B2205" i="19"/>
  <c r="B2204" i="19"/>
  <c r="B2203" i="19"/>
  <c r="B2202" i="19"/>
  <c r="B2201" i="19"/>
  <c r="B2200" i="19"/>
  <c r="B2199" i="19"/>
  <c r="B2198" i="19"/>
  <c r="B2197" i="19"/>
  <c r="B2196" i="19"/>
  <c r="B2195" i="19"/>
  <c r="B2194" i="19"/>
  <c r="B2193" i="19"/>
  <c r="B2189" i="19"/>
  <c r="B2188" i="19"/>
  <c r="B2187" i="19"/>
  <c r="B2186" i="19"/>
  <c r="B2185" i="19"/>
  <c r="B2184" i="19"/>
  <c r="B2183" i="19"/>
  <c r="B2181" i="19"/>
  <c r="B2180" i="19"/>
  <c r="B2178" i="19"/>
  <c r="B2177" i="19"/>
  <c r="B2176" i="19"/>
  <c r="B2175" i="19"/>
  <c r="B2174" i="19"/>
  <c r="B2173" i="19"/>
  <c r="B2172" i="19"/>
  <c r="B2171" i="19"/>
  <c r="B2170" i="19"/>
  <c r="B2169" i="19"/>
  <c r="B2167" i="19"/>
  <c r="B2166" i="19"/>
  <c r="B2165" i="19"/>
  <c r="B2164" i="19"/>
  <c r="B2163" i="19"/>
  <c r="B2160" i="19"/>
  <c r="B2159" i="19"/>
  <c r="B2157" i="19"/>
  <c r="B2156" i="19"/>
  <c r="B2155" i="19"/>
  <c r="B2154" i="19"/>
  <c r="B2153" i="19"/>
  <c r="B2152" i="19"/>
  <c r="B2151" i="19"/>
  <c r="B2150" i="19"/>
  <c r="B2148" i="19"/>
  <c r="B2147" i="19"/>
  <c r="B2146" i="19"/>
  <c r="B2145" i="19"/>
  <c r="B2143" i="19"/>
  <c r="B2142" i="19"/>
  <c r="B2140" i="19"/>
  <c r="B2139" i="19"/>
  <c r="B2138" i="19"/>
  <c r="B2136" i="19"/>
  <c r="B2135" i="19"/>
  <c r="B2133" i="19"/>
  <c r="B2132" i="19"/>
  <c r="B2131" i="19"/>
  <c r="B2130" i="19"/>
  <c r="B2129" i="19"/>
  <c r="B2128" i="19"/>
  <c r="B2127" i="19"/>
  <c r="B2126" i="19"/>
  <c r="B2124" i="19"/>
  <c r="B2123" i="19"/>
  <c r="B2122" i="19"/>
  <c r="B2121" i="19"/>
  <c r="B2120" i="19"/>
  <c r="B2118" i="19"/>
  <c r="B2117" i="19"/>
  <c r="A2117" i="19"/>
  <c r="A2118" i="19"/>
  <c r="A2119" i="19"/>
  <c r="A2120" i="19" s="1"/>
  <c r="A2121" i="19"/>
  <c r="A2122" i="19"/>
  <c r="A2123" i="19"/>
  <c r="A2124" i="19" s="1"/>
  <c r="A2125" i="19" s="1"/>
  <c r="A2126" i="19" s="1"/>
  <c r="A2127" i="19"/>
  <c r="A2128" i="19" s="1"/>
  <c r="A2129" i="19" s="1"/>
  <c r="A2130" i="19" s="1"/>
  <c r="A2131" i="19" s="1"/>
  <c r="A2132" i="19" s="1"/>
  <c r="A2133" i="19" s="1"/>
  <c r="A2134" i="19" s="1"/>
  <c r="A2135" i="19" s="1"/>
  <c r="A2136" i="19" s="1"/>
  <c r="A2137" i="19" s="1"/>
  <c r="A2138" i="19" s="1"/>
  <c r="A2139" i="19" s="1"/>
  <c r="A2140" i="19" s="1"/>
  <c r="A2141" i="19" s="1"/>
  <c r="A2142" i="19" s="1"/>
  <c r="A2143" i="19"/>
  <c r="A2144" i="19" s="1"/>
  <c r="A2145" i="19" s="1"/>
  <c r="A2146" i="19" s="1"/>
  <c r="A2147" i="19" s="1"/>
  <c r="A2148" i="19" s="1"/>
  <c r="A2149" i="19" s="1"/>
  <c r="A2150" i="19" s="1"/>
  <c r="A2151" i="19" s="1"/>
  <c r="A2152" i="19" s="1"/>
  <c r="A2153" i="19" s="1"/>
  <c r="A2154" i="19" s="1"/>
  <c r="A2155" i="19" s="1"/>
  <c r="A2156" i="19" s="1"/>
  <c r="A2157" i="19" s="1"/>
  <c r="A2158" i="19" s="1"/>
  <c r="A2159" i="19" s="1"/>
  <c r="A2160" i="19" s="1"/>
  <c r="A2161" i="19" s="1"/>
  <c r="A2162" i="19" s="1"/>
  <c r="A2163" i="19" s="1"/>
  <c r="A2164" i="19" s="1"/>
  <c r="A2165" i="19" s="1"/>
  <c r="A2166" i="19" s="1"/>
  <c r="A2167" i="19" s="1"/>
  <c r="A2168" i="19" s="1"/>
  <c r="A2169" i="19" s="1"/>
  <c r="A2170" i="19" s="1"/>
  <c r="A2171" i="19" s="1"/>
  <c r="A2172" i="19" s="1"/>
  <c r="A2173" i="19" s="1"/>
  <c r="A2174" i="19" s="1"/>
  <c r="A2175" i="19" s="1"/>
  <c r="A2176" i="19" s="1"/>
  <c r="A2177" i="19" s="1"/>
  <c r="A2178" i="19" s="1"/>
  <c r="A2179" i="19" s="1"/>
  <c r="A2180" i="19" s="1"/>
  <c r="A2181" i="19" s="1"/>
  <c r="A2182" i="19" s="1"/>
  <c r="A2183" i="19" s="1"/>
  <c r="A2184" i="19" s="1"/>
  <c r="A2185" i="19" s="1"/>
  <c r="A2186" i="19" s="1"/>
  <c r="A2187" i="19" s="1"/>
  <c r="A2188" i="19" s="1"/>
  <c r="A2189" i="19" s="1"/>
  <c r="A2190" i="19" s="1"/>
  <c r="A2191" i="19" s="1"/>
  <c r="A2192" i="19" s="1"/>
  <c r="A2193" i="19" s="1"/>
  <c r="A2194" i="19" s="1"/>
  <c r="A2195" i="19" s="1"/>
  <c r="A2196" i="19" s="1"/>
  <c r="A2197" i="19" s="1"/>
  <c r="A2198" i="19" s="1"/>
  <c r="A2199" i="19" s="1"/>
  <c r="A2200" i="19" s="1"/>
  <c r="A2201" i="19" s="1"/>
  <c r="A2202" i="19" s="1"/>
  <c r="A2203" i="19" s="1"/>
  <c r="A2204" i="19" s="1"/>
  <c r="A2205" i="19" s="1"/>
  <c r="A2206" i="19" s="1"/>
  <c r="A2207" i="19" s="1"/>
  <c r="A2208" i="19" s="1"/>
  <c r="A2209" i="19" s="1"/>
  <c r="A2210" i="19" s="1"/>
  <c r="A2211" i="19" s="1"/>
  <c r="A2212" i="19" s="1"/>
  <c r="A2213" i="19" s="1"/>
  <c r="A2214" i="19" s="1"/>
  <c r="A2215" i="19" s="1"/>
  <c r="B2115" i="19"/>
  <c r="B2114" i="19"/>
  <c r="B2112" i="19"/>
  <c r="B2111" i="19"/>
  <c r="B2110" i="19"/>
  <c r="B2108" i="19"/>
  <c r="B2107" i="19"/>
  <c r="B2106" i="19"/>
  <c r="B2104" i="19"/>
  <c r="B2103" i="19"/>
  <c r="B2102" i="19"/>
  <c r="B2101" i="19"/>
  <c r="B2100" i="19"/>
  <c r="B2098" i="19"/>
  <c r="B2097" i="19"/>
  <c r="B2094" i="19"/>
  <c r="B2093" i="19"/>
  <c r="B2091" i="19"/>
  <c r="B2090" i="19"/>
  <c r="B2089" i="19"/>
  <c r="B2088" i="19"/>
  <c r="B2087" i="19"/>
  <c r="B2086" i="19"/>
  <c r="B2085" i="19"/>
  <c r="B2082" i="19"/>
  <c r="B2081" i="19"/>
  <c r="B2079" i="19"/>
  <c r="B2078" i="19"/>
  <c r="B2077" i="19"/>
  <c r="B2076" i="19"/>
  <c r="B2075" i="19"/>
  <c r="A2075" i="19"/>
  <c r="A2076" i="19" s="1"/>
  <c r="A2077" i="19"/>
  <c r="A2078" i="19"/>
  <c r="A2079" i="19"/>
  <c r="A2080" i="19" s="1"/>
  <c r="A2081" i="19" s="1"/>
  <c r="A2082" i="19" s="1"/>
  <c r="A2083" i="19"/>
  <c r="A2084" i="19" s="1"/>
  <c r="A2085" i="19" s="1"/>
  <c r="A2086" i="19" s="1"/>
  <c r="A2087" i="19" s="1"/>
  <c r="A2088" i="19" s="1"/>
  <c r="A2089" i="19" s="1"/>
  <c r="A2090" i="19" s="1"/>
  <c r="A2091" i="19" s="1"/>
  <c r="A2092" i="19" s="1"/>
  <c r="A2093" i="19" s="1"/>
  <c r="A2094" i="19" s="1"/>
  <c r="A2095" i="19" s="1"/>
  <c r="A2096" i="19" s="1"/>
  <c r="A2097" i="19" s="1"/>
  <c r="A2098" i="19" s="1"/>
  <c r="A2099" i="19" s="1"/>
  <c r="A2100" i="19" s="1"/>
  <c r="A2101" i="19" s="1"/>
  <c r="A2102" i="19" s="1"/>
  <c r="A2103" i="19" s="1"/>
  <c r="A2104" i="19" s="1"/>
  <c r="A2105" i="19" s="1"/>
  <c r="A2106" i="19" s="1"/>
  <c r="A2107" i="19" s="1"/>
  <c r="A2108" i="19" s="1"/>
  <c r="A2109" i="19" s="1"/>
  <c r="A2110" i="19" s="1"/>
  <c r="A2111" i="19" s="1"/>
  <c r="A2112" i="19" s="1"/>
  <c r="A2113" i="19" s="1"/>
  <c r="A2114" i="19" s="1"/>
  <c r="B2074" i="19"/>
  <c r="B2073" i="19"/>
  <c r="B2072" i="19"/>
  <c r="B2071" i="19"/>
  <c r="B2068" i="19"/>
  <c r="B2067" i="19"/>
  <c r="B2066" i="19"/>
  <c r="A2065" i="19"/>
  <c r="A2066" i="19"/>
  <c r="A2067" i="19" s="1"/>
  <c r="A2068" i="19" s="1"/>
  <c r="A2069" i="19" s="1"/>
  <c r="A2070" i="19" s="1"/>
  <c r="A2071" i="19" s="1"/>
  <c r="A2072" i="19" s="1"/>
  <c r="A2073" i="19" s="1"/>
  <c r="B2064" i="19"/>
  <c r="B2063" i="19"/>
  <c r="B2062" i="19"/>
  <c r="B2061" i="19"/>
  <c r="B2059" i="19"/>
  <c r="B2057" i="19"/>
  <c r="B2056" i="19"/>
  <c r="B2055" i="19"/>
  <c r="B2054" i="19"/>
  <c r="B2053" i="19"/>
  <c r="B2052" i="19"/>
  <c r="B2050" i="19"/>
  <c r="B2048" i="19"/>
  <c r="B2045" i="19"/>
  <c r="A2044" i="19"/>
  <c r="A2045" i="19"/>
  <c r="A2046" i="19"/>
  <c r="A2047" i="19" s="1"/>
  <c r="A2048" i="19"/>
  <c r="A2049" i="19"/>
  <c r="A2050" i="19"/>
  <c r="A2051" i="19" s="1"/>
  <c r="A2052" i="19" s="1"/>
  <c r="A2053" i="19" s="1"/>
  <c r="A2054" i="19"/>
  <c r="A2055" i="19" s="1"/>
  <c r="A2056" i="19" s="1"/>
  <c r="A2057" i="19" s="1"/>
  <c r="A2058" i="19" s="1"/>
  <c r="A2059" i="19" s="1"/>
  <c r="A2060" i="19" s="1"/>
  <c r="A2061" i="19" s="1"/>
  <c r="A2062" i="19" s="1"/>
  <c r="A2063" i="19" s="1"/>
  <c r="B2040" i="19"/>
  <c r="B2039" i="19"/>
  <c r="B2038" i="19"/>
  <c r="B2037" i="19"/>
  <c r="B2036" i="19"/>
  <c r="B2035" i="19"/>
  <c r="B2033" i="19"/>
  <c r="B2031" i="19"/>
  <c r="A2030" i="19"/>
  <c r="A2031" i="19"/>
  <c r="A2032" i="19"/>
  <c r="A2033" i="19" s="1"/>
  <c r="A2034" i="19" s="1"/>
  <c r="A2035" i="19" s="1"/>
  <c r="A2036" i="19"/>
  <c r="A2037" i="19" s="1"/>
  <c r="A2038" i="19" s="1"/>
  <c r="A2039" i="19" s="1"/>
  <c r="A2040" i="19" s="1"/>
  <c r="A2041" i="19" s="1"/>
  <c r="A2042" i="19" s="1"/>
  <c r="B2028" i="19"/>
  <c r="B2027" i="19"/>
  <c r="B2025" i="19"/>
  <c r="B2024" i="19"/>
  <c r="B2023" i="19"/>
  <c r="B2022" i="19"/>
  <c r="B2021" i="19"/>
  <c r="B2020" i="19"/>
  <c r="B2019" i="19"/>
  <c r="B2018" i="19"/>
  <c r="B2017" i="19"/>
  <c r="B2016" i="19"/>
  <c r="B2015" i="19"/>
  <c r="B2014" i="19"/>
  <c r="B2013" i="19"/>
  <c r="B2012" i="19"/>
  <c r="B2010" i="19"/>
  <c r="A2009" i="19"/>
  <c r="A2010" i="19" s="1"/>
  <c r="A2011" i="19"/>
  <c r="A2012" i="19"/>
  <c r="A2013" i="19"/>
  <c r="A2014" i="19" s="1"/>
  <c r="A2015" i="19" s="1"/>
  <c r="A2016" i="19" s="1"/>
  <c r="A2017" i="19" s="1"/>
  <c r="A2018" i="19" s="1"/>
  <c r="A2019" i="19" s="1"/>
  <c r="A2020" i="19" s="1"/>
  <c r="A2021" i="19" s="1"/>
  <c r="A2022" i="19" s="1"/>
  <c r="A2023" i="19" s="1"/>
  <c r="A2024" i="19" s="1"/>
  <c r="A2025" i="19" s="1"/>
  <c r="A2026" i="19" s="1"/>
  <c r="A2027" i="19" s="1"/>
  <c r="A2028" i="19" s="1"/>
  <c r="B2007" i="19"/>
  <c r="B2005" i="19"/>
  <c r="B2004" i="19"/>
  <c r="B2001" i="19"/>
  <c r="B2000" i="19"/>
  <c r="B1999" i="19"/>
  <c r="B1998" i="19"/>
  <c r="B1997" i="19"/>
  <c r="B1996" i="19"/>
  <c r="B1992" i="19"/>
  <c r="B1991" i="19"/>
  <c r="B1989" i="19"/>
  <c r="B1988" i="19"/>
  <c r="B1987" i="19"/>
  <c r="B1986" i="19"/>
  <c r="B1985" i="19"/>
  <c r="B1984" i="19"/>
  <c r="B1983" i="19"/>
  <c r="B1982" i="19"/>
  <c r="B1981" i="19"/>
  <c r="B1980" i="19"/>
  <c r="B1978" i="19"/>
  <c r="B1977" i="19"/>
  <c r="B1976" i="19"/>
  <c r="B1974" i="19"/>
  <c r="B1973" i="19"/>
  <c r="B1972" i="19"/>
  <c r="B1970" i="19"/>
  <c r="A1970" i="19"/>
  <c r="A1971" i="19" s="1"/>
  <c r="A1972" i="19"/>
  <c r="A1973" i="19"/>
  <c r="A1974" i="19"/>
  <c r="A1975" i="19" s="1"/>
  <c r="A1976" i="19"/>
  <c r="A1977" i="19" s="1"/>
  <c r="A1978" i="19" s="1"/>
  <c r="A1979" i="19" s="1"/>
  <c r="A1980" i="19" s="1"/>
  <c r="A1981" i="19" s="1"/>
  <c r="A1982" i="19" s="1"/>
  <c r="A1983" i="19" s="1"/>
  <c r="A1984" i="19" s="1"/>
  <c r="A1985" i="19" s="1"/>
  <c r="A1986" i="19" s="1"/>
  <c r="A1987" i="19" s="1"/>
  <c r="A1988" i="19" s="1"/>
  <c r="A1989" i="19" s="1"/>
  <c r="A1990" i="19" s="1"/>
  <c r="A1991" i="19" s="1"/>
  <c r="A1992" i="19" s="1"/>
  <c r="A1993" i="19" s="1"/>
  <c r="A1994" i="19" s="1"/>
  <c r="A1995" i="19" s="1"/>
  <c r="A1996" i="19" s="1"/>
  <c r="A1997" i="19" s="1"/>
  <c r="A1998" i="19" s="1"/>
  <c r="A1999" i="19" s="1"/>
  <c r="A2000" i="19" s="1"/>
  <c r="A2001" i="19" s="1"/>
  <c r="A2002" i="19" s="1"/>
  <c r="A2003" i="19" s="1"/>
  <c r="A2004" i="19" s="1"/>
  <c r="A2005" i="19" s="1"/>
  <c r="A2006" i="19" s="1"/>
  <c r="A2007" i="19" s="1"/>
  <c r="B1969" i="19"/>
  <c r="B1967" i="19"/>
  <c r="B1966" i="19"/>
  <c r="B1964" i="19"/>
  <c r="B1963" i="19"/>
  <c r="A1963" i="19"/>
  <c r="A1964" i="19" s="1"/>
  <c r="A1965" i="19" s="1"/>
  <c r="A1966" i="19" s="1"/>
  <c r="A1967" i="19" s="1"/>
  <c r="A1968" i="19" s="1"/>
  <c r="B1960" i="19"/>
  <c r="B1959" i="19"/>
  <c r="B1958" i="19"/>
  <c r="B1957" i="19"/>
  <c r="B1955" i="19"/>
  <c r="B1951" i="19"/>
  <c r="B1949" i="19"/>
  <c r="B1948" i="19"/>
  <c r="B1947" i="19"/>
  <c r="B1945" i="19"/>
  <c r="B1944" i="19"/>
  <c r="A1942" i="19"/>
  <c r="A1943" i="19"/>
  <c r="A1944" i="19"/>
  <c r="A1945" i="19"/>
  <c r="A1946" i="19"/>
  <c r="A1947" i="19" s="1"/>
  <c r="A1948" i="19" s="1"/>
  <c r="A1949" i="19" s="1"/>
  <c r="A1950" i="19" s="1"/>
  <c r="A1951" i="19" s="1"/>
  <c r="A1952" i="19" s="1"/>
  <c r="A1953" i="19" s="1"/>
  <c r="A1954" i="19"/>
  <c r="A1955" i="19" s="1"/>
  <c r="A1956" i="19" s="1"/>
  <c r="A1957" i="19" s="1"/>
  <c r="A1958" i="19" s="1"/>
  <c r="A1959" i="19" s="1"/>
  <c r="A1960" i="19" s="1"/>
  <c r="B1941" i="19"/>
  <c r="B1940" i="19"/>
  <c r="B1939" i="19"/>
  <c r="B1938" i="19"/>
  <c r="B1937" i="19"/>
  <c r="B1936" i="19"/>
  <c r="B1935" i="19"/>
  <c r="A1933" i="19"/>
  <c r="A1934" i="19"/>
  <c r="A1935" i="19"/>
  <c r="A1936" i="19" s="1"/>
  <c r="A1937" i="19" s="1"/>
  <c r="A1938" i="19" s="1"/>
  <c r="A1939" i="19" s="1"/>
  <c r="A1940" i="19" s="1"/>
  <c r="B1932" i="19"/>
  <c r="B1930" i="19"/>
  <c r="B1928" i="19"/>
  <c r="B1926" i="19"/>
  <c r="B1925" i="19"/>
  <c r="B1924" i="19"/>
  <c r="B1922" i="19"/>
  <c r="B1919" i="19"/>
  <c r="B1918" i="19"/>
  <c r="B1917" i="19"/>
  <c r="B1916" i="19"/>
  <c r="B1915" i="19"/>
  <c r="B1914" i="19"/>
  <c r="B1913" i="19"/>
  <c r="B1912" i="19"/>
  <c r="B1911" i="19"/>
  <c r="B1909" i="19"/>
  <c r="B1908" i="19"/>
  <c r="B1907" i="19"/>
  <c r="B1906" i="19"/>
  <c r="B1905" i="19"/>
  <c r="A1905" i="19"/>
  <c r="A1906" i="19" s="1"/>
  <c r="A1907" i="19" s="1"/>
  <c r="A1908" i="19" s="1"/>
  <c r="A1909" i="19" s="1"/>
  <c r="A1910" i="19" s="1"/>
  <c r="A1911" i="19" s="1"/>
  <c r="A1912" i="19" s="1"/>
  <c r="A1913" i="19" s="1"/>
  <c r="A1914" i="19" s="1"/>
  <c r="A1915" i="19" s="1"/>
  <c r="A1916" i="19" s="1"/>
  <c r="A1917" i="19" s="1"/>
  <c r="A1918" i="19" s="1"/>
  <c r="A1919" i="19" s="1"/>
  <c r="A1920" i="19" s="1"/>
  <c r="A1921" i="19" s="1"/>
  <c r="A1922" i="19" s="1"/>
  <c r="A1923" i="19" s="1"/>
  <c r="A1924" i="19" s="1"/>
  <c r="A1925" i="19" s="1"/>
  <c r="A1926" i="19" s="1"/>
  <c r="A1927" i="19" s="1"/>
  <c r="A1928" i="19" s="1"/>
  <c r="A1929" i="19" s="1"/>
  <c r="A1930" i="19" s="1"/>
  <c r="A1931" i="19" s="1"/>
  <c r="B1903" i="19"/>
  <c r="B1902" i="19"/>
  <c r="B1901" i="19"/>
  <c r="B1899" i="19"/>
  <c r="B1898" i="19"/>
  <c r="B1897" i="19"/>
  <c r="B1896" i="19"/>
  <c r="B1895" i="19"/>
  <c r="B1894" i="19"/>
  <c r="B1893" i="19"/>
  <c r="B1892" i="19"/>
  <c r="B1890" i="19"/>
  <c r="B1889" i="19"/>
  <c r="B1888" i="19"/>
  <c r="B1887" i="19"/>
  <c r="B1886" i="19"/>
  <c r="B1885" i="19"/>
  <c r="B1884" i="19"/>
  <c r="B1883" i="19"/>
  <c r="B1882" i="19"/>
  <c r="B1881" i="19"/>
  <c r="B1880" i="19"/>
  <c r="B1879" i="19"/>
  <c r="B1878" i="19"/>
  <c r="B1877" i="19"/>
  <c r="B1876" i="19"/>
  <c r="B1874" i="19"/>
  <c r="B1873" i="19"/>
  <c r="B1872" i="19"/>
  <c r="B1871" i="19"/>
  <c r="B1870" i="19"/>
  <c r="B1868" i="19"/>
  <c r="B1867" i="19"/>
  <c r="B1865" i="19"/>
  <c r="B1864" i="19"/>
  <c r="B1863" i="19"/>
  <c r="B1862" i="19"/>
  <c r="B1860" i="19"/>
  <c r="B1859" i="19"/>
  <c r="B1858" i="19"/>
  <c r="B1857" i="19"/>
  <c r="B1856" i="19"/>
  <c r="B1855" i="19"/>
  <c r="B1853" i="19"/>
  <c r="B1852" i="19"/>
  <c r="B1851" i="19"/>
  <c r="B1850" i="19"/>
  <c r="A1850" i="19"/>
  <c r="A1851" i="19"/>
  <c r="A1852" i="19"/>
  <c r="A1853" i="19"/>
  <c r="A1854" i="19" s="1"/>
  <c r="A1855" i="19" s="1"/>
  <c r="A1856" i="19" s="1"/>
  <c r="A1857" i="19" s="1"/>
  <c r="A1858" i="19" s="1"/>
  <c r="A1859" i="19" s="1"/>
  <c r="A1860" i="19" s="1"/>
  <c r="A1861" i="19" s="1"/>
  <c r="A1862" i="19" s="1"/>
  <c r="A1863" i="19" s="1"/>
  <c r="A1864" i="19" s="1"/>
  <c r="A1865" i="19" s="1"/>
  <c r="A1866" i="19" s="1"/>
  <c r="A1867" i="19" s="1"/>
  <c r="A1868" i="19" s="1"/>
  <c r="A1869" i="19" s="1"/>
  <c r="A1870" i="19" s="1"/>
  <c r="A1871" i="19" s="1"/>
  <c r="A1872" i="19" s="1"/>
  <c r="A1873" i="19" s="1"/>
  <c r="A1874" i="19" s="1"/>
  <c r="A1875" i="19" s="1"/>
  <c r="A1876" i="19" s="1"/>
  <c r="A1877" i="19" s="1"/>
  <c r="A1878" i="19" s="1"/>
  <c r="A1879" i="19" s="1"/>
  <c r="A1880" i="19" s="1"/>
  <c r="A1881" i="19" s="1"/>
  <c r="A1882" i="19" s="1"/>
  <c r="A1883" i="19" s="1"/>
  <c r="A1884" i="19" s="1"/>
  <c r="A1885" i="19" s="1"/>
  <c r="A1886" i="19" s="1"/>
  <c r="A1887" i="19" s="1"/>
  <c r="A1888" i="19" s="1"/>
  <c r="A1889" i="19" s="1"/>
  <c r="A1890" i="19" s="1"/>
  <c r="A1891" i="19" s="1"/>
  <c r="A1892" i="19" s="1"/>
  <c r="A1893" i="19" s="1"/>
  <c r="A1894" i="19" s="1"/>
  <c r="A1895" i="19" s="1"/>
  <c r="A1896" i="19" s="1"/>
  <c r="A1897" i="19" s="1"/>
  <c r="A1898" i="19" s="1"/>
  <c r="A1899" i="19" s="1"/>
  <c r="A1900" i="19" s="1"/>
  <c r="A1901" i="19"/>
  <c r="A1902" i="19" s="1"/>
  <c r="A1903" i="19" s="1"/>
  <c r="B1849" i="19"/>
  <c r="B1846" i="19"/>
  <c r="B1845" i="19"/>
  <c r="B1844" i="19"/>
  <c r="B1843" i="19"/>
  <c r="B1842" i="19"/>
  <c r="B1841" i="19"/>
  <c r="B1839" i="19"/>
  <c r="B1838" i="19"/>
  <c r="B1837" i="19"/>
  <c r="B1835" i="19"/>
  <c r="B1834" i="19"/>
  <c r="B1833" i="19"/>
  <c r="B1828" i="19"/>
  <c r="B1827" i="19"/>
  <c r="B1826" i="19"/>
  <c r="B1824" i="19"/>
  <c r="B1823" i="19"/>
  <c r="B1822" i="19"/>
  <c r="B1821" i="19"/>
  <c r="B1820" i="19"/>
  <c r="B1819" i="19"/>
  <c r="B1818" i="19"/>
  <c r="B1816" i="19"/>
  <c r="B1815" i="19"/>
  <c r="B1814" i="19"/>
  <c r="B1812" i="19"/>
  <c r="B1811" i="19"/>
  <c r="B1810" i="19"/>
  <c r="B1809" i="19"/>
  <c r="B1808" i="19"/>
  <c r="B1807" i="19"/>
  <c r="B1805" i="19"/>
  <c r="B1803" i="19"/>
  <c r="B1802" i="19"/>
  <c r="B1801" i="19"/>
  <c r="A1800" i="19"/>
  <c r="A1801" i="19"/>
  <c r="A1802" i="19" s="1"/>
  <c r="A1803" i="19" s="1"/>
  <c r="A1804" i="19" s="1"/>
  <c r="A1805" i="19" s="1"/>
  <c r="A1806" i="19" s="1"/>
  <c r="A1807" i="19" s="1"/>
  <c r="A1808" i="19" s="1"/>
  <c r="A1809" i="19"/>
  <c r="A1810" i="19" s="1"/>
  <c r="A1811" i="19" s="1"/>
  <c r="A1812" i="19" s="1"/>
  <c r="A1813" i="19" s="1"/>
  <c r="A1814" i="19" s="1"/>
  <c r="A1815" i="19" s="1"/>
  <c r="A1816" i="19" s="1"/>
  <c r="A1817" i="19"/>
  <c r="A1818" i="19" s="1"/>
  <c r="A1819" i="19" s="1"/>
  <c r="A1820" i="19" s="1"/>
  <c r="A1821" i="19" s="1"/>
  <c r="A1822" i="19" s="1"/>
  <c r="A1823" i="19" s="1"/>
  <c r="A1824" i="19" s="1"/>
  <c r="A1825" i="19" s="1"/>
  <c r="A1826" i="19" s="1"/>
  <c r="A1827" i="19" s="1"/>
  <c r="A1828" i="19" s="1"/>
  <c r="A1829" i="19" s="1"/>
  <c r="A1830" i="19" s="1"/>
  <c r="A1831" i="19" s="1"/>
  <c r="A1832" i="19" s="1"/>
  <c r="A1833" i="19" s="1"/>
  <c r="A1834" i="19" s="1"/>
  <c r="A1835" i="19" s="1"/>
  <c r="A1836" i="19" s="1"/>
  <c r="A1837" i="19" s="1"/>
  <c r="A1838" i="19" s="1"/>
  <c r="A1839" i="19" s="1"/>
  <c r="A1840" i="19" s="1"/>
  <c r="A1841" i="19" s="1"/>
  <c r="A1842" i="19" s="1"/>
  <c r="A1843" i="19" s="1"/>
  <c r="A1844" i="19" s="1"/>
  <c r="A1845" i="19" s="1"/>
  <c r="A1846" i="19" s="1"/>
  <c r="A1847" i="19" s="1"/>
  <c r="B1797" i="19"/>
  <c r="B1796" i="19"/>
  <c r="B1795" i="19"/>
  <c r="B1794" i="19"/>
  <c r="B1793" i="19"/>
  <c r="B1792" i="19"/>
  <c r="B1791" i="19"/>
  <c r="B1790" i="19"/>
  <c r="B1789" i="19"/>
  <c r="B1788" i="19"/>
  <c r="B1787" i="19"/>
  <c r="B1786" i="19"/>
  <c r="B1785" i="19"/>
  <c r="B1782" i="19"/>
  <c r="B1781" i="19"/>
  <c r="B1780" i="19"/>
  <c r="B1779" i="19"/>
  <c r="B1778" i="19"/>
  <c r="B1777" i="19"/>
  <c r="B1776" i="19"/>
  <c r="B1775" i="19"/>
  <c r="B1774" i="19"/>
  <c r="B1773" i="19"/>
  <c r="B1772" i="19"/>
  <c r="B1771" i="19"/>
  <c r="B1770" i="19"/>
  <c r="B1769" i="19"/>
  <c r="B1768" i="19"/>
  <c r="B1765" i="19"/>
  <c r="B1764" i="19"/>
  <c r="B1762" i="19"/>
  <c r="B1759" i="19"/>
  <c r="B1758" i="19"/>
  <c r="B1757" i="19"/>
  <c r="B1756" i="19"/>
  <c r="B1755" i="19"/>
  <c r="B1754" i="19"/>
  <c r="B1753" i="19"/>
  <c r="B1752" i="19"/>
  <c r="B1749" i="19"/>
  <c r="B1748" i="19"/>
  <c r="B1747" i="19"/>
  <c r="B1746" i="19"/>
  <c r="B1744" i="19"/>
  <c r="B1743" i="19"/>
  <c r="B1742" i="19"/>
  <c r="B1739" i="19"/>
  <c r="B1738" i="19"/>
  <c r="B1737" i="19"/>
  <c r="B1736" i="19"/>
  <c r="B1733" i="19"/>
  <c r="B1731" i="19"/>
  <c r="B1728" i="19"/>
  <c r="B1727" i="19"/>
  <c r="B1726" i="19"/>
  <c r="B1725" i="19"/>
  <c r="B1724" i="19"/>
  <c r="B1723" i="19"/>
  <c r="B1722" i="19"/>
  <c r="B1721" i="19"/>
  <c r="B1720" i="19"/>
  <c r="B1718" i="19"/>
  <c r="B1717" i="19"/>
  <c r="B1716" i="19"/>
  <c r="B1715" i="19"/>
  <c r="B1714" i="19"/>
  <c r="B1712" i="19"/>
  <c r="B1711" i="19"/>
  <c r="B1710" i="19"/>
  <c r="B1708" i="19"/>
  <c r="B1707" i="19"/>
  <c r="B1705" i="19"/>
  <c r="B1704" i="19"/>
  <c r="B1703" i="19"/>
  <c r="B1701" i="19"/>
  <c r="B1700" i="19"/>
  <c r="B1697" i="19"/>
  <c r="B1696" i="19"/>
  <c r="B1695" i="19"/>
  <c r="B1694" i="19"/>
  <c r="B1693" i="19"/>
  <c r="B1692" i="19"/>
  <c r="B1691" i="19"/>
  <c r="B1690" i="19"/>
  <c r="B1689" i="19"/>
  <c r="B1688" i="19"/>
  <c r="B1687" i="19"/>
  <c r="B1686" i="19"/>
  <c r="B1685" i="19"/>
  <c r="B1684" i="19"/>
  <c r="B1683" i="19"/>
  <c r="B1680" i="19"/>
  <c r="B1679" i="19"/>
  <c r="B1678" i="19"/>
  <c r="B1677" i="19"/>
  <c r="B1675" i="19"/>
  <c r="B1673" i="19"/>
  <c r="B1672" i="19"/>
  <c r="B1671" i="19"/>
  <c r="B1669" i="19"/>
  <c r="B1668" i="19"/>
  <c r="B1667" i="19"/>
  <c r="B1666" i="19"/>
  <c r="A1666" i="19"/>
  <c r="A1667" i="19"/>
  <c r="A1668" i="19" s="1"/>
  <c r="A1669" i="19" s="1"/>
  <c r="A1670" i="19" s="1"/>
  <c r="A1671" i="19" s="1"/>
  <c r="A1672" i="19" s="1"/>
  <c r="A1673" i="19" s="1"/>
  <c r="A1674" i="19" s="1"/>
  <c r="A1675" i="19" s="1"/>
  <c r="A1676" i="19" s="1"/>
  <c r="A1677" i="19" s="1"/>
  <c r="A1678" i="19" s="1"/>
  <c r="A1679" i="19" s="1"/>
  <c r="A1680" i="19" s="1"/>
  <c r="A1681" i="19" s="1"/>
  <c r="A1682" i="19" s="1"/>
  <c r="A1683" i="19" s="1"/>
  <c r="A1684" i="19" s="1"/>
  <c r="A1685" i="19" s="1"/>
  <c r="A1686" i="19" s="1"/>
  <c r="A1687" i="19" s="1"/>
  <c r="A1688" i="19" s="1"/>
  <c r="A1689" i="19" s="1"/>
  <c r="A1690" i="19" s="1"/>
  <c r="A1691" i="19" s="1"/>
  <c r="A1692" i="19" s="1"/>
  <c r="A1693" i="19" s="1"/>
  <c r="A1694" i="19" s="1"/>
  <c r="A1695" i="19" s="1"/>
  <c r="A1696" i="19" s="1"/>
  <c r="A1697" i="19" s="1"/>
  <c r="A1698" i="19" s="1"/>
  <c r="A1699" i="19" s="1"/>
  <c r="A1700" i="19" s="1"/>
  <c r="A1701" i="19" s="1"/>
  <c r="A1702" i="19" s="1"/>
  <c r="A1703" i="19" s="1"/>
  <c r="A1704" i="19" s="1"/>
  <c r="A1705" i="19" s="1"/>
  <c r="A1706" i="19" s="1"/>
  <c r="A1707" i="19" s="1"/>
  <c r="A1708" i="19" s="1"/>
  <c r="A1709" i="19" s="1"/>
  <c r="A1710" i="19" s="1"/>
  <c r="A1711" i="19" s="1"/>
  <c r="A1712" i="19" s="1"/>
  <c r="A1713" i="19" s="1"/>
  <c r="A1714" i="19" s="1"/>
  <c r="A1715" i="19" s="1"/>
  <c r="A1716" i="19" s="1"/>
  <c r="A1717" i="19" s="1"/>
  <c r="A1718" i="19" s="1"/>
  <c r="A1719" i="19" s="1"/>
  <c r="A1720" i="19" s="1"/>
  <c r="A1721" i="19" s="1"/>
  <c r="A1722" i="19" s="1"/>
  <c r="A1723" i="19" s="1"/>
  <c r="A1724" i="19" s="1"/>
  <c r="A1725" i="19" s="1"/>
  <c r="A1726" i="19" s="1"/>
  <c r="A1727" i="19" s="1"/>
  <c r="A1728" i="19" s="1"/>
  <c r="A1729" i="19" s="1"/>
  <c r="A1730" i="19" s="1"/>
  <c r="A1731" i="19" s="1"/>
  <c r="A1732" i="19" s="1"/>
  <c r="A1733" i="19" s="1"/>
  <c r="A1734" i="19" s="1"/>
  <c r="A1735" i="19" s="1"/>
  <c r="A1736" i="19" s="1"/>
  <c r="A1737" i="19" s="1"/>
  <c r="A1738" i="19" s="1"/>
  <c r="A1739" i="19" s="1"/>
  <c r="A1740" i="19" s="1"/>
  <c r="A1741" i="19" s="1"/>
  <c r="A1742" i="19" s="1"/>
  <c r="A1743" i="19" s="1"/>
  <c r="A1744" i="19" s="1"/>
  <c r="A1745" i="19" s="1"/>
  <c r="A1746" i="19" s="1"/>
  <c r="A1747" i="19" s="1"/>
  <c r="A1748" i="19" s="1"/>
  <c r="A1749" i="19" s="1"/>
  <c r="A1750" i="19" s="1"/>
  <c r="A1751" i="19" s="1"/>
  <c r="A1752" i="19" s="1"/>
  <c r="A1753" i="19" s="1"/>
  <c r="A1754" i="19" s="1"/>
  <c r="A1755" i="19" s="1"/>
  <c r="A1756" i="19" s="1"/>
  <c r="A1757" i="19" s="1"/>
  <c r="A1758" i="19" s="1"/>
  <c r="A1759" i="19" s="1"/>
  <c r="A1760" i="19" s="1"/>
  <c r="A1761" i="19" s="1"/>
  <c r="A1762" i="19" s="1"/>
  <c r="A1763" i="19" s="1"/>
  <c r="A1764" i="19" s="1"/>
  <c r="A1765" i="19" s="1"/>
  <c r="A1766" i="19" s="1"/>
  <c r="A1767" i="19" s="1"/>
  <c r="A1768" i="19" s="1"/>
  <c r="A1769" i="19" s="1"/>
  <c r="A1770" i="19" s="1"/>
  <c r="A1771" i="19" s="1"/>
  <c r="A1772" i="19" s="1"/>
  <c r="A1773" i="19" s="1"/>
  <c r="A1774" i="19" s="1"/>
  <c r="A1775" i="19" s="1"/>
  <c r="A1776" i="19" s="1"/>
  <c r="A1777" i="19" s="1"/>
  <c r="A1778" i="19" s="1"/>
  <c r="A1779" i="19" s="1"/>
  <c r="A1780" i="19" s="1"/>
  <c r="A1781" i="19" s="1"/>
  <c r="A1782" i="19" s="1"/>
  <c r="A1783" i="19" s="1"/>
  <c r="A1784" i="19" s="1"/>
  <c r="A1785" i="19" s="1"/>
  <c r="A1786" i="19" s="1"/>
  <c r="A1787" i="19" s="1"/>
  <c r="A1788" i="19" s="1"/>
  <c r="A1789" i="19" s="1"/>
  <c r="A1790" i="19" s="1"/>
  <c r="A1791" i="19" s="1"/>
  <c r="A1792" i="19" s="1"/>
  <c r="A1793" i="19" s="1"/>
  <c r="A1794" i="19" s="1"/>
  <c r="A1795" i="19" s="1"/>
  <c r="A1796" i="19" s="1"/>
  <c r="A1797" i="19" s="1"/>
  <c r="A1798" i="19" s="1"/>
  <c r="B1664" i="19"/>
  <c r="B1663" i="19"/>
  <c r="B1662" i="19"/>
  <c r="B1661" i="19"/>
  <c r="B1659" i="19"/>
  <c r="B1658" i="19"/>
  <c r="B1657" i="19"/>
  <c r="B1656" i="19"/>
  <c r="B1655" i="19"/>
  <c r="B1654" i="19"/>
  <c r="B1653" i="19"/>
  <c r="B1652" i="19"/>
  <c r="B1651" i="19"/>
  <c r="B1650" i="19"/>
  <c r="B1649" i="19"/>
  <c r="B1648" i="19"/>
  <c r="B1646" i="19"/>
  <c r="B1645" i="19"/>
  <c r="B1641" i="19"/>
  <c r="B1640" i="19"/>
  <c r="B1639" i="19"/>
  <c r="B1638" i="19"/>
  <c r="B1637" i="19"/>
  <c r="B1636" i="19"/>
  <c r="B1635" i="19"/>
  <c r="B1634" i="19"/>
  <c r="B1633" i="19"/>
  <c r="B1632" i="19"/>
  <c r="B1631" i="19"/>
  <c r="B1630" i="19"/>
  <c r="B1629" i="19"/>
  <c r="B1628" i="19"/>
  <c r="B1627" i="19"/>
  <c r="B1625" i="19"/>
  <c r="B1624" i="19"/>
  <c r="B1623" i="19"/>
  <c r="B1622" i="19"/>
  <c r="B1621" i="19"/>
  <c r="B1620" i="19"/>
  <c r="B1619" i="19"/>
  <c r="B1618" i="19"/>
  <c r="B1617" i="19"/>
  <c r="B1616" i="19"/>
  <c r="B1615" i="19"/>
  <c r="B1614" i="19"/>
  <c r="B1613" i="19"/>
  <c r="B1612" i="19"/>
  <c r="B1611" i="19"/>
  <c r="B1608" i="19"/>
  <c r="B1607" i="19"/>
  <c r="B1606" i="19"/>
  <c r="B1603" i="19"/>
  <c r="B1602" i="19"/>
  <c r="B1599" i="19"/>
  <c r="B1598" i="19"/>
  <c r="B1597" i="19"/>
  <c r="B1595" i="19"/>
  <c r="B1594" i="19"/>
  <c r="B1592" i="19"/>
  <c r="B1591" i="19"/>
  <c r="B1590" i="19"/>
  <c r="B1589" i="19"/>
  <c r="B1588" i="19"/>
  <c r="B1587" i="19"/>
  <c r="B1586" i="19"/>
  <c r="B1584" i="19"/>
  <c r="B1583" i="19"/>
  <c r="B1582" i="19"/>
  <c r="B1581" i="19"/>
  <c r="B1580" i="19"/>
  <c r="B1577" i="19"/>
  <c r="B1576" i="19"/>
  <c r="B1574" i="19"/>
  <c r="B1573" i="19"/>
  <c r="B1572" i="19"/>
  <c r="B1571" i="19"/>
  <c r="B1569" i="19"/>
  <c r="B1566" i="19"/>
  <c r="B1565" i="19"/>
  <c r="B1564" i="19"/>
  <c r="B1563" i="19"/>
  <c r="B1562" i="19"/>
  <c r="B1561" i="19"/>
  <c r="B1560" i="19"/>
  <c r="B1559" i="19"/>
  <c r="B1558" i="19"/>
  <c r="B1556" i="19"/>
  <c r="B1555" i="19"/>
  <c r="B1554" i="19"/>
  <c r="B1551" i="19"/>
  <c r="B1550" i="19"/>
  <c r="B1547" i="19"/>
  <c r="B1546" i="19"/>
  <c r="B1545" i="19"/>
  <c r="B1544" i="19"/>
  <c r="B1543" i="19"/>
  <c r="B1541" i="19"/>
  <c r="B1540" i="19"/>
  <c r="B1539" i="19"/>
  <c r="B1537" i="19"/>
  <c r="B1536" i="19"/>
  <c r="B1534" i="19"/>
  <c r="B1533" i="19"/>
  <c r="B1532" i="19"/>
  <c r="B1531" i="19"/>
  <c r="B1530" i="19"/>
  <c r="B1529" i="19"/>
  <c r="B1528" i="19"/>
  <c r="B1527" i="19"/>
  <c r="B1526" i="19"/>
  <c r="B1525" i="19"/>
  <c r="B1521" i="19"/>
  <c r="B1520" i="19"/>
  <c r="B1518" i="19"/>
  <c r="B1517" i="19"/>
  <c r="B1516" i="19"/>
  <c r="B1515" i="19"/>
  <c r="B1514" i="19"/>
  <c r="B1513" i="19"/>
  <c r="B1512" i="19"/>
  <c r="B1511" i="19"/>
  <c r="B1510" i="19"/>
  <c r="B1509" i="19"/>
  <c r="B1508" i="19"/>
  <c r="B1504" i="19"/>
  <c r="B1503" i="19"/>
  <c r="B1502" i="19"/>
  <c r="B1501" i="19"/>
  <c r="B1499" i="19"/>
  <c r="A1499" i="19"/>
  <c r="A1500" i="19" s="1"/>
  <c r="A1501" i="19" s="1"/>
  <c r="A1502" i="19" s="1"/>
  <c r="A1503" i="19" s="1"/>
  <c r="A1504" i="19" s="1"/>
  <c r="A1505" i="19" s="1"/>
  <c r="A1506" i="19" s="1"/>
  <c r="A1507" i="19" s="1"/>
  <c r="A1508" i="19" s="1"/>
  <c r="A1509" i="19" s="1"/>
  <c r="A1510" i="19" s="1"/>
  <c r="A1511" i="19" s="1"/>
  <c r="A1512" i="19" s="1"/>
  <c r="A1513" i="19" s="1"/>
  <c r="A1514" i="19" s="1"/>
  <c r="A1515" i="19" s="1"/>
  <c r="A1516" i="19" s="1"/>
  <c r="A1517" i="19" s="1"/>
  <c r="A1518" i="19"/>
  <c r="A1519" i="19" s="1"/>
  <c r="A1520" i="19" s="1"/>
  <c r="A1521" i="19" s="1"/>
  <c r="A1522" i="19" s="1"/>
  <c r="A1523" i="19" s="1"/>
  <c r="A1524" i="19" s="1"/>
  <c r="A1525" i="19" s="1"/>
  <c r="A1526" i="19" s="1"/>
  <c r="A1527" i="19" s="1"/>
  <c r="A1528" i="19" s="1"/>
  <c r="A1529" i="19" s="1"/>
  <c r="A1530" i="19" s="1"/>
  <c r="A1531" i="19" s="1"/>
  <c r="A1532" i="19" s="1"/>
  <c r="A1533" i="19" s="1"/>
  <c r="A1534" i="19" s="1"/>
  <c r="A1535" i="19" s="1"/>
  <c r="A1536" i="19" s="1"/>
  <c r="A1537" i="19" s="1"/>
  <c r="A1538" i="19" s="1"/>
  <c r="A1539" i="19" s="1"/>
  <c r="A1540" i="19" s="1"/>
  <c r="A1541" i="19" s="1"/>
  <c r="A1542" i="19" s="1"/>
  <c r="A1543" i="19" s="1"/>
  <c r="A1544" i="19" s="1"/>
  <c r="A1545" i="19" s="1"/>
  <c r="A1546" i="19" s="1"/>
  <c r="A1547" i="19" s="1"/>
  <c r="A1548" i="19" s="1"/>
  <c r="A1549" i="19" s="1"/>
  <c r="A1550" i="19" s="1"/>
  <c r="A1551" i="19" s="1"/>
  <c r="A1552" i="19" s="1"/>
  <c r="A1553" i="19" s="1"/>
  <c r="A1554" i="19" s="1"/>
  <c r="A1555" i="19" s="1"/>
  <c r="A1556" i="19" s="1"/>
  <c r="A1557" i="19" s="1"/>
  <c r="A1558" i="19" s="1"/>
  <c r="A1559" i="19" s="1"/>
  <c r="A1560" i="19" s="1"/>
  <c r="A1561" i="19" s="1"/>
  <c r="A1562" i="19" s="1"/>
  <c r="A1563" i="19" s="1"/>
  <c r="A1564" i="19" s="1"/>
  <c r="A1565" i="19" s="1"/>
  <c r="A1566" i="19" s="1"/>
  <c r="A1567" i="19" s="1"/>
  <c r="A1568" i="19" s="1"/>
  <c r="A1569" i="19" s="1"/>
  <c r="A1570" i="19" s="1"/>
  <c r="A1571" i="19" s="1"/>
  <c r="A1572" i="19" s="1"/>
  <c r="A1573" i="19" s="1"/>
  <c r="A1574" i="19" s="1"/>
  <c r="A1575" i="19" s="1"/>
  <c r="A1576" i="19" s="1"/>
  <c r="A1577" i="19" s="1"/>
  <c r="A1578" i="19" s="1"/>
  <c r="A1579" i="19" s="1"/>
  <c r="A1580" i="19" s="1"/>
  <c r="A1581" i="19" s="1"/>
  <c r="A1582" i="19" s="1"/>
  <c r="A1583" i="19" s="1"/>
  <c r="A1584" i="19" s="1"/>
  <c r="A1585" i="19" s="1"/>
  <c r="A1586" i="19" s="1"/>
  <c r="A1587" i="19" s="1"/>
  <c r="A1588" i="19" s="1"/>
  <c r="A1589" i="19" s="1"/>
  <c r="A1590" i="19" s="1"/>
  <c r="A1591" i="19" s="1"/>
  <c r="A1592" i="19" s="1"/>
  <c r="A1593" i="19" s="1"/>
  <c r="A1594" i="19" s="1"/>
  <c r="A1595" i="19" s="1"/>
  <c r="A1596" i="19" s="1"/>
  <c r="A1597" i="19" s="1"/>
  <c r="A1598" i="19" s="1"/>
  <c r="A1599" i="19" s="1"/>
  <c r="A1600" i="19" s="1"/>
  <c r="A1601" i="19" s="1"/>
  <c r="A1602" i="19" s="1"/>
  <c r="A1603" i="19" s="1"/>
  <c r="A1604" i="19" s="1"/>
  <c r="A1605" i="19" s="1"/>
  <c r="A1606" i="19" s="1"/>
  <c r="A1607" i="19" s="1"/>
  <c r="A1608" i="19" s="1"/>
  <c r="A1609" i="19" s="1"/>
  <c r="A1610" i="19" s="1"/>
  <c r="A1611" i="19" s="1"/>
  <c r="A1612" i="19" s="1"/>
  <c r="A1613" i="19" s="1"/>
  <c r="A1614" i="19" s="1"/>
  <c r="A1615" i="19" s="1"/>
  <c r="A1616" i="19" s="1"/>
  <c r="A1617" i="19" s="1"/>
  <c r="A1618" i="19" s="1"/>
  <c r="A1619" i="19" s="1"/>
  <c r="A1620" i="19" s="1"/>
  <c r="A1621" i="19" s="1"/>
  <c r="A1622" i="19" s="1"/>
  <c r="A1623" i="19" s="1"/>
  <c r="A1624" i="19" s="1"/>
  <c r="A1625" i="19" s="1"/>
  <c r="A1626" i="19" s="1"/>
  <c r="A1627" i="19" s="1"/>
  <c r="A1628" i="19" s="1"/>
  <c r="A1629" i="19" s="1"/>
  <c r="A1630" i="19" s="1"/>
  <c r="A1631" i="19" s="1"/>
  <c r="A1632" i="19" s="1"/>
  <c r="A1633" i="19" s="1"/>
  <c r="A1634" i="19" s="1"/>
  <c r="A1635" i="19" s="1"/>
  <c r="A1636" i="19" s="1"/>
  <c r="A1637" i="19" s="1"/>
  <c r="A1638" i="19" s="1"/>
  <c r="A1639" i="19" s="1"/>
  <c r="A1640" i="19" s="1"/>
  <c r="A1641" i="19" s="1"/>
  <c r="A1642" i="19" s="1"/>
  <c r="A1643" i="19" s="1"/>
  <c r="A1644" i="19" s="1"/>
  <c r="A1645" i="19" s="1"/>
  <c r="A1646" i="19" s="1"/>
  <c r="A1647" i="19" s="1"/>
  <c r="A1648" i="19" s="1"/>
  <c r="A1649" i="19" s="1"/>
  <c r="A1650" i="19" s="1"/>
  <c r="A1651" i="19" s="1"/>
  <c r="A1652" i="19" s="1"/>
  <c r="A1653" i="19" s="1"/>
  <c r="A1654" i="19" s="1"/>
  <c r="A1655" i="19" s="1"/>
  <c r="A1656" i="19" s="1"/>
  <c r="A1657" i="19" s="1"/>
  <c r="A1658" i="19" s="1"/>
  <c r="A1659" i="19" s="1"/>
  <c r="A1660" i="19" s="1"/>
  <c r="A1661" i="19" s="1"/>
  <c r="A1662" i="19" s="1"/>
  <c r="A1663" i="19" s="1"/>
  <c r="A1664" i="19" s="1"/>
  <c r="B1497" i="19"/>
  <c r="B1494" i="19"/>
  <c r="B1492" i="19"/>
  <c r="B1491" i="19"/>
  <c r="B1490" i="19"/>
  <c r="B1489" i="19"/>
  <c r="B1488" i="19"/>
  <c r="B1485" i="19"/>
  <c r="B1483" i="19"/>
  <c r="B1481" i="19"/>
  <c r="B1480" i="19"/>
  <c r="B1479" i="19"/>
  <c r="B1478" i="19"/>
  <c r="B1477" i="19"/>
  <c r="B1475" i="19"/>
  <c r="B1473" i="19"/>
  <c r="B1471" i="19"/>
  <c r="B1469" i="19"/>
  <c r="B1468" i="19"/>
  <c r="B1465" i="19"/>
  <c r="B1464" i="19"/>
  <c r="B1463" i="19"/>
  <c r="B1462" i="19"/>
  <c r="B1461" i="19"/>
  <c r="B1460" i="19"/>
  <c r="B1459" i="19"/>
  <c r="B1458" i="19"/>
  <c r="B1457" i="19"/>
  <c r="B1455" i="19"/>
  <c r="B1454" i="19"/>
  <c r="B1453" i="19"/>
  <c r="A1453" i="19"/>
  <c r="A1454" i="19"/>
  <c r="A1455" i="19"/>
  <c r="A1456" i="19" s="1"/>
  <c r="A1457" i="19" s="1"/>
  <c r="A1458" i="19" s="1"/>
  <c r="A1459" i="19" s="1"/>
  <c r="A1460" i="19" s="1"/>
  <c r="A1461" i="19" s="1"/>
  <c r="A1462" i="19" s="1"/>
  <c r="A1463" i="19"/>
  <c r="A1464" i="19" s="1"/>
  <c r="A1465" i="19" s="1"/>
  <c r="A1466" i="19" s="1"/>
  <c r="A1467" i="19" s="1"/>
  <c r="A1468" i="19" s="1"/>
  <c r="A1469" i="19" s="1"/>
  <c r="A1470" i="19" s="1"/>
  <c r="A1471" i="19"/>
  <c r="A1472" i="19" s="1"/>
  <c r="A1473" i="19" s="1"/>
  <c r="A1474" i="19" s="1"/>
  <c r="A1475" i="19" s="1"/>
  <c r="A1476" i="19" s="1"/>
  <c r="A1477" i="19" s="1"/>
  <c r="A1478" i="19" s="1"/>
  <c r="A1479" i="19" s="1"/>
  <c r="A1480" i="19" s="1"/>
  <c r="A1481" i="19" s="1"/>
  <c r="A1482" i="19" s="1"/>
  <c r="A1483" i="19" s="1"/>
  <c r="A1484" i="19" s="1"/>
  <c r="A1485" i="19" s="1"/>
  <c r="A1486" i="19" s="1"/>
  <c r="A1487" i="19" s="1"/>
  <c r="A1488" i="19" s="1"/>
  <c r="A1489" i="19" s="1"/>
  <c r="A1490" i="19" s="1"/>
  <c r="A1491" i="19" s="1"/>
  <c r="A1492" i="19" s="1"/>
  <c r="A1493" i="19" s="1"/>
  <c r="A1494" i="19" s="1"/>
  <c r="A1495" i="19" s="1"/>
  <c r="A1496" i="19" s="1"/>
  <c r="A1497" i="19" s="1"/>
  <c r="B1451" i="19"/>
  <c r="B1450" i="19"/>
  <c r="B1449" i="19"/>
  <c r="B1448" i="19"/>
  <c r="B1445" i="19"/>
  <c r="B1444" i="19"/>
  <c r="B1443" i="19"/>
  <c r="B1442" i="19"/>
  <c r="B1441" i="19"/>
  <c r="B1440" i="19"/>
  <c r="B1439" i="19"/>
  <c r="B1437" i="19"/>
  <c r="B1434" i="19"/>
  <c r="B1433" i="19"/>
  <c r="B1432" i="19"/>
  <c r="B1431" i="19"/>
  <c r="B1430" i="19"/>
  <c r="B1429" i="19"/>
  <c r="B1427" i="19"/>
  <c r="B1426" i="19"/>
  <c r="B1425" i="19"/>
  <c r="B1423" i="19"/>
  <c r="B1422" i="19"/>
  <c r="B1421" i="19"/>
  <c r="B1418" i="19"/>
  <c r="B1417" i="19"/>
  <c r="B1415" i="19"/>
  <c r="B1414" i="19"/>
  <c r="B1413" i="19"/>
  <c r="B1412" i="19"/>
  <c r="B1411" i="19"/>
  <c r="B1410" i="19"/>
  <c r="B1409" i="19"/>
  <c r="B1407" i="19"/>
  <c r="B1406" i="19"/>
  <c r="B1405" i="19"/>
  <c r="B1404" i="19"/>
  <c r="B1403" i="19"/>
  <c r="B1402" i="19"/>
  <c r="B1401" i="19"/>
  <c r="B1400" i="19"/>
  <c r="B1399" i="19"/>
  <c r="B1398" i="19"/>
  <c r="B1397" i="19"/>
  <c r="B1396" i="19"/>
  <c r="B1394" i="19"/>
  <c r="B1393" i="19"/>
  <c r="B1392" i="19"/>
  <c r="B1390" i="19"/>
  <c r="B1389" i="19"/>
  <c r="B1387" i="19"/>
  <c r="B1386" i="19"/>
  <c r="A1386" i="19"/>
  <c r="A1387" i="19"/>
  <c r="A1388" i="19" s="1"/>
  <c r="A1389" i="19" s="1"/>
  <c r="A1390" i="19" s="1"/>
  <c r="A1391" i="19" s="1"/>
  <c r="A1392" i="19" s="1"/>
  <c r="A1393" i="19" s="1"/>
  <c r="A1394" i="19" s="1"/>
  <c r="A1395" i="19" s="1"/>
  <c r="A1396" i="19" s="1"/>
  <c r="A1397" i="19" s="1"/>
  <c r="A1398" i="19" s="1"/>
  <c r="A1399" i="19" s="1"/>
  <c r="A1400" i="19" s="1"/>
  <c r="A1401" i="19" s="1"/>
  <c r="A1402" i="19" s="1"/>
  <c r="A1403" i="19" s="1"/>
  <c r="A1404" i="19" s="1"/>
  <c r="A1405" i="19" s="1"/>
  <c r="A1406" i="19" s="1"/>
  <c r="A1407" i="19" s="1"/>
  <c r="A1408" i="19" s="1"/>
  <c r="A1409" i="19" s="1"/>
  <c r="A1410" i="19" s="1"/>
  <c r="A1411" i="19" s="1"/>
  <c r="A1412" i="19" s="1"/>
  <c r="A1413" i="19" s="1"/>
  <c r="A1414" i="19" s="1"/>
  <c r="A1415" i="19" s="1"/>
  <c r="A1416" i="19" s="1"/>
  <c r="A1417" i="19" s="1"/>
  <c r="A1418" i="19" s="1"/>
  <c r="A1419" i="19" s="1"/>
  <c r="A1420" i="19" s="1"/>
  <c r="A1421" i="19" s="1"/>
  <c r="A1422" i="19" s="1"/>
  <c r="A1423" i="19" s="1"/>
  <c r="A1424" i="19" s="1"/>
  <c r="A1425" i="19" s="1"/>
  <c r="A1426" i="19" s="1"/>
  <c r="A1427" i="19" s="1"/>
  <c r="A1428" i="19" s="1"/>
  <c r="A1429" i="19" s="1"/>
  <c r="A1430" i="19" s="1"/>
  <c r="A1431" i="19" s="1"/>
  <c r="A1432" i="19" s="1"/>
  <c r="A1433" i="19" s="1"/>
  <c r="A1434" i="19" s="1"/>
  <c r="A1435" i="19" s="1"/>
  <c r="A1436" i="19" s="1"/>
  <c r="A1437" i="19" s="1"/>
  <c r="A1438" i="19" s="1"/>
  <c r="A1439" i="19" s="1"/>
  <c r="A1440" i="19" s="1"/>
  <c r="A1441" i="19" s="1"/>
  <c r="A1442" i="19" s="1"/>
  <c r="A1443" i="19"/>
  <c r="A1444" i="19" s="1"/>
  <c r="A1445" i="19" s="1"/>
  <c r="A1446" i="19" s="1"/>
  <c r="A1447" i="19" s="1"/>
  <c r="A1448" i="19" s="1"/>
  <c r="A1449" i="19" s="1"/>
  <c r="A1450" i="19" s="1"/>
  <c r="A1451" i="19" s="1"/>
  <c r="B1384" i="19"/>
  <c r="B1383" i="19"/>
  <c r="B1382" i="19"/>
  <c r="B1381" i="19"/>
  <c r="B1379" i="19"/>
  <c r="B1378" i="19"/>
  <c r="B1376" i="19"/>
  <c r="B1375" i="19"/>
  <c r="B1374" i="19"/>
  <c r="B1373" i="19"/>
  <c r="B1371" i="19"/>
  <c r="B1370" i="19"/>
  <c r="B1369" i="19"/>
  <c r="B1368" i="19"/>
  <c r="B1367" i="19"/>
  <c r="B1366" i="19"/>
  <c r="B1365" i="19"/>
  <c r="B1364" i="19"/>
  <c r="B1363" i="19"/>
  <c r="B1362" i="19"/>
  <c r="B1361" i="19"/>
  <c r="B1360" i="19"/>
  <c r="B1359" i="19"/>
  <c r="B1358" i="19"/>
  <c r="B1355" i="19"/>
  <c r="B1354" i="19"/>
  <c r="B1352" i="19"/>
  <c r="A1352" i="19"/>
  <c r="A1353" i="19" s="1"/>
  <c r="A1354" i="19" s="1"/>
  <c r="A1355" i="19" s="1"/>
  <c r="A1356" i="19" s="1"/>
  <c r="A1357" i="19" s="1"/>
  <c r="A1358" i="19" s="1"/>
  <c r="A1359" i="19" s="1"/>
  <c r="A1360" i="19" s="1"/>
  <c r="A1361" i="19" s="1"/>
  <c r="A1362" i="19" s="1"/>
  <c r="A1363" i="19" s="1"/>
  <c r="A1364" i="19" s="1"/>
  <c r="A1365" i="19" s="1"/>
  <c r="A1366" i="19" s="1"/>
  <c r="A1367" i="19" s="1"/>
  <c r="A1368" i="19" s="1"/>
  <c r="A1369" i="19" s="1"/>
  <c r="A1370" i="19" s="1"/>
  <c r="A1371" i="19" s="1"/>
  <c r="A1372" i="19" s="1"/>
  <c r="A1373" i="19" s="1"/>
  <c r="A1374" i="19" s="1"/>
  <c r="A1375" i="19" s="1"/>
  <c r="A1376" i="19" s="1"/>
  <c r="A1377" i="19" s="1"/>
  <c r="A1378" i="19" s="1"/>
  <c r="A1379" i="19" s="1"/>
  <c r="A1380" i="19" s="1"/>
  <c r="A1381" i="19" s="1"/>
  <c r="A1382" i="19" s="1"/>
  <c r="A1383" i="19" s="1"/>
  <c r="A1384" i="19" s="1"/>
  <c r="B1349" i="19"/>
  <c r="B1348" i="19"/>
  <c r="B1346" i="19"/>
  <c r="B1345" i="19"/>
  <c r="B1344" i="19"/>
  <c r="B1343" i="19"/>
  <c r="B1342" i="19"/>
  <c r="B1340" i="19"/>
  <c r="B1339" i="19"/>
  <c r="B1338" i="19"/>
  <c r="B1337" i="19"/>
  <c r="B1335" i="19"/>
  <c r="B1334" i="19"/>
  <c r="B1333" i="19"/>
  <c r="B1332" i="19"/>
  <c r="B1330" i="19"/>
  <c r="B1329" i="19"/>
  <c r="B1328" i="19"/>
  <c r="B1327" i="19"/>
  <c r="B1326" i="19"/>
  <c r="B1325" i="19"/>
  <c r="B1324" i="19"/>
  <c r="B1323" i="19"/>
  <c r="B1322" i="19"/>
  <c r="B1321" i="19"/>
  <c r="B1319" i="19"/>
  <c r="B1318" i="19"/>
  <c r="B1317" i="19"/>
  <c r="B1316" i="19"/>
  <c r="A1316" i="19"/>
  <c r="A1317" i="19" s="1"/>
  <c r="A1318" i="19" s="1"/>
  <c r="A1319" i="19" s="1"/>
  <c r="A1320" i="19" s="1"/>
  <c r="A1321" i="19" s="1"/>
  <c r="A1322" i="19"/>
  <c r="A1323" i="19" s="1"/>
  <c r="A1324" i="19" s="1"/>
  <c r="A1325" i="19" s="1"/>
  <c r="A1326" i="19" s="1"/>
  <c r="A1327" i="19" s="1"/>
  <c r="A1328" i="19" s="1"/>
  <c r="A1329" i="19" s="1"/>
  <c r="A1330" i="19" s="1"/>
  <c r="A1331" i="19" s="1"/>
  <c r="A1332" i="19" s="1"/>
  <c r="A1333" i="19" s="1"/>
  <c r="A1334" i="19" s="1"/>
  <c r="A1335" i="19" s="1"/>
  <c r="A1336" i="19" s="1"/>
  <c r="A1337" i="19" s="1"/>
  <c r="A1338" i="19" s="1"/>
  <c r="A1339" i="19" s="1"/>
  <c r="A1340" i="19" s="1"/>
  <c r="A1341" i="19" s="1"/>
  <c r="A1342" i="19" s="1"/>
  <c r="A1343" i="19" s="1"/>
  <c r="A1344" i="19" s="1"/>
  <c r="A1345" i="19" s="1"/>
  <c r="A1346" i="19" s="1"/>
  <c r="A1347" i="19" s="1"/>
  <c r="A1348" i="19" s="1"/>
  <c r="A1349" i="19" s="1"/>
  <c r="A1350" i="19" s="1"/>
  <c r="B1313" i="19"/>
  <c r="B1312" i="19"/>
  <c r="B1311" i="19"/>
  <c r="B1310" i="19"/>
  <c r="B1308" i="19"/>
  <c r="B1306" i="19"/>
  <c r="B1305" i="19"/>
  <c r="B1303" i="19"/>
  <c r="B1300" i="19"/>
  <c r="B1299" i="19"/>
  <c r="B1297" i="19"/>
  <c r="B1296" i="19"/>
  <c r="B1294" i="19"/>
  <c r="B1293" i="19"/>
  <c r="B1290" i="19"/>
  <c r="B1289" i="19"/>
  <c r="B1288" i="19"/>
  <c r="B1287" i="19"/>
  <c r="B1286" i="19"/>
  <c r="B1285" i="19"/>
  <c r="B1284" i="19"/>
  <c r="B1283" i="19"/>
  <c r="B1281" i="19"/>
  <c r="B1280" i="19"/>
  <c r="B1278" i="19"/>
  <c r="B1277" i="19"/>
  <c r="B1276" i="19"/>
  <c r="B1275" i="19"/>
  <c r="B1274" i="19"/>
  <c r="B1273" i="19"/>
  <c r="B1272" i="19"/>
  <c r="B1270" i="19"/>
  <c r="B1269" i="19"/>
  <c r="B1268" i="19"/>
  <c r="B1267" i="19"/>
  <c r="B1265" i="19"/>
  <c r="B1263" i="19"/>
  <c r="B1262" i="19"/>
  <c r="B1261" i="19"/>
  <c r="B1260" i="19"/>
  <c r="B1258" i="19"/>
  <c r="B1257" i="19"/>
  <c r="B1256" i="19"/>
  <c r="B1255" i="19"/>
  <c r="B1252" i="19"/>
  <c r="B1251" i="19"/>
  <c r="B1250" i="19"/>
  <c r="B1249" i="19"/>
  <c r="B1248" i="19"/>
  <c r="B1247" i="19"/>
  <c r="B1245" i="19"/>
  <c r="B1243" i="19"/>
  <c r="B1240" i="19"/>
  <c r="B1239" i="19"/>
  <c r="B1238" i="19"/>
  <c r="B1237" i="19"/>
  <c r="B1236" i="19"/>
  <c r="B1235" i="19"/>
  <c r="B1234" i="19"/>
  <c r="B1232" i="19"/>
  <c r="B1231" i="19"/>
  <c r="B1230" i="19"/>
  <c r="B1229" i="19"/>
  <c r="B1228" i="19"/>
  <c r="B1227" i="19"/>
  <c r="B1226" i="19"/>
  <c r="B1225" i="19"/>
  <c r="B1224" i="19"/>
  <c r="B1223" i="19"/>
  <c r="B1222" i="19"/>
  <c r="B1219" i="19"/>
  <c r="B1218" i="19"/>
  <c r="B1217" i="19"/>
  <c r="B1215" i="19"/>
  <c r="B1214" i="19"/>
  <c r="B1213" i="19"/>
  <c r="A1213" i="19"/>
  <c r="A1214" i="19"/>
  <c r="A1215" i="19" s="1"/>
  <c r="A1216" i="19" s="1"/>
  <c r="A1217" i="19" s="1"/>
  <c r="A1218" i="19" s="1"/>
  <c r="A1219" i="19" s="1"/>
  <c r="A1220" i="19" s="1"/>
  <c r="A1221" i="19" s="1"/>
  <c r="A1222" i="19" s="1"/>
  <c r="A1223" i="19" s="1"/>
  <c r="A1224" i="19" s="1"/>
  <c r="A1225" i="19" s="1"/>
  <c r="A1226" i="19" s="1"/>
  <c r="A1227" i="19" s="1"/>
  <c r="A1228" i="19" s="1"/>
  <c r="A1229" i="19" s="1"/>
  <c r="A1230" i="19" s="1"/>
  <c r="A1231" i="19" s="1"/>
  <c r="A1232" i="19" s="1"/>
  <c r="A1233" i="19" s="1"/>
  <c r="A1234" i="19" s="1"/>
  <c r="A1235" i="19" s="1"/>
  <c r="A1236" i="19" s="1"/>
  <c r="A1237" i="19" s="1"/>
  <c r="A1238" i="19" s="1"/>
  <c r="A1239" i="19" s="1"/>
  <c r="A1240" i="19" s="1"/>
  <c r="A1241" i="19" s="1"/>
  <c r="A1242" i="19" s="1"/>
  <c r="A1243" i="19" s="1"/>
  <c r="A1244" i="19" s="1"/>
  <c r="A1245" i="19" s="1"/>
  <c r="A1246" i="19" s="1"/>
  <c r="A1247" i="19" s="1"/>
  <c r="A1248" i="19" s="1"/>
  <c r="A1249" i="19" s="1"/>
  <c r="A1250" i="19" s="1"/>
  <c r="A1251" i="19" s="1"/>
  <c r="A1252" i="19" s="1"/>
  <c r="A1253" i="19" s="1"/>
  <c r="A1254" i="19" s="1"/>
  <c r="A1255" i="19" s="1"/>
  <c r="A1256" i="19" s="1"/>
  <c r="A1257" i="19" s="1"/>
  <c r="A1258" i="19" s="1"/>
  <c r="A1259" i="19" s="1"/>
  <c r="A1260" i="19" s="1"/>
  <c r="A1261" i="19" s="1"/>
  <c r="A1262" i="19" s="1"/>
  <c r="A1263" i="19" s="1"/>
  <c r="A1264" i="19" s="1"/>
  <c r="A1265" i="19" s="1"/>
  <c r="A1266" i="19" s="1"/>
  <c r="A1267" i="19" s="1"/>
  <c r="A1268" i="19" s="1"/>
  <c r="A1269" i="19" s="1"/>
  <c r="A1270" i="19" s="1"/>
  <c r="A1271" i="19" s="1"/>
  <c r="A1272" i="19" s="1"/>
  <c r="A1273" i="19" s="1"/>
  <c r="A1274" i="19" s="1"/>
  <c r="A1275" i="19" s="1"/>
  <c r="A1276" i="19" s="1"/>
  <c r="A1277" i="19" s="1"/>
  <c r="A1278" i="19" s="1"/>
  <c r="A1279" i="19" s="1"/>
  <c r="A1280" i="19" s="1"/>
  <c r="A1281" i="19" s="1"/>
  <c r="A1282" i="19" s="1"/>
  <c r="A1283" i="19" s="1"/>
  <c r="A1284" i="19" s="1"/>
  <c r="A1285" i="19" s="1"/>
  <c r="A1286" i="19" s="1"/>
  <c r="A1287" i="19" s="1"/>
  <c r="A1288" i="19" s="1"/>
  <c r="A1289" i="19" s="1"/>
  <c r="A1290" i="19" s="1"/>
  <c r="A1291" i="19" s="1"/>
  <c r="A1292" i="19" s="1"/>
  <c r="A1293" i="19" s="1"/>
  <c r="A1294" i="19" s="1"/>
  <c r="A1295" i="19" s="1"/>
  <c r="A1296" i="19" s="1"/>
  <c r="A1297" i="19" s="1"/>
  <c r="A1298" i="19" s="1"/>
  <c r="A1299" i="19" s="1"/>
  <c r="A1300" i="19" s="1"/>
  <c r="A1301" i="19" s="1"/>
  <c r="A1302" i="19" s="1"/>
  <c r="A1303" i="19" s="1"/>
  <c r="A1304" i="19" s="1"/>
  <c r="A1305" i="19" s="1"/>
  <c r="A1306" i="19" s="1"/>
  <c r="A1307" i="19" s="1"/>
  <c r="A1308" i="19" s="1"/>
  <c r="A1309" i="19" s="1"/>
  <c r="A1310" i="19" s="1"/>
  <c r="A1311" i="19" s="1"/>
  <c r="A1312" i="19" s="1"/>
  <c r="A1313" i="19" s="1"/>
  <c r="B1211" i="19"/>
  <c r="B1210" i="19"/>
  <c r="B1208" i="19"/>
  <c r="B1207" i="19"/>
  <c r="B1206" i="19"/>
  <c r="B1205" i="19"/>
  <c r="B1204" i="19"/>
  <c r="B1202" i="19"/>
  <c r="B1201" i="19"/>
  <c r="B1200" i="19"/>
  <c r="B1199" i="19"/>
  <c r="B1198" i="19"/>
  <c r="B1197" i="19"/>
  <c r="A1197" i="19"/>
  <c r="A1198" i="19"/>
  <c r="A1199" i="19" s="1"/>
  <c r="A1200" i="19" s="1"/>
  <c r="A1201" i="19" s="1"/>
  <c r="A1202" i="19" s="1"/>
  <c r="A1203" i="19" s="1"/>
  <c r="A1204" i="19" s="1"/>
  <c r="A1205" i="19" s="1"/>
  <c r="A1206" i="19" s="1"/>
  <c r="A1207" i="19" s="1"/>
  <c r="A1208" i="19" s="1"/>
  <c r="A1209" i="19" s="1"/>
  <c r="A1210" i="19" s="1"/>
  <c r="A1211" i="19" s="1"/>
  <c r="B1195" i="19"/>
  <c r="B1193" i="19"/>
  <c r="B1192" i="19"/>
  <c r="B1190" i="19"/>
  <c r="B1188" i="19"/>
  <c r="B1186" i="19"/>
  <c r="B1184" i="19"/>
  <c r="B1183" i="19"/>
  <c r="B1182" i="19"/>
  <c r="B1181" i="19"/>
  <c r="B1180" i="19"/>
  <c r="B1179" i="19"/>
  <c r="B1178" i="19"/>
  <c r="B1177" i="19"/>
  <c r="B1176" i="19"/>
  <c r="B1175" i="19"/>
  <c r="B1174" i="19"/>
  <c r="B1173" i="19"/>
  <c r="B1172" i="19"/>
  <c r="B1171" i="19"/>
  <c r="B1170" i="19"/>
  <c r="B1169" i="19"/>
  <c r="B1168" i="19"/>
  <c r="B1167" i="19"/>
  <c r="B1164" i="19"/>
  <c r="B1163" i="19"/>
  <c r="B1161" i="19"/>
  <c r="B1160" i="19"/>
  <c r="B1158" i="19"/>
  <c r="B1157" i="19"/>
  <c r="B1156" i="19"/>
  <c r="B1155" i="19"/>
  <c r="B1154" i="19"/>
  <c r="B1153" i="19"/>
  <c r="B1151" i="19"/>
  <c r="B1150" i="19"/>
  <c r="B1149" i="19"/>
  <c r="B1148" i="19"/>
  <c r="B1145" i="19"/>
  <c r="B1144" i="19"/>
  <c r="B1143" i="19"/>
  <c r="B1141" i="19"/>
  <c r="B1139" i="19"/>
  <c r="B1138" i="19"/>
  <c r="B1137" i="19"/>
  <c r="B1136" i="19"/>
  <c r="B1135" i="19"/>
  <c r="B1134" i="19"/>
  <c r="B1133" i="19"/>
  <c r="B1132" i="19"/>
  <c r="B1130" i="19"/>
  <c r="B1129" i="19"/>
  <c r="B1128" i="19"/>
  <c r="B1127" i="19"/>
  <c r="B1126" i="19"/>
  <c r="B1125" i="19"/>
  <c r="B1124" i="19"/>
  <c r="B1123" i="19"/>
  <c r="B1122" i="19"/>
  <c r="B1120" i="19"/>
  <c r="B1119" i="19"/>
  <c r="B1118" i="19"/>
  <c r="B1117" i="19"/>
  <c r="B1115" i="19"/>
  <c r="B1114" i="19"/>
  <c r="A1114" i="19"/>
  <c r="A1115" i="19"/>
  <c r="A1116" i="19" s="1"/>
  <c r="A1117" i="19" s="1"/>
  <c r="A1118" i="19" s="1"/>
  <c r="A1119" i="19" s="1"/>
  <c r="A1120" i="19" s="1"/>
  <c r="A1121" i="19" s="1"/>
  <c r="A1122" i="19" s="1"/>
  <c r="A1123" i="19" s="1"/>
  <c r="A1124" i="19" s="1"/>
  <c r="A1125" i="19" s="1"/>
  <c r="A1126" i="19" s="1"/>
  <c r="A1127" i="19" s="1"/>
  <c r="A1128" i="19" s="1"/>
  <c r="A1129" i="19" s="1"/>
  <c r="A1130" i="19" s="1"/>
  <c r="A1131" i="19" s="1"/>
  <c r="A1132" i="19" s="1"/>
  <c r="A1133" i="19" s="1"/>
  <c r="A1134" i="19" s="1"/>
  <c r="A1135" i="19" s="1"/>
  <c r="A1136" i="19" s="1"/>
  <c r="A1137" i="19" s="1"/>
  <c r="A1138" i="19" s="1"/>
  <c r="A1139" i="19" s="1"/>
  <c r="A1140" i="19" s="1"/>
  <c r="A1141" i="19" s="1"/>
  <c r="A1142" i="19" s="1"/>
  <c r="A1143" i="19" s="1"/>
  <c r="A1144" i="19" s="1"/>
  <c r="A1145" i="19" s="1"/>
  <c r="A1146" i="19" s="1"/>
  <c r="A1147" i="19" s="1"/>
  <c r="A1148" i="19" s="1"/>
  <c r="A1149" i="19" s="1"/>
  <c r="A1150" i="19" s="1"/>
  <c r="A1151" i="19" s="1"/>
  <c r="A1152" i="19" s="1"/>
  <c r="A1153" i="19" s="1"/>
  <c r="A1154" i="19" s="1"/>
  <c r="A1155" i="19" s="1"/>
  <c r="A1156" i="19" s="1"/>
  <c r="A1157" i="19" s="1"/>
  <c r="A1158" i="19" s="1"/>
  <c r="A1159" i="19" s="1"/>
  <c r="A1160" i="19" s="1"/>
  <c r="A1161" i="19" s="1"/>
  <c r="A1162" i="19" s="1"/>
  <c r="A1163" i="19" s="1"/>
  <c r="A1164" i="19" s="1"/>
  <c r="A1165" i="19" s="1"/>
  <c r="A1166" i="19" s="1"/>
  <c r="A1167" i="19" s="1"/>
  <c r="A1168" i="19" s="1"/>
  <c r="A1169" i="19" s="1"/>
  <c r="A1170" i="19" s="1"/>
  <c r="A1171" i="19" s="1"/>
  <c r="A1172" i="19" s="1"/>
  <c r="A1173" i="19" s="1"/>
  <c r="A1174" i="19" s="1"/>
  <c r="A1175" i="19" s="1"/>
  <c r="A1176" i="19" s="1"/>
  <c r="A1177" i="19" s="1"/>
  <c r="A1178" i="19" s="1"/>
  <c r="A1179" i="19" s="1"/>
  <c r="A1180" i="19" s="1"/>
  <c r="A1181" i="19" s="1"/>
  <c r="A1182" i="19" s="1"/>
  <c r="A1183" i="19" s="1"/>
  <c r="A1184" i="19" s="1"/>
  <c r="A1185" i="19" s="1"/>
  <c r="A1186" i="19" s="1"/>
  <c r="A1187" i="19" s="1"/>
  <c r="A1188" i="19" s="1"/>
  <c r="A1189" i="19" s="1"/>
  <c r="A1190" i="19" s="1"/>
  <c r="A1191" i="19" s="1"/>
  <c r="A1192" i="19" s="1"/>
  <c r="A1193" i="19" s="1"/>
  <c r="A1194" i="19" s="1"/>
  <c r="A1195" i="19" s="1"/>
  <c r="B1113" i="19"/>
  <c r="B1112" i="19"/>
  <c r="B1111" i="19"/>
  <c r="B1110" i="19"/>
  <c r="B1108" i="19"/>
  <c r="B1107" i="19"/>
  <c r="B1106" i="19"/>
  <c r="B1104" i="19"/>
  <c r="B1103" i="19"/>
  <c r="B1101" i="19"/>
  <c r="B1100" i="19"/>
  <c r="B1099" i="19"/>
  <c r="B1098" i="19"/>
  <c r="B1094" i="19"/>
  <c r="B1093" i="19"/>
  <c r="B1092" i="19"/>
  <c r="B1091" i="19"/>
  <c r="B1090" i="19"/>
  <c r="B1088" i="19"/>
  <c r="B1087" i="19"/>
  <c r="B1086" i="19"/>
  <c r="B1085" i="19"/>
  <c r="B1083" i="19"/>
  <c r="B1081" i="19"/>
  <c r="B1080" i="19"/>
  <c r="B1075" i="19"/>
  <c r="B1074" i="19"/>
  <c r="A1073" i="19"/>
  <c r="A1074" i="19" s="1"/>
  <c r="A1075" i="19" s="1"/>
  <c r="A1076" i="19" s="1"/>
  <c r="A1077" i="19" s="1"/>
  <c r="A1078" i="19" s="1"/>
  <c r="A1079" i="19" s="1"/>
  <c r="A1080" i="19" s="1"/>
  <c r="A1081" i="19" s="1"/>
  <c r="A1082" i="19" s="1"/>
  <c r="A1083" i="19" s="1"/>
  <c r="A1084" i="19" s="1"/>
  <c r="A1085" i="19"/>
  <c r="A1086" i="19" s="1"/>
  <c r="A1087" i="19" s="1"/>
  <c r="A1088" i="19" s="1"/>
  <c r="A1089" i="19" s="1"/>
  <c r="A1090" i="19" s="1"/>
  <c r="A1091" i="19" s="1"/>
  <c r="A1092" i="19" s="1"/>
  <c r="A1093" i="19" s="1"/>
  <c r="A1094" i="19" s="1"/>
  <c r="A1095" i="19" s="1"/>
  <c r="A1096" i="19" s="1"/>
  <c r="A1097" i="19" s="1"/>
  <c r="A1098" i="19" s="1"/>
  <c r="A1099" i="19" s="1"/>
  <c r="A1100" i="19" s="1"/>
  <c r="A1101" i="19" s="1"/>
  <c r="A1102" i="19" s="1"/>
  <c r="A1103" i="19" s="1"/>
  <c r="A1104" i="19" s="1"/>
  <c r="A1105" i="19" s="1"/>
  <c r="A1106" i="19" s="1"/>
  <c r="A1107" i="19" s="1"/>
  <c r="A1108" i="19" s="1"/>
  <c r="A1109" i="19" s="1"/>
  <c r="A1110" i="19" s="1"/>
  <c r="A1111" i="19" s="1"/>
  <c r="A1112" i="19" s="1"/>
  <c r="B1072" i="19"/>
  <c r="B1071" i="19"/>
  <c r="B1070" i="19"/>
  <c r="B1068" i="19"/>
  <c r="B1067" i="19"/>
  <c r="B1066" i="19"/>
  <c r="B1065" i="19"/>
  <c r="B1063" i="19"/>
  <c r="B1062" i="19"/>
  <c r="B1061" i="19"/>
  <c r="B1060" i="19"/>
  <c r="B1059" i="19"/>
  <c r="B1056" i="19"/>
  <c r="B1055" i="19"/>
  <c r="B1054" i="19"/>
  <c r="B1053" i="19"/>
  <c r="B1052" i="19"/>
  <c r="B1051" i="19"/>
  <c r="B1050" i="19"/>
  <c r="B1048" i="19"/>
  <c r="B1046" i="19"/>
  <c r="B1045" i="19"/>
  <c r="B1044" i="19"/>
  <c r="B1043" i="19"/>
  <c r="B1042" i="19"/>
  <c r="B1041" i="19"/>
  <c r="A1040" i="19"/>
  <c r="A1041" i="19" s="1"/>
  <c r="A1042" i="19" s="1"/>
  <c r="A1043" i="19" s="1"/>
  <c r="A1044" i="19" s="1"/>
  <c r="A1045" i="19" s="1"/>
  <c r="A1046" i="19" s="1"/>
  <c r="A1047" i="19" s="1"/>
  <c r="A1048" i="19" s="1"/>
  <c r="A1049" i="19" s="1"/>
  <c r="A1050" i="19" s="1"/>
  <c r="A1051" i="19" s="1"/>
  <c r="A1052" i="19" s="1"/>
  <c r="A1053" i="19" s="1"/>
  <c r="A1054" i="19" s="1"/>
  <c r="A1055" i="19" s="1"/>
  <c r="A1056" i="19" s="1"/>
  <c r="A1057" i="19" s="1"/>
  <c r="A1058" i="19" s="1"/>
  <c r="A1059" i="19" s="1"/>
  <c r="A1060" i="19" s="1"/>
  <c r="A1061" i="19" s="1"/>
  <c r="A1062" i="19" s="1"/>
  <c r="A1063" i="19" s="1"/>
  <c r="A1064" i="19" s="1"/>
  <c r="A1065" i="19" s="1"/>
  <c r="A1066" i="19"/>
  <c r="A1067" i="19" s="1"/>
  <c r="A1068" i="19" s="1"/>
  <c r="A1069" i="19" s="1"/>
  <c r="A1070" i="19" s="1"/>
  <c r="A1071" i="19" s="1"/>
  <c r="B1038" i="19"/>
  <c r="B1037" i="19"/>
  <c r="B1036" i="19"/>
  <c r="B1035" i="19"/>
  <c r="B1034" i="19"/>
  <c r="B1033" i="19"/>
  <c r="B1032" i="19"/>
  <c r="B1031" i="19"/>
  <c r="B1030" i="19"/>
  <c r="B1029" i="19"/>
  <c r="B1028" i="19"/>
  <c r="B1027" i="19"/>
  <c r="B1026" i="19"/>
  <c r="B1025" i="19"/>
  <c r="B1024" i="19"/>
  <c r="B1023" i="19"/>
  <c r="B1021" i="19"/>
  <c r="B1020" i="19"/>
  <c r="B1014" i="19"/>
  <c r="B1013" i="19"/>
  <c r="B1012" i="19"/>
  <c r="A1011" i="19"/>
  <c r="A1012" i="19"/>
  <c r="A1013" i="19" s="1"/>
  <c r="A1014" i="19" s="1"/>
  <c r="A1015" i="19" s="1"/>
  <c r="A1016" i="19" s="1"/>
  <c r="A1017" i="19" s="1"/>
  <c r="A1018" i="19" s="1"/>
  <c r="A1019" i="19" s="1"/>
  <c r="A1020" i="19" s="1"/>
  <c r="A1021" i="19" s="1"/>
  <c r="A1022" i="19" s="1"/>
  <c r="A1023" i="19" s="1"/>
  <c r="A1024" i="19" s="1"/>
  <c r="A1025" i="19" s="1"/>
  <c r="A1026" i="19" s="1"/>
  <c r="B1009" i="19"/>
  <c r="B1008" i="19"/>
  <c r="B1006" i="19"/>
  <c r="B1005" i="19"/>
  <c r="B1004" i="19"/>
  <c r="B1003" i="19"/>
  <c r="B1002" i="19"/>
  <c r="B1001" i="19"/>
  <c r="B998" i="19"/>
  <c r="B997" i="19"/>
  <c r="B996" i="19"/>
  <c r="B995" i="19"/>
  <c r="B994" i="19"/>
  <c r="B992" i="19"/>
  <c r="B991" i="19"/>
  <c r="B990" i="19"/>
  <c r="B989" i="19"/>
  <c r="B988" i="19"/>
  <c r="A988" i="19"/>
  <c r="A989" i="19"/>
  <c r="A990" i="19" s="1"/>
  <c r="A991" i="19"/>
  <c r="A992" i="19" s="1"/>
  <c r="A993" i="19" s="1"/>
  <c r="A994" i="19" s="1"/>
  <c r="A995" i="19" s="1"/>
  <c r="A996" i="19" s="1"/>
  <c r="A997" i="19" s="1"/>
  <c r="A998" i="19" s="1"/>
  <c r="A999" i="19" s="1"/>
  <c r="A1000" i="19" s="1"/>
  <c r="A1001" i="19" s="1"/>
  <c r="A1002" i="19" s="1"/>
  <c r="A1003" i="19" s="1"/>
  <c r="A1004" i="19" s="1"/>
  <c r="A1005" i="19" s="1"/>
  <c r="A1006" i="19" s="1"/>
  <c r="A1007" i="19" s="1"/>
  <c r="A1008" i="19" s="1"/>
  <c r="A1009" i="19" s="1"/>
  <c r="B986" i="19"/>
  <c r="B985" i="19"/>
  <c r="B984" i="19"/>
  <c r="B983" i="19"/>
  <c r="B982" i="19"/>
  <c r="B981" i="19"/>
  <c r="B980" i="19"/>
  <c r="B979" i="19"/>
  <c r="B978" i="19"/>
  <c r="B976" i="19"/>
  <c r="B975" i="19"/>
  <c r="B974" i="19"/>
  <c r="B973" i="19"/>
  <c r="B972" i="19"/>
  <c r="B971" i="19"/>
  <c r="B969" i="19"/>
  <c r="B968" i="19"/>
  <c r="A967" i="19"/>
  <c r="A968" i="19"/>
  <c r="A969" i="19" s="1"/>
  <c r="A970" i="19" s="1"/>
  <c r="A971" i="19" s="1"/>
  <c r="A972" i="19" s="1"/>
  <c r="A973" i="19" s="1"/>
  <c r="A974" i="19" s="1"/>
  <c r="A975" i="19" s="1"/>
  <c r="A976" i="19" s="1"/>
  <c r="A977" i="19" s="1"/>
  <c r="A978" i="19" s="1"/>
  <c r="A979" i="19" s="1"/>
  <c r="A980" i="19" s="1"/>
  <c r="A981" i="19" s="1"/>
  <c r="A982" i="19" s="1"/>
  <c r="A983" i="19" s="1"/>
  <c r="A984" i="19" s="1"/>
  <c r="A985" i="19" s="1"/>
  <c r="A986" i="19" s="1"/>
  <c r="B964" i="19"/>
  <c r="B963" i="19"/>
  <c r="B962" i="19"/>
  <c r="B959" i="19"/>
  <c r="B957" i="19"/>
  <c r="B956" i="19"/>
  <c r="B955" i="19"/>
  <c r="B954" i="19"/>
  <c r="B953" i="19"/>
  <c r="B952" i="19"/>
  <c r="B951" i="19"/>
  <c r="B950" i="19"/>
  <c r="B949" i="19"/>
  <c r="B947" i="19"/>
  <c r="B946" i="19"/>
  <c r="B945" i="19"/>
  <c r="B943" i="19"/>
  <c r="B942" i="19"/>
  <c r="B941" i="19"/>
  <c r="A941" i="19"/>
  <c r="A942" i="19"/>
  <c r="A943" i="19"/>
  <c r="A944" i="19" s="1"/>
  <c r="A945" i="19" s="1"/>
  <c r="A946" i="19" s="1"/>
  <c r="A947" i="19" s="1"/>
  <c r="A948" i="19" s="1"/>
  <c r="A949" i="19" s="1"/>
  <c r="A950" i="19" s="1"/>
  <c r="A951" i="19" s="1"/>
  <c r="A952" i="19" s="1"/>
  <c r="A953" i="19" s="1"/>
  <c r="A954" i="19" s="1"/>
  <c r="A955" i="19" s="1"/>
  <c r="A956" i="19" s="1"/>
  <c r="A957" i="19" s="1"/>
  <c r="A958" i="19" s="1"/>
  <c r="A959" i="19" s="1"/>
  <c r="A960" i="19" s="1"/>
  <c r="A961" i="19" s="1"/>
  <c r="A962" i="19" s="1"/>
  <c r="A963" i="19" s="1"/>
  <c r="A964" i="19" s="1"/>
  <c r="A965" i="19" s="1"/>
  <c r="B940" i="19"/>
  <c r="B939" i="19"/>
  <c r="B938" i="19"/>
  <c r="B937" i="19"/>
  <c r="B936" i="19"/>
  <c r="A936" i="19"/>
  <c r="A937" i="19"/>
  <c r="A938" i="19" s="1"/>
  <c r="A939" i="19" s="1"/>
  <c r="B935" i="19"/>
  <c r="B934" i="19"/>
  <c r="B932" i="19"/>
  <c r="B931" i="19"/>
  <c r="B930" i="19"/>
  <c r="B929" i="19"/>
  <c r="A927" i="19"/>
  <c r="A928" i="19"/>
  <c r="A929" i="19"/>
  <c r="A930" i="19" s="1"/>
  <c r="A931" i="19" s="1"/>
  <c r="A932" i="19" s="1"/>
  <c r="A933" i="19" s="1"/>
  <c r="A934" i="19" s="1"/>
  <c r="A935" i="19" s="1"/>
  <c r="B925" i="19"/>
  <c r="B924" i="19"/>
  <c r="B922" i="19"/>
  <c r="B920" i="19"/>
  <c r="B919" i="19"/>
  <c r="B917" i="19"/>
  <c r="B916" i="19"/>
  <c r="B915" i="19"/>
  <c r="B914" i="19"/>
  <c r="B913" i="19"/>
  <c r="B912" i="19"/>
  <c r="B911" i="19"/>
  <c r="B910" i="19"/>
  <c r="B909" i="19"/>
  <c r="B907" i="19"/>
  <c r="B906" i="19"/>
  <c r="B905" i="19"/>
  <c r="A905" i="19"/>
  <c r="A906" i="19" s="1"/>
  <c r="A907" i="19" s="1"/>
  <c r="A908" i="19" s="1"/>
  <c r="A909" i="19" s="1"/>
  <c r="A910" i="19" s="1"/>
  <c r="A911" i="19" s="1"/>
  <c r="A912" i="19" s="1"/>
  <c r="A913" i="19" s="1"/>
  <c r="A914" i="19" s="1"/>
  <c r="A915" i="19" s="1"/>
  <c r="A916" i="19" s="1"/>
  <c r="A917" i="19" s="1"/>
  <c r="A918" i="19" s="1"/>
  <c r="A919" i="19" s="1"/>
  <c r="A920" i="19" s="1"/>
  <c r="A921" i="19" s="1"/>
  <c r="A922" i="19" s="1"/>
  <c r="A923" i="19" s="1"/>
  <c r="A924" i="19" s="1"/>
  <c r="A925" i="19" s="1"/>
  <c r="B903" i="19"/>
  <c r="B902" i="19"/>
  <c r="B901" i="19"/>
  <c r="B900" i="19"/>
  <c r="B898" i="19"/>
  <c r="B897" i="19"/>
  <c r="B896" i="19"/>
  <c r="B895" i="19"/>
  <c r="A895" i="19"/>
  <c r="A896" i="19" s="1"/>
  <c r="A897" i="19" s="1"/>
  <c r="A898" i="19"/>
  <c r="A899" i="19" s="1"/>
  <c r="A900" i="19" s="1"/>
  <c r="A901" i="19" s="1"/>
  <c r="A902" i="19" s="1"/>
  <c r="A903" i="19" s="1"/>
  <c r="B893" i="19"/>
  <c r="B892" i="19"/>
  <c r="B891" i="19"/>
  <c r="B890" i="19"/>
  <c r="B889" i="19"/>
  <c r="B888" i="19"/>
  <c r="B887" i="19"/>
  <c r="B885" i="19"/>
  <c r="A885" i="19"/>
  <c r="A886" i="19"/>
  <c r="A887" i="19"/>
  <c r="A888" i="19" s="1"/>
  <c r="A889" i="19" s="1"/>
  <c r="A890" i="19" s="1"/>
  <c r="A891" i="19" s="1"/>
  <c r="A892" i="19" s="1"/>
  <c r="B884" i="19"/>
  <c r="B882" i="19"/>
  <c r="B881" i="19"/>
  <c r="B880" i="19"/>
  <c r="B878" i="19"/>
  <c r="B875" i="19"/>
  <c r="B874" i="19"/>
  <c r="B873" i="19"/>
  <c r="B872" i="19"/>
  <c r="B871" i="19"/>
  <c r="B870" i="19"/>
  <c r="B869" i="19"/>
  <c r="B868" i="19"/>
  <c r="B866" i="19"/>
  <c r="B865" i="19"/>
  <c r="B864" i="19"/>
  <c r="B863" i="19"/>
  <c r="B862" i="19"/>
  <c r="B861" i="19"/>
  <c r="B860" i="19"/>
  <c r="B859" i="19"/>
  <c r="B858" i="19"/>
  <c r="B857" i="19"/>
  <c r="B856" i="19"/>
  <c r="B855" i="19"/>
  <c r="B854" i="19"/>
  <c r="B853" i="19"/>
  <c r="B852" i="19"/>
  <c r="B851" i="19"/>
  <c r="B850" i="19"/>
  <c r="B849" i="19"/>
  <c r="B848" i="19"/>
  <c r="B847" i="19"/>
  <c r="B846" i="19"/>
  <c r="B845" i="19"/>
  <c r="B844" i="19"/>
  <c r="B843" i="19"/>
  <c r="B841" i="19"/>
  <c r="B840" i="19"/>
  <c r="B839" i="19"/>
  <c r="B837" i="19"/>
  <c r="B836" i="19"/>
  <c r="B832" i="19"/>
  <c r="B831" i="19"/>
  <c r="B829" i="19"/>
  <c r="B828" i="19"/>
  <c r="B827" i="19"/>
  <c r="B826" i="19"/>
  <c r="B825" i="19"/>
  <c r="B824" i="19"/>
  <c r="B823" i="19"/>
  <c r="B822" i="19"/>
  <c r="B821" i="19"/>
  <c r="B820" i="19"/>
  <c r="B819" i="19"/>
  <c r="B818" i="19"/>
  <c r="B817" i="19"/>
  <c r="B816" i="19"/>
  <c r="B815" i="19"/>
  <c r="B813" i="19"/>
  <c r="B809" i="19"/>
  <c r="A809" i="19"/>
  <c r="A810" i="19"/>
  <c r="A811" i="19"/>
  <c r="A812" i="19" s="1"/>
  <c r="A813" i="19" s="1"/>
  <c r="A814" i="19"/>
  <c r="A815" i="19" s="1"/>
  <c r="A816" i="19" s="1"/>
  <c r="A817" i="19" s="1"/>
  <c r="A818" i="19" s="1"/>
  <c r="A819" i="19" s="1"/>
  <c r="A820" i="19" s="1"/>
  <c r="A821" i="19" s="1"/>
  <c r="A822" i="19" s="1"/>
  <c r="A823" i="19" s="1"/>
  <c r="A824" i="19" s="1"/>
  <c r="A825" i="19" s="1"/>
  <c r="A826" i="19" s="1"/>
  <c r="A827" i="19" s="1"/>
  <c r="A828" i="19" s="1"/>
  <c r="A829" i="19" s="1"/>
  <c r="A830" i="19" s="1"/>
  <c r="A831" i="19" s="1"/>
  <c r="A832" i="19" s="1"/>
  <c r="A833" i="19" s="1"/>
  <c r="A834" i="19" s="1"/>
  <c r="A835" i="19" s="1"/>
  <c r="A836" i="19" s="1"/>
  <c r="A837" i="19" s="1"/>
  <c r="A838" i="19" s="1"/>
  <c r="A839" i="19" s="1"/>
  <c r="A840" i="19" s="1"/>
  <c r="A841" i="19" s="1"/>
  <c r="A842" i="19" s="1"/>
  <c r="A843" i="19" s="1"/>
  <c r="A844" i="19" s="1"/>
  <c r="A845" i="19" s="1"/>
  <c r="A846" i="19" s="1"/>
  <c r="A847" i="19" s="1"/>
  <c r="A848" i="19" s="1"/>
  <c r="A849" i="19" s="1"/>
  <c r="A850" i="19" s="1"/>
  <c r="A851" i="19" s="1"/>
  <c r="A852" i="19" s="1"/>
  <c r="A853" i="19" s="1"/>
  <c r="A854" i="19" s="1"/>
  <c r="A855" i="19" s="1"/>
  <c r="A856" i="19" s="1"/>
  <c r="A857" i="19" s="1"/>
  <c r="A858" i="19" s="1"/>
  <c r="A859" i="19" s="1"/>
  <c r="A860" i="19" s="1"/>
  <c r="A861" i="19" s="1"/>
  <c r="A862" i="19" s="1"/>
  <c r="A863" i="19" s="1"/>
  <c r="A864" i="19" s="1"/>
  <c r="A865" i="19" s="1"/>
  <c r="A866" i="19" s="1"/>
  <c r="A867" i="19" s="1"/>
  <c r="A868" i="19" s="1"/>
  <c r="A869" i="19" s="1"/>
  <c r="A870" i="19" s="1"/>
  <c r="A871" i="19" s="1"/>
  <c r="A872" i="19" s="1"/>
  <c r="A873" i="19" s="1"/>
  <c r="A874" i="19" s="1"/>
  <c r="A875" i="19" s="1"/>
  <c r="A876" i="19" s="1"/>
  <c r="A877" i="19" s="1"/>
  <c r="A878" i="19" s="1"/>
  <c r="A879" i="19" s="1"/>
  <c r="A880" i="19" s="1"/>
  <c r="A881" i="19" s="1"/>
  <c r="A882" i="19" s="1"/>
  <c r="A883" i="19" s="1"/>
  <c r="B808" i="19"/>
  <c r="B807" i="19"/>
  <c r="B806" i="19"/>
  <c r="B805" i="19"/>
  <c r="B803" i="19"/>
  <c r="B802" i="19"/>
  <c r="B801" i="19"/>
  <c r="B800" i="19"/>
  <c r="B799" i="19"/>
  <c r="B798" i="19"/>
  <c r="B797" i="19"/>
  <c r="B796" i="19"/>
  <c r="B794" i="19"/>
  <c r="B793" i="19"/>
  <c r="B792" i="19"/>
  <c r="B791" i="19"/>
  <c r="B790" i="19"/>
  <c r="B789" i="19"/>
  <c r="B788" i="19"/>
  <c r="B787" i="19"/>
  <c r="B786" i="19"/>
  <c r="B785" i="19"/>
  <c r="B782" i="19"/>
  <c r="B781" i="19"/>
  <c r="B780" i="19"/>
  <c r="A780" i="19"/>
  <c r="A781" i="19"/>
  <c r="A782" i="19" s="1"/>
  <c r="A783" i="19" s="1"/>
  <c r="A784" i="19" s="1"/>
  <c r="A785" i="19" s="1"/>
  <c r="A786" i="19" s="1"/>
  <c r="A787" i="19" s="1"/>
  <c r="A788" i="19" s="1"/>
  <c r="A789" i="19"/>
  <c r="A790" i="19" s="1"/>
  <c r="A791" i="19" s="1"/>
  <c r="A792" i="19" s="1"/>
  <c r="A793" i="19" s="1"/>
  <c r="A794" i="19" s="1"/>
  <c r="A795" i="19" s="1"/>
  <c r="A796" i="19" s="1"/>
  <c r="A797" i="19" s="1"/>
  <c r="A798" i="19" s="1"/>
  <c r="A799" i="19" s="1"/>
  <c r="A800" i="19" s="1"/>
  <c r="A801" i="19" s="1"/>
  <c r="A802" i="19" s="1"/>
  <c r="A803" i="19" s="1"/>
  <c r="A804" i="19" s="1"/>
  <c r="A805" i="19" s="1"/>
  <c r="A806" i="19" s="1"/>
  <c r="A807" i="19" s="1"/>
  <c r="B779" i="19"/>
  <c r="B778" i="19"/>
  <c r="B777" i="19"/>
  <c r="B774" i="19"/>
  <c r="B773" i="19"/>
  <c r="B772" i="19"/>
  <c r="B771" i="19"/>
  <c r="A769" i="19"/>
  <c r="A770" i="19"/>
  <c r="A771" i="19"/>
  <c r="A772" i="19"/>
  <c r="A773" i="19" s="1"/>
  <c r="A774" i="19" s="1"/>
  <c r="A775" i="19" s="1"/>
  <c r="A776" i="19" s="1"/>
  <c r="A777" i="19" s="1"/>
  <c r="A778" i="19" s="1"/>
  <c r="A779" i="19" s="1"/>
  <c r="A612" i="19"/>
  <c r="B610" i="19"/>
  <c r="B609" i="19"/>
  <c r="B608" i="19"/>
  <c r="B607" i="19"/>
  <c r="B605" i="19"/>
  <c r="A605" i="19"/>
  <c r="A606" i="19"/>
  <c r="A607" i="19"/>
  <c r="A608" i="19" s="1"/>
  <c r="A609" i="19" s="1"/>
  <c r="A610" i="19"/>
  <c r="A603" i="19"/>
  <c r="B358" i="19"/>
  <c r="B357" i="19"/>
  <c r="B356" i="19"/>
  <c r="B355" i="19"/>
  <c r="B353" i="19"/>
  <c r="B352" i="19"/>
  <c r="B351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A332" i="19"/>
  <c r="A333" i="19"/>
  <c r="A334" i="19"/>
  <c r="A335" i="19"/>
  <c r="A336" i="19" s="1"/>
  <c r="A337" i="19" s="1"/>
  <c r="A338" i="19" s="1"/>
  <c r="A339" i="19" s="1"/>
  <c r="A340" i="19" s="1"/>
  <c r="A341" i="19" s="1"/>
  <c r="A342" i="19" s="1"/>
  <c r="A343" i="19" s="1"/>
  <c r="A344" i="19" s="1"/>
  <c r="A345" i="19" s="1"/>
  <c r="A346" i="19" s="1"/>
  <c r="A347" i="19" s="1"/>
  <c r="A348" i="19" s="1"/>
  <c r="A349" i="19" s="1"/>
  <c r="A350" i="19" s="1"/>
  <c r="A351" i="19" s="1"/>
  <c r="A352" i="19" s="1"/>
  <c r="A353" i="19" s="1"/>
  <c r="A354" i="19" s="1"/>
  <c r="A355" i="19" s="1"/>
  <c r="A356" i="19" s="1"/>
  <c r="A357" i="19" s="1"/>
  <c r="A358" i="19" s="1"/>
  <c r="A359" i="19" s="1"/>
  <c r="A360" i="19" s="1"/>
  <c r="A361" i="19" s="1"/>
  <c r="A362" i="19" s="1"/>
  <c r="A363" i="19" s="1"/>
  <c r="A364" i="19" s="1"/>
  <c r="A365" i="19" s="1"/>
  <c r="A366" i="19" s="1"/>
  <c r="A367" i="19" s="1"/>
  <c r="A368" i="19" s="1"/>
  <c r="B330" i="19"/>
  <c r="B328" i="19"/>
  <c r="B327" i="19"/>
  <c r="A326" i="19"/>
  <c r="A327" i="19"/>
  <c r="A328" i="19"/>
  <c r="A329" i="19"/>
  <c r="A330" i="19" s="1"/>
  <c r="B324" i="19"/>
  <c r="B323" i="19"/>
  <c r="B321" i="19"/>
  <c r="B320" i="19"/>
  <c r="B319" i="19"/>
  <c r="B318" i="19"/>
  <c r="B316" i="19"/>
  <c r="B315" i="19"/>
  <c r="B314" i="19"/>
  <c r="B313" i="19"/>
  <c r="B312" i="19"/>
  <c r="B311" i="19"/>
  <c r="B310" i="19"/>
  <c r="B309" i="19"/>
  <c r="B308" i="19"/>
  <c r="A307" i="19"/>
  <c r="A308" i="19"/>
  <c r="A309" i="19"/>
  <c r="A310" i="19" s="1"/>
  <c r="A311" i="19" s="1"/>
  <c r="A312" i="19" s="1"/>
  <c r="A313" i="19" s="1"/>
  <c r="A314" i="19" s="1"/>
  <c r="A315" i="19" s="1"/>
  <c r="A316" i="19" s="1"/>
  <c r="A317" i="19" s="1"/>
  <c r="A318" i="19" s="1"/>
  <c r="A319" i="19" s="1"/>
  <c r="A320" i="19" s="1"/>
  <c r="A321" i="19" s="1"/>
  <c r="A322" i="19" s="1"/>
  <c r="A323" i="19" s="1"/>
  <c r="A324" i="19" s="1"/>
  <c r="A325" i="19" s="1"/>
  <c r="B306" i="19"/>
  <c r="B305" i="19"/>
  <c r="B303" i="19"/>
  <c r="B302" i="19"/>
  <c r="B301" i="19"/>
  <c r="A301" i="19"/>
  <c r="A302" i="19"/>
  <c r="A303" i="19"/>
  <c r="A304" i="19" s="1"/>
  <c r="A305" i="19" s="1"/>
  <c r="A306" i="19" s="1"/>
  <c r="B299" i="19"/>
  <c r="B298" i="19"/>
  <c r="B297" i="19"/>
  <c r="A297" i="19"/>
  <c r="A298" i="19"/>
  <c r="A299" i="19" s="1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3" i="19"/>
  <c r="B280" i="19"/>
  <c r="B279" i="19"/>
  <c r="A279" i="19"/>
  <c r="A280" i="19" s="1"/>
  <c r="A281" i="19" s="1"/>
  <c r="A282" i="19" s="1"/>
  <c r="A283" i="19" s="1"/>
  <c r="A284" i="19" s="1"/>
  <c r="A285" i="19" s="1"/>
  <c r="A286" i="19" s="1"/>
  <c r="A287" i="19" s="1"/>
  <c r="A288" i="19" s="1"/>
  <c r="A289" i="19" s="1"/>
  <c r="A290" i="19" s="1"/>
  <c r="A291" i="19" s="1"/>
  <c r="A292" i="19" s="1"/>
  <c r="A293" i="19" s="1"/>
  <c r="A294" i="19" s="1"/>
  <c r="A295" i="19" s="1"/>
  <c r="A296" i="19" s="1"/>
  <c r="B278" i="19"/>
  <c r="B276" i="19"/>
  <c r="B275" i="19"/>
  <c r="A275" i="19"/>
  <c r="A276" i="19"/>
  <c r="A277" i="19"/>
  <c r="A278" i="19" s="1"/>
  <c r="B274" i="19"/>
  <c r="B273" i="19"/>
  <c r="B272" i="19"/>
  <c r="B270" i="19"/>
  <c r="B266" i="19"/>
  <c r="A266" i="19"/>
  <c r="A267" i="19"/>
  <c r="A268" i="19" s="1"/>
  <c r="A269" i="19" s="1"/>
  <c r="A270" i="19" s="1"/>
  <c r="A271" i="19" s="1"/>
  <c r="A272" i="19" s="1"/>
  <c r="A273" i="19" s="1"/>
  <c r="A274" i="19" s="1"/>
  <c r="B265" i="19"/>
  <c r="A262" i="19"/>
  <c r="A263" i="19" s="1"/>
  <c r="A264" i="19" s="1"/>
  <c r="B260" i="19"/>
  <c r="A259" i="19"/>
  <c r="A260" i="19"/>
  <c r="B257" i="19"/>
  <c r="B256" i="19"/>
  <c r="B255" i="19"/>
  <c r="B254" i="19"/>
  <c r="B253" i="19"/>
  <c r="B252" i="19"/>
  <c r="B251" i="19"/>
  <c r="B249" i="19"/>
  <c r="B248" i="19"/>
  <c r="B246" i="19"/>
  <c r="B245" i="19"/>
  <c r="B244" i="19"/>
  <c r="A243" i="19"/>
  <c r="A244" i="19"/>
  <c r="A245" i="19"/>
  <c r="A246" i="19"/>
  <c r="A247" i="19"/>
  <c r="A248" i="19"/>
  <c r="A249" i="19" s="1"/>
  <c r="A250" i="19" s="1"/>
  <c r="A251" i="19" s="1"/>
  <c r="A252" i="19" s="1"/>
  <c r="A253" i="19" s="1"/>
  <c r="A254" i="19" s="1"/>
  <c r="A255" i="19" s="1"/>
  <c r="A256" i="19"/>
  <c r="A257" i="19" s="1"/>
  <c r="A258" i="19" s="1"/>
  <c r="B242" i="19"/>
  <c r="A242" i="19"/>
  <c r="B241" i="19"/>
  <c r="B240" i="19"/>
  <c r="A240" i="19"/>
  <c r="A241" i="19"/>
  <c r="B239" i="19"/>
  <c r="B238" i="19"/>
  <c r="B237" i="19"/>
  <c r="B236" i="19"/>
  <c r="B235" i="19"/>
  <c r="B234" i="19"/>
  <c r="B233" i="19"/>
  <c r="B232" i="19"/>
  <c r="B229" i="19"/>
  <c r="B228" i="19"/>
  <c r="B227" i="19"/>
  <c r="B226" i="19"/>
  <c r="B223" i="19"/>
  <c r="B222" i="19"/>
  <c r="B221" i="19"/>
  <c r="B220" i="19"/>
  <c r="B219" i="19"/>
  <c r="A219" i="19"/>
  <c r="A220" i="19"/>
  <c r="A221" i="19"/>
  <c r="A222" i="19"/>
  <c r="A223" i="19"/>
  <c r="A224" i="19"/>
  <c r="A225" i="19"/>
  <c r="A226" i="19" s="1"/>
  <c r="A227" i="19" s="1"/>
  <c r="A228" i="19" s="1"/>
  <c r="A229" i="19" s="1"/>
  <c r="A230" i="19" s="1"/>
  <c r="A231" i="19" s="1"/>
  <c r="A232" i="19" s="1"/>
  <c r="A233" i="19"/>
  <c r="A234" i="19" s="1"/>
  <c r="A235" i="19" s="1"/>
  <c r="A236" i="19" s="1"/>
  <c r="A237" i="19" s="1"/>
  <c r="A238" i="19" s="1"/>
  <c r="A239" i="19" s="1"/>
  <c r="B218" i="19"/>
  <c r="B217" i="19"/>
  <c r="A217" i="19"/>
  <c r="A218" i="19" s="1"/>
  <c r="B216" i="19"/>
  <c r="B215" i="19"/>
  <c r="B214" i="19"/>
  <c r="A214" i="19"/>
  <c r="A215" i="19"/>
  <c r="A216" i="19"/>
  <c r="B213" i="19"/>
  <c r="A213" i="19"/>
  <c r="B212" i="19"/>
  <c r="B210" i="19"/>
  <c r="B209" i="19"/>
  <c r="B208" i="19"/>
  <c r="B207" i="19"/>
  <c r="B206" i="19"/>
  <c r="B205" i="19"/>
  <c r="A205" i="19"/>
  <c r="A206" i="19"/>
  <c r="A207" i="19" s="1"/>
  <c r="A208" i="19" s="1"/>
  <c r="A209" i="19" s="1"/>
  <c r="A210" i="19" s="1"/>
  <c r="A211" i="19"/>
  <c r="A212" i="19" s="1"/>
  <c r="A204" i="19"/>
  <c r="B203" i="19"/>
  <c r="B202" i="19"/>
  <c r="B201" i="19"/>
  <c r="B200" i="19"/>
  <c r="B199" i="19"/>
  <c r="B198" i="19"/>
  <c r="B197" i="19"/>
  <c r="B196" i="19"/>
  <c r="B195" i="19"/>
  <c r="B194" i="19"/>
  <c r="B193" i="19"/>
  <c r="A193" i="19"/>
  <c r="A194" i="19"/>
  <c r="A195" i="19"/>
  <c r="A196" i="19" s="1"/>
  <c r="A197" i="19" s="1"/>
  <c r="A198" i="19" s="1"/>
  <c r="A199" i="19" s="1"/>
  <c r="A200" i="19" s="1"/>
  <c r="A201" i="19" s="1"/>
  <c r="A202" i="19" s="1"/>
  <c r="A203" i="19"/>
  <c r="B190" i="19"/>
  <c r="B189" i="19"/>
  <c r="B188" i="19"/>
  <c r="B187" i="19"/>
  <c r="B186" i="19"/>
  <c r="B185" i="19"/>
  <c r="B184" i="19"/>
  <c r="B183" i="19"/>
  <c r="B182" i="19"/>
  <c r="B180" i="19"/>
  <c r="B179" i="19"/>
  <c r="B177" i="19"/>
  <c r="B176" i="19"/>
  <c r="B172" i="19"/>
  <c r="B170" i="19"/>
  <c r="B169" i="19"/>
  <c r="B166" i="19"/>
  <c r="B165" i="19"/>
  <c r="B164" i="19"/>
  <c r="A164" i="19"/>
  <c r="A165" i="19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88" i="19" s="1"/>
  <c r="A189" i="19" s="1"/>
  <c r="A190" i="19" s="1"/>
  <c r="A191" i="19" s="1"/>
  <c r="A192" i="19" s="1"/>
  <c r="B162" i="19"/>
  <c r="B161" i="19"/>
  <c r="B158" i="19"/>
  <c r="B157" i="19"/>
  <c r="B156" i="19"/>
  <c r="B155" i="19"/>
  <c r="B153" i="19"/>
  <c r="B152" i="19"/>
  <c r="B151" i="19"/>
  <c r="B149" i="19"/>
  <c r="B148" i="19"/>
  <c r="B147" i="19"/>
  <c r="B146" i="19"/>
  <c r="B145" i="19"/>
  <c r="B142" i="19"/>
  <c r="B141" i="19"/>
  <c r="A141" i="19"/>
  <c r="A142" i="19" s="1"/>
  <c r="A143" i="19" s="1"/>
  <c r="A144" i="19" s="1"/>
  <c r="A145" i="19" s="1"/>
  <c r="A146" i="19" s="1"/>
  <c r="A147" i="19" s="1"/>
  <c r="A148" i="19"/>
  <c r="A149" i="19" s="1"/>
  <c r="A150" i="19" s="1"/>
  <c r="A151" i="19" s="1"/>
  <c r="A152" i="19" s="1"/>
  <c r="A153" i="19" s="1"/>
  <c r="A154" i="19" s="1"/>
  <c r="A155" i="19" s="1"/>
  <c r="A156" i="19"/>
  <c r="A157" i="19" s="1"/>
  <c r="A158" i="19" s="1"/>
  <c r="A159" i="19" s="1"/>
  <c r="A160" i="19" s="1"/>
  <c r="A161" i="19" s="1"/>
  <c r="A162" i="19" s="1"/>
  <c r="B140" i="19"/>
  <c r="B139" i="19"/>
  <c r="B137" i="19"/>
  <c r="A137" i="19"/>
  <c r="A138" i="19"/>
  <c r="A139" i="19" s="1"/>
  <c r="A140" i="19" s="1"/>
  <c r="A136" i="19"/>
  <c r="B135" i="19"/>
  <c r="B134" i="19"/>
  <c r="B133" i="19"/>
  <c r="B131" i="19"/>
  <c r="B129" i="19"/>
  <c r="B128" i="19"/>
  <c r="B126" i="19"/>
  <c r="B125" i="19"/>
  <c r="B124" i="19"/>
  <c r="B122" i="19"/>
  <c r="B119" i="19"/>
  <c r="B117" i="19"/>
  <c r="B116" i="19"/>
  <c r="B115" i="19"/>
  <c r="B114" i="19"/>
  <c r="B113" i="19"/>
  <c r="B112" i="19"/>
  <c r="B111" i="19"/>
  <c r="B110" i="19"/>
  <c r="B109" i="19"/>
  <c r="B104" i="19"/>
  <c r="B102" i="19"/>
  <c r="B101" i="19"/>
  <c r="B99" i="19"/>
  <c r="B97" i="19"/>
  <c r="B96" i="19"/>
  <c r="B95" i="19"/>
  <c r="B93" i="19"/>
  <c r="B92" i="19"/>
  <c r="B91" i="19"/>
  <c r="B90" i="19"/>
  <c r="B89" i="19"/>
  <c r="B87" i="19"/>
  <c r="B86" i="19"/>
  <c r="B85" i="19"/>
  <c r="A85" i="19"/>
  <c r="A86" i="19"/>
  <c r="A87" i="19" s="1"/>
  <c r="A88" i="19" s="1"/>
  <c r="A89" i="19" s="1"/>
  <c r="A90" i="19" s="1"/>
  <c r="A91" i="19" s="1"/>
  <c r="A92" i="19" s="1"/>
  <c r="A93" i="19" s="1"/>
  <c r="A94" i="19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B84" i="19"/>
  <c r="B83" i="19"/>
  <c r="B82" i="19"/>
  <c r="B80" i="19"/>
  <c r="B79" i="19"/>
  <c r="B78" i="19"/>
  <c r="B76" i="19"/>
  <c r="B73" i="19"/>
  <c r="B72" i="19"/>
  <c r="B71" i="19"/>
  <c r="B70" i="19"/>
  <c r="B68" i="19"/>
  <c r="B67" i="19"/>
  <c r="B66" i="19"/>
  <c r="B65" i="19"/>
  <c r="B64" i="19"/>
  <c r="B63" i="19"/>
  <c r="B62" i="19"/>
  <c r="A62" i="19"/>
  <c r="A63" i="19"/>
  <c r="A64" i="19" s="1"/>
  <c r="A65" i="19" s="1"/>
  <c r="A66" i="19"/>
  <c r="A67" i="19" s="1"/>
  <c r="A68" i="19" s="1"/>
  <c r="A69" i="19" s="1"/>
  <c r="A70" i="19" s="1"/>
  <c r="A71" i="19" s="1"/>
  <c r="A72" i="19" s="1"/>
  <c r="A73" i="19" s="1"/>
  <c r="A74" i="19"/>
  <c r="A75" i="19" s="1"/>
  <c r="A76" i="19" s="1"/>
  <c r="A77" i="19" s="1"/>
  <c r="A78" i="19" s="1"/>
  <c r="A79" i="19" s="1"/>
  <c r="A80" i="19" s="1"/>
  <c r="A81" i="19" s="1"/>
  <c r="A82" i="19"/>
  <c r="A83" i="19" s="1"/>
  <c r="A84" i="19" s="1"/>
  <c r="B60" i="19"/>
  <c r="B59" i="19"/>
  <c r="B58" i="19"/>
  <c r="B57" i="19"/>
  <c r="B55" i="19"/>
  <c r="B53" i="19"/>
  <c r="B51" i="19"/>
  <c r="B50" i="19"/>
  <c r="B45" i="19"/>
  <c r="B44" i="19"/>
  <c r="B40" i="19"/>
  <c r="B39" i="19"/>
  <c r="B38" i="19"/>
  <c r="B37" i="19"/>
  <c r="B36" i="19"/>
  <c r="A36" i="19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B34" i="19"/>
  <c r="A33" i="19"/>
  <c r="A34" i="19" s="1"/>
  <c r="B30" i="19"/>
  <c r="B22" i="19"/>
  <c r="B20" i="19"/>
  <c r="A19" i="19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B17" i="19"/>
  <c r="B15" i="19"/>
  <c r="B14" i="19"/>
  <c r="B13" i="19"/>
  <c r="B12" i="19"/>
  <c r="A11" i="19"/>
  <c r="A12" i="19" s="1"/>
  <c r="A13" i="19" s="1"/>
  <c r="A14" i="19" s="1"/>
  <c r="A15" i="19" s="1"/>
  <c r="A16" i="19" s="1"/>
  <c r="A17" i="19" s="1"/>
  <c r="A18" i="19" s="1"/>
  <c r="B10" i="19"/>
  <c r="B8" i="19"/>
  <c r="A8" i="19"/>
  <c r="A9" i="19"/>
  <c r="C5" i="19"/>
  <c r="C2" i="19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B77" i="19"/>
  <c r="F2" i="19"/>
  <c r="A1027" i="19"/>
  <c r="A1028" i="19"/>
  <c r="A1029" i="19"/>
  <c r="A1030" i="19" s="1"/>
  <c r="A1031" i="19" s="1"/>
  <c r="A1032" i="19" s="1"/>
  <c r="A1033" i="19" s="1"/>
  <c r="A1034" i="19"/>
  <c r="A1035" i="19" s="1"/>
  <c r="A1036" i="19" s="1"/>
  <c r="A1037" i="19" s="1"/>
  <c r="A1038" i="19" s="1"/>
  <c r="BO130" i="2"/>
  <c r="CA123" i="2"/>
  <c r="AJ123" i="2"/>
  <c r="AJ121" i="2"/>
  <c r="AJ4" i="2"/>
  <c r="AJ124" i="2" s="1"/>
  <c r="AJ122" i="2"/>
  <c r="B5" i="1"/>
  <c r="H5" i="1"/>
  <c r="B3" i="1"/>
  <c r="D3" i="5"/>
  <c r="H7" i="1" l="1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G6" i="5"/>
  <c r="A20" i="2"/>
  <c r="C126" i="1"/>
  <c r="L126" i="1" s="1"/>
  <c r="AJ5" i="2"/>
  <c r="AJ125" i="2" s="1"/>
  <c r="CA121" i="2"/>
  <c r="A21" i="2" l="1"/>
  <c r="G7" i="5"/>
  <c r="BT114" i="2" l="1"/>
  <c r="BC114" i="2"/>
  <c r="BW114" i="2"/>
  <c r="BV114" i="2"/>
  <c r="BD114" i="2"/>
  <c r="G8" i="5"/>
  <c r="A22" i="2"/>
  <c r="BK114" i="2" l="1"/>
  <c r="BA114" i="2"/>
  <c r="AV114" i="2"/>
  <c r="BP114" i="2"/>
  <c r="AO114" i="2"/>
  <c r="G9" i="5"/>
  <c r="AL114" i="2"/>
  <c r="BH114" i="2"/>
  <c r="BZ114" i="2"/>
  <c r="BI114" i="2"/>
  <c r="AW114" i="2"/>
  <c r="AX114" i="2"/>
  <c r="BJ114" i="2"/>
  <c r="BQ114" i="2"/>
  <c r="AT114" i="2"/>
  <c r="BF114" i="2"/>
  <c r="AU114" i="2"/>
  <c r="AY114" i="2"/>
  <c r="AQ114" i="2"/>
  <c r="BE114" i="2"/>
  <c r="AN114" i="2"/>
  <c r="CA114" i="2"/>
  <c r="AM114" i="2"/>
  <c r="AP114" i="2"/>
  <c r="AZ114" i="2"/>
  <c r="C114" i="2"/>
  <c r="BG114" i="2"/>
  <c r="BU114" i="2"/>
  <c r="BR114" i="2"/>
  <c r="A23" i="2"/>
  <c r="BO114" i="2"/>
  <c r="BS114" i="2"/>
  <c r="AS114" i="2"/>
  <c r="BY114" i="2"/>
  <c r="BB114" i="2"/>
  <c r="BL114" i="2"/>
  <c r="AR114" i="2"/>
  <c r="BX114" i="2" l="1"/>
  <c r="BM114" i="2"/>
  <c r="A24" i="2"/>
  <c r="G10" i="5"/>
  <c r="BN114" i="2" l="1"/>
  <c r="CB114" i="2" s="1"/>
  <c r="G11" i="5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A25" i="2"/>
  <c r="A26" i="2" l="1"/>
  <c r="A27" i="2" l="1"/>
  <c r="A28" i="2" l="1"/>
  <c r="A29" i="2" l="1"/>
  <c r="A30" i="2" l="1"/>
  <c r="A31" i="2" l="1"/>
  <c r="A32" i="2" l="1"/>
  <c r="A33" i="2" l="1"/>
  <c r="A34" i="2" l="1"/>
  <c r="A35" i="2" l="1"/>
  <c r="A36" i="2" l="1"/>
  <c r="A37" i="2" l="1"/>
  <c r="A38" i="2" l="1"/>
  <c r="A39" i="2" l="1"/>
  <c r="A40" i="2" l="1"/>
  <c r="A41" i="2" l="1"/>
  <c r="A42" i="2" l="1"/>
  <c r="A43" i="2" l="1"/>
  <c r="A44" i="2" l="1"/>
  <c r="A45" i="2" l="1"/>
  <c r="A46" i="2" l="1"/>
  <c r="A47" i="2" l="1"/>
  <c r="A48" i="2" l="1"/>
  <c r="A49" i="2" l="1"/>
  <c r="A50" i="2" l="1"/>
  <c r="A51" i="2" l="1"/>
  <c r="A52" i="2" l="1"/>
  <c r="A53" i="2" l="1"/>
  <c r="A54" i="2" l="1"/>
  <c r="A55" i="2" l="1"/>
  <c r="A56" i="2" l="1"/>
  <c r="A57" i="2" l="1"/>
  <c r="A58" i="2" l="1"/>
  <c r="A59" i="2" l="1"/>
  <c r="A60" i="2" l="1"/>
  <c r="A61" i="2" l="1"/>
  <c r="A62" i="2" l="1"/>
  <c r="A63" i="2" l="1"/>
  <c r="A64" i="2" l="1"/>
  <c r="A65" i="2" l="1"/>
  <c r="A66" i="2" l="1"/>
  <c r="A67" i="2" l="1"/>
  <c r="A68" i="2" l="1"/>
  <c r="A69" i="2" l="1"/>
  <c r="A70" i="2" l="1"/>
  <c r="A71" i="2" l="1"/>
  <c r="A72" i="2" l="1"/>
  <c r="A73" i="2" l="1"/>
  <c r="A74" i="2" l="1"/>
  <c r="A75" i="2" l="1"/>
  <c r="A76" i="2" l="1"/>
  <c r="A77" i="2" l="1"/>
  <c r="A78" i="2" l="1"/>
  <c r="A79" i="2" l="1"/>
  <c r="A80" i="2" l="1"/>
  <c r="A81" i="2" l="1"/>
  <c r="A82" i="2" l="1"/>
  <c r="A83" i="2" l="1"/>
  <c r="A84" i="2" l="1"/>
  <c r="A85" i="2" l="1"/>
  <c r="A86" i="2" l="1"/>
  <c r="A87" i="2" l="1"/>
  <c r="A88" i="2" l="1"/>
  <c r="A89" i="2" l="1"/>
  <c r="A90" i="2" l="1"/>
  <c r="A91" i="2" l="1"/>
  <c r="A92" i="2" l="1"/>
  <c r="A93" i="2" l="1"/>
  <c r="A94" i="2" l="1"/>
  <c r="A95" i="2" l="1"/>
  <c r="A96" i="2" l="1"/>
  <c r="A97" i="2" l="1"/>
  <c r="A98" i="2" l="1"/>
  <c r="A99" i="2" l="1"/>
  <c r="A100" i="2" l="1"/>
  <c r="A101" i="2" l="1"/>
  <c r="A102" i="2" l="1"/>
  <c r="A103" i="2" l="1"/>
  <c r="A104" i="2" l="1"/>
  <c r="A105" i="2" l="1"/>
  <c r="A106" i="2" l="1"/>
  <c r="A107" i="2" l="1"/>
  <c r="A108" i="2" l="1"/>
  <c r="A109" i="2" l="1"/>
  <c r="A110" i="2" l="1"/>
  <c r="A111" i="2" l="1"/>
  <c r="A112" i="2" l="1"/>
  <c r="S12" i="29" l="1"/>
  <c r="S10" i="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<sst xmlns="http://schemas.openxmlformats.org/spreadsheetml/2006/main" count="27819" uniqueCount="2280">
  <si>
    <t xml:space="preserve">RELATÓRIO DIÁRIO DE OBRA </t>
  </si>
  <si>
    <t>PRAZO CONTRATUAL</t>
  </si>
  <si>
    <t xml:space="preserve">DATA    </t>
  </si>
  <si>
    <t>DIA DA SEMANA</t>
  </si>
  <si>
    <t>RDO No.:</t>
  </si>
  <si>
    <t>Revisão:</t>
  </si>
  <si>
    <t>ITEM</t>
  </si>
  <si>
    <t>ATIVIDADE</t>
  </si>
  <si>
    <t>QTD Prevista</t>
  </si>
  <si>
    <t>Realizado QTD</t>
  </si>
  <si>
    <t>Realizado Acumulado QTD</t>
  </si>
  <si>
    <t>MARCAÇÃO DE CAVAS / PONTOS DE FINCAMENTO</t>
  </si>
  <si>
    <t>SUPRESSÃO VEGETAL (ÁREA DA TORRE)</t>
  </si>
  <si>
    <t>SUPRESSÃO VEGETAL (FAIXA DE SERVIÇO)</t>
  </si>
  <si>
    <t>ABERTURA DE ACESSOS</t>
  </si>
  <si>
    <t/>
  </si>
  <si>
    <t>ESPAÇO PARA REGISTROS DE PENDÊNCIAS, ADVERTÊNCIAS, ORDENS DE SERVIÇO, ESCLARECIMENTOS E COMENTÁRIOS</t>
  </si>
  <si>
    <t>COMENTÁRIOS E OBS. NEOENERGIA</t>
  </si>
  <si>
    <t>EMPRESA</t>
  </si>
  <si>
    <t>FISCALIZAÇÂO</t>
  </si>
  <si>
    <t>DATA:</t>
  </si>
  <si>
    <t xml:space="preserve">DATA:  </t>
  </si>
  <si>
    <t>Assinatura Neoenergia</t>
  </si>
  <si>
    <t>Data de início:</t>
  </si>
  <si>
    <t>Data de término:</t>
  </si>
  <si>
    <t>HORÁRIO DE TRABALHO</t>
  </si>
  <si>
    <t>Prazo contratual:</t>
  </si>
  <si>
    <t>dias</t>
  </si>
  <si>
    <t>Segunda a Quinta</t>
  </si>
  <si>
    <t>07h/12h e 13h/17h</t>
  </si>
  <si>
    <t>Data:</t>
  </si>
  <si>
    <t>Tempo decorrido:</t>
  </si>
  <si>
    <t>Sexta</t>
  </si>
  <si>
    <t>07h/12h e 13h/16h</t>
  </si>
  <si>
    <t>Dia da Semana:</t>
  </si>
  <si>
    <t>Tempo restante:</t>
  </si>
  <si>
    <t>Sab./Dom./Feriado:</t>
  </si>
  <si>
    <t>07h/11h</t>
  </si>
  <si>
    <t xml:space="preserve">Local: </t>
  </si>
  <si>
    <t>QUADRO DE EFETIVO POR EQUIPE</t>
  </si>
  <si>
    <t>FUNÇÃO</t>
  </si>
  <si>
    <t>INDIRETOS</t>
  </si>
  <si>
    <t>DIRETOS</t>
  </si>
  <si>
    <t>TOTAL OBRA</t>
  </si>
  <si>
    <t>SUBEMPREITEIROS</t>
  </si>
  <si>
    <t>TOTAL SUBEMPREITEIROS</t>
  </si>
  <si>
    <t>OUTROS</t>
  </si>
  <si>
    <t>TOTAL GERAL</t>
  </si>
  <si>
    <t>CAMPOS DOS GOYTACAZES</t>
  </si>
  <si>
    <t>MUTUM</t>
  </si>
  <si>
    <t>JERÔNIMO MONTEIRO</t>
  </si>
  <si>
    <t>PÁTIO DE MATERIAIS CAMPOS DOS GOYTACAZES</t>
  </si>
  <si>
    <t>PÁTIO DE MATERIAIS JERÔNIMO MONTEIRO</t>
  </si>
  <si>
    <t>PÁTIO DE MATERIAIS MUTUM</t>
  </si>
  <si>
    <t>CRAVAÇÃO DE ESTACAS</t>
  </si>
  <si>
    <t>TOTAL DIRETOS</t>
  </si>
  <si>
    <t>VIGILÂNCIA PATRIMONIAL CAMPOS (TERCEIRIZADO)</t>
  </si>
  <si>
    <t>VIGILÂNCIA PATRIMONIAL MUTUM (TERCEIRIZADO)</t>
  </si>
  <si>
    <t>VIGILÂNCIA PATRIMONIAL JERÔNIMO MONTEIRO (TERCEIRIZADO)</t>
  </si>
  <si>
    <t>ESTRUTURAS METÁLICAS (TERCEIRIZADO)</t>
  </si>
  <si>
    <t>REFEITÓRIO (TERCEIRIZADO)</t>
  </si>
  <si>
    <t>ALMOXARIFE</t>
  </si>
  <si>
    <t>ANALISTA DE CUSTO</t>
  </si>
  <si>
    <t xml:space="preserve">ANALISTA TECNICO </t>
  </si>
  <si>
    <t>ARMADOR</t>
  </si>
  <si>
    <t>AUXILIAR DE LIMPEZA</t>
  </si>
  <si>
    <t>AUXILIAR DE MECANICO</t>
  </si>
  <si>
    <t>AUXILIAR DE SEGURANÇA DO TRABALHO</t>
  </si>
  <si>
    <t>AUXILIAR DE TRANSPORTE</t>
  </si>
  <si>
    <t>AUXILIAR TECNICO</t>
  </si>
  <si>
    <t>CARPINTEIRO</t>
  </si>
  <si>
    <t>CHEFE DE COZINHA</t>
  </si>
  <si>
    <t>COMPRADOR DE OBRA SR</t>
  </si>
  <si>
    <t>CONTROLADOR DE MANUTENCAO</t>
  </si>
  <si>
    <t>COORDENADOR DE ALMOXARIFADO</t>
  </si>
  <si>
    <t>COORDENADOR DE OBRAS</t>
  </si>
  <si>
    <t>COORDENADOR DE PLANEJAMENTO</t>
  </si>
  <si>
    <t>COZINHEIRA</t>
  </si>
  <si>
    <t>ELETRICISTA</t>
  </si>
  <si>
    <t>ELETRICISTA AUTO</t>
  </si>
  <si>
    <t>ENCARREGADO ADM OBRAS</t>
  </si>
  <si>
    <t>ENGENHEIRO DE PROCESSOS</t>
  </si>
  <si>
    <t>ENGENHEIRO SEG. DO TRABALHO</t>
  </si>
  <si>
    <t>ESTOQUISTA</t>
  </si>
  <si>
    <t>GESTOR DE OBRAS</t>
  </si>
  <si>
    <t>GESTOR DE PROCESSOS</t>
  </si>
  <si>
    <t>LABORATORISTA</t>
  </si>
  <si>
    <t>LUBRIFICADOR</t>
  </si>
  <si>
    <t>MARTELETEIRO</t>
  </si>
  <si>
    <t>MECANICO</t>
  </si>
  <si>
    <t>MEIO OF MONTADOR</t>
  </si>
  <si>
    <t>MONTADOR</t>
  </si>
  <si>
    <t>MOTORISTA</t>
  </si>
  <si>
    <t>MOTORISTA OPERADOR DE GUINDAUTO</t>
  </si>
  <si>
    <t>OPERADOR MAQUINAS</t>
  </si>
  <si>
    <t>PEDREIRO</t>
  </si>
  <si>
    <t>SERVENTE</t>
  </si>
  <si>
    <t xml:space="preserve">SUBCHEFE DE COZINHA </t>
  </si>
  <si>
    <t>SUPERVISOR ADMINISTRATIVO DE OBRAS</t>
  </si>
  <si>
    <t>SUPERVISOR DE COZINHA</t>
  </si>
  <si>
    <t>SUPERVISOR DE EQUIPAMENTO</t>
  </si>
  <si>
    <t>SUPERVISOR MANUTENCAO</t>
  </si>
  <si>
    <t>VIGILANTE</t>
  </si>
  <si>
    <t xml:space="preserve">    TOTAL POR ATIVIDADE</t>
  </si>
  <si>
    <t>ELABORADO POR:</t>
  </si>
  <si>
    <t>VISTOS</t>
  </si>
  <si>
    <t>NOME:</t>
  </si>
  <si>
    <t>CARGO:</t>
  </si>
  <si>
    <t>Segunda a Sexta:</t>
  </si>
  <si>
    <t>Sábado:</t>
  </si>
  <si>
    <t>Domingo/Feriado:</t>
  </si>
  <si>
    <t>QUADRO DE EQUIPAMENTOS POR EQUIPE</t>
  </si>
  <si>
    <t>EQUIPAMENTO</t>
  </si>
  <si>
    <t>AMBULÂNCIA</t>
  </si>
  <si>
    <t>CAMINHÃO BASCULANTE</t>
  </si>
  <si>
    <t>CAMINHÃO BETONEIRA</t>
  </si>
  <si>
    <t>CAMINHÃO PERFURATRIZ COM OPERADOR</t>
  </si>
  <si>
    <t>CAMINHÃO PIPA</t>
  </si>
  <si>
    <t>CAMINHONETE CD 4X4</t>
  </si>
  <si>
    <t>RETROESCAVADEIRA 4X4</t>
  </si>
  <si>
    <t>CAMINHÃO COMBOIO</t>
  </si>
  <si>
    <t>RDO nº</t>
  </si>
  <si>
    <t>SUPRESSÃO VEGETAL (CORTE SELETIVO)</t>
  </si>
  <si>
    <t>ABERTURA DE ACESSO</t>
  </si>
  <si>
    <t>ENCARREGADO DE SERVIÇOS GERAIS</t>
  </si>
  <si>
    <t>MEDICO DO TRABALHO</t>
  </si>
  <si>
    <t>POCEIRO</t>
  </si>
  <si>
    <t>LORENA ALVES DE SOUZA</t>
  </si>
  <si>
    <t>TRATOR DE PNEU</t>
  </si>
  <si>
    <t>TRATOR DE ESTEIRA</t>
  </si>
  <si>
    <t>ESCAVADEIRA HIDRAULICA</t>
  </si>
  <si>
    <t>COD</t>
  </si>
  <si>
    <t>Nome</t>
  </si>
  <si>
    <t>Tipo</t>
  </si>
  <si>
    <t>Cod</t>
  </si>
  <si>
    <t>Função / Equipamento orçado</t>
  </si>
  <si>
    <t>Inicio</t>
  </si>
  <si>
    <t>Fim</t>
  </si>
  <si>
    <t>Chapa</t>
  </si>
  <si>
    <t>Nome Completo</t>
  </si>
  <si>
    <t>Função</t>
  </si>
  <si>
    <t>Canteiro</t>
  </si>
  <si>
    <t>Empresa</t>
  </si>
  <si>
    <t>CC</t>
  </si>
  <si>
    <t>STATUS</t>
  </si>
  <si>
    <t>Nome_real</t>
  </si>
  <si>
    <t>Custo_dia_real</t>
  </si>
  <si>
    <t>Nome_previsto</t>
  </si>
  <si>
    <t>Custo_dia_previsto</t>
  </si>
  <si>
    <t>S/C</t>
  </si>
  <si>
    <t>GESTÃO DE OBRAS</t>
  </si>
  <si>
    <t>MO</t>
  </si>
  <si>
    <t>COORD CONTRATOS</t>
  </si>
  <si>
    <t>PJ</t>
  </si>
  <si>
    <t>LUCAS JOSÉ DE OLIVEIRA</t>
  </si>
  <si>
    <t>INDIRETO</t>
  </si>
  <si>
    <t>PLANOVA</t>
  </si>
  <si>
    <t>MVE</t>
  </si>
  <si>
    <t>VEÍCULO LEVE</t>
  </si>
  <si>
    <t>RTO-9J24</t>
  </si>
  <si>
    <t>COORDENAÇÃO DE OBRAS</t>
  </si>
  <si>
    <t>COORD PROJETOS</t>
  </si>
  <si>
    <t>PJ-13</t>
  </si>
  <si>
    <t>RAFAEL FAGUNDES</t>
  </si>
  <si>
    <t>FVT-7I73</t>
  </si>
  <si>
    <t>PLANEJAMENTO</t>
  </si>
  <si>
    <t>PJ-10</t>
  </si>
  <si>
    <t>MURILO DE ALMEIDA VIEIRA</t>
  </si>
  <si>
    <t>ANALISTA DE CUSTO I</t>
  </si>
  <si>
    <t>PJ-4</t>
  </si>
  <si>
    <t>ADELINO RICARDO</t>
  </si>
  <si>
    <t>PJ 3</t>
  </si>
  <si>
    <t>QUENIO ROGER FERREIRA DOS SANTOS</t>
  </si>
  <si>
    <t>ASSISTENTE TECNICO PL</t>
  </si>
  <si>
    <t>PROCESSOS</t>
  </si>
  <si>
    <t>PJ-14</t>
  </si>
  <si>
    <t>JOSÉ ANTONIO BARRETO FILHO</t>
  </si>
  <si>
    <t>SEDE</t>
  </si>
  <si>
    <t>ENGENHEIRO DE PLANEJAMENTO II</t>
  </si>
  <si>
    <t>PJ-12</t>
  </si>
  <si>
    <t>DIEGO JULLIAN DE MORAIS LOPES</t>
  </si>
  <si>
    <t>CAMINHONETE 4X4</t>
  </si>
  <si>
    <t>FAA-8372</t>
  </si>
  <si>
    <t>ADMINISTRAÇÃO</t>
  </si>
  <si>
    <t>WASHINGTON LUIZ SARTORELLO</t>
  </si>
  <si>
    <t>FVT-7I13</t>
  </si>
  <si>
    <t>ADM/FINANCEIRO</t>
  </si>
  <si>
    <t>ENC ADMINISTRATIVO - OBRA</t>
  </si>
  <si>
    <t>ALESON RAUL PEREIRA DE MORAIS</t>
  </si>
  <si>
    <t>EDSON PEREIRA DA SILVA</t>
  </si>
  <si>
    <t>ENCARREGADO ADMINISTRATIVO OBRA JR</t>
  </si>
  <si>
    <t>MANOEL FURQUIM DE CAMARGO NETO</t>
  </si>
  <si>
    <t>ASSIST ADMINISTRATIVO PL</t>
  </si>
  <si>
    <t>ASSISTENTE ADM DE OBRAS</t>
  </si>
  <si>
    <t>DANILO DE SOUZA</t>
  </si>
  <si>
    <t>ASSISTENTE ADMINISTRATIVO OBRA JR</t>
  </si>
  <si>
    <t>CUH-6J28</t>
  </si>
  <si>
    <t>RTM-4I20</t>
  </si>
  <si>
    <t>ADM/DAP/CLEVER</t>
  </si>
  <si>
    <t>ENCARREGADO RH SENIOR</t>
  </si>
  <si>
    <t>JORGE LUIS DA COSTA BARBOSA</t>
  </si>
  <si>
    <t>ENCARREGADO ADM PESSOAL SR</t>
  </si>
  <si>
    <t>SIDNEY PEREIRA SANTANA</t>
  </si>
  <si>
    <t>ENCARREGADO ADM PESSOAL JR</t>
  </si>
  <si>
    <t>DIOGO SOUSA CAMPOS</t>
  </si>
  <si>
    <t>ASSISTENTE DE PESSOAL</t>
  </si>
  <si>
    <t>MATEUS ARAUJO MORAIS CHAVES</t>
  </si>
  <si>
    <t>AUXILIAR ADMINISTRATIVO DE OBRAS</t>
  </si>
  <si>
    <t>MARCELO GUIMARAES SILVA</t>
  </si>
  <si>
    <t>AUXILIAR ADMINISTRATIVO DE OBRAS I</t>
  </si>
  <si>
    <t>AUX ADMINISTRATIVO I</t>
  </si>
  <si>
    <t>GESLEI LUIZ PEREIRA DA SILVA</t>
  </si>
  <si>
    <t>AUXILIAR ADMINISTRATIVO DE OBRA III</t>
  </si>
  <si>
    <t>ROBERTA SALUCCI PORTELA</t>
  </si>
  <si>
    <t>ISABELA RUBATTO RICARDO</t>
  </si>
  <si>
    <t>AUXILIAR ADMINISTRATIVO DE OBRA II</t>
  </si>
  <si>
    <t>LETICIA BASILIO DE SOUZA</t>
  </si>
  <si>
    <t>AUXILIAR ADMINISTRATIVO DE OBRA I</t>
  </si>
  <si>
    <t>STEFANI PEIXOTO GOMES</t>
  </si>
  <si>
    <t>THERCIO EMANUEL DA SILVA PEREIRA</t>
  </si>
  <si>
    <t>ADM/ALMOXARIFADO CAMPOS DOS GOYTACAZES</t>
  </si>
  <si>
    <t>COMPRADOR DE OBRA SR.</t>
  </si>
  <si>
    <t>VITOR LUIZ VALENCIO</t>
  </si>
  <si>
    <t>PJ-7</t>
  </si>
  <si>
    <t>JEAN ROBERTO DOS SANTOS</t>
  </si>
  <si>
    <t>ENC ALMOXARIFADO (ENGENHEIRO)</t>
  </si>
  <si>
    <t>FRANCISCO DE ASSIS AMARAL</t>
  </si>
  <si>
    <t>ENCARREGADO DE ALMOXARIFADO OBRA SR</t>
  </si>
  <si>
    <t>ASSIST TECNICO I</t>
  </si>
  <si>
    <t>ALMOXARIFE DE OBRA</t>
  </si>
  <si>
    <t>JOSE ALEXANDRO MONTEIRO DE CARVALHO</t>
  </si>
  <si>
    <t>ALMOXARIFE I</t>
  </si>
  <si>
    <t>ROBSON RODRIGUES DA SILVA</t>
  </si>
  <si>
    <t>AUX ALMOXARIFADO - OBRA</t>
  </si>
  <si>
    <t>ELTON NOGUEIRA ALVES</t>
  </si>
  <si>
    <t>AUXILIAR ALMOXARIFADO I</t>
  </si>
  <si>
    <t>FRANCIS VIEIRA ROSA</t>
  </si>
  <si>
    <t>ALEX DOS SANTOS GOMES</t>
  </si>
  <si>
    <t>ALEX SANDRO BENTO PEIXOTO</t>
  </si>
  <si>
    <t>ANTONIO MARCOS RAMOS LAZARIO</t>
  </si>
  <si>
    <t>CARLOS JOSE DOS SANTOS</t>
  </si>
  <si>
    <t>GEDIEL DE LIMA JUNIOR</t>
  </si>
  <si>
    <t>JORGE LUIS DA COSTA BARBOSA JUNIOR</t>
  </si>
  <si>
    <t>MARCELO PEIXOTO PESSANHA</t>
  </si>
  <si>
    <t>TARCISIO DOUGLAS BENEDITO DA COSTA</t>
  </si>
  <si>
    <t>THIAGO ALVARENGA DA SILVA</t>
  </si>
  <si>
    <t>THIAGO GOMES</t>
  </si>
  <si>
    <t>RONALDO DE ARAUJO SILVA</t>
  </si>
  <si>
    <t>AUXILIAR DE ALMOXARIFADO III</t>
  </si>
  <si>
    <t>ADM/ALMOXARIFADO MUTUM</t>
  </si>
  <si>
    <t>FRANCISCO BRUNO DA SILVA</t>
  </si>
  <si>
    <t>ALMOXARIFE II</t>
  </si>
  <si>
    <t>EZAQUE ARTHUR SIQUEIRA</t>
  </si>
  <si>
    <t>SERGIO MURILO DA SILVA FELIZARDO</t>
  </si>
  <si>
    <t>SALA TÉCNICA</t>
  </si>
  <si>
    <t>ANALISTA TECNICO II</t>
  </si>
  <si>
    <t>PJ-6</t>
  </si>
  <si>
    <t>RAEL SANDRO DO NASCIMENTO</t>
  </si>
  <si>
    <t>ANALISTA TECNICO I</t>
  </si>
  <si>
    <t>WALISSON HUMBERTO DE QUEIROZ PEREIRA</t>
  </si>
  <si>
    <t>ANALISTA TECNICO DE MATERIAIS I</t>
  </si>
  <si>
    <t>TÉCNICO DE QUALIDADE</t>
  </si>
  <si>
    <t>FERNANDA DANIELLE CASTRO SILVA</t>
  </si>
  <si>
    <t>TECNICO QUALIDADE SR</t>
  </si>
  <si>
    <t>ASSIST TECNICO II</t>
  </si>
  <si>
    <t>LUIZ OTAVIO D'AVILA MARTINS</t>
  </si>
  <si>
    <t>ASSISTENTE TECNICO SR</t>
  </si>
  <si>
    <t>AUX TECNICO</t>
  </si>
  <si>
    <t>ROBERTO FLORENCIO SOUSA RODRIGUES</t>
  </si>
  <si>
    <t>AUXILIAR TECNICO III</t>
  </si>
  <si>
    <t>HYGOR MOREIRA ENVALL</t>
  </si>
  <si>
    <t>QSMS</t>
  </si>
  <si>
    <t>ENGENHEIRO SEG TRABALHO</t>
  </si>
  <si>
    <t>PJ-8</t>
  </si>
  <si>
    <t>GILMAR ANTONIO BELLE</t>
  </si>
  <si>
    <t>ENGENHEIRO FLORESTAL II</t>
  </si>
  <si>
    <t>PJ-11</t>
  </si>
  <si>
    <t>CARLOS ALBERTO GUTERRES CARNEIRO</t>
  </si>
  <si>
    <t>TECNICO SEG TRABALHO III</t>
  </si>
  <si>
    <t>CARLOS ALBERTO PRATES DE OLIVEIRA</t>
  </si>
  <si>
    <t>TECNICO SEGURANCA TRABALHO OBRA SR</t>
  </si>
  <si>
    <t>MARCIO AURELIO FURTADO DA SILVA</t>
  </si>
  <si>
    <t>UELLINTON FERREIRA MOURA</t>
  </si>
  <si>
    <t>TECNICO SEG TRABALHO II</t>
  </si>
  <si>
    <t>CARLOS ALBERTO ARAUJO STORE</t>
  </si>
  <si>
    <t>TECNICO SEGURANCA TRABALHO OBRA PL</t>
  </si>
  <si>
    <t>EDNEI MARINO</t>
  </si>
  <si>
    <t>FABIANO ATAIDE SUCUPIRA</t>
  </si>
  <si>
    <t xml:space="preserve">ROMEU DOS SANTOS </t>
  </si>
  <si>
    <t>MARINEUDO ASSUNÇÃO</t>
  </si>
  <si>
    <t>KELSON EMANUEL HONORATO SOUZA</t>
  </si>
  <si>
    <t>THIAGO OLIVEIRA COTTA</t>
  </si>
  <si>
    <t>TECNICO DE SEGURANÇA DO TRABALHO JR</t>
  </si>
  <si>
    <t>TECNICO MEIO AMBIENTE II</t>
  </si>
  <si>
    <t>CARLOS ALEXANDRE DE SOUZA</t>
  </si>
  <si>
    <t>TECNICO AMBIENTAL SR</t>
  </si>
  <si>
    <t>ROSALVO RODRIGUES DA CRUZ JUNIOR</t>
  </si>
  <si>
    <t>TECNICO AMBIENTAL JR</t>
  </si>
  <si>
    <t>TECNICO MEIO AMBIENTE I</t>
  </si>
  <si>
    <t>MANOEL CARLOS SILVA FRANCA</t>
  </si>
  <si>
    <t>VALTERLANE MIRANDA RIBEIRO</t>
  </si>
  <si>
    <t>MEDICO DO TRABALHO (BASE 150H)</t>
  </si>
  <si>
    <t>RICARDO MESQUITA RIBEIRO</t>
  </si>
  <si>
    <t>TÉCNICO DE ENFERMAGEM DO TRAB. II</t>
  </si>
  <si>
    <t>FAGNER LIMA VALE</t>
  </si>
  <si>
    <t>TECNICO ENFERMAGEM TRABALHO SR</t>
  </si>
  <si>
    <t>ELIANE ANDRADE SIAS</t>
  </si>
  <si>
    <t>TECNICO ENFERMAGEM TRABALHO PL</t>
  </si>
  <si>
    <t>FLAVIO JUNIOR ASSUNCAO</t>
  </si>
  <si>
    <t>VILEMAR CARDOSO DE OLIVEIRA</t>
  </si>
  <si>
    <t>TECNICO ENFERMAGEM DO TRABALHO II</t>
  </si>
  <si>
    <t>LANNA GABRIELA DE OLIVEIRA</t>
  </si>
  <si>
    <t>MOTORISTA CAMINHÃO/COLETIVO</t>
  </si>
  <si>
    <t>ADEILSON AGNALDO LIMA DE SANTANA</t>
  </si>
  <si>
    <t>MOTORISTA AMBULANCIA II</t>
  </si>
  <si>
    <t>JOSE JOAO DA SILVA</t>
  </si>
  <si>
    <t>MARCELO SILVIO BEZERRA DA SILVA</t>
  </si>
  <si>
    <t>RTE-1A47</t>
  </si>
  <si>
    <t>QPV-0C53</t>
  </si>
  <si>
    <t>EQB-3B51</t>
  </si>
  <si>
    <t>RTO-7H83</t>
  </si>
  <si>
    <t>EBI-9H47</t>
  </si>
  <si>
    <t>PIS-8790</t>
  </si>
  <si>
    <t>PGR-7J57</t>
  </si>
  <si>
    <t>PIW-4950</t>
  </si>
  <si>
    <t>ADM/SERVIÇOS GERAIS CAMPOS DOS GOYTACAZES</t>
  </si>
  <si>
    <t>ENCARREGADO SERV GERAIS</t>
  </si>
  <si>
    <t>PAULO SERGIO RIBEIRO MOURA</t>
  </si>
  <si>
    <t>DARY RIBEIRO DOS SANTOS</t>
  </si>
  <si>
    <t>ELETRICISTA III</t>
  </si>
  <si>
    <t>FABIO JOSE CABRAL DA SILVA</t>
  </si>
  <si>
    <t>MOTORISTA DE CAMINHAO/COLETIVO</t>
  </si>
  <si>
    <t>AILTON DE SIQUEIRA SILVA</t>
  </si>
  <si>
    <t>MOTORISTA I</t>
  </si>
  <si>
    <t>CLEBER GONCALVES DE ARRUDA</t>
  </si>
  <si>
    <t>AUX LIMPEZA</t>
  </si>
  <si>
    <t>BEATRIZ ALVES PEREIRA</t>
  </si>
  <si>
    <t>CLAUDINEIA DOS SANTOS COITINHO</t>
  </si>
  <si>
    <t>PATRICIA RUBIM VIEIRA CORDEIRO</t>
  </si>
  <si>
    <t>LUIZ CARLOS SOARES CARDOZO</t>
  </si>
  <si>
    <t>ISAIAS ALMEIDA DOS SANTOS</t>
  </si>
  <si>
    <t xml:space="preserve">JORGE LUIZ RANGEL MARTINS </t>
  </si>
  <si>
    <t>JOSE RENATO DE SOUZA SILVA</t>
  </si>
  <si>
    <t>RICARDO CANTUARIO ARAGAO</t>
  </si>
  <si>
    <t>RONALD ALMEIDA DE OLIVEIRA DA SILVA</t>
  </si>
  <si>
    <t>VICENTE DE PAULA MARINS GUSMAO</t>
  </si>
  <si>
    <t>ALEX NOGUEIRA VENTURA</t>
  </si>
  <si>
    <t>JEEPÃO 12 LUGARES</t>
  </si>
  <si>
    <t>KMD-5189</t>
  </si>
  <si>
    <t>MUG-7218</t>
  </si>
  <si>
    <t>JTX-0018</t>
  </si>
  <si>
    <t>ADM/SERVIÇOS GERAIS JERÔNIMO MONTEIRO</t>
  </si>
  <si>
    <t>ALEXANDRE CORDEIRO</t>
  </si>
  <si>
    <t>JOSEILDO JOSE DA SILVA</t>
  </si>
  <si>
    <t>RICARDO TAVARES DA CRUZ</t>
  </si>
  <si>
    <t>PEDREIRO III</t>
  </si>
  <si>
    <t>TANIA MARIA RODRIGUES SILVA</t>
  </si>
  <si>
    <t>FABIANO VITOR DA CONCEICAO</t>
  </si>
  <si>
    <t>MARCUS VINICIUS RIBEIRO PEREIRA</t>
  </si>
  <si>
    <t>ADM/SERVIÇOS GERAIS MUTUM</t>
  </si>
  <si>
    <t>ENC SERVICOS GERAIS</t>
  </si>
  <si>
    <t>POLIANA APARECIDA DE SOUZA</t>
  </si>
  <si>
    <t>AUXILIAR SERVICOS GERAIS OBRA</t>
  </si>
  <si>
    <t>FRANCISCO BARROS DE SOUZA FILHO</t>
  </si>
  <si>
    <t>ENCARREGADO SERVIÇOS GERAIS OBRA III</t>
  </si>
  <si>
    <t>ANTONIEL DA SILVA NASCIMENTO</t>
  </si>
  <si>
    <t>MARIA HELENA DE PAULA</t>
  </si>
  <si>
    <t>ULISSES DO NASCIMENTO CARDOSO</t>
  </si>
  <si>
    <t>PEDREIRO II</t>
  </si>
  <si>
    <t>ILTON PINHEIRO MENDES</t>
  </si>
  <si>
    <t>JUZ-4300</t>
  </si>
  <si>
    <t>ADM/TRANSPORTE CAMPOS DOS GOYTACAZES</t>
  </si>
  <si>
    <t>ENCARREGADO DE LOGÍSTICA</t>
  </si>
  <si>
    <t>LEONAN OURIQUE RAMOS</t>
  </si>
  <si>
    <t>ENCARREGADO TRANSPORTE III</t>
  </si>
  <si>
    <t>LEANDRO OLIVEIRA SOARES</t>
  </si>
  <si>
    <t>AUXILIAR DE TRANSPORTE III</t>
  </si>
  <si>
    <t>JARDEL PEREIRA DE OLIVEIRA</t>
  </si>
  <si>
    <t>JOSE EDNALDO NUNES</t>
  </si>
  <si>
    <t>REURY JONATHA DE SOUZA FIRMO</t>
  </si>
  <si>
    <t>ROBSON JOSE DO REGO</t>
  </si>
  <si>
    <t>RODRIGO SANTOS PEREIRA</t>
  </si>
  <si>
    <t>VALDIR SEVERINO DA SILVA</t>
  </si>
  <si>
    <t>CLEMENTE OSOWSKI</t>
  </si>
  <si>
    <t>MOTORISTA II</t>
  </si>
  <si>
    <t>FRANCISCO CARLOS DA SILVA</t>
  </si>
  <si>
    <t>GILTON FERREIRA SANTOS</t>
  </si>
  <si>
    <t xml:space="preserve">TIAGO FERNANDES DA SILVA </t>
  </si>
  <si>
    <t>MOTORISTA CAMINHAO COMBOIO I</t>
  </si>
  <si>
    <t>MOTORISTA CARRETA</t>
  </si>
  <si>
    <t>JOSENALDO TRINDADE ALMEIDA</t>
  </si>
  <si>
    <t>MOTORISTA OPERADOR MUNCK III</t>
  </si>
  <si>
    <t>MOTORISTA MUNCK</t>
  </si>
  <si>
    <t>EDEGILSON CORREIA DA SILVA</t>
  </si>
  <si>
    <t>MOTORISTA DE ONIBUS I</t>
  </si>
  <si>
    <t>JOSIVALDO GOMES DA SILVA</t>
  </si>
  <si>
    <t>EVERSON LUIZ DA SILVA</t>
  </si>
  <si>
    <t>LUZIMAR HONORATO DA SILVA</t>
  </si>
  <si>
    <t>KJJ-9A85</t>
  </si>
  <si>
    <t>CAMINHÃO CABINADO TOCO</t>
  </si>
  <si>
    <t>BWQ-5295</t>
  </si>
  <si>
    <t>OQB-5042</t>
  </si>
  <si>
    <t>CAMINHÃO PRANCHA 8X4</t>
  </si>
  <si>
    <t>QGA-7637</t>
  </si>
  <si>
    <t>KJY-5666</t>
  </si>
  <si>
    <t>OLP-2373</t>
  </si>
  <si>
    <t>MQL-7749</t>
  </si>
  <si>
    <t>ONIBUS 51 PASSAGEIROS</t>
  </si>
  <si>
    <t>MRE-2998</t>
  </si>
  <si>
    <t>ADM/TRANSPORTE JERÔNIMO MONTEIRO</t>
  </si>
  <si>
    <t>WILHAN DE AGUIAR BRAGA</t>
  </si>
  <si>
    <t>FRANCISCO DAS CHAGAS RODRIGUES FERRAZ</t>
  </si>
  <si>
    <t>MECANICO III</t>
  </si>
  <si>
    <t>GEOVANE DOS SANTOS SILVA</t>
  </si>
  <si>
    <t xml:space="preserve">JAMERSON CRISTOVAO DA SILVA </t>
  </si>
  <si>
    <t>ROBSON RODRIGUES COSTA</t>
  </si>
  <si>
    <t>VALCELI DE OLIVEIRA MENEZES</t>
  </si>
  <si>
    <t>ERINALDO DA SILVA</t>
  </si>
  <si>
    <t>ANTONIO DOS SANTOS ALMEIDA</t>
  </si>
  <si>
    <t>JZD-0294</t>
  </si>
  <si>
    <t>KHJ-1470</t>
  </si>
  <si>
    <t>CAMINHÃO CARROCERIA 6X4</t>
  </si>
  <si>
    <t>EZC-8279</t>
  </si>
  <si>
    <t>ADM/TRANSPORTE MUTUM</t>
  </si>
  <si>
    <t>LEONARDO GARCIA DE ARRUDA</t>
  </si>
  <si>
    <t>TIAGO ANDRADE DA SILVA</t>
  </si>
  <si>
    <t>CLEVITON DE MELO OLIVEIRA</t>
  </si>
  <si>
    <t>OPERADOR DE RETROESCAVADEIRA</t>
  </si>
  <si>
    <t>ALEX DA SILVA REIS</t>
  </si>
  <si>
    <t xml:space="preserve">JOSE RIBAMAR TEIXEIRA BARBOSA </t>
  </si>
  <si>
    <t xml:space="preserve">OPERADOR RETROESCAVADEIRA </t>
  </si>
  <si>
    <t>BENTO FRANCISCO DO NASCIMENTO</t>
  </si>
  <si>
    <t>MOTORISTA ONIBUS III</t>
  </si>
  <si>
    <t>HGJ-8A35</t>
  </si>
  <si>
    <t>CAMINHÃO PRANCHA 6X4</t>
  </si>
  <si>
    <t>HIV-2824</t>
  </si>
  <si>
    <t>PFM-6B04</t>
  </si>
  <si>
    <t>CAMINHÃO MUNCK 6X4</t>
  </si>
  <si>
    <t>ELJ-1649</t>
  </si>
  <si>
    <t>CPI-4F82</t>
  </si>
  <si>
    <t>ONIBUS 46 PASSAGEIROS</t>
  </si>
  <si>
    <t>MANUTENÇÃO DE EQUIPAMENTOS</t>
  </si>
  <si>
    <t>ENGENHEIRO MECANICO I</t>
  </si>
  <si>
    <t xml:space="preserve">RODRIGO PACHECO PROCOPIO </t>
  </si>
  <si>
    <t>CLAUDEMIR MARINHO DA SILVA</t>
  </si>
  <si>
    <t>JHEIMISON DIAS RESSIGUIER</t>
  </si>
  <si>
    <t>ELETRICISTA MANUTENCAO II</t>
  </si>
  <si>
    <t>ROBSON CARDOSO DOS REIS</t>
  </si>
  <si>
    <t>DULCE MARLI DE OLIVEIRA FRANCO</t>
  </si>
  <si>
    <t>CONTROLADOR DE MANUTENÇÃO</t>
  </si>
  <si>
    <t>AUX MECANICO</t>
  </si>
  <si>
    <t>FZD-2D82</t>
  </si>
  <si>
    <t>DEQ</t>
  </si>
  <si>
    <t>SUPERVISOR DE MANUTENÇÃO</t>
  </si>
  <si>
    <t>GEDION ALVES DA SILVA</t>
  </si>
  <si>
    <t>KOZUM KONIGAME</t>
  </si>
  <si>
    <t>ELIANDERSON ALVES CARDOSO</t>
  </si>
  <si>
    <t>THIAGO RODRIGUES DA SILVA</t>
  </si>
  <si>
    <t>ASSISTENTE DE LOGISTICA</t>
  </si>
  <si>
    <t>DARVILY MANOEL SILVA SOUZA</t>
  </si>
  <si>
    <t>JOSE THIAGO DE MELO</t>
  </si>
  <si>
    <t>ALAN ALVES VIANA</t>
  </si>
  <si>
    <t>LUIZ HENRIQUE LIMA DE SOUZA</t>
  </si>
  <si>
    <t>MANUTENÇÃO DE CANTEIRO</t>
  </si>
  <si>
    <t>ENCARREGADO III</t>
  </si>
  <si>
    <t>OSMAR PEDRO DOS SANTOS</t>
  </si>
  <si>
    <t>ENCARREGADO DE TURMA III</t>
  </si>
  <si>
    <t>JOSE ADEMIR FERREIRA DA SILVA</t>
  </si>
  <si>
    <t>LUIZ CARLOS DOS SANTOS</t>
  </si>
  <si>
    <t>JOSE MANOEL DE SANTANA</t>
  </si>
  <si>
    <t>CARPINTEIRO III</t>
  </si>
  <si>
    <t xml:space="preserve">ERIOBERTO BARBOSA PESSOA JUNIOR </t>
  </si>
  <si>
    <t>CARPINTEIRO I</t>
  </si>
  <si>
    <t>WELDER PACHECO FARIA</t>
  </si>
  <si>
    <t>GENILDO MEDEIROS GUSMAO</t>
  </si>
  <si>
    <t>ANTONIO MARCO FRANCISCO</t>
  </si>
  <si>
    <t>MANOEL ANDRADE DA SILVA</t>
  </si>
  <si>
    <t>RENAN TEODORO FERREIRA</t>
  </si>
  <si>
    <t>FABIANO PALMEIRA ALVES</t>
  </si>
  <si>
    <t>MATHEUS PINHEIRO MONTEIRO</t>
  </si>
  <si>
    <t>ISAQUE DA ROCHA PESSANHA</t>
  </si>
  <si>
    <t>PRODUÇÃO</t>
  </si>
  <si>
    <t>ENGENHEIRO DE PRODUÇÃO PL</t>
  </si>
  <si>
    <t>PJ-9</t>
  </si>
  <si>
    <t>WESLEY DINIZ SANTOS</t>
  </si>
  <si>
    <t>ENGENHEIRO DE PRODUCAO III</t>
  </si>
  <si>
    <t>MESTRE OBRA III</t>
  </si>
  <si>
    <t>ANTONIO SACRAMENTO CARVALHO</t>
  </si>
  <si>
    <t>MESTRE DE OBRAS III</t>
  </si>
  <si>
    <t>GEDIEL SEVERINO DA SILVA</t>
  </si>
  <si>
    <t>GIOVANI DOS SANTOS FURTADO</t>
  </si>
  <si>
    <t>MESTRE OBRA II</t>
  </si>
  <si>
    <t>GILBERTO SEVERINO DE LIMA</t>
  </si>
  <si>
    <t>MESTRE DE OBRAS II</t>
  </si>
  <si>
    <t>GGS-0F42</t>
  </si>
  <si>
    <t>RTE-1A49</t>
  </si>
  <si>
    <t>RTE-1A43</t>
  </si>
  <si>
    <t>FVQ-8G22</t>
  </si>
  <si>
    <t>ENCARREGADO DE PÁTIO</t>
  </si>
  <si>
    <t>ANDRE RICARDO AIRES E SILVA</t>
  </si>
  <si>
    <t>ENCARREGADO DE PATIO DE MATERIAIS III</t>
  </si>
  <si>
    <t>ROBERTO SANTANA LOPES</t>
  </si>
  <si>
    <t>MONTADOR III</t>
  </si>
  <si>
    <t>CLAYTON RIBEIRO GONCALVES</t>
  </si>
  <si>
    <t>FRANCINALDO DA COSTA CARVALHO</t>
  </si>
  <si>
    <t>MONTADOR II</t>
  </si>
  <si>
    <t>JAILTON SANTOS TAVARES</t>
  </si>
  <si>
    <t>MONTADOR I</t>
  </si>
  <si>
    <t>FRANCISCO MARCIO DA SILVA ARAUJO</t>
  </si>
  <si>
    <t>LUIS PEDRO DOS SANTOS SILVA</t>
  </si>
  <si>
    <t>MONTADOR A</t>
  </si>
  <si>
    <t>FELIPE GOMES CARVALHO</t>
  </si>
  <si>
    <t>SERVENTE DE PATIO E TRANSPORTE</t>
  </si>
  <si>
    <t>JOVELINO DOS ANJOS JUNIOR</t>
  </si>
  <si>
    <t>RONALDO COSTA ROSA</t>
  </si>
  <si>
    <t>RONALDO JOAQUIM BELMIRO</t>
  </si>
  <si>
    <t>ANGELO MARCOS CARLOS TEIXEIRA</t>
  </si>
  <si>
    <t>OEP-3F68</t>
  </si>
  <si>
    <t>CAMINHÃO 6X2 MUNCK 45TON</t>
  </si>
  <si>
    <t>JOSE GOMES DA SILVA</t>
  </si>
  <si>
    <t>ENCARREGADO PATIO MATERIAIS II</t>
  </si>
  <si>
    <t>JOAO PEDRO DA SILVA</t>
  </si>
  <si>
    <t>ROQUE ELIAS DA COSTA</t>
  </si>
  <si>
    <t>SILVIO DO NASCIMENTO GOMES</t>
  </si>
  <si>
    <t>MARCIO SILVA PEREIRA DOS SANTOS</t>
  </si>
  <si>
    <t>LUCAS DE SOUZA LACERDA</t>
  </si>
  <si>
    <t>ANDRE LUIS SILVA DE LUCA</t>
  </si>
  <si>
    <t>CARLOS EDUARDO FRANCISCO DE OLIVEIRA</t>
  </si>
  <si>
    <t>EDIRLEY BRAGA DA SILVA</t>
  </si>
  <si>
    <t>JOACY AZARIAS FELICIO JUNIOR</t>
  </si>
  <si>
    <t>JOAO GOMES</t>
  </si>
  <si>
    <t>MATHEUS ROBERTO TRAJANO DOS SANTOS</t>
  </si>
  <si>
    <t>ANDERSON ELTON BRAGA SANTANA</t>
  </si>
  <si>
    <t>KGQ-6744</t>
  </si>
  <si>
    <t>IOY-3E86</t>
  </si>
  <si>
    <t>CAMINHÃO 6X2 MUNCK 30 TON</t>
  </si>
  <si>
    <t>EUQ-5034</t>
  </si>
  <si>
    <t>NSO-4549</t>
  </si>
  <si>
    <t>FRANCISCO WILSON PEREIRA LIMA</t>
  </si>
  <si>
    <t>DIEGO DOS SANTOS VIANA</t>
  </si>
  <si>
    <t>ANTONIO FRANCISCO PEREIRA DA SILVA</t>
  </si>
  <si>
    <t>JOSE FERNANDO DO NASCIMENTO SILVA</t>
  </si>
  <si>
    <t>ALISSON CAMPOS DA SILVA FERREIRA</t>
  </si>
  <si>
    <t>PAULO SERGIO TEODORO</t>
  </si>
  <si>
    <t>EZC-8312</t>
  </si>
  <si>
    <t>CAMINHÃO MUNCK 4X4 CABINE AUXILIAR 4P</t>
  </si>
  <si>
    <t>1A</t>
  </si>
  <si>
    <t>CONFERÊNCIA DE PERFIL-(1)</t>
  </si>
  <si>
    <t>TOPOGRAFO III</t>
  </si>
  <si>
    <t>ELLYSON ITALO DE SANTANA CARVALHO</t>
  </si>
  <si>
    <t xml:space="preserve">TOPOGRAFO III </t>
  </si>
  <si>
    <t>DIRETO</t>
  </si>
  <si>
    <t>AUX TOPOGRAFIA</t>
  </si>
  <si>
    <t>ERALDO REIS CAVALCANTE</t>
  </si>
  <si>
    <t>AUXILIAR TOPOGRAFO II</t>
  </si>
  <si>
    <t>JOSE LUIZ DA SILVA</t>
  </si>
  <si>
    <t>ARIMATEIA SILVA DE SOUSA</t>
  </si>
  <si>
    <t>AUXILIAR TOPOGRAFO III</t>
  </si>
  <si>
    <t>LUIS CLAUDIO PEIXOTO PESSANHA</t>
  </si>
  <si>
    <t>LUIZ FELLIPHE SOARES CRUZ</t>
  </si>
  <si>
    <t>RTF-0J51</t>
  </si>
  <si>
    <t xml:space="preserve">ESTAÇÃO TOTAL </t>
  </si>
  <si>
    <t>2A</t>
  </si>
  <si>
    <t>MARCAÇÃO DE CAVAS-(1)</t>
  </si>
  <si>
    <t>FRANCISCO DO NASCIMENTO MORAES</t>
  </si>
  <si>
    <t xml:space="preserve">EDVAN DO NASCIMENTO MORAES </t>
  </si>
  <si>
    <t>EVANDRO MENDONCA COSTA</t>
  </si>
  <si>
    <t>RAFAEL HONORATO DA SILVA</t>
  </si>
  <si>
    <t>QPV-0C59</t>
  </si>
  <si>
    <t>3A</t>
  </si>
  <si>
    <t>LIMPEZA DE FAIXA EM MATA (5m)-(1)</t>
  </si>
  <si>
    <t>ENCARREGADO IV</t>
  </si>
  <si>
    <t>FABIO BERNARDO</t>
  </si>
  <si>
    <t>ENCARREGADO DE TURMA IV</t>
  </si>
  <si>
    <t>DJANILSON GOMES BARRETO</t>
  </si>
  <si>
    <t>OPERADOR MOTO-SERRA</t>
  </si>
  <si>
    <t>JOSE RIBAMAR DIAS SOUZA</t>
  </si>
  <si>
    <t>OPERADOR DE MOTOSERRA III</t>
  </si>
  <si>
    <t>RAIMUNDO NONATO ARAUJO CABRAL</t>
  </si>
  <si>
    <t>RONILSON MARTINS FERNANDES</t>
  </si>
  <si>
    <t>CARLOS EDUARDO BEZERRA DE SOUZA</t>
  </si>
  <si>
    <t>DIEGO RAFAEL BEZERRA FEITOZA</t>
  </si>
  <si>
    <t>DOUGLAS RODRIGO BEZERRA FEITOZA</t>
  </si>
  <si>
    <t>GILMARIO BEZERRA MOREIRA</t>
  </si>
  <si>
    <t>CAMINHÃO TOCO CAB. AUXILIAR 4X2</t>
  </si>
  <si>
    <t>MVE-4I67</t>
  </si>
  <si>
    <t>CAMINHÃO CABINADO 3/4</t>
  </si>
  <si>
    <t xml:space="preserve">MOTO-SERRA </t>
  </si>
  <si>
    <t>LIMPEZA DE FAIXA EM MATA (5m)-(2)</t>
  </si>
  <si>
    <t>ABRAAO FRANCO RAMOS</t>
  </si>
  <si>
    <t>JOSE INACIO BEZERRA</t>
  </si>
  <si>
    <t xml:space="preserve">JOSE NATANAEL DOS SANTOS </t>
  </si>
  <si>
    <t>OPERADOR DE MOTOSERRA II</t>
  </si>
  <si>
    <t>JOSIEL PEREIRA DA SILVA</t>
  </si>
  <si>
    <t>RICARDO SILVA MONTEIRO</t>
  </si>
  <si>
    <t>OPERADOR DE MOTOSERRA I</t>
  </si>
  <si>
    <t>JOAO VITOR SILVA LOPES DE ASSIS</t>
  </si>
  <si>
    <t>MICHAEL DOUGLAS TEIXEIRA DA SILVA</t>
  </si>
  <si>
    <t>PAULO VICENTE DE OLIVEIRA MORAES</t>
  </si>
  <si>
    <t>MRX-3386</t>
  </si>
  <si>
    <t>6A</t>
  </si>
  <si>
    <t>CONSTRUÇÃO PASSAGEM DE PEDRA / BUEIRO-(1)</t>
  </si>
  <si>
    <t>RETROESCAVADEIRA</t>
  </si>
  <si>
    <t>CAMINHÃO BASCULANTE TRUCK</t>
  </si>
  <si>
    <t>CAMINHÃO TOCO MUNCK 4X2</t>
  </si>
  <si>
    <t>8A</t>
  </si>
  <si>
    <t>ABERTURA DE ACESSO-(1)</t>
  </si>
  <si>
    <t>ANDERSON RODRIGO SOUSA BRITO</t>
  </si>
  <si>
    <t>MANOEL PIRES DA SILVA NETO</t>
  </si>
  <si>
    <t>EDICLECIO DOS SANTOS</t>
  </si>
  <si>
    <t>OPERADOR TRATOR PNEU III</t>
  </si>
  <si>
    <t>ANDERSON LUIZ DE SOUZA SILVA</t>
  </si>
  <si>
    <t>OPERADOR TRATOR ESTEIRA III</t>
  </si>
  <si>
    <t>OPERADOR DE TRATOR DE ESTEIRA</t>
  </si>
  <si>
    <t>LUIS TEIXEIRA COELHO</t>
  </si>
  <si>
    <t>LUIZ ANDRE FELIX DA SILVA</t>
  </si>
  <si>
    <t>DANIEL DE ASSIS LIMA</t>
  </si>
  <si>
    <t xml:space="preserve">DANILO LOPES RIBEIRO CAVALCANTE </t>
  </si>
  <si>
    <t>MAGNE ALVES CARDOSO</t>
  </si>
  <si>
    <t>RODRIGO DA SILVA</t>
  </si>
  <si>
    <t>NEIDE RUBIM VIEIRA PARCILIO</t>
  </si>
  <si>
    <t>NLC-2H06</t>
  </si>
  <si>
    <t>EQP-0213</t>
  </si>
  <si>
    <t>TRATOR ESTEIRA D6</t>
  </si>
  <si>
    <t>EQP-0134</t>
  </si>
  <si>
    <t>EQP-0805</t>
  </si>
  <si>
    <t>EQP-1124</t>
  </si>
  <si>
    <t>ABERTURA DE ACESSO-(2)</t>
  </si>
  <si>
    <t>ENCARREGADO II</t>
  </si>
  <si>
    <t>JOSE TEIXEIRA DA SILVA</t>
  </si>
  <si>
    <t>ENCARREGADO DE TURMA II</t>
  </si>
  <si>
    <t>EDMILSON BARBOZA DA SILVA</t>
  </si>
  <si>
    <t>SILVAN DE OLIVEIRA MENESES</t>
  </si>
  <si>
    <t>MOTORISTA III</t>
  </si>
  <si>
    <t>DEOCLECIO HENRIQUE SOUZA RAMOS</t>
  </si>
  <si>
    <t>OPERADOR ESCAVADEIRA HIDRAULICA III</t>
  </si>
  <si>
    <t>JACSON LUIS PEIXOTO GOMES</t>
  </si>
  <si>
    <t>TIAGO LOURENCO MENDES</t>
  </si>
  <si>
    <t>WEMERSON DA SILVA PONTES</t>
  </si>
  <si>
    <t>JOSE LUCIO DA SILVA SOUZA</t>
  </si>
  <si>
    <t>JOSUE ALVES MARTINS</t>
  </si>
  <si>
    <t xml:space="preserve">RAFAEL PRUDENCIO </t>
  </si>
  <si>
    <t>PES-7B84</t>
  </si>
  <si>
    <t>EZC-8364</t>
  </si>
  <si>
    <t>ESCAVADEIRA PC C/ ESTEIRA (22 TON)</t>
  </si>
  <si>
    <t>EQP-5623</t>
  </si>
  <si>
    <t>ABERTURA DE ACESSO-(3)</t>
  </si>
  <si>
    <t>RANIERI DA SILVA MENDES</t>
  </si>
  <si>
    <t>RAYLAN BORGES DOS SANTOS</t>
  </si>
  <si>
    <t>ANDERSON OLIVEIRA DA CRUZ</t>
  </si>
  <si>
    <t xml:space="preserve">MANOEL JOSE DE ARAUJO FILHO </t>
  </si>
  <si>
    <t>JOSENILDO FEITOSA DOS SANTOS</t>
  </si>
  <si>
    <t>CHARLES COSTA VIEIRA</t>
  </si>
  <si>
    <t>CLAUDINEI PEDRO MARINHO</t>
  </si>
  <si>
    <t>RONIVALDO CASTOR ALENCAR</t>
  </si>
  <si>
    <t>EQP-5639</t>
  </si>
  <si>
    <t>EQP-2513</t>
  </si>
  <si>
    <t>CAMINHÃO BASCULANTE TOCO</t>
  </si>
  <si>
    <t>35B</t>
  </si>
  <si>
    <t>ESCAVAÇÃO EM TERRENO NORMAL CAT. "A" (SAPATAS E BLOCOS)-(1)</t>
  </si>
  <si>
    <t>MARCELO BATISTA DOS SANTOS</t>
  </si>
  <si>
    <t>JOSE VASCONCELOS PORTELA DA SILVA</t>
  </si>
  <si>
    <t>FRANCISCO JOSE RODRIGUES DE PAULO</t>
  </si>
  <si>
    <t xml:space="preserve">MOTORISTA OPERADOR MUNCK III </t>
  </si>
  <si>
    <t>JOSE ALCIDES DA SILVA NOVAIS</t>
  </si>
  <si>
    <t>EMILIO RAFFAEL LOURENCO BICALHO</t>
  </si>
  <si>
    <t>LUCIANO ALVES PAZ</t>
  </si>
  <si>
    <t xml:space="preserve">MARTELETEIRO I </t>
  </si>
  <si>
    <t>PAULO ROGERIO SILVA DE OLIVEIRA</t>
  </si>
  <si>
    <t>NBW-2G06</t>
  </si>
  <si>
    <t>CAMINHAO CARROCERIA 6X4</t>
  </si>
  <si>
    <t>2B</t>
  </si>
  <si>
    <t>ESCAVAÇÃO EM TERRENO NORMAL CAT. "A" (TUBULÃO)-(1)</t>
  </si>
  <si>
    <t>ANTONIO FRANCISCO DE OLIVEIRA FILHO</t>
  </si>
  <si>
    <t>EDINALDO DE SOUZA ARRUDA</t>
  </si>
  <si>
    <t>ANTONIO HENRIQUE FERNANDES DA SILVA</t>
  </si>
  <si>
    <t>BRUNO ANOMAL BORGES</t>
  </si>
  <si>
    <t>DANIEL FAGNER OLIVEIRA POCIDONIO</t>
  </si>
  <si>
    <t>ELITON LUAN GOMES DE JESUS</t>
  </si>
  <si>
    <t>TUELES DE BRITO SOUZA</t>
  </si>
  <si>
    <t>T-01</t>
  </si>
  <si>
    <t>UEQUITON DE SOUZA</t>
  </si>
  <si>
    <t>OPERADOR PERFURATRIZ</t>
  </si>
  <si>
    <t>PEB-3640</t>
  </si>
  <si>
    <t>CAMINHÃO PERFURATRIZ C/ OPERADOR</t>
  </si>
  <si>
    <t>OQR-5J96</t>
  </si>
  <si>
    <t>ESCAVAÇÃO EM TERRENO NORMAL CAT. "A" (TUBULÃO)-(2)</t>
  </si>
  <si>
    <t xml:space="preserve">RUIDEGLAN PINTO SILVA </t>
  </si>
  <si>
    <t xml:space="preserve">ISRAEL ANTONIO DA SILVA </t>
  </si>
  <si>
    <t>ANDERSON DE SOUZA OLIVEIRA</t>
  </si>
  <si>
    <t>FABIO DA SILVA SOARES</t>
  </si>
  <si>
    <t>JOAO ARAUJO DA CONCEICAO RODRIGUES</t>
  </si>
  <si>
    <t>LEONARDO SOUSA CANDIDO</t>
  </si>
  <si>
    <t>PEDRO ARAUJO DA CONCEICAO</t>
  </si>
  <si>
    <t>MOK-6I06</t>
  </si>
  <si>
    <t>CAMINHÃO CABINE AUXILIAR 13 PASSAGEIROS</t>
  </si>
  <si>
    <t>BWO-7844</t>
  </si>
  <si>
    <t>ESCAVAÇÃO EM TERRENO NORMAL CAT. "A" (TUBULÃO)-(3)</t>
  </si>
  <si>
    <t>OTTO LIPKE</t>
  </si>
  <si>
    <t>JULIO CESAR DOS ANJOS</t>
  </si>
  <si>
    <t>GIVALDO DOS SANTOS ANDRADE</t>
  </si>
  <si>
    <t>BRUNO HENRIQUE DA SILVA</t>
  </si>
  <si>
    <t>DIRCEU LOPES DE ASSIS</t>
  </si>
  <si>
    <t>EVANDRO CLAUDIO DOS SANTOS</t>
  </si>
  <si>
    <t>GUILHERME JUNIOR DA SILVA</t>
  </si>
  <si>
    <t>LUIZ ANGEL HELENO DE JESUS</t>
  </si>
  <si>
    <t>DCV-8101</t>
  </si>
  <si>
    <t>CAMINHÃO CABINE AUXILIAR 12 PASSAGEIROS</t>
  </si>
  <si>
    <t>FVE-6F93</t>
  </si>
  <si>
    <t>26B</t>
  </si>
  <si>
    <t>ESCAVAÇÃO EM ROCHA (TUBULÃO E BLOCOS)-(1)</t>
  </si>
  <si>
    <t xml:space="preserve">CICERO MARCIEL FERREIRA FRANCA </t>
  </si>
  <si>
    <t>LUIZ MAURICIO DONATO MATOS</t>
  </si>
  <si>
    <t>WESLEY SOUZA ARAUJO</t>
  </si>
  <si>
    <t>WILLIAN VIRGILIO DOS SANTOS</t>
  </si>
  <si>
    <t>OPERADOR ROCK DRILL III</t>
  </si>
  <si>
    <t xml:space="preserve">CICERO RAFAEL DE SOUZA </t>
  </si>
  <si>
    <t xml:space="preserve">MARTELETEIRO III </t>
  </si>
  <si>
    <t>JAILSON DE SOUSA FERREIRA</t>
  </si>
  <si>
    <t>JOSE CARLOS PEREIRA PRACA</t>
  </si>
  <si>
    <t>LAERCIO GONDIM MATIAS</t>
  </si>
  <si>
    <t>FABIO DOS SANTOS BASTOS</t>
  </si>
  <si>
    <t>MARTELETEIRO I</t>
  </si>
  <si>
    <t xml:space="preserve">FELIPE EDUARDO ROCHA DINIZ </t>
  </si>
  <si>
    <t>CHV-0118</t>
  </si>
  <si>
    <t>CAMINHÃO CARROCERIA 4X2</t>
  </si>
  <si>
    <t>COMPRESSOR AR DIESEL 750 PCM</t>
  </si>
  <si>
    <t>EZC-8281</t>
  </si>
  <si>
    <t>GRUPO GERADOR (180 KVA)</t>
  </si>
  <si>
    <t>MARTELO ROMPEDOR PNEUMÁTICO</t>
  </si>
  <si>
    <t>ESCAVAÇÃO EM ROCHA (TUBULÃO E BLOCOS)-(2)</t>
  </si>
  <si>
    <t>RAIMUNDO FERREIRA DE LIMA</t>
  </si>
  <si>
    <t>JOSE ALISSON ALVES GONCALVES</t>
  </si>
  <si>
    <t>ANDERSON DOS SANTOS SILVA</t>
  </si>
  <si>
    <t>FRANCISCO DE ASSIS DE LIMA FERREIRA</t>
  </si>
  <si>
    <t>JOSE SOARES DE ANDRADE</t>
  </si>
  <si>
    <t>LEANDRO BRITO ALVES</t>
  </si>
  <si>
    <t>ODAIR JOSE CARVALHO SABINO</t>
  </si>
  <si>
    <t>PAULO JUNIOR SILVA DE SOUZA</t>
  </si>
  <si>
    <t>JAILDO PEREIRA LIMA</t>
  </si>
  <si>
    <t>FRANCINALDO SILVA SANTOS DE SOUZA</t>
  </si>
  <si>
    <t>JOAO MARIA GALDINO FERREIRA</t>
  </si>
  <si>
    <t>JOCIEL PEREIRA DE LIMA</t>
  </si>
  <si>
    <t>LEANDRO ANACLETO PEREIRA</t>
  </si>
  <si>
    <t>PEL-3G37</t>
  </si>
  <si>
    <t>CAMINHÃO CABINE AUXILIAR 23 PASSAGEIROS</t>
  </si>
  <si>
    <t>14B</t>
  </si>
  <si>
    <t>ARMAÇÃO CA-50 (CORTE,DOBRA E INSTALAÇÃO) - CONCRETO MOLDADO "IN LOCCO" - TUBULÃO / PRÉ-MOLDADOS-(1)</t>
  </si>
  <si>
    <t>ENCARREGADO I</t>
  </si>
  <si>
    <t>ALEXANDRE LIMA DA SILVA</t>
  </si>
  <si>
    <t>ADALBERTO LIMA DA SILVA</t>
  </si>
  <si>
    <t>ARMADOR III</t>
  </si>
  <si>
    <t>AILSON LIMA DA SILVA</t>
  </si>
  <si>
    <t>AMOABES LIMA DA SILVA</t>
  </si>
  <si>
    <t>EDVALDO DA SILVA OLIVEIRA</t>
  </si>
  <si>
    <t>JOSIVAL JOSIAS DOS SANTOS</t>
  </si>
  <si>
    <t>RUBENILTON RODRIGUES DE AZEVEDO</t>
  </si>
  <si>
    <t>WEVERTON DE ANDRADE SEVERIANO</t>
  </si>
  <si>
    <t>JOSENILDO JULIO DOS SANTOS</t>
  </si>
  <si>
    <t>ARMADOR II</t>
  </si>
  <si>
    <t>RICARDO FRANCISCO DO NASCIMENTO</t>
  </si>
  <si>
    <t>ANTONIO JOSE PINTO</t>
  </si>
  <si>
    <t>GENEILSON DE ARAUJO PIMENTEL</t>
  </si>
  <si>
    <t>MARCILIO DA SILVA LIMA</t>
  </si>
  <si>
    <t>ARMAÇÃO CA-50 (CORTE,DOBRA E INSTALAÇÃO) - CONCRETO MOLDADO "IN LOCCO" - TUBULÃO / PRÉ-MOLDADOS-(2)</t>
  </si>
  <si>
    <t>DONATILO RIBEIRO DA COSTA</t>
  </si>
  <si>
    <t>FIRMINO MOREIRA DE SOUSA</t>
  </si>
  <si>
    <t>PEDREIRO I</t>
  </si>
  <si>
    <t>AMARILDO NEVES E SOUZA DA CONCEICAO</t>
  </si>
  <si>
    <t>ANTONIEL FELIPE SOUZA DE MOURA</t>
  </si>
  <si>
    <t>ANTONIO DOS SANTOS</t>
  </si>
  <si>
    <t>ANTONIO MOURA DA SILVA</t>
  </si>
  <si>
    <t>ERIVALDO JEAN LIMA SILVA</t>
  </si>
  <si>
    <t>FRANCISCO GENILSON DE LIMA</t>
  </si>
  <si>
    <t>LUCIANO DE SOUZA DARES</t>
  </si>
  <si>
    <t>BRUNO CESAR GUERCI DE PAIVA</t>
  </si>
  <si>
    <t>DOUGLAS DE FARIA SOARES</t>
  </si>
  <si>
    <t xml:space="preserve">YURI FERREIRA DA SILVA </t>
  </si>
  <si>
    <t>6B</t>
  </si>
  <si>
    <t>ANCORAGEM EM ROCHA AUTOPORTANTE MC-(1)</t>
  </si>
  <si>
    <t>ROCKDRILL C/  OPERADOR</t>
  </si>
  <si>
    <t>30B</t>
  </si>
  <si>
    <t>FORNECIMENTO E CRAVAÇÃO DE ESTACA DE CONCRETO -(1)</t>
  </si>
  <si>
    <t>MESTRE OBRA I</t>
  </si>
  <si>
    <t>RODRIGO DA SILVA MENDES</t>
  </si>
  <si>
    <t>JEAN MICHEL SOUZA CASTRO</t>
  </si>
  <si>
    <t xml:space="preserve">BRUNO SILVA GOMES </t>
  </si>
  <si>
    <t>KELLYTON LUAN ARAUJO DE ASSUNCAO</t>
  </si>
  <si>
    <t>MOISADIELSON PINHEIRO RIBEIRO</t>
  </si>
  <si>
    <t>RAMON LIMA SANTANA</t>
  </si>
  <si>
    <t>VEICULO SUV (DUSTER)</t>
  </si>
  <si>
    <t>RTM-1D03</t>
  </si>
  <si>
    <t>VEICULO SUV</t>
  </si>
  <si>
    <t>CAMINHÃO TRUCK MUNCK 6X4</t>
  </si>
  <si>
    <t>10B</t>
  </si>
  <si>
    <t>NIVELAMENTO DE STUB DE AUTOPORTANTE - TUBULÃO-(1)</t>
  </si>
  <si>
    <t>MARCOS PLINIO BATISTA DOS SANTOS</t>
  </si>
  <si>
    <t>CICERO LUSMAR DE SOUSA DA SILVA</t>
  </si>
  <si>
    <t>ROMULO MIRANDA SILVA</t>
  </si>
  <si>
    <t>GENECI MARINS BARRETO</t>
  </si>
  <si>
    <t>CLAUDIO JORGE DA SILVA</t>
  </si>
  <si>
    <t>LEONARDO SILVA DE ALMEIDA</t>
  </si>
  <si>
    <t>ARIVELTON DE JESUS SILVA</t>
  </si>
  <si>
    <t>ROBSON LEANDRO DA SILVA</t>
  </si>
  <si>
    <t>JOAO GUILHERME PEREIRA MIRANDA</t>
  </si>
  <si>
    <t>MARCIO PEREIRA LIMA</t>
  </si>
  <si>
    <t>ALAN PINHEIRO MOREIRA</t>
  </si>
  <si>
    <t>CARLOS AUGUSTO SAMPAIO MASCARENHAS</t>
  </si>
  <si>
    <t>JACKSON DOS SANTOS SOUSA</t>
  </si>
  <si>
    <t>JOSE ALMIR NORBERTO</t>
  </si>
  <si>
    <t>EUS-5902</t>
  </si>
  <si>
    <t>IVJ-0073</t>
  </si>
  <si>
    <t>EQP-0221</t>
  </si>
  <si>
    <t xml:space="preserve">CAMINHÃO TOCO 4 X 2 </t>
  </si>
  <si>
    <t>NIVELAMENTO DE STUB DE AUTOPORTANTE - TUBULÃO-(2)</t>
  </si>
  <si>
    <t xml:space="preserve">FRANCISCO ROGERIO DE SOUSA </t>
  </si>
  <si>
    <t>CLEYTON GIOVANE LIMA VIVEIROS</t>
  </si>
  <si>
    <t>EDNO BATISTA DE OLIVEIRA</t>
  </si>
  <si>
    <t>VADINALDO PEREIRA DA SILVA</t>
  </si>
  <si>
    <t>LUIZ ERIVANALDO DA SILVA</t>
  </si>
  <si>
    <t>RODRIGO DE JESUS SANTOS</t>
  </si>
  <si>
    <t>EDSON LUCAS LIMA PENHA</t>
  </si>
  <si>
    <t>FRANCISCO BARBOSA DOS SANTOS FILHO</t>
  </si>
  <si>
    <t>JOSE ALVES PEREIRA FILHO</t>
  </si>
  <si>
    <t>JOSE JAILSON DE SOUSA</t>
  </si>
  <si>
    <t>MARCIEL NUNES SANTOS</t>
  </si>
  <si>
    <t>SAVIO ROBERTO FELIX DA PENHA</t>
  </si>
  <si>
    <t>THIAGO BARRETO SIQUEIRA RANGEL</t>
  </si>
  <si>
    <t>THIAGO HENRIQUE NUNES</t>
  </si>
  <si>
    <t>PWB-3852</t>
  </si>
  <si>
    <t>CAMINHAO MUNCK 6X4 45TON</t>
  </si>
  <si>
    <t>NIVELAMENTO DE STUB DE AUTOPORTANTE - TUBULÃO-(3)</t>
  </si>
  <si>
    <t>IDIOMAR ALVES COSTA</t>
  </si>
  <si>
    <t>HERNANDES RIBEIRO SILVA CLEMENTE</t>
  </si>
  <si>
    <t>ITALLO JAMPIERRY DA SILVA FERNANDES</t>
  </si>
  <si>
    <t>ANDRE ALVES DA SILVA</t>
  </si>
  <si>
    <t>WALLACE BARBOSA DA SILVA</t>
  </si>
  <si>
    <t>ANTONIO JOSE ALVES DA COSTA</t>
  </si>
  <si>
    <t>WESLEY SANTIAGO MARTINS DA SILVA</t>
  </si>
  <si>
    <t>EDICARLOS DOS SANTOS</t>
  </si>
  <si>
    <t>CARPINTEIRO II</t>
  </si>
  <si>
    <t>ANDRE VITOR PAES LIPKE</t>
  </si>
  <si>
    <t xml:space="preserve">BRENO DA LUZ LOURENCO </t>
  </si>
  <si>
    <t>BRUNO WILLIAN DE OLIVEIRA COSTA</t>
  </si>
  <si>
    <t>DELVAN COELHO PEREIRA</t>
  </si>
  <si>
    <t>JADSON DOS SANTOS DE SOUZA</t>
  </si>
  <si>
    <t>KFR-5917</t>
  </si>
  <si>
    <t>JOI-3G91</t>
  </si>
  <si>
    <t>NIVELAMENTO DE STUB DE AUTOPORTANTE - TUBULÃO-(4)</t>
  </si>
  <si>
    <t>RODRIGO DO ESPIRITO SANTO</t>
  </si>
  <si>
    <t>ERNANDES FROIS DE SOUSA</t>
  </si>
  <si>
    <t>SAMUEL DAUDT SILVA</t>
  </si>
  <si>
    <t>FELIPE CARLOS CORREIO</t>
  </si>
  <si>
    <t>JOSE WELLINGTON LEITE DA SILVA</t>
  </si>
  <si>
    <t>JOSE EDMUNDO DE SOUZA FERNANDES</t>
  </si>
  <si>
    <t>AGUINALDO PLINIO DE BRITO</t>
  </si>
  <si>
    <t>ALDEMIR ALENCAR DA MATA</t>
  </si>
  <si>
    <t>ALCENI VENCESLAU CAVALCANTE</t>
  </si>
  <si>
    <t xml:space="preserve">JAIME IVAM DA COSTA </t>
  </si>
  <si>
    <t>RUBENS DE OLIVEIRA</t>
  </si>
  <si>
    <t>JOSE CARLOS RAMOS</t>
  </si>
  <si>
    <t>JOSE CARLOS CARVALHO FERREIRA</t>
  </si>
  <si>
    <t>JOSE NALDESON DE SOUSA FRANCA</t>
  </si>
  <si>
    <t>MICHAEL ANGELO COIMBRA DE SOUZA OLIVEIRA</t>
  </si>
  <si>
    <t>OSIAS HERINGER DA GAMA</t>
  </si>
  <si>
    <t xml:space="preserve">ALEX DIEGO SANTOS </t>
  </si>
  <si>
    <t xml:space="preserve">JHEFERSON LUIZ GOUDINHO PEREIRA </t>
  </si>
  <si>
    <t>JONAS SOUZA DE OLIVEIRA</t>
  </si>
  <si>
    <t>23B</t>
  </si>
  <si>
    <t>CONCRETO ESTRUTURAL COM/SEM FORMA - AUTOPORTANTES E ESTAIADAS-(1)</t>
  </si>
  <si>
    <t>DIVANILTO ROSA DA SILVA</t>
  </si>
  <si>
    <t>GEORGE JAELSON DOS SANTOS</t>
  </si>
  <si>
    <t xml:space="preserve">GILMAR SANTOS DA CONCEICAO </t>
  </si>
  <si>
    <t>JOSENILDO FERREIRA DA SILVA</t>
  </si>
  <si>
    <t>OPERADOR TRATOR DE PNEUS</t>
  </si>
  <si>
    <t>CARLOS EDUARDO DIAS ARAUJO</t>
  </si>
  <si>
    <t>MOTORISTA OPERADOR BETONEIRA III</t>
  </si>
  <si>
    <t xml:space="preserve">JEFERSON JOSE DOS SANTOS </t>
  </si>
  <si>
    <t>JULIO CESAR VIANA BARROS</t>
  </si>
  <si>
    <t xml:space="preserve">MATEUS PEREIRA DE CARVALHO </t>
  </si>
  <si>
    <t>VITOR DOS SANTOS POBLET</t>
  </si>
  <si>
    <t>BELMONT PINHEIRO DE MORAIS</t>
  </si>
  <si>
    <t>PEDRO HENRIQUE BARRETO DOS SANTOS</t>
  </si>
  <si>
    <t>LABORATORISTA III</t>
  </si>
  <si>
    <t>FRANCISCO ALVES PAULO</t>
  </si>
  <si>
    <t>FRANCISCO BATISTA FILHO</t>
  </si>
  <si>
    <t>GUTEMBERG ALVES VALENTIM</t>
  </si>
  <si>
    <t>JOSE DO LIVRAMENTO ARAUJO PEREIRA</t>
  </si>
  <si>
    <t xml:space="preserve">ADMIR PEDRO DA SILVA </t>
  </si>
  <si>
    <t>MOTORISTA OPERADOR DE BETONEIRA</t>
  </si>
  <si>
    <t>CRYSTHIAN DA SILVA GOMES</t>
  </si>
  <si>
    <t>GISLEI VIDAL RODRIGUES</t>
  </si>
  <si>
    <t>ISMAEL GOMES DE SOUSA</t>
  </si>
  <si>
    <t>MATHEUS KLAYVERT DIAS DOS SANTOS</t>
  </si>
  <si>
    <t>PEDRO HENRIQUE DA SILVA LIMA</t>
  </si>
  <si>
    <t>MOTOR VIBRADOR IMERSÃO</t>
  </si>
  <si>
    <t>TRATOR PNEU</t>
  </si>
  <si>
    <t>EQP-0270</t>
  </si>
  <si>
    <t>KIT CONTROLE TECNOLÓGICO CONCRETO</t>
  </si>
  <si>
    <t>NIC-3F14</t>
  </si>
  <si>
    <t>RLF-6B99</t>
  </si>
  <si>
    <t>RLK-1B25</t>
  </si>
  <si>
    <t>RLC-8A15</t>
  </si>
  <si>
    <t>KQS-9E08</t>
  </si>
  <si>
    <t>RKW-8D20</t>
  </si>
  <si>
    <t>GIN-0H65</t>
  </si>
  <si>
    <t>13A</t>
  </si>
  <si>
    <t>CANALETAS DE DRENAGEM EM CONCRETO</t>
  </si>
  <si>
    <t>NELSON DUTRA DA SJLVA</t>
  </si>
  <si>
    <t>ADEMILTON BEZERRA DE FRANCA</t>
  </si>
  <si>
    <t>DEVALDIR BARBOSA DA SILVA</t>
  </si>
  <si>
    <t>BRENO SILVA DE ASSIS</t>
  </si>
  <si>
    <t>DJALMA MARIANO VIEIRA</t>
  </si>
  <si>
    <t>KHF-8F23</t>
  </si>
  <si>
    <t>CONCRETO ESTRUTURAL COM/SEM FORMA - AUTOPORTANTES E ESTAIADAS-(2)</t>
  </si>
  <si>
    <t>LOURIVAL MOURA DE SOUZA</t>
  </si>
  <si>
    <t>EDUARDO SOUZA GONCALVES</t>
  </si>
  <si>
    <t>WELLITON JOSE DA SILVA LIMA</t>
  </si>
  <si>
    <t>JAIME DA COSTA CARVALHO NETO</t>
  </si>
  <si>
    <t xml:space="preserve">MOTORISTA OPERADOR BETONEIRA III </t>
  </si>
  <si>
    <t>FRANCISCO DE OLIVEIRA NOGUEIRA</t>
  </si>
  <si>
    <t>BRUNO SIQUEIRA DIAS</t>
  </si>
  <si>
    <t>LUIZ CARLOS GONCALVES</t>
  </si>
  <si>
    <t xml:space="preserve">JOSE CARLOS PEREIRA DOS SANTOS </t>
  </si>
  <si>
    <t>JOSE HENRIQUE DOS SANTOS</t>
  </si>
  <si>
    <t>NILSON FERNANDES DE OLIVEIRA</t>
  </si>
  <si>
    <t>EMANUEL STEFANO CIPRIANO BATISTA XAVIER</t>
  </si>
  <si>
    <t>ERASMO PEREIRA ROCHA</t>
  </si>
  <si>
    <t>HELIS DA SILVA SANTOS</t>
  </si>
  <si>
    <t>JOSE MARCIO DA SILVA</t>
  </si>
  <si>
    <t>LUCAS OLIVEIRA GONCALVES</t>
  </si>
  <si>
    <t>LUCIANO RIBEIRO DOS SANTOS SILVA</t>
  </si>
  <si>
    <t>FLV-4J86</t>
  </si>
  <si>
    <t>LRO-3A08</t>
  </si>
  <si>
    <t>KQX-8C14</t>
  </si>
  <si>
    <t>CONCRETO ESTRUTURAL COM/SEM FORMA - AUTOPORTANTES E ESTAIADAS-(3)</t>
  </si>
  <si>
    <t>JOSE RONALDO ELIAS</t>
  </si>
  <si>
    <t>RIVAIL DE PAULA FILHO</t>
  </si>
  <si>
    <t>OPERADOR DE PA CARREGADEIRA I</t>
  </si>
  <si>
    <t>FABIANO REIS RIBEIRO</t>
  </si>
  <si>
    <t>JEFFERSON CARLOS DA SILVA</t>
  </si>
  <si>
    <t>MOTORISTA OPERADOR BETONEIRA II</t>
  </si>
  <si>
    <t>CARLOS ALBERTO DOS SANTOS</t>
  </si>
  <si>
    <t>EVANILTON MALVEIRA DA COSTA</t>
  </si>
  <si>
    <t>RODRIGO NOGUEIRA DA SILVA</t>
  </si>
  <si>
    <t>DOUGLAS DE SOUZA AMARAL</t>
  </si>
  <si>
    <t>MNS-7J57</t>
  </si>
  <si>
    <t>RXK-7D66</t>
  </si>
  <si>
    <t>RLP-1D45</t>
  </si>
  <si>
    <t>RDT-7B56</t>
  </si>
  <si>
    <t>RLP-1A35</t>
  </si>
  <si>
    <t>FUNDAÇÕES - ACELERAÇÃO-(1)</t>
  </si>
  <si>
    <t>JOSE ERIVALDO ROGERIO MARQUES</t>
  </si>
  <si>
    <t>ENCARREGADO DE TURMA I</t>
  </si>
  <si>
    <t>GILVAN DURAO ESTRELA</t>
  </si>
  <si>
    <t xml:space="preserve">PEDREIRO III </t>
  </si>
  <si>
    <t>ROMILDO DE JESUS SILVA</t>
  </si>
  <si>
    <t xml:space="preserve">OPERADOR TRATOR ESTEIRA III </t>
  </si>
  <si>
    <t>RAIMUNDO FERREIRA DE OLIVEIRA</t>
  </si>
  <si>
    <t>MATEUS ANTONIO MACHADO PEREIRA</t>
  </si>
  <si>
    <t>EQP-0141</t>
  </si>
  <si>
    <t>1C</t>
  </si>
  <si>
    <t>INSTALAÇÃO MECÂNICA DO CONTRAPESO CAT. "A" -(1)</t>
  </si>
  <si>
    <t>PABLO DIORGENES SOUSA DAS DORES</t>
  </si>
  <si>
    <t>HILDEBRANDO RIBEIRO DA SILVA</t>
  </si>
  <si>
    <t>JANIO TIAGO DA SILVA BARBOSA</t>
  </si>
  <si>
    <t>EVERTON CRISTOVAO PEIXER MALAGGI</t>
  </si>
  <si>
    <t>FAGNER OLIVEIRA AGNES</t>
  </si>
  <si>
    <t>PAULO MARCOS CASTRO DA SILVA</t>
  </si>
  <si>
    <t>RAIMUNDO FERREIRA DE CASTRO NETO</t>
  </si>
  <si>
    <t>BRUNO LUAN RODRIGUES BARBOSA</t>
  </si>
  <si>
    <t>TRATOR ESTEIRA D4</t>
  </si>
  <si>
    <t>COMPACTADOR TIPO SAPO</t>
  </si>
  <si>
    <t>EZC-8309</t>
  </si>
  <si>
    <t>INSTALAÇÃO MECÂNICA DO CONTRAPESO CAT. "A" -(2)</t>
  </si>
  <si>
    <t>2C</t>
  </si>
  <si>
    <t>INSTALAÇÃO MANUAL DO CONTRAPESO-(1)</t>
  </si>
  <si>
    <t>3C</t>
  </si>
  <si>
    <t>MEDIÇÃO DE RESISTENCIA DE ATERRAMENTO-(1)</t>
  </si>
  <si>
    <t xml:space="preserve">PICK - UP 4 × 4 (BANDEIRANTES) </t>
  </si>
  <si>
    <t>MEDIDOR DE RESISTÊNCIA</t>
  </si>
  <si>
    <t>1D</t>
  </si>
  <si>
    <t>ADMINISTRAÇÃO, RECEPÇÃO, DESCARGA, SEPARAÇÃO, COMPOSIÇÃO-DURANTE PERÍODO MONTAGEM-(1)</t>
  </si>
  <si>
    <t>ADMINISTRAÇÃO, RECEPÇÃO, DESCARGA, SEPARAÇÃO, COMPOSIÇÃO-DURANTE PERÍODO MONTAGEM-(2)</t>
  </si>
  <si>
    <t>ADMINISTRAÇÃO, RECEPÇÃO, DESCARGA, SEPARAÇÃO, COMPOSIÇÃO-DURANTE PERÍODO MONTAGEM-(3)</t>
  </si>
  <si>
    <t>2D</t>
  </si>
  <si>
    <t>TRANSPORTE ATÉ O PIQUETE E DESCARGA DE ESTRUTURAS METÁLICAS-(1)</t>
  </si>
  <si>
    <t>HILTON DE SOUZA SILVA</t>
  </si>
  <si>
    <t>CARLOS ALBERTO FREIRE DA SILVA</t>
  </si>
  <si>
    <t>MONTADOR IV</t>
  </si>
  <si>
    <t>ELIAKIM BORGES RABELO</t>
  </si>
  <si>
    <t>FRANCISCO ISLAN DOS SANTOS SILVA</t>
  </si>
  <si>
    <t>FRANCISCO LEANDRO DE SOUSA VASCONCELOS</t>
  </si>
  <si>
    <t>WILIAN GOMES CAETANO</t>
  </si>
  <si>
    <t>CARLOS MAGNO DE SOUZA MACHADO</t>
  </si>
  <si>
    <t>LUIZ PAULO DE SOUZA SALES TINOCO</t>
  </si>
  <si>
    <t>FERNANDO RIBEIRO DOS SANTOS</t>
  </si>
  <si>
    <t>ISX-0045</t>
  </si>
  <si>
    <t xml:space="preserve">CAMINHÃO TRUCK 6X4 </t>
  </si>
  <si>
    <t>3D</t>
  </si>
  <si>
    <t>PRÉ MONTAGEM - ESTAIADAS / AUTOPORTANTES-(1)</t>
  </si>
  <si>
    <t>MOISES DE ALCANTARA SOUSA</t>
  </si>
  <si>
    <t>JOSE VITOR ARAUJO SILVA</t>
  </si>
  <si>
    <t>FRANCISCO ARAÚJO PEREIRA JUNIOR</t>
  </si>
  <si>
    <t>JADISON BRUNO FREITAS DOS SANTOS</t>
  </si>
  <si>
    <t>MATEUS DE ALCANTARA SOUSA</t>
  </si>
  <si>
    <t>RAIMUNDO LEONARDO DE ALCANTARA PONTES</t>
  </si>
  <si>
    <t>NAILSON MARTINS PEREIRA</t>
  </si>
  <si>
    <t>JOSIEL DA SILVA DOS SANTOS</t>
  </si>
  <si>
    <t>JORGE PONTES DA CONCEICAO</t>
  </si>
  <si>
    <t>VALDEMIR SANTOS DA SILVA</t>
  </si>
  <si>
    <t>RAFAEL ARAUJO SOARES</t>
  </si>
  <si>
    <t>ALEXANDRE CARNEIRO FREIRE</t>
  </si>
  <si>
    <t>ANTONIO DE OLIVEIRA MEIRELES</t>
  </si>
  <si>
    <t>JOSE IVALDO CORDEIRO DOS SANTOS</t>
  </si>
  <si>
    <t>MANOEL MONTEIRO DOS SANTOS</t>
  </si>
  <si>
    <t>MATHEUS VAZ LIMA</t>
  </si>
  <si>
    <t>PAULO CESAR GOMES GOUVEIA</t>
  </si>
  <si>
    <t>TALISSON FRANCISCO ROCHA</t>
  </si>
  <si>
    <t>ICARO CHAVES DE SOUZA</t>
  </si>
  <si>
    <t>IVERSON PEDROSA DE SOUZA</t>
  </si>
  <si>
    <t>LEANDRO ALVES JERONIMO</t>
  </si>
  <si>
    <t>LENILSON MARTINS LUIZ</t>
  </si>
  <si>
    <t>LEONARDO BRAGA ALVARENGA</t>
  </si>
  <si>
    <t>KLG-9D17</t>
  </si>
  <si>
    <t>PRÉ MONTAGEM - ESTAIADAS / AUTOPORTANTES-(2)</t>
  </si>
  <si>
    <t>FRANCISCO AGNALDO DE SOUSA VALE</t>
  </si>
  <si>
    <t>MAILSON BATISTA DA FONSECA</t>
  </si>
  <si>
    <t>ADERVAL FEITOSA DA SILVA</t>
  </si>
  <si>
    <t>FRANCISCO CASSIO PONTES SOARES</t>
  </si>
  <si>
    <t>FRANCISCO LEANDRO DE ALCANTRA PONTES</t>
  </si>
  <si>
    <t>FREDSON DOS SANTOS LIMA</t>
  </si>
  <si>
    <t>GENIVALDO DOS SANTOS LIMA</t>
  </si>
  <si>
    <t>GENIVALDO TEODOSIO DA SILVA</t>
  </si>
  <si>
    <t>JEFERSON DAVID DA SILVA BARBOSA</t>
  </si>
  <si>
    <t>PAULO HENRIQUE DOS SANTOS SILVA</t>
  </si>
  <si>
    <t>RAELSON RODRIGUES</t>
  </si>
  <si>
    <t>RAILSON GOMES LIMA</t>
  </si>
  <si>
    <t>RONILDO GOMES LIMA</t>
  </si>
  <si>
    <t>ADRIANO PONTES SOARES</t>
  </si>
  <si>
    <t>JOSE MARIA SAMPAIO RODRIGUES</t>
  </si>
  <si>
    <t>REGINALDO DE ALCANTARA PONTES</t>
  </si>
  <si>
    <t>FELIPE BARBOSA LIMA</t>
  </si>
  <si>
    <t>GABRIEL CARDOSO GOMES</t>
  </si>
  <si>
    <t>JOSE DOS REIS SAMPAIO SOARES FILHO</t>
  </si>
  <si>
    <t>ROBERTO BARBOSA LEITAO</t>
  </si>
  <si>
    <t>JOSIMAURE SOUSA DOS SANTOS</t>
  </si>
  <si>
    <t>MARCELO VIEIRA SALVADOR</t>
  </si>
  <si>
    <t>KKX-7150</t>
  </si>
  <si>
    <t>PRÉ MONTAGEM - ESTAIADAS / AUTOPORTANTES-(3)</t>
  </si>
  <si>
    <t>ANTONIO FRANCISCO DA SILVA COELHO</t>
  </si>
  <si>
    <t>IVANILDO RODRIGUES</t>
  </si>
  <si>
    <t>ANTONIO JOSE DE SOUSA SILVA</t>
  </si>
  <si>
    <t>GILSON EMANUEL DE ARAUJO EMILIANO</t>
  </si>
  <si>
    <t>IVONEUDO DOS SANTOS PEREIRA</t>
  </si>
  <si>
    <t>JOAQUIM CAMILO DA SILVA FILHO</t>
  </si>
  <si>
    <t>JARDIEL GOMES DA SILVA</t>
  </si>
  <si>
    <t>TIAGO SANTOS AQUINO</t>
  </si>
  <si>
    <t>FRANCISCO LEONARDO SILVA APOSTOLO</t>
  </si>
  <si>
    <t>JOSE COSTA PEREIRA</t>
  </si>
  <si>
    <t>PAULO PEREIRA DE SOUSA</t>
  </si>
  <si>
    <t>ANTONIO ISAEL DA SILVA DIAS</t>
  </si>
  <si>
    <t>JULIO CESAR SOARES JUNIOR</t>
  </si>
  <si>
    <t>RAIMUNDO NONATO DE OLIVEIRA DIAS</t>
  </si>
  <si>
    <t>VALDEMIR DOS SANTOS PAIVA</t>
  </si>
  <si>
    <t>REGINALDO BATISTA DA SILVA</t>
  </si>
  <si>
    <t>DENILSON DE SOUSA</t>
  </si>
  <si>
    <t>DJALMA ALVES DE LIMA</t>
  </si>
  <si>
    <t>FRANCISCO MARLOS GOMES DE ARAUJO SOUSA</t>
  </si>
  <si>
    <t>FRANCISCO TALISSON SILVA COELHO</t>
  </si>
  <si>
    <t>FRANCISCO VAUELIS GOMES SILVA</t>
  </si>
  <si>
    <t>FRANCISCO WILLIAM COELHO SILVA</t>
  </si>
  <si>
    <t>LAELCIO JULIO GOMES SOARES</t>
  </si>
  <si>
    <t>OPERADOR DE MOTOSSERRA I</t>
  </si>
  <si>
    <t>FERNANDO FERREIRA DE ALMEIDA</t>
  </si>
  <si>
    <t>HXP-5F09</t>
  </si>
  <si>
    <t>PRÉ MONTAGEM - ESTAIADAS / AUTOPORTANTES-(4)</t>
  </si>
  <si>
    <t>4D</t>
  </si>
  <si>
    <t>MONTAGEM  - ESTAIADAS / AUTOPORTANTES COM GUINDASTE-(1)</t>
  </si>
  <si>
    <t xml:space="preserve">JOSE EDILSON VIEIRA </t>
  </si>
  <si>
    <t>MARCUS VINICIUS COSTA DA SILVA</t>
  </si>
  <si>
    <t>DILSON DA CRUZ SOUZA</t>
  </si>
  <si>
    <t>EVERTON GOMES PEREIRA</t>
  </si>
  <si>
    <t>DANIEL SOUSA ABREU</t>
  </si>
  <si>
    <t>JOAO NERIS ALVES</t>
  </si>
  <si>
    <t>1/2 OF. MONTADOR</t>
  </si>
  <si>
    <t>JOAO ANTONIO COSTA FREIRE</t>
  </si>
  <si>
    <t>WEMERSON SILVA FERREIRA</t>
  </si>
  <si>
    <t>MASTRO DE MONTAGEM (FACÃO)</t>
  </si>
  <si>
    <t>GUINDASTE MD30 C/ OPERADOR</t>
  </si>
  <si>
    <t>MONTAGEM  - ESTAIADAS / AUTOPORTANTES COM GUINDASTE-(2)</t>
  </si>
  <si>
    <t>GUINDASTE 60TON C/ OPERADOR</t>
  </si>
  <si>
    <t>5D</t>
  </si>
  <si>
    <t>REVISÃO - ESTAIADAS / AUTOPORTANTES-(1)</t>
  </si>
  <si>
    <t>ANTONIO PEREIRA BESERRA</t>
  </si>
  <si>
    <t>LUIZ HENRIQUE RODRIGUES DA SILVA</t>
  </si>
  <si>
    <t>PAULO PEREIRA DE MENEZES</t>
  </si>
  <si>
    <t>OPERADOR RETROESCAVADEIRA III</t>
  </si>
  <si>
    <t>ANTONIO CARLOS DA SILVA CARVALHO</t>
  </si>
  <si>
    <t>DANIEL GOMES DE LIMA</t>
  </si>
  <si>
    <t>DESIDERIO SILVA GONCALVES</t>
  </si>
  <si>
    <t>EDIVALDO SANTOS</t>
  </si>
  <si>
    <t>JADEILSON ALMEIDA BARBOSA</t>
  </si>
  <si>
    <t>JOSE PEREIRA</t>
  </si>
  <si>
    <t>RAFAEL SIQUEIRA MONTEIRO</t>
  </si>
  <si>
    <t>ROBERVAL LOPES LIMA JUNIOR</t>
  </si>
  <si>
    <t>CLEILSON COLINS PEREIRA</t>
  </si>
  <si>
    <t>JOSE DA SILVA FILHO</t>
  </si>
  <si>
    <t>DENILSON BARBOSA SENA</t>
  </si>
  <si>
    <t>ISAC OLIVEIRA MARTINS</t>
  </si>
  <si>
    <t>RODRIGO DOS SANTOS ALMEIDA</t>
  </si>
  <si>
    <t>DANILO DE LIMA RODRIGUES</t>
  </si>
  <si>
    <t>HYD-1J68</t>
  </si>
  <si>
    <t>PARAFUSADEIRA</t>
  </si>
  <si>
    <t>EQP-8888</t>
  </si>
  <si>
    <t>REVISÃO - ESTAIADAS / AUTOPORTANTES-(2)</t>
  </si>
  <si>
    <t>WELLINGTON DA SILVA CRUZ</t>
  </si>
  <si>
    <t xml:space="preserve">LUCAS SILVA SANTANA </t>
  </si>
  <si>
    <t>ALBERTE CRUZ SALES</t>
  </si>
  <si>
    <t>CARLOS PATRICIO OLIVEIRA DA SILVA</t>
  </si>
  <si>
    <t>HIGOR AUGUSTO FARIAS DE CASTRO</t>
  </si>
  <si>
    <t>MAURICIO RODRIGUES DOS SANTOS</t>
  </si>
  <si>
    <t>RAFAEL DUTRA MARTINS</t>
  </si>
  <si>
    <t>WELBERTE CRUZ SALES</t>
  </si>
  <si>
    <t>GENILSON ALVES OLIVEIRA</t>
  </si>
  <si>
    <t>RUBENILSON MATOS SERRA</t>
  </si>
  <si>
    <t>DAILSON DOS SANTOS VIANA</t>
  </si>
  <si>
    <t>JOSE RIBAMAR CAVALCANTE SILVA</t>
  </si>
  <si>
    <t>CARLOS EDUARDO DA SILVA BORGES</t>
  </si>
  <si>
    <t>JOAO LUCAS FERREIRA FRAZAO</t>
  </si>
  <si>
    <t>PEDRO DE SOUZA SANTOS JUNIOR</t>
  </si>
  <si>
    <t>WEMERSON SILVA BRAGA</t>
  </si>
  <si>
    <t>HEE-0F61</t>
  </si>
  <si>
    <t>REVISÃO - ESTAIADAS / AUTOPORTANTES-(3)</t>
  </si>
  <si>
    <t>REVISÃO - ESTAIADAS / AUTOPORTANTES-(4)</t>
  </si>
  <si>
    <t>6D</t>
  </si>
  <si>
    <t>MONTAGEM - ESTAIADAS / AUTOPORTANTES-(1)</t>
  </si>
  <si>
    <t>ADEVAL SIQUEIRA DA SILVA</t>
  </si>
  <si>
    <t>RAIMUNDO MENDES DE LIMA</t>
  </si>
  <si>
    <t>JANIEL CESAR BATISTA</t>
  </si>
  <si>
    <t>MARCELO FRANCISCO DA SILVA</t>
  </si>
  <si>
    <t>CLEVESON SOARES LIMA</t>
  </si>
  <si>
    <t>DOMINGOS DO NASCIMENTO</t>
  </si>
  <si>
    <t>EDMAR WEBER CORDEIRO LISBOA</t>
  </si>
  <si>
    <t>IVANILSON FERREIRA DE SOUSA</t>
  </si>
  <si>
    <t>JOAO FRANCISCO VIANA LEAL</t>
  </si>
  <si>
    <t>MANOEL MISSIAS DE ALCANTARA SOUSA</t>
  </si>
  <si>
    <t>MARCIO REIS MENDES</t>
  </si>
  <si>
    <t>MARCIONES MALHEIRA BEZERRA</t>
  </si>
  <si>
    <t>RAIMUNDO WILLIAM OLIVEIRA DE MENESES</t>
  </si>
  <si>
    <t>RONALDO CARLOS DA SILVA</t>
  </si>
  <si>
    <t>SERGIO CAVALCANTE DE MELO</t>
  </si>
  <si>
    <t xml:space="preserve">JEAN GORDO BARBOSA </t>
  </si>
  <si>
    <t>ALLESON NATAN SIQUEIRA DE SOUZA</t>
  </si>
  <si>
    <t>WEVERTON ARAUJO GOUVEIA</t>
  </si>
  <si>
    <t>SERGIO BARBOSA DE SOUZA JUNIOR</t>
  </si>
  <si>
    <t>ANTONIO HILTON DOS SANTOS DAMASCENO</t>
  </si>
  <si>
    <t>EMILSON JORGE PRIVADO JUNIOR</t>
  </si>
  <si>
    <t>JACKSON MENDES FERREIRA</t>
  </si>
  <si>
    <t>DOUGLLAS SANTANA MACARIO DE LIMA</t>
  </si>
  <si>
    <t>JOAO WELLEY DA SILVA ANDRE</t>
  </si>
  <si>
    <t>NELIO RIBEIRO DA SILVA</t>
  </si>
  <si>
    <t>IVAN ALVES DA SILVA</t>
  </si>
  <si>
    <t>MARCELO DA SILVA MARTINS</t>
  </si>
  <si>
    <t>JOAO VICTOR DA SILVA SOARES</t>
  </si>
  <si>
    <t>KLI-3H72</t>
  </si>
  <si>
    <t>MMQ-2785</t>
  </si>
  <si>
    <t>EQP-0016</t>
  </si>
  <si>
    <t>ORI-4G01</t>
  </si>
  <si>
    <t>MONTAGEM - ESTAIADAS / AUTOPORTANTES-(2)</t>
  </si>
  <si>
    <t>EDIVALDO SEREJO MACHADO</t>
  </si>
  <si>
    <t>SEVERINO JOSE BEZERRA COSTA</t>
  </si>
  <si>
    <t>FRANCISCO MARINHO DOS SANTOS NETO</t>
  </si>
  <si>
    <t>LEONILDO AMARO DA SILVA</t>
  </si>
  <si>
    <t>ROQUE ARAUJO DOS SANTOS</t>
  </si>
  <si>
    <t>CARLOS EDUARDO MACHADO LOPES</t>
  </si>
  <si>
    <t>DENIVALDO ROCHA RABELO</t>
  </si>
  <si>
    <t>EDMILSON SEREJO MACHADO</t>
  </si>
  <si>
    <t>EDSON JOSE DE SANTANA</t>
  </si>
  <si>
    <t>ERIVELTON COSTA DA SILVA</t>
  </si>
  <si>
    <t xml:space="preserve">EUDES SANDY ALHO </t>
  </si>
  <si>
    <t>GLEISSIVALDO MUNIZ SERRA</t>
  </si>
  <si>
    <t>JOSE CUNHA SANTOS</t>
  </si>
  <si>
    <t>JOSE DOMINGOS PEREIRA</t>
  </si>
  <si>
    <t xml:space="preserve">VALDEMAR ALVES DE SOUSA FILHO </t>
  </si>
  <si>
    <t>CARLOS ANDRE MACHADO CARVALHO</t>
  </si>
  <si>
    <t>CLAUDIO DO EGITO BEZERRA</t>
  </si>
  <si>
    <t>EDILSO DA CONCEICAO NACOR</t>
  </si>
  <si>
    <t>EUGENIO GONCALVES SOARES JUNIOR</t>
  </si>
  <si>
    <t>GENALDO CONCEICAO DA PENHA</t>
  </si>
  <si>
    <t>JHEFFERSON CARLOS VIEIRA DA SILVA</t>
  </si>
  <si>
    <t>JULIO CESAR DA CONCEICAO</t>
  </si>
  <si>
    <t>SALVADOR MESSIAS CUNHA AVELINO</t>
  </si>
  <si>
    <t xml:space="preserve">VITOR RIBEIRO DE NAZARETH </t>
  </si>
  <si>
    <t>WALDSON FREITAS DA CONCEICAO</t>
  </si>
  <si>
    <t>CASSIO FELIPE DE SOUZA</t>
  </si>
  <si>
    <t>FRANCISCO JOSE DA SILVA</t>
  </si>
  <si>
    <t>JAILSON PEDRO DE SOUZA (ABANDONO)</t>
  </si>
  <si>
    <t>ANTONIO CARLOS LOPES GOMES</t>
  </si>
  <si>
    <t>IGOR BARBOSA SEREJO</t>
  </si>
  <si>
    <t>ANTONIO PAULO SILVA DE ARAUJO</t>
  </si>
  <si>
    <t>CARLOS ANDERSON MACHADO LOPES</t>
  </si>
  <si>
    <t>CARLOS EDUARDO DECA VERDE</t>
  </si>
  <si>
    <t>CESAR DE SOUZA MARTINS</t>
  </si>
  <si>
    <t>FRANCISCO DA CONCEICAO DOS SANTOS</t>
  </si>
  <si>
    <t>JOAO VITOR COSTA SILVA</t>
  </si>
  <si>
    <t>LUIS SERGIO MACHADO SEREJO</t>
  </si>
  <si>
    <t>VICTOR EMANUEL DO ESPIRITO SANTO SILVA</t>
  </si>
  <si>
    <t>CAIO RANDERSON PEREIRA DA SILVA</t>
  </si>
  <si>
    <t>ROSIVALDO MESQUITA DA CONCEICAO</t>
  </si>
  <si>
    <t>JARSON DO NASCIMENTO BARRETO</t>
  </si>
  <si>
    <t>GZO-3J95</t>
  </si>
  <si>
    <t>IAC-2D07</t>
  </si>
  <si>
    <t>HOR-3462</t>
  </si>
  <si>
    <t>MONTAGEM - ESTAIADAS / AUTOPORTANTES-(3)</t>
  </si>
  <si>
    <t>JONAS LIMA MESQUITA</t>
  </si>
  <si>
    <t>JOSIVAN FERNANDES PEREIRA</t>
  </si>
  <si>
    <t>KEYTSON CLYFFY TAVARES SILVA</t>
  </si>
  <si>
    <t>MARCONE DO O ARAUJO</t>
  </si>
  <si>
    <t>IVSON DE SOUZA</t>
  </si>
  <si>
    <t>FLAVIO CAMPOS DE OLIVEIRA</t>
  </si>
  <si>
    <t>PABLO PATRICIO DE ROCHA</t>
  </si>
  <si>
    <t>DEIVIDY JOSE DE SOUSA</t>
  </si>
  <si>
    <t>MOTORISTA OPERADOR MUNCK II</t>
  </si>
  <si>
    <t>ERNANDES CANDIDO DA SILVA</t>
  </si>
  <si>
    <t>JESSIMIEL NERI DE OLIVEIRA</t>
  </si>
  <si>
    <t>KLEVE DE MOURA SANTOS</t>
  </si>
  <si>
    <t>JOSENILDO VIRGINIO DA SILVA</t>
  </si>
  <si>
    <t>OPERADOR TRATOR PNEU I</t>
  </si>
  <si>
    <t>CICERO SANTOS DE OLIVEIRA</t>
  </si>
  <si>
    <t>ERIC BORGES RABELO</t>
  </si>
  <si>
    <t>FABRICIO SILVA MOREIRA DOS SANTOS</t>
  </si>
  <si>
    <t>GIVANILDO SEVERINO DE LIMA</t>
  </si>
  <si>
    <t>LORIMAR FREITAS SALAZAR</t>
  </si>
  <si>
    <t>RAIMUNDO ARAUJO ASSUNCAO</t>
  </si>
  <si>
    <t>WALTER BARBOSA DE SOUZA</t>
  </si>
  <si>
    <t>FABRICIO PIERRE COSTA SOUSA</t>
  </si>
  <si>
    <t>GELSON PEREIRA ARAGAO</t>
  </si>
  <si>
    <t>CLAUDNEY DA SILVA BARBOSA</t>
  </si>
  <si>
    <t>EMERSON WALTER DE ALMEIDA SOUZA</t>
  </si>
  <si>
    <t>IRISLAN MARINHO DE SOUSA</t>
  </si>
  <si>
    <t>JOSE CLOVIS DA SILVA</t>
  </si>
  <si>
    <t>VALBER LEAL FERREIRA</t>
  </si>
  <si>
    <t>BRASILINO MARINS DE SOUZA</t>
  </si>
  <si>
    <t>JOSE CRISTIANO DE SENA</t>
  </si>
  <si>
    <t>JOSE MANOEL VALERIO DA SILVA</t>
  </si>
  <si>
    <t>LUZIMAR GERALDO DA SILVA</t>
  </si>
  <si>
    <t>RONIELE DA SILVA LUCENA</t>
  </si>
  <si>
    <t xml:space="preserve">ALEXSSANDRO DO ROSARIO DE ALMEIDA </t>
  </si>
  <si>
    <t>DALVAN SIMAO DA SILVA</t>
  </si>
  <si>
    <t>DANIEL ABREU ALVES CRISTINA</t>
  </si>
  <si>
    <t>DANIEL DA SILVA PAES</t>
  </si>
  <si>
    <t>DIEGO JUNIO LEMOS AZEVEDO</t>
  </si>
  <si>
    <t>EDMAR MARTINS PESSANHA</t>
  </si>
  <si>
    <t>FABIANO DA SILVA PAES VICENTE</t>
  </si>
  <si>
    <t>GERFESON AREAS SATIRO</t>
  </si>
  <si>
    <t>JOAO DAS DORES BATISTA</t>
  </si>
  <si>
    <t>RONALDO DE FREITAS GOMES</t>
  </si>
  <si>
    <t>PEDRO LIMA MESQUITA</t>
  </si>
  <si>
    <t>ANTONIO SERGIO MENDES LOPES</t>
  </si>
  <si>
    <t>SEBASTIAO DOS SANTOS LOPES</t>
  </si>
  <si>
    <t>KIH-7629</t>
  </si>
  <si>
    <t>HEE-0G12</t>
  </si>
  <si>
    <t>PEM-6781</t>
  </si>
  <si>
    <t>EZC-8286</t>
  </si>
  <si>
    <t>QYT3A13</t>
  </si>
  <si>
    <t>EQP-6541</t>
  </si>
  <si>
    <t>EQP-1006</t>
  </si>
  <si>
    <t>KJH-6H07</t>
  </si>
  <si>
    <t>MONTAGEM - ESTAIADAS / AUTOPORTANTES-(4)</t>
  </si>
  <si>
    <t>ELTON CARVALHO RIBEIRO</t>
  </si>
  <si>
    <t>MARCOS ANTONIO DA SILVA</t>
  </si>
  <si>
    <t>ALBERDAN LICAR NEVES</t>
  </si>
  <si>
    <t>CARLOS SERGIO RODRIGUES ALMEIDA</t>
  </si>
  <si>
    <t>DEILSON PEREIRA DOS SANTOS</t>
  </si>
  <si>
    <t>WELLINGTON OLIVEIRA MENDES</t>
  </si>
  <si>
    <t>WELLINGTON ANTONIO OLIVEIRA ROCHA</t>
  </si>
  <si>
    <t>JOAO VICTOR COSTA SILVA</t>
  </si>
  <si>
    <t>MARCAL VILACA MENDES</t>
  </si>
  <si>
    <t>FAGNER MARQUES</t>
  </si>
  <si>
    <t>RAFAEL CARDOSO RAMALHO</t>
  </si>
  <si>
    <t>ANTONIO FELIPE GOMES MACEDO</t>
  </si>
  <si>
    <t>EVAN DOS SANTOS SILVA PIRES JUNIOR</t>
  </si>
  <si>
    <t>CARLOS ALBERTO DE SOUZA MARTINS</t>
  </si>
  <si>
    <t>FORTUNATO MARINHO</t>
  </si>
  <si>
    <t>ADENILDO DO NASCIMENTO PEREIRA</t>
  </si>
  <si>
    <t>MAGNO FERREIRA DOS SANTOS</t>
  </si>
  <si>
    <t>MONTAGEM - ESTAIADAS / AUTOPORTANTES-(5)</t>
  </si>
  <si>
    <t>JUSCELINO RODRIGUES DA SILVA</t>
  </si>
  <si>
    <t xml:space="preserve">ISRAEL PEREIRA DE OLIVEIRA </t>
  </si>
  <si>
    <t>RONALDO CAMPOS RAMOS</t>
  </si>
  <si>
    <t>JOAO BATISTA DA SILVA FERREIRA</t>
  </si>
  <si>
    <t>SERGIO HENRIQUE SILVA DOS SANTOS</t>
  </si>
  <si>
    <t>WANDESON COSTA LIMA</t>
  </si>
  <si>
    <t>DIOGO OTAVIANO MATOS</t>
  </si>
  <si>
    <t>REINALDO FREITAS SILVA</t>
  </si>
  <si>
    <t>ELIELTON FREITAS COSTA</t>
  </si>
  <si>
    <t>JONAS DOUGLAS DA SILVA DE SOUSA</t>
  </si>
  <si>
    <t>JOSE AUGUSTO SILVA DE SA</t>
  </si>
  <si>
    <t>ALEXANDRE FERNANDES FEITOSA MORAES</t>
  </si>
  <si>
    <t>JOSE RIBAMAR BEZERRA FERREIRA</t>
  </si>
  <si>
    <t>ANTONIO HENRIQUE CARVALHO ALVES</t>
  </si>
  <si>
    <t>CREIVAN DA SILVA LIMA</t>
  </si>
  <si>
    <t>ANTONIO GOMES DA SILVA</t>
  </si>
  <si>
    <t xml:space="preserve">MARCONE DA SILVA LIMA </t>
  </si>
  <si>
    <t>FRANCISCO CHAGAS DE ALVARENGA JUNIOR</t>
  </si>
  <si>
    <t>JEFFERSON DOS SANTOS COSTA</t>
  </si>
  <si>
    <t>EDUARDO VALENTIM DA SILVA</t>
  </si>
  <si>
    <t>ISMAEL TEIXEIRA SILVA</t>
  </si>
  <si>
    <t>EFRAIN VICENTE DA SILVA SANTOS</t>
  </si>
  <si>
    <t>MOH-9B73</t>
  </si>
  <si>
    <t>CAMINHÃO CABINE AUXILIAR 10 PASSAGEIROS</t>
  </si>
  <si>
    <t>NED-OF45</t>
  </si>
  <si>
    <t>JVN-0H49</t>
  </si>
  <si>
    <t>MONTAGEM - ESTAIADAS / AUTOPORTANTES-(6)</t>
  </si>
  <si>
    <t xml:space="preserve">CLAUDIO JOSE GOMES DA CRUZ </t>
  </si>
  <si>
    <t>ANTONIO SERGIO VIEIRA DA CONCEICAO</t>
  </si>
  <si>
    <t xml:space="preserve">ERNANDO RAMOS DA ROCHA </t>
  </si>
  <si>
    <t>ELISVAN COSTA DE ARAUJO</t>
  </si>
  <si>
    <t>JAILSON PEREIRA VERAS LIMA</t>
  </si>
  <si>
    <t>ISAAC DA SILVA</t>
  </si>
  <si>
    <t>LUCIANO DA CRUZ DE JESUS</t>
  </si>
  <si>
    <t>FLAVIO ARAUJO DOS SANTOS</t>
  </si>
  <si>
    <t>JOSE GOMES DA CRUZ</t>
  </si>
  <si>
    <t>VANDEILSON PEREIRA DA SILVA</t>
  </si>
  <si>
    <t>EMANUEL VIEIRA DA CONCEICAO</t>
  </si>
  <si>
    <t>MAURO SERGIO VILELA LEMES</t>
  </si>
  <si>
    <t>VANDELBERG TEIXEIRA DE AMORIM</t>
  </si>
  <si>
    <t>ALDAIR LUZ DE SOUSA</t>
  </si>
  <si>
    <t>FRANCISCO MAGNO SILVA RODRIGUES</t>
  </si>
  <si>
    <t>ANTONIO FABIO NASCIMENTO NASCIMENTO</t>
  </si>
  <si>
    <t>CLEISON LIMA SOUSA</t>
  </si>
  <si>
    <t>GEILSON RODRIGUES MENDES</t>
  </si>
  <si>
    <t>VANDEILSON DE AMORIM DA CRUZ</t>
  </si>
  <si>
    <t>JOSE FRANCISCO MOREIRA FERREIRA</t>
  </si>
  <si>
    <t>ANTONIO JEOVALDO DE OLIVEIRA</t>
  </si>
  <si>
    <t>MAGNO FERREIRA BURRALHO</t>
  </si>
  <si>
    <t>JOSE CARLOS DE SOUZA OLIVEIRA SANTOS</t>
  </si>
  <si>
    <t>IVANILDO CANDIDO COSTA</t>
  </si>
  <si>
    <t>ANDRE LUIZ ANDRADE DA SILVA</t>
  </si>
  <si>
    <t>13D</t>
  </si>
  <si>
    <t>GIRO, PRUMO E TENSIONAMENTO - ESTAIADAS-(1)</t>
  </si>
  <si>
    <t>JOSE CARLOS COSTA DE SOUZA JUNIOR</t>
  </si>
  <si>
    <t>ANTONIO MONTEIRO DA SILVA</t>
  </si>
  <si>
    <t>JOSE CARLOS COSTA DE SOUSA</t>
  </si>
  <si>
    <t>MAYCON DOUGLAS NASCIMENTO VIEIRA</t>
  </si>
  <si>
    <t>CELSO DA SILVA UMBELINO</t>
  </si>
  <si>
    <t>RAILDO SILVA VIEIRA</t>
  </si>
  <si>
    <t>TIAGO PEREIRA DE SOUZA</t>
  </si>
  <si>
    <t>CLEITON ROGERIO SANTOS SILVA</t>
  </si>
  <si>
    <t>DIONES DE SOUSA</t>
  </si>
  <si>
    <t>NIVELADOR III</t>
  </si>
  <si>
    <t>JAILSON PEREIRA DE OLIVEIRA</t>
  </si>
  <si>
    <t>KELSON PEREIRA UMBELINO</t>
  </si>
  <si>
    <t>ANTONIO EDIVAN RODRIGUES DA SILVA</t>
  </si>
  <si>
    <t>ROGERIO DA FONSECA ALVES</t>
  </si>
  <si>
    <t>NIVELADOR I</t>
  </si>
  <si>
    <t>REGINALDO ALVES DE ARAUJO</t>
  </si>
  <si>
    <t>JOVELINO CARVALHO DE SOUSA</t>
  </si>
  <si>
    <t>7D</t>
  </si>
  <si>
    <t>ADMINISTRAÇÃO, RECEPÇÃO, DESCARGA, SEPARAÇÃO, COMPOSIÇÃO-DURANTE FORA DO PERÍODO MONTAGEM-(1)</t>
  </si>
  <si>
    <t>PÁ CARREGADEIRA W20</t>
  </si>
  <si>
    <t>3E</t>
  </si>
  <si>
    <t>DISTRIBUIÇÃO DE BOBINAS E ACESSÓRIOS-(1)</t>
  </si>
  <si>
    <t>CAVALO MECÂNICO C/ PRANCHA</t>
  </si>
  <si>
    <t>1E</t>
  </si>
  <si>
    <t>SECCIONAMENTO E ATERRAMENTO CERCAS-(1)</t>
  </si>
  <si>
    <t>4E</t>
  </si>
  <si>
    <t>CAVALETES E PROTEÇÃO DE CERCA-(1)</t>
  </si>
  <si>
    <t>RETRO COM PERFURATRIZ</t>
  </si>
  <si>
    <t>6E</t>
  </si>
  <si>
    <t>LANÇAMENTO - CABO PÁRA-RAIOS-(1)</t>
  </si>
  <si>
    <t>LANÇAMENTO - CABO PÁRA-RAIOS-(2)</t>
  </si>
  <si>
    <t>8E</t>
  </si>
  <si>
    <t>EMENDA, NIVELAMENTO E GRAMPEAÇÃO CABO AÇO, PR ALUMINIO / OPGW-(1)</t>
  </si>
  <si>
    <t>EMENDA, NIVELAMENTO E GRAMPEAÇÃO CABO AÇO, PR ALUMINIO / OPGW-(2)</t>
  </si>
  <si>
    <t>13E</t>
  </si>
  <si>
    <t>IÇAMENTO DE BANDOLAS-(1)</t>
  </si>
  <si>
    <t>BANDOLA PARA 500 KV</t>
  </si>
  <si>
    <t>IÇAMENTO DE BANDOLAS-(2)</t>
  </si>
  <si>
    <t>7E</t>
  </si>
  <si>
    <t>LANÇAMENTO CABO OPGW / DOTTEREL-(1)</t>
  </si>
  <si>
    <t>VIGIA</t>
  </si>
  <si>
    <t>OPERADOR LANÇAMENTO</t>
  </si>
  <si>
    <t>PULLER - OPGW</t>
  </si>
  <si>
    <t>FREIO - OPGW</t>
  </si>
  <si>
    <t>LANÇAMENTO CABO OPGW / DOTTEREL-(2)</t>
  </si>
  <si>
    <t>19E</t>
  </si>
  <si>
    <t>LANÇAMENTO CABO PILOTO CONDUTOR-(1)</t>
  </si>
  <si>
    <t>LANÇAMENTO CABO PILOTO CONDUTOR-(2)</t>
  </si>
  <si>
    <t>12E</t>
  </si>
  <si>
    <t>LANÇAMENTO CONDUTORES 500kV-CD (18 OU 24 CABOS)-(1)</t>
  </si>
  <si>
    <t>FREIO - CONDUTOR</t>
  </si>
  <si>
    <t>PULLER - CONDUTOR</t>
  </si>
  <si>
    <t>LANÇAMENTO CONDUTORES 500kV-CD (18 OU 24 CABOS)-(2)</t>
  </si>
  <si>
    <t>24E</t>
  </si>
  <si>
    <t>NIVELAMENTO DE CONDUTORES-(1)</t>
  </si>
  <si>
    <t>TOPOGRAFO I</t>
  </si>
  <si>
    <t>NIVELAMENTO DE CONDUTORES-(2)</t>
  </si>
  <si>
    <t>27E</t>
  </si>
  <si>
    <t>GRAMPEAMENTO CONDUTOR-(1)</t>
  </si>
  <si>
    <t>GRAMPEAMENTO CONDUTOR-(2)</t>
  </si>
  <si>
    <t>26E</t>
  </si>
  <si>
    <t>ANCORAGEM E JUMPER 500KV CD (24 CABOS)-(1)</t>
  </si>
  <si>
    <t>MOTO PRENSA</t>
  </si>
  <si>
    <t>ANCORAGEM E JUMPER 500KV CD (24 CABOS)-(2)</t>
  </si>
  <si>
    <t>30E</t>
  </si>
  <si>
    <t>INSTALAÇÃO -  ESPAÇADOR / AMORTECEDOR 500KV (CD)-(1)</t>
  </si>
  <si>
    <t>32E</t>
  </si>
  <si>
    <t>REVISÃO FINAL  DE CABOS C/ INSTALAÇÃO DE PLACAS-(1)</t>
  </si>
  <si>
    <t>1F</t>
  </si>
  <si>
    <t>REVISÃO GERAL - TERRESTRE-(1)</t>
  </si>
  <si>
    <t>4F</t>
  </si>
  <si>
    <t>REVISÃO GERAL - AÉREA - E APOIO AO COMISSIONAMENTO-(1)</t>
  </si>
  <si>
    <t>5F</t>
  </si>
  <si>
    <t>PLANO DE RECUPERAÇÃO DE AREAS DEGRADADAS - PRAD-(1)</t>
  </si>
  <si>
    <t>COZINHA CAMPOS DOS GOYTACAZES</t>
  </si>
  <si>
    <t>JAILSON SILVESTRE DA SILVA</t>
  </si>
  <si>
    <t>ANALISTA ADM PESSOAL PL</t>
  </si>
  <si>
    <t>SUELI CARDOSO FURTADO</t>
  </si>
  <si>
    <t>ASSISTENTE ADMINISTRATIVO OBRA SR</t>
  </si>
  <si>
    <t>GABRIEL ARAUJO PINTO LINS</t>
  </si>
  <si>
    <t>BENEDITO RIBEIRO</t>
  </si>
  <si>
    <t>ENCARREGADO DE ELETRICA I</t>
  </si>
  <si>
    <t>GABRIELLA NUNES MOREIRA</t>
  </si>
  <si>
    <t>NUTRICIONISTA UAN JR</t>
  </si>
  <si>
    <t>FRANCISCO ANTONIO VIEIRA</t>
  </si>
  <si>
    <t>RAIMUNDO NONATO DE SOUSA SILVA</t>
  </si>
  <si>
    <t>JACIONE BARBOSA MACHADO</t>
  </si>
  <si>
    <t>ADRIANA DA SILVA ALVES</t>
  </si>
  <si>
    <t>COZINHEIRO</t>
  </si>
  <si>
    <t>ALESSANDRA ALMEIDA SANTOS</t>
  </si>
  <si>
    <t>JORGE LUIS SALES MELO</t>
  </si>
  <si>
    <t>JOSIANE SANTOS DE OLIVEIRA</t>
  </si>
  <si>
    <t>MARIA DA PENHA HELMER RANGEL</t>
  </si>
  <si>
    <t>CARLOS VITOR GOMES BARBOSA</t>
  </si>
  <si>
    <t>DORA DOS SANTOS OLIVEIRA</t>
  </si>
  <si>
    <t>BEATRIZ FOSSE DA SILVA</t>
  </si>
  <si>
    <t>LUCAS ROMAO DE LIMA</t>
  </si>
  <si>
    <t xml:space="preserve">ALCIMAR DE SOUZA NOGUEIRA </t>
  </si>
  <si>
    <t>AJUDANTE DE COZINHA</t>
  </si>
  <si>
    <t>ANDRE PAULO HELMER RANGEL</t>
  </si>
  <si>
    <t>CLAUDIA DOS SANTOS SILVA</t>
  </si>
  <si>
    <t>LEONARDO CAETANO MOTA</t>
  </si>
  <si>
    <t xml:space="preserve">CLAUDIANA LOPES ROMÃO </t>
  </si>
  <si>
    <t>ELIANA TEODORO DA NEIVA</t>
  </si>
  <si>
    <t xml:space="preserve">FRANCISLEA PEREIRA GOMES </t>
  </si>
  <si>
    <t xml:space="preserve">LAYANE DA SILVA DOS REIS </t>
  </si>
  <si>
    <t>LUCIANO SANTOS MELO</t>
  </si>
  <si>
    <t>MARIA ANGELA DOS SANTOS</t>
  </si>
  <si>
    <t>MARIA LUCIA DA SILVA</t>
  </si>
  <si>
    <t xml:space="preserve">PATRICIA BASTOS DA SILVA </t>
  </si>
  <si>
    <t>SABRINA DA SILVA ERNESTO</t>
  </si>
  <si>
    <t>VERONILDE ALVES FERREIRA</t>
  </si>
  <si>
    <t>JOSE RENATO DA SILVA ALMEIDA</t>
  </si>
  <si>
    <t>JAMES DEAN CHIACHIO PORTO</t>
  </si>
  <si>
    <t>COZINHA MUTUM</t>
  </si>
  <si>
    <t>JOAO VITOR BERILO AQUINO</t>
  </si>
  <si>
    <t xml:space="preserve">HELENA TEODORO DA NEIVA DOS REIS </t>
  </si>
  <si>
    <t>ESTHEFNY RANGEL GOMES</t>
  </si>
  <si>
    <t>JORDANIA OLIVEIRA NEVES</t>
  </si>
  <si>
    <t xml:space="preserve">VALNEI MARIA DE JESUS </t>
  </si>
  <si>
    <t>VTS-01</t>
  </si>
  <si>
    <t>ALEXANDRE NOGUEIRA LISBOA</t>
  </si>
  <si>
    <t>VETORSEG</t>
  </si>
  <si>
    <t>TERC</t>
  </si>
  <si>
    <t>VTS-02</t>
  </si>
  <si>
    <t>CARLOS DIEGO DUMAS DA SILVA GAMA</t>
  </si>
  <si>
    <t>VTS-03</t>
  </si>
  <si>
    <t>PAULO SERGIO LOURENÇO NOGUEIRA</t>
  </si>
  <si>
    <t>VTS-04</t>
  </si>
  <si>
    <t>TALIS DA CONCEIÇÃO MESQUITA</t>
  </si>
  <si>
    <t>STR-01</t>
  </si>
  <si>
    <t>CESAR  JUNIOR DE OLIVEIRA</t>
  </si>
  <si>
    <t>STRONGER SEGURANÇA</t>
  </si>
  <si>
    <t>STR-02</t>
  </si>
  <si>
    <t>CICERA ALVES DE OLIVEIRA LOUZADA</t>
  </si>
  <si>
    <t>STR-03</t>
  </si>
  <si>
    <t>FABIANA AMORIM DA SILVA</t>
  </si>
  <si>
    <t>STR-04</t>
  </si>
  <si>
    <t>FELIPE NUNES HASTENREITER</t>
  </si>
  <si>
    <t>GRO-01</t>
  </si>
  <si>
    <t>CEZARIO VIDAL DE ARAUJO JUNIOR</t>
  </si>
  <si>
    <t>GRO SEG PRIVADA</t>
  </si>
  <si>
    <t>GRO-02</t>
  </si>
  <si>
    <t>DANIEL MADUREIRA LOUREN</t>
  </si>
  <si>
    <t>GRO-03</t>
  </si>
  <si>
    <t>EDUARDO SILVA DE OLIVEIRA</t>
  </si>
  <si>
    <t>GRO-04</t>
  </si>
  <si>
    <t>FELIPE DIAS CAMPOREZI</t>
  </si>
  <si>
    <t>GRO-05</t>
  </si>
  <si>
    <t>GIOVANI RAMIRO BATISTA</t>
  </si>
  <si>
    <t>GRO-06</t>
  </si>
  <si>
    <t>MATIAS FRANCISCO FELICIO</t>
  </si>
  <si>
    <t>GRO-07</t>
  </si>
  <si>
    <t>REINALDO BRITTES FOSSE</t>
  </si>
  <si>
    <t>GRO-08</t>
  </si>
  <si>
    <t>SEBASTIAO DA SILVA OLIVEIRA</t>
  </si>
  <si>
    <t>FRT-09</t>
  </si>
  <si>
    <t>THAIZA SIQUEIRA DA MOTA LEANDRO</t>
  </si>
  <si>
    <t>FORTE</t>
  </si>
  <si>
    <t>FRT-10</t>
  </si>
  <si>
    <t>THIAGO CARLOS FERREIRA DA SILVA</t>
  </si>
  <si>
    <t>FRT-02</t>
  </si>
  <si>
    <t>ELDER DINIZ DOS SANTOS</t>
  </si>
  <si>
    <t>FRT-01</t>
  </si>
  <si>
    <t>RAFAEL DOS SANTOS RODRIGUES</t>
  </si>
  <si>
    <t>FRT-05</t>
  </si>
  <si>
    <t>ROSA MARILIA DE OLIVEIRA BERGAMIN</t>
  </si>
  <si>
    <t>FRT-08</t>
  </si>
  <si>
    <t>IDENILSON DA SILVA CORDEIRO</t>
  </si>
  <si>
    <t>FRT-07</t>
  </si>
  <si>
    <t>ALEX DOMINGUES DA CONCEIÇÃO</t>
  </si>
  <si>
    <t>FRT-03</t>
  </si>
  <si>
    <t>RAFAEL DE OLIVEIRA DOS SANTOS</t>
  </si>
  <si>
    <t>FRT-04</t>
  </si>
  <si>
    <t>RENILSON GOMES VENTURA</t>
  </si>
  <si>
    <t>FRT-06</t>
  </si>
  <si>
    <t>FERNANDO PEREIRA DA SILVA</t>
  </si>
  <si>
    <t>ANALISTA TECNICO III</t>
  </si>
  <si>
    <t>ÔNIBUS, CAPAC. 40 / 45 PASSAGEIROS</t>
  </si>
  <si>
    <t>CAMINHÃO TRUCK 6X4</t>
  </si>
  <si>
    <t>CAMINHÃO MUNCK C/ CAB. AUXILIAR 4X2</t>
  </si>
  <si>
    <t>CAMINHÃO TRUCK 6 X 2</t>
  </si>
  <si>
    <t>ENCARREGADO ELETRICISTA</t>
  </si>
  <si>
    <t>SUBCHEFE DE COZINHA</t>
  </si>
  <si>
    <t>Grupo</t>
  </si>
  <si>
    <t>GRUPO DE ATIVIDADE</t>
  </si>
  <si>
    <t>ID</t>
  </si>
  <si>
    <t>ADMINISTRAÇÃO CAMPOS GOYTACAZES</t>
  </si>
  <si>
    <t>PÁTIO DE MATERIAIS CAMPOS</t>
  </si>
  <si>
    <t>ESCAVAÇÃO</t>
  </si>
  <si>
    <t>PÁTIO DE MATERIAIS JERÔNIMO</t>
  </si>
  <si>
    <t>TOPOGRAFIA</t>
  </si>
  <si>
    <t>SUPRESSÃO VEGETAL</t>
  </si>
  <si>
    <t>ARMAÇÃO</t>
  </si>
  <si>
    <t>PREPARAÇÃO E NIVELAMENTO</t>
  </si>
  <si>
    <t>CONCRETAGEM</t>
  </si>
  <si>
    <t>INSTALAÇÃO MECÂNICA DO CONTRAPESO</t>
  </si>
  <si>
    <t>TRANSPORTE DE ESTRUTURA AO PIQUETE</t>
  </si>
  <si>
    <t>PRÉ MONTAGEM - ESTAIADAS / AUTOPORTANTES</t>
  </si>
  <si>
    <t>MONTAGEM  - ESTAIADAS / AUTOPORTANTES</t>
  </si>
  <si>
    <t>REVISÃO - ESTAIADAS / AUTOPORTANTES</t>
  </si>
  <si>
    <t>GIRO, PRUMO E TENSIONAMENTO - ESTAIADAS</t>
  </si>
  <si>
    <t>LOTE 2.2</t>
  </si>
  <si>
    <t>RE-CONFERÊNCIA TOPOGRÁFICA</t>
  </si>
  <si>
    <t>SEÇÃO DIAGONAL</t>
  </si>
  <si>
    <t>2.1</t>
  </si>
  <si>
    <t>2.2</t>
  </si>
  <si>
    <t>2.3</t>
  </si>
  <si>
    <t>2.4</t>
  </si>
  <si>
    <t>3.1.1</t>
  </si>
  <si>
    <t xml:space="preserve">ARMAÇÃO MASTRO CENTRAL </t>
  </si>
  <si>
    <t>3.1.2</t>
  </si>
  <si>
    <t>ARMAÇÃO ESTAIS</t>
  </si>
  <si>
    <t>3.1.3</t>
  </si>
  <si>
    <t>3.1.4</t>
  </si>
  <si>
    <t>3.1.5</t>
  </si>
  <si>
    <t>ESCAVAÇÃO MASTRO CENTRAL</t>
  </si>
  <si>
    <t>3.1.6</t>
  </si>
  <si>
    <t>ESCAVAÇÃO ESTAIS</t>
  </si>
  <si>
    <t>3.1.7</t>
  </si>
  <si>
    <t>NIVELAMENTO / PREPARAÇÃO MASTRO CENTRAL</t>
  </si>
  <si>
    <t>3.1.8</t>
  </si>
  <si>
    <t>NIVELAMENTO / PREPARAÇÃO ESTAIS</t>
  </si>
  <si>
    <t>3.1.9</t>
  </si>
  <si>
    <t>CONCRETAGEM MASTRO CENTRAL</t>
  </si>
  <si>
    <t>3.1.10</t>
  </si>
  <si>
    <t>CONCRETAGEM ESTAIS</t>
  </si>
  <si>
    <t>3.2.1</t>
  </si>
  <si>
    <t>3.2.2</t>
  </si>
  <si>
    <t>3.2.3</t>
  </si>
  <si>
    <t>3.2.4</t>
  </si>
  <si>
    <t>3.2.5</t>
  </si>
  <si>
    <t>UND</t>
  </si>
  <si>
    <t>ENGENHEIRO AMBIENTAL</t>
  </si>
  <si>
    <t>ARMAÇÃO AUTOPORTANTES</t>
  </si>
  <si>
    <t>ESCAVAÇÃO AUTOPORTANTES</t>
  </si>
  <si>
    <t>3.3</t>
  </si>
  <si>
    <t>FUNDAÇÃO CONCLUÍDA</t>
  </si>
  <si>
    <t>CAMINHONETE CABINE DUPLA 4X4</t>
  </si>
  <si>
    <t>ENCARREGADO DE TRANSPORTES</t>
  </si>
  <si>
    <t>4.1</t>
  </si>
  <si>
    <t>5.1</t>
  </si>
  <si>
    <t>5.2</t>
  </si>
  <si>
    <t>RECUPERAÇÃO DE ACESSOS</t>
  </si>
  <si>
    <t>3.1.11</t>
  </si>
  <si>
    <t>ENSAIO DE ARRANCAMENTO DE ESTAIS</t>
  </si>
  <si>
    <t>MONTAGEM / IÇAMENTO ESTAIADAS</t>
  </si>
  <si>
    <t>REVISÃO / RET. FLAMBAGEM ESTAIADAS</t>
  </si>
  <si>
    <t>GIRO E PRUMO ESTAIADAS</t>
  </si>
  <si>
    <t>5.1.2</t>
  </si>
  <si>
    <t>5.1.3</t>
  </si>
  <si>
    <t>5.1.4</t>
  </si>
  <si>
    <t>5.1.5</t>
  </si>
  <si>
    <t>5.2.2</t>
  </si>
  <si>
    <t>5.2.1</t>
  </si>
  <si>
    <t>5.2.3</t>
  </si>
  <si>
    <t>5.2.4</t>
  </si>
  <si>
    <t>ASSISTENTE ADMINISTRACAO PESSOAL OBRA PL</t>
  </si>
  <si>
    <t>ANALISTA TÉCNICO II</t>
  </si>
  <si>
    <t>AUXILIAR TECNICO II</t>
  </si>
  <si>
    <t>MOTORISTA DE AMBULANCIA</t>
  </si>
  <si>
    <t>ENGENHEIRO DE PRODUÇÃO I</t>
  </si>
  <si>
    <t>JOSE RENATO DE AGUIAR SOUZA</t>
  </si>
  <si>
    <t>TOTAL</t>
  </si>
  <si>
    <t>DESLIGADO</t>
  </si>
  <si>
    <t>ATIVOS</t>
  </si>
  <si>
    <t>DIAS</t>
  </si>
  <si>
    <t>S</t>
  </si>
  <si>
    <t>SEMPRE CLICAR EM CLASSIFICAR APÓS ALTERAR MANUALMENTE ESTA PLANILHA</t>
  </si>
  <si>
    <t>LISTAGEM DE EFETIVO</t>
  </si>
  <si>
    <t>Aloj./Setor</t>
  </si>
  <si>
    <t>CHAPA</t>
  </si>
  <si>
    <t>NOME</t>
  </si>
  <si>
    <t>CANTEIRO</t>
  </si>
  <si>
    <t>RDO - FRENTE</t>
  </si>
  <si>
    <t>RDO - Equipamento</t>
  </si>
  <si>
    <t>WALDIR RODRIGUES DE OLIVEIRA</t>
  </si>
  <si>
    <t xml:space="preserve">TECNICO SEGURANCA DO TRABALHO </t>
  </si>
  <si>
    <t>CARAPEBUS</t>
  </si>
  <si>
    <t>PÁTIO DE MATERIAIS CARAPEBUS</t>
  </si>
  <si>
    <t>VIGILÂNCIA PATRIMONIAL CARAPEBUS</t>
  </si>
  <si>
    <t>PLACA</t>
  </si>
  <si>
    <t>DESCRIÇÃO</t>
  </si>
  <si>
    <t>MATRICULA</t>
  </si>
  <si>
    <t>CONDUTOR</t>
  </si>
  <si>
    <t>VEICULO LEVE</t>
  </si>
  <si>
    <t>JEEP CABINE DUPLA 5P</t>
  </si>
  <si>
    <t>CAMINHONETE L200 TRITON 4X4</t>
  </si>
  <si>
    <t>CICERO PEDRO DOS SANTOS</t>
  </si>
  <si>
    <t>TECNICO DE ELETRICA</t>
  </si>
  <si>
    <t>OPERADOR DE MAQUINAS BATE ESTACAS</t>
  </si>
  <si>
    <t>SOLDADOR</t>
  </si>
  <si>
    <t>AJUDANTE BATE ESTACAS</t>
  </si>
  <si>
    <t>BATE ESTACA SOBRE ESTEIRAS</t>
  </si>
  <si>
    <t>CAMINHONETE CABINE SIMPLES</t>
  </si>
  <si>
    <t>OPERADOR DE MAQUINAS III</t>
  </si>
  <si>
    <t>ESCAVAÇÃO MECANIZADA (2B)</t>
  </si>
  <si>
    <t>MOTORISTA OPERADOR DE PERFURATRIZ</t>
  </si>
  <si>
    <t>MARTELETEIRO III</t>
  </si>
  <si>
    <t>ARMADOR I</t>
  </si>
  <si>
    <t>LABORATORISTA I</t>
  </si>
  <si>
    <t>JHONATAN FREITAS DE SOUZA</t>
  </si>
  <si>
    <t>MOTORISTA DE VEICULO LEVE</t>
  </si>
  <si>
    <t>RENATA ASSIS SILVA</t>
  </si>
  <si>
    <t>FORNECIMENTO E CRAVAÇÃO DE ESTACAS PRÉ-MOLDADAS (4B) - EQUIPE 1</t>
  </si>
  <si>
    <t>CRAVAÇÃO DE ESTACAS PRÉ-MOLDADAS (4B) - EQUIPE 1 - TERCEIRIZADOS</t>
  </si>
  <si>
    <t>CRAVAÇÃO DE ESTACAS PRÉ-MOLDADAS (4B) - EQUIPE 2 - TERCEIRIZADOS</t>
  </si>
  <si>
    <t>ARRASAMENTO DE ESTACAS</t>
  </si>
  <si>
    <t>ARMAÇÃO (14B, 16B) - EQUIPE 1</t>
  </si>
  <si>
    <t>PREPARAÇÃO PARA CONCRETAGEM II (10B, 17B)</t>
  </si>
  <si>
    <t>REFEITÓRIO - TERCEIRIZADOS</t>
  </si>
  <si>
    <t>CAMINHÃO COMBOIO 4X2</t>
  </si>
  <si>
    <t>TRATOR SOBRE PNEUS 4X4</t>
  </si>
  <si>
    <t>DHULLY DA SILVA BELCHIOR</t>
  </si>
  <si>
    <t>PJ -20</t>
  </si>
  <si>
    <t>HENRIQUE ARRUDA</t>
  </si>
  <si>
    <t>ELESILDA GUIMARAES</t>
  </si>
  <si>
    <t>JAQUES DOUGLAS AMARO DA SILVA</t>
  </si>
  <si>
    <t>JOSE OLIVEIRA DOS SANTOS</t>
  </si>
  <si>
    <t>ÔNIBUS 41 PASSAGEIROS</t>
  </si>
  <si>
    <t>INST. PROTEÇÃO DE TRAVESSIAS (CAVALETES)</t>
  </si>
  <si>
    <t>INSTALAÇÃO DE PROTEÇÃO DE CERCAS</t>
  </si>
  <si>
    <t>IÇAMENTO DE BANDOLAS / ISOLADORES</t>
  </si>
  <si>
    <t>6.1.2</t>
  </si>
  <si>
    <t>6.1.3</t>
  </si>
  <si>
    <t xml:space="preserve">MESTRE DE OBRAS </t>
  </si>
  <si>
    <t>ADRIANA NASCIMENTO BRAGA</t>
  </si>
  <si>
    <t>CAVALETES DE PROTEÇÃO</t>
  </si>
  <si>
    <t>TRANSFERÊNCIA - SEMANA VIGENTE</t>
  </si>
  <si>
    <t>CAMINHÃO MUNCK 6X4 45 TON</t>
  </si>
  <si>
    <t>RKZ-0B12</t>
  </si>
  <si>
    <t>MUP-1640</t>
  </si>
  <si>
    <t>LIDER DE TURMA</t>
  </si>
  <si>
    <t>RAIMUNDO GLAUBER GOMES DE SOUSA</t>
  </si>
  <si>
    <t>TRANSPORTE E DESCARGA DE ESTRUTURAS (2D)</t>
  </si>
  <si>
    <t>PRÉ MONTAGEM - ESTAIADAS / AUTOPORTANTES II (3D)</t>
  </si>
  <si>
    <t>MONTAGEM - MANUAL (4D) I</t>
  </si>
  <si>
    <t>MONTAGEM - MANUAL (4D) II</t>
  </si>
  <si>
    <t>DEMISSÕES - SEMANA VIGENTE</t>
  </si>
  <si>
    <t>LSA FUNDAÇÕES</t>
  </si>
  <si>
    <t>ESCAVADEIRA HIDRÁULICA SOBRE ESTEIRA</t>
  </si>
  <si>
    <t>GABRIEL FOGACA LOPES</t>
  </si>
  <si>
    <t>REINALDO SANTOS SANTANA</t>
  </si>
  <si>
    <t>TECNICO QUALIDADE PL</t>
  </si>
  <si>
    <t>EDIVANIA BRITO DE CARVALHO</t>
  </si>
  <si>
    <t>TECNICO DE ENFERMAGEM DO TRABALHO I</t>
  </si>
  <si>
    <t>CARRETA PRANCHA</t>
  </si>
  <si>
    <t>CRAVAÇÃO DE ESTACAS PRÉ-MOLDADAS (4B) - EQUIPE 3 - TERCEIRIZADOS</t>
  </si>
  <si>
    <t>LUANA HONORIO PEREIRA DA SILVA</t>
  </si>
  <si>
    <t>ABERTURA E MANUTENÇÃO DE ACESSOS</t>
  </si>
  <si>
    <t>APOIO BATE ESTACAS I</t>
  </si>
  <si>
    <t>APOIO BATE ESTACAS II</t>
  </si>
  <si>
    <t>CAMINHÃO CABINE AUXILIAR 14 PASSAGEIROS</t>
  </si>
  <si>
    <t>CAMINHÃO BASCULANTE 6X4 10³ A 16³</t>
  </si>
  <si>
    <t>TRATOR SOBRE ESTEIRA</t>
  </si>
  <si>
    <t>JEEPÃO 12 PASSAGEIROS</t>
  </si>
  <si>
    <t>REVISÃO - ESTAIADAS / AUTOPORTANTES I (5D)</t>
  </si>
  <si>
    <t>FÉRIAS</t>
  </si>
  <si>
    <t>AJUDANTE</t>
  </si>
  <si>
    <t>OPERADOR DE MAQUINA</t>
  </si>
  <si>
    <t>CAMINHÃO 4X2 TOCO C/ GUINDAUTO</t>
  </si>
  <si>
    <t>CAMINHÃO CABINE AUXILIAR 11 PASSAGEIROS</t>
  </si>
  <si>
    <t>CAMINHÃO CARROCERIA 4X2 TOCO C/ GUINDAUTO</t>
  </si>
  <si>
    <t>CAMINHÃO CARROCERIA 4X4 C/ GUINDAUTO</t>
  </si>
  <si>
    <t xml:space="preserve">CAMINHÃO CARROCERIA 4x2 </t>
  </si>
  <si>
    <t>CAMINHÃO CARROCERIA 6X2 TRUCK</t>
  </si>
  <si>
    <t>CAMINHÃO CARROCERIA 6X2 TRUCK C/ GUINDAUTO</t>
  </si>
  <si>
    <t>CAMINHÃO PRANCHA 6X2</t>
  </si>
  <si>
    <t>ESCAVADEIRA HIDRÁULICA SOBRE PNEUS</t>
  </si>
  <si>
    <t>GUINDASTE TELESCÓPICO SOBRE PNEUS 30TON</t>
  </si>
  <si>
    <t>ÔNIBUS 45 PASSAGEIROS</t>
  </si>
  <si>
    <t>PA CARREGADEIRA</t>
  </si>
  <si>
    <t>TOYOTA CABINE DUPLA</t>
  </si>
  <si>
    <t>TOYOTA JEEPÃO 12 LUGARES</t>
  </si>
  <si>
    <t>CAMINHONETE CABINE SIMPLES 4X4</t>
  </si>
  <si>
    <t>CAMINHÃO CARROCERIA 6X2</t>
  </si>
  <si>
    <t>VERTICE ENGENHARIA</t>
  </si>
  <si>
    <t xml:space="preserve"> </t>
  </si>
  <si>
    <t>MOTORISTA DE COMBOIO II</t>
  </si>
  <si>
    <t>MARIA DA GLORIA NASCIMENTO</t>
  </si>
  <si>
    <t>INST. AMORTECEDORES (STOCKBRIDGE)</t>
  </si>
  <si>
    <t>APOIO BATE ESTACAS III</t>
  </si>
  <si>
    <t>LANÇAMENTO PILOTINHO/PARA RAIOS</t>
  </si>
  <si>
    <t>NIVELAMENTO DE OPGW / 3/8" EHS / DOTTEREL E CABOS CONDUTORES</t>
  </si>
  <si>
    <t>NIVELAMENTO PÁRA-RAIOS AÇO Ø 3/8 EHS, OPGW E  CABOS CONDUTORES</t>
  </si>
  <si>
    <t>CAMINHÃO CABINE AUXILIAR 08 PASSAGEIROS</t>
  </si>
  <si>
    <t>CAMINHÃO BASCULANTE 4X4</t>
  </si>
  <si>
    <t>CADASTRO</t>
  </si>
  <si>
    <t>TECNICO DE SEGURANCA DO TRABALHO OBRA PL</t>
  </si>
  <si>
    <t>ADALBERTO JUNIOR DE MOURA DINIZ</t>
  </si>
  <si>
    <t>DEBORA CARVALHO VIANNA DE ALMEIDA</t>
  </si>
  <si>
    <t>NILSON DE SOUZA LEMOS</t>
  </si>
  <si>
    <t>NILDA RODRIGUES AZEVEDO PINTO</t>
  </si>
  <si>
    <t>REVISÃO - ESTAIADAS / AUTOPORTANTES II (5D)</t>
  </si>
  <si>
    <t>MARCIO LUAN DOS SANTOS</t>
  </si>
  <si>
    <t>MECANICO ESPECIALIZADO I</t>
  </si>
  <si>
    <t>WEMERSON LUIZ DE OLIVEIRA PASCOAL</t>
  </si>
  <si>
    <t>ALAN SILVA DE SOUZA</t>
  </si>
  <si>
    <t>LANÇAMENTO DO CABO CONDUTOR</t>
  </si>
  <si>
    <t>INST. ESPAÇADORES E AMORTECEDORES</t>
  </si>
  <si>
    <t>LANÇAMENTO DO CABO OPGW</t>
  </si>
  <si>
    <t>INST. AMORTECEDORES (SVD)</t>
  </si>
  <si>
    <t>INST. CAIXA DE JUNÇÃO / FUSÃO ÓPTICA</t>
  </si>
  <si>
    <t>4.2</t>
  </si>
  <si>
    <t>MEDIÇÃO DE RESISTÊNCIA DO ATERRAMENTO</t>
  </si>
  <si>
    <t>CRAVAÇÃO DE ESTACAS PRÉ-MOLDADAS (4B) - EQUIPE 4 - TERCEIRIZADOS</t>
  </si>
  <si>
    <t>ALMOXARIFE III</t>
  </si>
  <si>
    <t>MARTELETEIRO II</t>
  </si>
  <si>
    <t>MOTORISTA CARRETEIRO I</t>
  </si>
  <si>
    <t>MOTORISTA CARRETEIRO III</t>
  </si>
  <si>
    <t>TECNICO SEGURANCA TRABALHO SR</t>
  </si>
  <si>
    <t>CONTRATANDO</t>
  </si>
  <si>
    <t>EMERSON DA SILVA BARBOSA</t>
  </si>
  <si>
    <t xml:space="preserve">ROCK DRILL </t>
  </si>
  <si>
    <t>DOUGLAS BARBOSA DA SILVA</t>
  </si>
  <si>
    <t>LUCIANO GOMES BATISTA</t>
  </si>
  <si>
    <t>MOTORISTA CARRETEIRO II</t>
  </si>
  <si>
    <t>ALISON JOSE DA SILVA</t>
  </si>
  <si>
    <t>EQP-5211</t>
  </si>
  <si>
    <t>CARRETA GRANELEIRA</t>
  </si>
  <si>
    <t>PUXADOR HIDRÁULICO CABO PULLER OPGW</t>
  </si>
  <si>
    <t>TENSIONADOR HIDRÁULICO CABO CONDUTOR (FREIO)</t>
  </si>
  <si>
    <t>PUXADOR HIDRÁULICO CONDUTOR (PULLER)</t>
  </si>
  <si>
    <t>VALDIR CORREIA SILVA</t>
  </si>
  <si>
    <t>CLAUDELANIO LEITE DA SILVA</t>
  </si>
  <si>
    <t>CLAUDEVANIO DO NASCIMENTO</t>
  </si>
  <si>
    <t>EMANOEL ALVES BEZERRA</t>
  </si>
  <si>
    <t>JOSIVALDO DA SILVA</t>
  </si>
  <si>
    <t>RVE-8D52</t>
  </si>
  <si>
    <t>ÔNIBUS 47 PASSAGEIROS</t>
  </si>
  <si>
    <t>RETROESCAVADEIRA 4X4 COM PERFURATRIZ</t>
  </si>
  <si>
    <t>ALEF FELIS DE ANDRADE DOS SANTOS</t>
  </si>
  <si>
    <t>ABRAAO LOPES CONCEICAO</t>
  </si>
  <si>
    <t>LANÇAMENTO CABO PILOTO PARA-RAIO/CONDUTOR</t>
  </si>
  <si>
    <t>ALFONSO DE SOUSA RABELO MESQUITA</t>
  </si>
  <si>
    <t>LAECIO DA SILVA SA</t>
  </si>
  <si>
    <t>GUSTAVO TENORIO</t>
  </si>
  <si>
    <t>WILLIAN GABRIEL ALVES ARAUJO</t>
  </si>
  <si>
    <t>SCO-1J16</t>
  </si>
  <si>
    <t>SCO-1C76</t>
  </si>
  <si>
    <t>RHB-7G03</t>
  </si>
  <si>
    <t>CARGOS</t>
  </si>
  <si>
    <t>QNTD DE PESSOAS</t>
  </si>
  <si>
    <t>QNTD DE VEÍCULOS</t>
  </si>
  <si>
    <t>1/2 OF. PEDREIRO</t>
  </si>
  <si>
    <t>EDVALDO ALVES DIAS</t>
  </si>
  <si>
    <t>GABRIEL MARINHO MELO</t>
  </si>
  <si>
    <t>JOHN HENES DA SILVA BATISTA</t>
  </si>
  <si>
    <t>TERC-20</t>
  </si>
  <si>
    <t xml:space="preserve">ALEXANDRE RAYMOND </t>
  </si>
  <si>
    <t>PORTEIRO</t>
  </si>
  <si>
    <t>TERC-22</t>
  </si>
  <si>
    <t>LEONARDO DIAS PINTO</t>
  </si>
  <si>
    <t>TERC-21</t>
  </si>
  <si>
    <t xml:space="preserve">MAURICIO REBELO CHAVES </t>
  </si>
  <si>
    <t>TERC-23</t>
  </si>
  <si>
    <t>MIGUEL CANDIDO DOS SANTOS MATOS</t>
  </si>
  <si>
    <t>CAMINHÃO CAÇAMBA</t>
  </si>
  <si>
    <t>SCO-1I56</t>
  </si>
  <si>
    <t>OJH-5C49</t>
  </si>
  <si>
    <t>RUS-8F16</t>
  </si>
  <si>
    <t>4.3</t>
  </si>
  <si>
    <t>TIAGO BARCELOS DA SILVA</t>
  </si>
  <si>
    <t>REVISÃO - ESTAIADAS / AUTOPORTANTES III (5D)</t>
  </si>
  <si>
    <t>TRANSPORTE DE BOBINAS / ISOLADORES</t>
  </si>
  <si>
    <t>CAMINHÃO PERFURATRIZ COM OPERADOR (MANUTENÇÃO)</t>
  </si>
  <si>
    <t>THOMAS LEONHARD FONSECA DE SIQUEIRA</t>
  </si>
  <si>
    <t>PJ - 27</t>
  </si>
  <si>
    <t>MENCHOL FREITAS DINIZ</t>
  </si>
  <si>
    <t>SCQ-6B56</t>
  </si>
  <si>
    <t>EQP-1046</t>
  </si>
  <si>
    <t>ASSISTENTE ADMINISTRACAO PESSOAL OBRA SR</t>
  </si>
  <si>
    <t>AUXILIAR TOPOGRAFO</t>
  </si>
  <si>
    <t xml:space="preserve">MARTELETEIRO </t>
  </si>
  <si>
    <t>REVISÃO - ESTAIADAS / AUTOPORTANTES IV (5D)</t>
  </si>
  <si>
    <t>ASSISTENTE ADMINISTRATIVO DE OBRA SR</t>
  </si>
  <si>
    <t>ASSISTENTE ADMINISTRATIVO OBRAS JR</t>
  </si>
  <si>
    <t>ASSISTENTE TECNICO</t>
  </si>
  <si>
    <t>AUXILIAR ALMOXARIFE</t>
  </si>
  <si>
    <t>AUXILIAR DE ALMOXARIFADO</t>
  </si>
  <si>
    <t>AUXILIAR DE ESCRITORIO</t>
  </si>
  <si>
    <t>ENCARREGADO ADMINISTRATIVO PESSOAL JR</t>
  </si>
  <si>
    <t>ENCARREGADO BATE ESTACA</t>
  </si>
  <si>
    <t>ENCARREGADO DE ALMOXARIFADO</t>
  </si>
  <si>
    <t>ENCARREGADO DE ELETRICA</t>
  </si>
  <si>
    <t>ENCARREGADO DE PATIO DE MATERIAIS II</t>
  </si>
  <si>
    <t>ENGENHEIRO CIVIL</t>
  </si>
  <si>
    <t>ENGENHEIRO DE PLANEJAMENTO I</t>
  </si>
  <si>
    <t>FRENTISTA BATE ESTACA</t>
  </si>
  <si>
    <t>MOTORISTA DE AMBULANCIA III</t>
  </si>
  <si>
    <t>MOTORISTA DE COMBOIO</t>
  </si>
  <si>
    <t>MOTORISTA OPERADOR BETONEIRA I</t>
  </si>
  <si>
    <t>MOTORISTA OPERADOR DE BATE ESTACA</t>
  </si>
  <si>
    <t>NIVELADOR II</t>
  </si>
  <si>
    <t xml:space="preserve">OPERADOR PA CARREGADEIRA III </t>
  </si>
  <si>
    <t>OPERADOR ROCK DRILL II</t>
  </si>
  <si>
    <t>OPERADOR TRATOR PNEU II</t>
  </si>
  <si>
    <t>SUBENCARREGADO DE SERVICOS GERAIS</t>
  </si>
  <si>
    <t>SUPERVISOR ADMINISTRATIVO DE OBRA</t>
  </si>
  <si>
    <t>TECNICO AMBIENTAL PL</t>
  </si>
  <si>
    <t>TECNICO DE OBRAS</t>
  </si>
  <si>
    <t>TECNICO ENFERMAGEM TRABALHO</t>
  </si>
  <si>
    <t>TECNICO SEGURANCA DO TRABALHO III</t>
  </si>
  <si>
    <t>TECNICO SEGURANCA DO TRABALHO OBRA SR</t>
  </si>
  <si>
    <t>TOPOGRAFO II</t>
  </si>
  <si>
    <t>VIGIA DE PRAÇA</t>
  </si>
  <si>
    <t>CAMINHÃO MUNCK 23TON 4X4 CABINE AUXR 4P</t>
  </si>
  <si>
    <t>CAMINHÃO PERFURATRIZ SEM OPERADOR</t>
  </si>
  <si>
    <t>MICRO-ÔNIBUS</t>
  </si>
  <si>
    <t>VAN 15 LUGARES</t>
  </si>
  <si>
    <t>SCO-3G16</t>
  </si>
  <si>
    <t>SINALIZAÇÃO DE ESTRUTURAS</t>
  </si>
  <si>
    <t>DANIELA DEBORA DE MELO SILVA ANDRADE</t>
  </si>
  <si>
    <t>FRANCISCO DAS CHAGAS DE SOUSA CAVALCANTE</t>
  </si>
  <si>
    <t>MAILSON AMORIM BARBOSA</t>
  </si>
  <si>
    <t>WAENTON DE SIQUEIRA SILVA</t>
  </si>
  <si>
    <t>JOSEVALDO TENORIO DE FREITAS</t>
  </si>
  <si>
    <t>ANTONIO LUCAS VIEIRA GOMES</t>
  </si>
  <si>
    <t>JOSE RODRIGUES GALDINO</t>
  </si>
  <si>
    <t>CARLOS ANDRE SOUZA DE JESUS</t>
  </si>
  <si>
    <t>LEANDRO SILVA MARQUES</t>
  </si>
  <si>
    <t>PAULO DE JESUS MARINHO MELO</t>
  </si>
  <si>
    <t>REGINALDO LIMA BARBOSA</t>
  </si>
  <si>
    <t>DEILSON XAVIER MOURA</t>
  </si>
  <si>
    <t>MARCOS FONSECA DE LIMA</t>
  </si>
  <si>
    <t>WELISON CLEITON CARVALHO</t>
  </si>
  <si>
    <t>EDEUVAN SILVA ALBINO DOS SANTOS</t>
  </si>
  <si>
    <t>ANTENOR DA SILVA CAVALCANTE</t>
  </si>
  <si>
    <t>ANTONIO MARCOS BARBOSA DA SILVA</t>
  </si>
  <si>
    <t>JOSE ALFREDO DA SILVA SANTOS</t>
  </si>
  <si>
    <t>FRANCISCO DAS CHAGAS SILVA DE JESUS</t>
  </si>
  <si>
    <t>FELIPE LEITE OLIVEIRA</t>
  </si>
  <si>
    <t>ANTONIO DE SOUSA LIMA</t>
  </si>
  <si>
    <t>CLENILSON LEITE DE OLIVEIRA</t>
  </si>
  <si>
    <t>IDELBRANDO FRANCISCO DO LIVRAMENTO LEITAO</t>
  </si>
  <si>
    <t>ISAAC CARDOZO OLIVEIRA</t>
  </si>
  <si>
    <t>ISAEL DA SILVA FONTENELE SOUSA</t>
  </si>
  <si>
    <t>PAULO HENRIQUE PEREIRA GARCIA</t>
  </si>
  <si>
    <t>EDIVALDO ALVES NASCIMENTO</t>
  </si>
  <si>
    <t>FRANCISCO SALES DE SOUSA AGUIAR JUNIOR</t>
  </si>
  <si>
    <t>IZAIAS SILVA ALVES</t>
  </si>
  <si>
    <t>VILMAR ALVES DA SILVA</t>
  </si>
  <si>
    <t>APOIO LOGÍSTICO</t>
  </si>
  <si>
    <t>LANÇAMENTO CONDUTORES - ARRAIA</t>
  </si>
  <si>
    <t>EQP-9109</t>
  </si>
  <si>
    <t>KIW-9B34</t>
  </si>
  <si>
    <t>EQP-0456</t>
  </si>
  <si>
    <t>ENCARREGADO ALMOXARIFADO DE OBRA JR</t>
  </si>
  <si>
    <t>SOLDADOR III</t>
  </si>
  <si>
    <t>SEVERINO GOMES DA SILVA</t>
  </si>
  <si>
    <t>DEJARINO GOMES DA FONSECA JUNIOR</t>
  </si>
  <si>
    <t>JOSE CLAUDIO SOUSA DA SILVA</t>
  </si>
  <si>
    <t>HERIBERTO FELICIO DE ARAUJO</t>
  </si>
  <si>
    <t>VANDERSON DE SOUZA PAULO</t>
  </si>
  <si>
    <t>EYI-4476</t>
  </si>
  <si>
    <t>PERIODO</t>
  </si>
  <si>
    <t>GIRO E PRUMO</t>
  </si>
  <si>
    <t>06:30h as 16:30hs</t>
  </si>
  <si>
    <t>WANDERSON FRANCISCO DE ANDRADE</t>
  </si>
  <si>
    <t>ENCARREGADO ADMINISTRATIVO</t>
  </si>
  <si>
    <t>KASSIO JANIEL SILVA SANTOS</t>
  </si>
  <si>
    <t>BRUNO RAFAEL PINHEIRO</t>
  </si>
  <si>
    <t>ARIMATEIA DO SOCORRO DA SILVA</t>
  </si>
  <si>
    <t>JOAO OLIVEIRA LIMA</t>
  </si>
  <si>
    <t>LUIS GONZAGA DE SOUSA</t>
  </si>
  <si>
    <t>DERIMAR FREITAS OLIVEIRA</t>
  </si>
  <si>
    <t>JOCIFRANKLIN OLIVEIRA DA COSTA</t>
  </si>
  <si>
    <t>SEVERINO BATISTA DA SILVA</t>
  </si>
  <si>
    <t>EDUARDO CORDEIRO DE CARVALHO</t>
  </si>
  <si>
    <t>MARCOS SILVA DA CUNHA</t>
  </si>
  <si>
    <t>NELSON RILDON SILVA</t>
  </si>
  <si>
    <t>VANCLEILDO DA SILVA SOUZA</t>
  </si>
  <si>
    <t>WANDERSON CAMURCA FERNANDES</t>
  </si>
  <si>
    <t>FABIANO BEZERRA MARINHO</t>
  </si>
  <si>
    <t>EDVANIO DA SILVA</t>
  </si>
  <si>
    <t>BRUNO CONCEICAO LOPES</t>
  </si>
  <si>
    <t>VANDERSON RODRIGUES DOS SANTOS</t>
  </si>
  <si>
    <t>FABIO ROGERIO SILVA DE SOUSA</t>
  </si>
  <si>
    <t>MARCIO CLEYSON DA SILVA</t>
  </si>
  <si>
    <t>OGI-2H29</t>
  </si>
  <si>
    <t>SDS-1G42</t>
  </si>
  <si>
    <t>EQP-3010</t>
  </si>
  <si>
    <t>REVISÃO SOLO</t>
  </si>
  <si>
    <t xml:space="preserve">ENCARREGADO ADMINISTRATIVO OBRAS </t>
  </si>
  <si>
    <t>OPERADOR DE MOTOSERRA  II</t>
  </si>
  <si>
    <t>MARCILIANO DA SILVA LIMA</t>
  </si>
  <si>
    <t>ANTONIVAL DA SILVA LIMA</t>
  </si>
  <si>
    <t>LEANDRO DA SILVA SOUSA</t>
  </si>
  <si>
    <t>MATHEUS FRANCISCO DOS SANTOS</t>
  </si>
  <si>
    <t>ENCARREGADO TURMA IV</t>
  </si>
  <si>
    <t>CAMINHAO CABINE AUXILIAR 23 PASSAGEIROS</t>
  </si>
  <si>
    <t>APOIO CAIXAS DE FUSÃO</t>
  </si>
  <si>
    <t>LANÇAMENTO DE CONDUTORES - ARRAIA</t>
  </si>
  <si>
    <t>PJ -XXS</t>
  </si>
  <si>
    <t>MARCIO MIRANDA FONSECA</t>
  </si>
  <si>
    <t>JOAO SILVA DE LIMA</t>
  </si>
  <si>
    <t>SERGIO MURILO DA SILVA</t>
  </si>
  <si>
    <t>FABIO RODRIGUES CAMPOS</t>
  </si>
  <si>
    <t>WILSON CARNEIRO DA CUNHA</t>
  </si>
  <si>
    <t>MARCELO BRITO RANGEL</t>
  </si>
  <si>
    <t>DANIELA DIAS BATISTA</t>
  </si>
  <si>
    <t>JOSE RAIMUNDO DOS SANTOS CORDEIRO</t>
  </si>
  <si>
    <t>MOYSES BARBOSA DE CASTRO</t>
  </si>
  <si>
    <t>PATRICIA BATISTA DIAS</t>
  </si>
  <si>
    <t>REINALDO BARROS GAIA</t>
  </si>
  <si>
    <t>FRANCISCO ARAUJO PEREIRA JUNIOR</t>
  </si>
  <si>
    <t>WLADSON MARCIO LEITE NUNES</t>
  </si>
  <si>
    <t>JOSENILDO NUNES DA SILVA</t>
  </si>
  <si>
    <t>ROSA MARIA DA SILVA COSTA</t>
  </si>
  <si>
    <t>CLEUBER EDUARDO HEIDEMANN</t>
  </si>
  <si>
    <t>PJ - 23</t>
  </si>
  <si>
    <t>PJ - 26</t>
  </si>
  <si>
    <t>KAIK DA SILVA ROCHA</t>
  </si>
  <si>
    <t>MYCHELA CRISTINA TELES DE SOUZA</t>
  </si>
  <si>
    <t>HUMBERTO SODRE DOS SANTOS NETO</t>
  </si>
  <si>
    <t>IVANILSO APARECIDO BARBOSA</t>
  </si>
  <si>
    <t>JOAO CLEBER RODRIGUES PEIXOTO</t>
  </si>
  <si>
    <t>JOHNI SOUSA DA COSTA</t>
  </si>
  <si>
    <t>JOSE FERNANDES DE SOUSA MORAIS</t>
  </si>
  <si>
    <t>SARA BITTENCOURT DA SILVA</t>
  </si>
  <si>
    <t>JOSE EDILSON VIEIRA</t>
  </si>
  <si>
    <t>WESLEY DAS NEVES SOARES</t>
  </si>
  <si>
    <t>RODRIGO DA COSTA QUEIROZ</t>
  </si>
  <si>
    <t>JEFFERSON DE SOUSA DE ALENCAR</t>
  </si>
  <si>
    <t>ANDRE JOSE FERNANDES JUNIOR</t>
  </si>
  <si>
    <t>FELIPE LUIZ NASCIMENTO DE BRITO</t>
  </si>
  <si>
    <t>JOAO INACIO DAS NEVES JUNIOR</t>
  </si>
  <si>
    <t>CARLOS ALBERTO NASCIMENTO DE AVIZ</t>
  </si>
  <si>
    <t>JOSE WILLAME FERREIRA SANTOS</t>
  </si>
  <si>
    <t>MANASSES VIANA MATOS</t>
  </si>
  <si>
    <t>RAFAEL DE JESUS MARCENA JUNIOR</t>
  </si>
  <si>
    <t>GEORGE FABRICIO FERREIRA DA SILVA</t>
  </si>
  <si>
    <t>JOSE AGUINALDO DOS SANTOS</t>
  </si>
  <si>
    <t>PAULINO DE SANTANA NETO</t>
  </si>
  <si>
    <t>DATAGNAN GOMES DA SILVA</t>
  </si>
  <si>
    <t>ARI HENRIQUE DE OLIVEIRA</t>
  </si>
  <si>
    <t>DANIEL FRANCA DOS SANTOS</t>
  </si>
  <si>
    <t>JEFERSON FRANCISCO MARTINS BASTOS</t>
  </si>
  <si>
    <t>JOAO VICTOR BARROS OLIVEIRA</t>
  </si>
  <si>
    <t>ALDAIR DE JESUS ARAUJO</t>
  </si>
  <si>
    <t>ADRIAN MORAES DO NASCIMENTO</t>
  </si>
  <si>
    <t>JEFERSON ALVES TEIXEIRA</t>
  </si>
  <si>
    <t>JOAO MATEUS SANTOS DA SILVA</t>
  </si>
  <si>
    <t>DENILSON JOSE DA SILVA</t>
  </si>
  <si>
    <t>ERIVAN SILVA</t>
  </si>
  <si>
    <t>ETNA EGLON RAMOS ALVES</t>
  </si>
  <si>
    <t>GENILSON MONTEIRO PIMENTA</t>
  </si>
  <si>
    <t>IVANILSON DOS SANTOS SOUZA</t>
  </si>
  <si>
    <t>JHONYS CARVALHO DA SILVA</t>
  </si>
  <si>
    <t>JOSE FRANCISCO MUNIZ</t>
  </si>
  <si>
    <t>RAIMUNDO NONATO PEREIRA DA COSTA</t>
  </si>
  <si>
    <t>RICARDO DE SENA</t>
  </si>
  <si>
    <t>RICARDO GILBERTO XAVIER</t>
  </si>
  <si>
    <t>ROBERTO VIEIRA DA SILVA</t>
  </si>
  <si>
    <t>ROBSON DE ASSIS FERRAZ</t>
  </si>
  <si>
    <t>WILLIAM BATISTA DA COSTA</t>
  </si>
  <si>
    <t>ALEXSANDRO COSTA ARAUJO</t>
  </si>
  <si>
    <t>DAVI JHONATHAN BARBOSA LIMA</t>
  </si>
  <si>
    <t>JOCIANO DE SOUSA PEREIRA</t>
  </si>
  <si>
    <t>JOSIVAN DOS SANTOS</t>
  </si>
  <si>
    <t>KLEITON MARTINS E MARTINS</t>
  </si>
  <si>
    <t>MATHEUS RESENDE PEREIRA DE FRANCA</t>
  </si>
  <si>
    <t>BRUNO STEIGUER PEREIRA</t>
  </si>
  <si>
    <t>BRENO GUEDES DA SILVA</t>
  </si>
  <si>
    <t>EDUARDO JOSE DE OLIVEIRA</t>
  </si>
  <si>
    <t>EVERALDO GOMES DA SILVA</t>
  </si>
  <si>
    <t>IZAEL NASCIMENTO DA SILVA</t>
  </si>
  <si>
    <t>JAMES MORAIS DE OLIVEIRA</t>
  </si>
  <si>
    <t>JAMILTON DA SILVA DOMINGOS</t>
  </si>
  <si>
    <t>JOSE AILTON DE LIMA FARIAS</t>
  </si>
  <si>
    <t>JOSE NILTON OLIVEIRA DA SILVA</t>
  </si>
  <si>
    <t>PAULO CESAR AFONSO DA SILVA</t>
  </si>
  <si>
    <t>SAMUEL JANUARIO DA SILVA</t>
  </si>
  <si>
    <t>THIAGO YURI MARTINS DE ARAUJO</t>
  </si>
  <si>
    <t>WILLIAM BATISTA BENEDITO CONCEICAO</t>
  </si>
  <si>
    <t>ADRIAN MONTEIRO DOS SANTOS</t>
  </si>
  <si>
    <t>CARLOS DANIEL DA SILVA DE SOUZA</t>
  </si>
  <si>
    <t>COSME LOPES DA COSTA</t>
  </si>
  <si>
    <t>DOUGLAS SENA LOPES</t>
  </si>
  <si>
    <t>EDSON ALBERTO TEIXEIRA PEREIRA</t>
  </si>
  <si>
    <t>GLEDISON DOS SANTOS TRINDADE</t>
  </si>
  <si>
    <t>GUTEMBERG FREITAS PESSOA</t>
  </si>
  <si>
    <t>IGOR COSTA CONRADO</t>
  </si>
  <si>
    <t>ISAAC SARAFIM LIMA</t>
  </si>
  <si>
    <t>LUAN RALDNEY DE JESUS</t>
  </si>
  <si>
    <t>LUCAS SARDINHA LIMA</t>
  </si>
  <si>
    <t>MARCO ANTONIO DOS SANTOS DE ALMEIDA</t>
  </si>
  <si>
    <t>RAINELIO ASSUNÇÃO DOS SANTOS</t>
  </si>
  <si>
    <t>RAYLSON EDUARDO EVANGELISTA MARTINS</t>
  </si>
  <si>
    <t>VALDINEY PEREIRA DOS SANTOS</t>
  </si>
  <si>
    <t>WANDERSON AZEVEDO PINTO</t>
  </si>
  <si>
    <t>WELYSON TRINDADE SOARES</t>
  </si>
  <si>
    <t>WESLEY LEANDRO CARVALHO DOS SANTOS</t>
  </si>
  <si>
    <t>RONIEL SILVA MONTEIRO</t>
  </si>
  <si>
    <t>BRUNO NASCIMENTO DA CONCEICAO FERRO</t>
  </si>
  <si>
    <t>HENRY CASTILHO BARCELOS</t>
  </si>
  <si>
    <t>VENICIO MARIANO MORAES</t>
  </si>
  <si>
    <t>CELIO CANDIDO DA SILVA</t>
  </si>
  <si>
    <t>PJ - 25</t>
  </si>
  <si>
    <t xml:space="preserve">FABIO DA SILVA PEREIRA </t>
  </si>
  <si>
    <t>ANTONIO CARLOS CALDAS RODRIGUES</t>
  </si>
  <si>
    <t>FRANCISCO LEANDRO DE ALCANTARA PONTES</t>
  </si>
  <si>
    <t>JOSE CARLOS CARVALHO</t>
  </si>
  <si>
    <t>THARLLES DE JESUS</t>
  </si>
  <si>
    <t>ALAN SENA LOPES</t>
  </si>
  <si>
    <t>ANTONIO BENEDITO PAIVA CORDEIRO</t>
  </si>
  <si>
    <t>ANTONIO KLEITON MOUZINHO DA SILVA</t>
  </si>
  <si>
    <t>DANIEL ANTONIO GOMES BEZERRA</t>
  </si>
  <si>
    <t>DANILO CORDEIRO DUTRA</t>
  </si>
  <si>
    <t>LEANDRO JOSE DE MOURA</t>
  </si>
  <si>
    <t>VALDEMIR BATISTA DE SOUSA</t>
  </si>
  <si>
    <t>JOSE CARLOS COSTA DE SOUSA JUNIOR</t>
  </si>
  <si>
    <t>JEAN BRAGA ALCANTARA</t>
  </si>
  <si>
    <t>JOAO PEDRO DE OLIVEIRA NASCIMENTO</t>
  </si>
  <si>
    <t>JUSCELINO COSTA</t>
  </si>
  <si>
    <t>ALESSANDRO VERAS BORBA</t>
  </si>
  <si>
    <t>AMARILDO DA SILVA SANTOS</t>
  </si>
  <si>
    <t>BENEDITO BORGES BARBOSA</t>
  </si>
  <si>
    <t>BENONIO DO NASCIMENTO SANTOS</t>
  </si>
  <si>
    <t>EDSON MARQUES SILVA</t>
  </si>
  <si>
    <t>ERIVAN SILVA BENEVIDES</t>
  </si>
  <si>
    <t>EVILASIO AGUIAR OLIVEIRA</t>
  </si>
  <si>
    <t>JOSE HENRIQUE SILVA</t>
  </si>
  <si>
    <t>JOSE RENATO MOURA LEITAO</t>
  </si>
  <si>
    <t>JOSE SILVANO DOS SANTOS NASCIMENTO</t>
  </si>
  <si>
    <t>PAULO CESAR CAMPOS</t>
  </si>
  <si>
    <t>PAULO HENRIQUE CARDOSO DIAS</t>
  </si>
  <si>
    <t>PEDRO ALEXANDRE CARDOSO DIAS</t>
  </si>
  <si>
    <t>RAIMUNDO NONATO BATISTA DE ALCANTARA</t>
  </si>
  <si>
    <t>REGINALDO NERES VELOSO</t>
  </si>
  <si>
    <t>REMINTON RILTON GOMES LUZ</t>
  </si>
  <si>
    <t>ROBERTO LEAL DA CONCEICAO</t>
  </si>
  <si>
    <t>SEBASTIAO DE SENA SANTOS</t>
  </si>
  <si>
    <t>VALDIR FERREIRA LOPES</t>
  </si>
  <si>
    <t>BARTOLOMEU COSTA PINHEIRO</t>
  </si>
  <si>
    <t>ELIANDRO PEREIRA DA SILVA</t>
  </si>
  <si>
    <t>HIAGO ABREU PERDIGAO</t>
  </si>
  <si>
    <t>LEONARDO DE CARVALHO SILVA</t>
  </si>
  <si>
    <t>MARIO SANTANA DE MELO</t>
  </si>
  <si>
    <t>CRISTIANO SILVA MONTEIRO</t>
  </si>
  <si>
    <t>JOAO BATISTA DOS SANTOS</t>
  </si>
  <si>
    <t>JOSE ERMESON IZIDIO DE LIMA</t>
  </si>
  <si>
    <t>JOSE ODILON DA SILVA</t>
  </si>
  <si>
    <t>MANOEL MIRANDA BISNETO</t>
  </si>
  <si>
    <t>SEVERINO ETELVINO DE OLIVEIRA</t>
  </si>
  <si>
    <t>ANTONIO IVE SANTOS NOGUEIRA</t>
  </si>
  <si>
    <t>FERNANDO CLEIDSON DA CONCEIÇÃO SILVA</t>
  </si>
  <si>
    <t>GABRIEL VITOR DE OLIVEIRA VELOSO</t>
  </si>
  <si>
    <t>GUILHERME DIAS LEITAO</t>
  </si>
  <si>
    <t>JOAO PEDRO DE ARAUJO LIMA</t>
  </si>
  <si>
    <t>AFASTADOS / INSS / LICENÇA</t>
  </si>
  <si>
    <t>RECESSO</t>
  </si>
  <si>
    <t>JAI-7I79</t>
  </si>
  <si>
    <t>RXW-7E33</t>
  </si>
  <si>
    <t>EWX-5F92</t>
  </si>
  <si>
    <t>SCB-3B98</t>
  </si>
  <si>
    <t>SCO-3A96</t>
  </si>
  <si>
    <t>SCB-3C28</t>
  </si>
  <si>
    <t>RYL-8J85</t>
  </si>
  <si>
    <t>SCO-1D76</t>
  </si>
  <si>
    <t>QWB-3482</t>
  </si>
  <si>
    <t>EQP-7938</t>
  </si>
  <si>
    <t>EQP-4208</t>
  </si>
  <si>
    <t>NWO-3F49</t>
  </si>
  <si>
    <t>RHG-7A38</t>
  </si>
  <si>
    <t>FBO-9C34</t>
  </si>
  <si>
    <t>SDX-7G60</t>
  </si>
  <si>
    <t>HDI-7F30</t>
  </si>
  <si>
    <t>JAG-3I45</t>
  </si>
  <si>
    <t>RNT-7I04</t>
  </si>
  <si>
    <t>EQP-2829</t>
  </si>
  <si>
    <t>KKK-7J91</t>
  </si>
  <si>
    <t>MUH-0I22</t>
  </si>
  <si>
    <t>LUF-3F61</t>
  </si>
  <si>
    <t>KFE-7J75</t>
  </si>
  <si>
    <t>IJS-9447</t>
  </si>
  <si>
    <t>HRW-1060</t>
  </si>
  <si>
    <t>NXU-7A62</t>
  </si>
  <si>
    <t>KGN-4378</t>
  </si>
  <si>
    <t>KKU-8436</t>
  </si>
  <si>
    <t>PDC-5J51</t>
  </si>
  <si>
    <t>HNT-0D37</t>
  </si>
  <si>
    <t>PEO-6E69</t>
  </si>
  <si>
    <t>SCO-1B56</t>
  </si>
  <si>
    <t>KHX-6H46</t>
  </si>
  <si>
    <t>MNR-5669</t>
  </si>
  <si>
    <t>PRH-8B56</t>
  </si>
  <si>
    <t>JIG-1D07</t>
  </si>
  <si>
    <t>EZC-8321</t>
  </si>
  <si>
    <t>JOA-7C60</t>
  </si>
  <si>
    <r>
      <rPr>
        <b/>
        <sz val="14"/>
        <rFont val="Arial"/>
        <family val="2"/>
      </rPr>
      <t xml:space="preserve"> 
</t>
    </r>
  </si>
  <si>
    <t>Assinatura Fasttel</t>
  </si>
  <si>
    <t>COMENTÁRIOS E OBS. FASTTEL</t>
  </si>
  <si>
    <t>PATY DE ALFERES</t>
  </si>
  <si>
    <t>VIGILÂNCIA PATRIMONIAL</t>
  </si>
  <si>
    <t xml:space="preserve">PÁTIO DE MATERIAIS </t>
  </si>
  <si>
    <t>Assinatura FASTTEL</t>
  </si>
  <si>
    <t>EVIDÊNCIAS FOTOGRÁFICAS</t>
  </si>
  <si>
    <t>FOTO 1: MOBILIZAÇÃO AMBULÂNCIA</t>
  </si>
  <si>
    <t>FOTO 2:</t>
  </si>
  <si>
    <t>FOTO 3:</t>
  </si>
  <si>
    <t>FOTO 4:</t>
  </si>
  <si>
    <t>219 DIAS</t>
  </si>
  <si>
    <t>MEIO AMBIENTE</t>
  </si>
  <si>
    <t>SERVIÇOS GERAIS</t>
  </si>
  <si>
    <t>FUNDAÇÃO</t>
  </si>
  <si>
    <t>PRELIMINARES</t>
  </si>
  <si>
    <t>SEGURANÇA DO TRABALHO</t>
  </si>
  <si>
    <t>TRANSPORTE</t>
  </si>
  <si>
    <t>CAMINHÃO 3/4 CABINE SUPLEMENTAR 23L</t>
  </si>
  <si>
    <t xml:space="preserve">CAMINHÃO 6X4 TRUCK PRANCHA </t>
  </si>
  <si>
    <t>CAMINHÃO PERFURATRIZ</t>
  </si>
  <si>
    <t>CAMINHÃO TOCO CABINE SUPLEMENTAR 23L</t>
  </si>
  <si>
    <t>CAMINHÃO TOCO CARROCERIA</t>
  </si>
  <si>
    <t>CAMINHÃO TRUCK 6x4 MUNCK 45T</t>
  </si>
  <si>
    <t>CAMINHÃO TRUCK 6x4 MUNCK 45T / C SUP 07 P.</t>
  </si>
  <si>
    <t>CAMINHONETE 4X2</t>
  </si>
  <si>
    <t>CAMINHONETE AMBULÂNCIA 4X4</t>
  </si>
  <si>
    <t>TRATOR ESTEIRA</t>
  </si>
  <si>
    <t>SERVIÇOS PRELIMINARES</t>
  </si>
  <si>
    <t>CONFERÊNCIA DE PERFIL</t>
  </si>
  <si>
    <t>RE-MARCAÇÃO DE CAVAS / PONTOS DE FINCAMENTO</t>
  </si>
  <si>
    <t>DESMATAMENTO E ACESSOS</t>
  </si>
  <si>
    <t>CONFERÊNCIA DE CROQUI DE ACESSO</t>
  </si>
  <si>
    <t>FUNDAÇÃO DE ESTRUTURAS</t>
  </si>
  <si>
    <t>FUNDAÇÃO DE TORRES ESTAIADAS</t>
  </si>
  <si>
    <t>CRAVAÇÃO DE ESTACAS METÁLICAS MASTROS</t>
  </si>
  <si>
    <t>CRAVAÇÃO DE ESTACAS METÁLICAS ESTAIS</t>
  </si>
  <si>
    <t>REATERRO MASTRO CENTRAL</t>
  </si>
  <si>
    <t>REATERRO ESTAIS</t>
  </si>
  <si>
    <t>FUNDAÇÃO DE TORRES AUTOPORTANTES</t>
  </si>
  <si>
    <t>NIVELAMENTO / PREPARAÇÃO AUTOPORTANTES</t>
  </si>
  <si>
    <t>CONCRETAGEM AUTOPORTANTES</t>
  </si>
  <si>
    <t>REATERRO</t>
  </si>
  <si>
    <t>SISTEMA DE ATERRAMENTO</t>
  </si>
  <si>
    <t>INSTALAÇÃO DO CABO CONTRAPESO</t>
  </si>
  <si>
    <t>ATERRAMENTO / SECCIONAMENTO DE CERCAS</t>
  </si>
  <si>
    <t>MONTAGEM DE ESTRUTURAS</t>
  </si>
  <si>
    <t>MONTAGEM DE TORRES ESTAIADAS</t>
  </si>
  <si>
    <t>DISTRIBUIÇÃO / TRANSPORTE DE ESTRUTURAS ESTAIADAS</t>
  </si>
  <si>
    <t>PRÉ-MONTAGEM EM SOLO ESTAIADAS</t>
  </si>
  <si>
    <t>MONTAGEM DE TORRES AUTOPORTANTES</t>
  </si>
  <si>
    <t>DISTRIBUIÇÃO / TRANSPORTE DE ESTRUTURAS</t>
  </si>
  <si>
    <t>PRÉ-MONTAGEM EM SOLO</t>
  </si>
  <si>
    <t>MONTAGEM / IÇAMENTO</t>
  </si>
  <si>
    <t>REVISÃO</t>
  </si>
  <si>
    <t>VISTORIA DE MONTAGEM  / TOR. REVISADAS</t>
  </si>
  <si>
    <t>REVISÃO / VISTORIA EM TORRES ESTAIADAS E AUTOPORTANTES</t>
  </si>
  <si>
    <t>LANÇAMENTO DE CABOS</t>
  </si>
  <si>
    <t>PREPARAÇÃO PARA LANÇAMENTO</t>
  </si>
  <si>
    <t>CABO PÁRA-RAIOS (DOTTEREL / EAR 3/8")</t>
  </si>
  <si>
    <t>LANÇAMENTO DO CABO PILOTO</t>
  </si>
  <si>
    <t>LANÇAMENTO DO CABO PÁRA-RAIOS</t>
  </si>
  <si>
    <t>NIVELAMENTO/GRAMPEAÇÃO CABO PÁRA-RAIOS</t>
  </si>
  <si>
    <t>CABO CONDUTOR (CAL 1120 858MCM)</t>
  </si>
  <si>
    <t>NIVELAMENTO/GRAMPEAÇÃO CABO CONDUTOR</t>
  </si>
  <si>
    <t>CABO OPGW (13,4MM / 15,6MM)</t>
  </si>
  <si>
    <t>NIVELAMENTO/GRAMPEAÇÃO CABO OPGW</t>
  </si>
  <si>
    <t>NUMERAÇÃO DE ESTRUTURA</t>
  </si>
  <si>
    <t>DEFLEXÃO DE LINHA</t>
  </si>
  <si>
    <t>CRUZAMENTO DE LINHA</t>
  </si>
  <si>
    <t>TRAVESSIA</t>
  </si>
  <si>
    <t>IDENTIFICAÇÃO DE LINHA</t>
  </si>
  <si>
    <t>IDENTIFICAÇÃO DE FASES</t>
  </si>
  <si>
    <t>PERIGO (ADVERTÊNCIA)</t>
  </si>
  <si>
    <t>SINALIZAÇÃO DE ESTAIS</t>
  </si>
  <si>
    <t>PROGRAMAS AMBIENTAIS</t>
  </si>
  <si>
    <t>PRAD - PROGRAMA DE RECUPERAÇÃO DE ÁREAS DESGRADADAS (ÁREA DE TORRE)</t>
  </si>
  <si>
    <t>PRAD - PROGRAMA DE RECUPERAÇÃO DE ÁREAS DESGRADADAS (ACESSO / VÃO)</t>
  </si>
  <si>
    <t>INSTALAÇÃO DE SINALIZADORES AVIFAUNA</t>
  </si>
  <si>
    <t>ENTREGA FINAL DE OBRA</t>
  </si>
  <si>
    <t>REVISÃO AÉREA</t>
  </si>
  <si>
    <t>REVISÃO FINAL / COMISSIONAMENTO</t>
  </si>
  <si>
    <t>TESTE PONTA A PONTA DO CABO OPGW</t>
  </si>
  <si>
    <t>Km</t>
  </si>
  <si>
    <t>Torre</t>
  </si>
  <si>
    <t>Un.</t>
  </si>
  <si>
    <t>1.0</t>
  </si>
  <si>
    <t>1.3</t>
  </si>
  <si>
    <t>1.4</t>
  </si>
  <si>
    <t>1.5</t>
  </si>
  <si>
    <t>1.6</t>
  </si>
  <si>
    <t>1.7</t>
  </si>
  <si>
    <t>2.0</t>
  </si>
  <si>
    <t>3.0</t>
  </si>
  <si>
    <t>3.1</t>
  </si>
  <si>
    <t>3.1.12</t>
  </si>
  <si>
    <t>3.1.13</t>
  </si>
  <si>
    <t>3.2</t>
  </si>
  <si>
    <t>3.2.6</t>
  </si>
  <si>
    <t>4.0</t>
  </si>
  <si>
    <t>5.0</t>
  </si>
  <si>
    <t>5.1.1</t>
  </si>
  <si>
    <t>5.3</t>
  </si>
  <si>
    <t>5.3.1</t>
  </si>
  <si>
    <t>6.0</t>
  </si>
  <si>
    <t>6.1</t>
  </si>
  <si>
    <t>6.1.1</t>
  </si>
  <si>
    <t>6.2</t>
  </si>
  <si>
    <t>6.2.1</t>
  </si>
  <si>
    <t>6.2.2</t>
  </si>
  <si>
    <t>6.2.3</t>
  </si>
  <si>
    <t>6.2.4</t>
  </si>
  <si>
    <t>6.3</t>
  </si>
  <si>
    <t>6.3.1</t>
  </si>
  <si>
    <t>6.3.2</t>
  </si>
  <si>
    <t>6.3.3</t>
  </si>
  <si>
    <t>6.3.4</t>
  </si>
  <si>
    <t>6.4</t>
  </si>
  <si>
    <t>6.4.1</t>
  </si>
  <si>
    <t>6.4.2</t>
  </si>
  <si>
    <t>6.4.3</t>
  </si>
  <si>
    <t>6.4.4</t>
  </si>
  <si>
    <t>6.4.5</t>
  </si>
  <si>
    <t>7.0</t>
  </si>
  <si>
    <t>7.1</t>
  </si>
  <si>
    <t>7.2</t>
  </si>
  <si>
    <t>7.3</t>
  </si>
  <si>
    <t>7.4</t>
  </si>
  <si>
    <t>7.5</t>
  </si>
  <si>
    <t>7.6</t>
  </si>
  <si>
    <t>7.7</t>
  </si>
  <si>
    <t>7.8</t>
  </si>
  <si>
    <t>8.0</t>
  </si>
  <si>
    <t>8.1</t>
  </si>
  <si>
    <t>8.2</t>
  </si>
  <si>
    <t>8.3</t>
  </si>
  <si>
    <t>9.0</t>
  </si>
  <si>
    <t>9.1</t>
  </si>
  <si>
    <t>9.2</t>
  </si>
  <si>
    <t>9.3</t>
  </si>
  <si>
    <t>9.4</t>
  </si>
  <si>
    <t>-</t>
  </si>
  <si>
    <t>0A</t>
  </si>
  <si>
    <t>0</t>
  </si>
  <si>
    <t>TOITAL</t>
  </si>
  <si>
    <t>OBRA 0474
  LT 500 kV TERMINAL RIO - LAGOS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</si>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</sst>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"/>
    <numFmt numFmtId="165" formatCode="00"/>
    <numFmt numFmtId="166" formatCode="0.000"/>
    <numFmt numFmtId="167" formatCode="_-* #,##0.00\ _D_M_-;\-* #,##0.00\ _D_M_-;_-* &quot;-&quot;??\ _D_M_-;_-@_-"/>
    <numFmt numFmtId="168" formatCode="yyyy\-mm\-dd;@"/>
    <numFmt numFmtId="169" formatCode="dd/mmm/yyyy"/>
  </numFmts>
  <fonts count="8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FF0000"/>
      <name val="Arial"/>
      <family val="2"/>
    </font>
    <font>
      <b/>
      <sz val="9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8"/>
      <color indexed="10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4"/>
      <name val="Calibri"/>
      <family val="2"/>
      <scheme val="minor"/>
    </font>
    <font>
      <b/>
      <sz val="12"/>
      <name val="Arial"/>
      <family val="2"/>
    </font>
    <font>
      <b/>
      <sz val="16"/>
      <name val="Arial"/>
      <family val="2"/>
    </font>
    <font>
      <b/>
      <sz val="11"/>
      <name val="Calibri"/>
      <family val="2"/>
    </font>
    <font>
      <b/>
      <sz val="24"/>
      <name val="Calibri"/>
      <family val="2"/>
    </font>
    <font>
      <b/>
      <sz val="8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4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Arial"/>
      <family val="2"/>
    </font>
    <font>
      <sz val="9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sz val="10"/>
      <color theme="0"/>
      <name val="Arial"/>
      <family val="2"/>
    </font>
    <font>
      <b/>
      <sz val="10"/>
      <name val="Tahoma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2060"/>
      <name val="Arial"/>
      <family val="2"/>
    </font>
    <font>
      <sz val="14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sz val="9"/>
      <color theme="1"/>
      <name val="Century Gothic"/>
      <family val="2"/>
    </font>
    <font>
      <b/>
      <sz val="14"/>
      <color rgb="FF000000"/>
      <name val="Calibri"/>
      <family val="2"/>
    </font>
    <font>
      <sz val="10"/>
      <name val="Calibri"/>
      <family val="2"/>
      <scheme val="minor"/>
    </font>
    <font>
      <b/>
      <sz val="1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7E6E6"/>
        <bgColor rgb="FF000000"/>
      </patternFill>
    </fill>
  </fills>
  <borders count="1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9">
    <xf numFmtId="0" fontId="0" fillId="0" borderId="0"/>
    <xf numFmtId="0" fontId="37" fillId="0" borderId="0"/>
    <xf numFmtId="43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8" fillId="0" borderId="0"/>
    <xf numFmtId="0" fontId="7" fillId="0" borderId="0"/>
    <xf numFmtId="0" fontId="4" fillId="0" borderId="0"/>
  </cellStyleXfs>
  <cellXfs count="681">
    <xf numFmtId="0" fontId="0" fillId="0" borderId="0" xfId="0"/>
    <xf numFmtId="0" fontId="0" fillId="0" borderId="0" xfId="0" applyProtection="1">
      <protection hidden="1"/>
    </xf>
    <xf numFmtId="0" fontId="26" fillId="0" borderId="0" xfId="0" applyFont="1" applyProtection="1">
      <protection hidden="1"/>
    </xf>
    <xf numFmtId="165" fontId="31" fillId="0" borderId="35" xfId="0" applyNumberFormat="1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0" fillId="0" borderId="21" xfId="0" applyFont="1" applyBorder="1" applyAlignment="1" applyProtection="1">
      <alignment shrinkToFit="1"/>
      <protection hidden="1"/>
    </xf>
    <xf numFmtId="0" fontId="34" fillId="0" borderId="23" xfId="0" applyFont="1" applyBorder="1" applyAlignment="1" applyProtection="1">
      <alignment horizontal="center" vertical="center"/>
      <protection hidden="1"/>
    </xf>
    <xf numFmtId="0" fontId="31" fillId="0" borderId="0" xfId="0" applyFont="1" applyProtection="1">
      <protection hidden="1"/>
    </xf>
    <xf numFmtId="0" fontId="33" fillId="0" borderId="68" xfId="0" applyFont="1" applyBorder="1" applyAlignment="1" applyProtection="1">
      <alignment vertical="center"/>
      <protection hidden="1"/>
    </xf>
    <xf numFmtId="0" fontId="30" fillId="2" borderId="72" xfId="0" applyFont="1" applyFill="1" applyBorder="1" applyAlignment="1" applyProtection="1">
      <alignment horizontal="center" vertical="center" shrinkToFit="1"/>
      <protection hidden="1"/>
    </xf>
    <xf numFmtId="0" fontId="30" fillId="4" borderId="72" xfId="0" applyFont="1" applyFill="1" applyBorder="1" applyAlignment="1" applyProtection="1">
      <alignment horizontal="center" vertical="center" shrinkToFit="1"/>
      <protection hidden="1"/>
    </xf>
    <xf numFmtId="0" fontId="36" fillId="0" borderId="0" xfId="0" applyFont="1" applyProtection="1">
      <protection hidden="1"/>
    </xf>
    <xf numFmtId="0" fontId="30" fillId="2" borderId="74" xfId="0" applyFont="1" applyFill="1" applyBorder="1" applyAlignment="1" applyProtection="1">
      <alignment horizontal="center" vertical="center" shrinkToFit="1"/>
      <protection hidden="1"/>
    </xf>
    <xf numFmtId="0" fontId="30" fillId="4" borderId="74" xfId="0" applyFont="1" applyFill="1" applyBorder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vertical="center"/>
      <protection hidden="1"/>
    </xf>
    <xf numFmtId="0" fontId="30" fillId="4" borderId="75" xfId="0" applyFont="1" applyFill="1" applyBorder="1" applyAlignment="1" applyProtection="1">
      <alignment horizontal="center" vertical="center" shrinkToFit="1"/>
      <protection hidden="1"/>
    </xf>
    <xf numFmtId="0" fontId="30" fillId="2" borderId="25" xfId="0" applyFont="1" applyFill="1" applyBorder="1" applyAlignment="1" applyProtection="1">
      <alignment horizontal="center" vertical="center" shrinkToFit="1"/>
      <protection hidden="1"/>
    </xf>
    <xf numFmtId="0" fontId="30" fillId="2" borderId="71" xfId="0" applyFont="1" applyFill="1" applyBorder="1" applyAlignment="1" applyProtection="1">
      <alignment horizontal="center" vertical="center" shrinkToFit="1"/>
      <protection hidden="1"/>
    </xf>
    <xf numFmtId="0" fontId="30" fillId="2" borderId="76" xfId="0" applyFont="1" applyFill="1" applyBorder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horizontal="center"/>
      <protection hidden="1"/>
    </xf>
    <xf numFmtId="0" fontId="29" fillId="0" borderId="0" xfId="0" applyFont="1" applyProtection="1">
      <protection hidden="1"/>
    </xf>
    <xf numFmtId="0" fontId="30" fillId="0" borderId="21" xfId="0" applyFont="1" applyBorder="1" applyAlignment="1" applyProtection="1">
      <alignment vertical="center" shrinkToFit="1"/>
      <protection hidden="1"/>
    </xf>
    <xf numFmtId="0" fontId="33" fillId="0" borderId="0" xfId="0" applyFont="1" applyAlignment="1" applyProtection="1">
      <alignment vertical="center" shrinkToFit="1"/>
      <protection hidden="1"/>
    </xf>
    <xf numFmtId="0" fontId="34" fillId="0" borderId="0" xfId="0" applyFont="1" applyAlignment="1" applyProtection="1">
      <alignment vertical="center" shrinkToFit="1"/>
      <protection hidden="1"/>
    </xf>
    <xf numFmtId="0" fontId="0" fillId="0" borderId="42" xfId="0" applyBorder="1" applyProtection="1">
      <protection hidden="1"/>
    </xf>
    <xf numFmtId="0" fontId="0" fillId="0" borderId="21" xfId="0" applyBorder="1" applyProtection="1">
      <protection hidden="1"/>
    </xf>
    <xf numFmtId="0" fontId="43" fillId="0" borderId="40" xfId="0" applyFont="1" applyBorder="1" applyAlignment="1" applyProtection="1">
      <alignment vertical="center" shrinkToFit="1"/>
      <protection hidden="1"/>
    </xf>
    <xf numFmtId="0" fontId="43" fillId="0" borderId="0" xfId="0" applyFont="1" applyAlignment="1" applyProtection="1">
      <alignment vertical="center" shrinkToFit="1"/>
      <protection hidden="1"/>
    </xf>
    <xf numFmtId="0" fontId="0" fillId="0" borderId="67" xfId="0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0" fillId="0" borderId="68" xfId="0" applyBorder="1" applyAlignment="1" applyProtection="1">
      <alignment horizontal="center" vertical="center"/>
      <protection hidden="1"/>
    </xf>
    <xf numFmtId="166" fontId="33" fillId="0" borderId="24" xfId="0" applyNumberFormat="1" applyFont="1" applyBorder="1" applyAlignment="1" applyProtection="1">
      <alignment horizontal="center" vertical="center" shrinkToFit="1"/>
      <protection hidden="1"/>
    </xf>
    <xf numFmtId="0" fontId="30" fillId="0" borderId="30" xfId="0" applyFont="1" applyBorder="1" applyAlignment="1" applyProtection="1">
      <alignment horizontal="center" vertical="center" shrinkToFit="1"/>
      <protection locked="0"/>
    </xf>
    <xf numFmtId="0" fontId="30" fillId="0" borderId="31" xfId="0" applyFont="1" applyBorder="1" applyAlignment="1" applyProtection="1">
      <alignment horizontal="center" vertical="center" shrinkToFit="1"/>
      <protection locked="0"/>
    </xf>
    <xf numFmtId="0" fontId="0" fillId="0" borderId="73" xfId="0" applyBorder="1" applyAlignment="1" applyProtection="1">
      <alignment horizontal="center" vertical="center" shrinkToFit="1"/>
      <protection hidden="1"/>
    </xf>
    <xf numFmtId="0" fontId="30" fillId="0" borderId="35" xfId="0" applyFont="1" applyBorder="1" applyAlignment="1" applyProtection="1">
      <alignment horizontal="center" vertical="center" shrinkToFit="1"/>
      <protection locked="0"/>
    </xf>
    <xf numFmtId="0" fontId="30" fillId="0" borderId="36" xfId="0" applyFont="1" applyBorder="1" applyAlignment="1" applyProtection="1">
      <alignment horizontal="center" vertical="center" shrinkToFit="1"/>
      <protection locked="0"/>
    </xf>
    <xf numFmtId="0" fontId="30" fillId="0" borderId="27" xfId="0" applyFont="1" applyBorder="1" applyAlignment="1" applyProtection="1">
      <alignment horizontal="center" vertical="center" shrinkToFit="1"/>
      <protection locked="0"/>
    </xf>
    <xf numFmtId="0" fontId="30" fillId="0" borderId="91" xfId="0" applyFont="1" applyBorder="1" applyAlignment="1" applyProtection="1">
      <alignment horizontal="center" vertical="center" shrinkToFit="1"/>
      <protection locked="0"/>
    </xf>
    <xf numFmtId="0" fontId="30" fillId="0" borderId="92" xfId="0" applyFont="1" applyBorder="1" applyAlignment="1" applyProtection="1">
      <alignment horizontal="center" vertical="center" shrinkToFit="1"/>
      <protection locked="0"/>
    </xf>
    <xf numFmtId="0" fontId="0" fillId="2" borderId="14" xfId="1" applyFont="1" applyFill="1" applyBorder="1" applyAlignment="1" applyProtection="1">
      <alignment horizontal="center" vertical="center"/>
      <protection hidden="1"/>
    </xf>
    <xf numFmtId="0" fontId="30" fillId="0" borderId="50" xfId="0" applyFont="1" applyBorder="1" applyAlignment="1" applyProtection="1">
      <alignment horizontal="center" vertical="center"/>
      <protection hidden="1"/>
    </xf>
    <xf numFmtId="0" fontId="30" fillId="0" borderId="89" xfId="0" applyFont="1" applyBorder="1" applyAlignment="1" applyProtection="1">
      <alignment horizontal="center" vertical="center"/>
      <protection hidden="1"/>
    </xf>
    <xf numFmtId="0" fontId="30" fillId="0" borderId="84" xfId="0" applyFont="1" applyBorder="1" applyAlignment="1" applyProtection="1">
      <alignment horizontal="center" vertical="center"/>
      <protection hidden="1"/>
    </xf>
    <xf numFmtId="0" fontId="30" fillId="0" borderId="90" xfId="0" applyFont="1" applyBorder="1" applyAlignment="1" applyProtection="1">
      <alignment horizontal="center" vertical="center"/>
      <protection hidden="1"/>
    </xf>
    <xf numFmtId="0" fontId="30" fillId="0" borderId="32" xfId="0" applyFont="1" applyBorder="1" applyAlignment="1" applyProtection="1">
      <alignment horizontal="center" vertical="center" shrinkToFit="1"/>
      <protection locked="0"/>
    </xf>
    <xf numFmtId="0" fontId="30" fillId="0" borderId="33" xfId="0" applyFont="1" applyBorder="1" applyAlignment="1" applyProtection="1">
      <alignment horizontal="center" vertical="center" shrinkToFit="1"/>
      <protection locked="0"/>
    </xf>
    <xf numFmtId="0" fontId="30" fillId="0" borderId="29" xfId="0" applyFont="1" applyBorder="1" applyAlignment="1" applyProtection="1">
      <alignment horizontal="center" vertical="center" shrinkToFit="1"/>
      <protection locked="0"/>
    </xf>
    <xf numFmtId="0" fontId="30" fillId="0" borderId="28" xfId="0" applyFont="1" applyBorder="1" applyAlignment="1" applyProtection="1">
      <alignment horizontal="center" vertical="center" shrinkToFit="1"/>
      <protection locked="0"/>
    </xf>
    <xf numFmtId="0" fontId="44" fillId="0" borderId="1" xfId="0" applyFont="1" applyBorder="1" applyAlignment="1" applyProtection="1">
      <alignment vertical="center" wrapText="1"/>
      <protection hidden="1"/>
    </xf>
    <xf numFmtId="0" fontId="44" fillId="0" borderId="2" xfId="0" applyFont="1" applyBorder="1" applyAlignment="1" applyProtection="1">
      <alignment vertical="center" wrapText="1"/>
      <protection hidden="1"/>
    </xf>
    <xf numFmtId="0" fontId="44" fillId="0" borderId="3" xfId="0" applyFont="1" applyBorder="1" applyAlignment="1" applyProtection="1">
      <alignment vertical="center" wrapText="1"/>
      <protection hidden="1"/>
    </xf>
    <xf numFmtId="0" fontId="45" fillId="0" borderId="4" xfId="0" applyFont="1" applyBorder="1" applyAlignment="1" applyProtection="1">
      <alignment horizontal="centerContinuous" vertical="center" wrapText="1"/>
      <protection hidden="1"/>
    </xf>
    <xf numFmtId="0" fontId="45" fillId="0" borderId="2" xfId="0" applyFont="1" applyBorder="1" applyAlignment="1" applyProtection="1">
      <alignment horizontal="centerContinuous" vertical="center" wrapText="1"/>
      <protection hidden="1"/>
    </xf>
    <xf numFmtId="0" fontId="45" fillId="0" borderId="3" xfId="0" applyFont="1" applyBorder="1" applyAlignment="1" applyProtection="1">
      <alignment horizontal="centerContinuous" vertical="center" wrapText="1"/>
      <protection hidden="1"/>
    </xf>
    <xf numFmtId="0" fontId="44" fillId="0" borderId="4" xfId="0" applyFont="1" applyBorder="1" applyAlignment="1" applyProtection="1">
      <alignment horizontal="centerContinuous" vertical="center" wrapText="1"/>
      <protection hidden="1"/>
    </xf>
    <xf numFmtId="0" fontId="44" fillId="0" borderId="2" xfId="0" applyFont="1" applyBorder="1" applyAlignment="1" applyProtection="1">
      <alignment horizontal="centerContinuous" vertical="center" wrapText="1"/>
      <protection hidden="1"/>
    </xf>
    <xf numFmtId="0" fontId="35" fillId="0" borderId="6" xfId="0" applyFont="1" applyBorder="1" applyAlignment="1" applyProtection="1">
      <alignment horizontal="centerContinuous" vertical="center"/>
      <protection hidden="1"/>
    </xf>
    <xf numFmtId="0" fontId="43" fillId="0" borderId="7" xfId="0" applyFont="1" applyBorder="1" applyAlignment="1" applyProtection="1">
      <alignment horizontal="centerContinuous" vertical="center"/>
      <protection hidden="1"/>
    </xf>
    <xf numFmtId="0" fontId="43" fillId="0" borderId="8" xfId="0" applyFont="1" applyBorder="1" applyAlignment="1" applyProtection="1">
      <alignment horizontal="centerContinuous" vertical="center"/>
      <protection hidden="1"/>
    </xf>
    <xf numFmtId="0" fontId="46" fillId="0" borderId="39" xfId="0" applyFont="1" applyBorder="1" applyProtection="1">
      <protection hidden="1"/>
    </xf>
    <xf numFmtId="0" fontId="0" fillId="0" borderId="54" xfId="0" applyBorder="1" applyProtection="1">
      <protection hidden="1"/>
    </xf>
    <xf numFmtId="0" fontId="0" fillId="0" borderId="40" xfId="0" applyBorder="1" applyProtection="1">
      <protection hidden="1"/>
    </xf>
    <xf numFmtId="0" fontId="46" fillId="0" borderId="56" xfId="0" applyFont="1" applyBorder="1" applyProtection="1">
      <protection hidden="1"/>
    </xf>
    <xf numFmtId="0" fontId="48" fillId="0" borderId="40" xfId="0" applyFont="1" applyBorder="1" applyAlignment="1" applyProtection="1">
      <alignment horizontal="center" vertical="center" wrapText="1"/>
      <protection hidden="1"/>
    </xf>
    <xf numFmtId="14" fontId="48" fillId="0" borderId="40" xfId="0" applyNumberFormat="1" applyFont="1" applyBorder="1" applyAlignment="1" applyProtection="1">
      <alignment horizontal="center" vertical="center" wrapText="1"/>
      <protection hidden="1"/>
    </xf>
    <xf numFmtId="0" fontId="28" fillId="0" borderId="40" xfId="0" applyFont="1" applyBorder="1" applyAlignment="1" applyProtection="1">
      <alignment horizontal="center"/>
      <protection hidden="1"/>
    </xf>
    <xf numFmtId="0" fontId="43" fillId="0" borderId="40" xfId="0" applyFont="1" applyBorder="1" applyAlignment="1" applyProtection="1">
      <alignment horizontal="right" vertical="center" wrapText="1"/>
      <protection hidden="1"/>
    </xf>
    <xf numFmtId="0" fontId="30" fillId="0" borderId="72" xfId="0" applyFont="1" applyBorder="1" applyAlignment="1" applyProtection="1">
      <alignment horizontal="left" vertical="center" shrinkToFit="1"/>
      <protection locked="0"/>
    </xf>
    <xf numFmtId="0" fontId="30" fillId="0" borderId="74" xfId="0" applyFont="1" applyBorder="1" applyAlignment="1" applyProtection="1">
      <alignment horizontal="left" vertical="center" shrinkToFit="1"/>
      <protection locked="0"/>
    </xf>
    <xf numFmtId="0" fontId="34" fillId="0" borderId="21" xfId="0" applyFont="1" applyBorder="1" applyAlignment="1" applyProtection="1">
      <alignment horizontal="center" vertical="center"/>
      <protection hidden="1"/>
    </xf>
    <xf numFmtId="0" fontId="0" fillId="0" borderId="39" xfId="0" applyBorder="1" applyProtection="1">
      <protection hidden="1"/>
    </xf>
    <xf numFmtId="0" fontId="46" fillId="0" borderId="49" xfId="0" applyFont="1" applyBorder="1" applyProtection="1">
      <protection hidden="1"/>
    </xf>
    <xf numFmtId="0" fontId="0" fillId="2" borderId="88" xfId="1" applyFont="1" applyFill="1" applyBorder="1" applyAlignment="1" applyProtection="1">
      <alignment horizontal="center" vertical="center"/>
      <protection hidden="1"/>
    </xf>
    <xf numFmtId="0" fontId="0" fillId="0" borderId="56" xfId="0" applyBorder="1" applyProtection="1">
      <protection hidden="1"/>
    </xf>
    <xf numFmtId="0" fontId="0" fillId="0" borderId="41" xfId="0" applyBorder="1" applyProtection="1">
      <protection hidden="1"/>
    </xf>
    <xf numFmtId="0" fontId="51" fillId="0" borderId="17" xfId="0" applyFont="1" applyBorder="1" applyAlignment="1" applyProtection="1">
      <alignment horizontal="centerContinuous" vertical="center" wrapText="1"/>
      <protection hidden="1"/>
    </xf>
    <xf numFmtId="0" fontId="51" fillId="0" borderId="18" xfId="0" applyFont="1" applyBorder="1" applyAlignment="1" applyProtection="1">
      <alignment horizontal="centerContinuous" vertical="center" wrapText="1"/>
      <protection hidden="1"/>
    </xf>
    <xf numFmtId="3" fontId="51" fillId="0" borderId="16" xfId="0" applyNumberFormat="1" applyFont="1" applyBorder="1" applyAlignment="1" applyProtection="1">
      <alignment horizontal="centerContinuous" vertical="center" wrapText="1"/>
      <protection hidden="1"/>
    </xf>
    <xf numFmtId="0" fontId="0" fillId="0" borderId="28" xfId="0" quotePrefix="1" applyBorder="1" applyAlignment="1" applyProtection="1">
      <alignment horizontal="center" vertical="center" wrapText="1"/>
      <protection locked="0"/>
    </xf>
    <xf numFmtId="0" fontId="0" fillId="0" borderId="74" xfId="0" applyBorder="1" applyAlignment="1" applyProtection="1">
      <alignment horizontal="center" vertical="center" shrinkToFit="1"/>
      <protection hidden="1"/>
    </xf>
    <xf numFmtId="0" fontId="53" fillId="5" borderId="0" xfId="0" applyFont="1" applyFill="1" applyAlignment="1">
      <alignment horizontal="center"/>
    </xf>
    <xf numFmtId="14" fontId="53" fillId="5" borderId="0" xfId="0" applyNumberFormat="1" applyFont="1" applyFill="1" applyAlignment="1">
      <alignment horizontal="center"/>
    </xf>
    <xf numFmtId="0" fontId="54" fillId="0" borderId="0" xfId="0" applyFont="1"/>
    <xf numFmtId="4" fontId="53" fillId="5" borderId="0" xfId="0" applyNumberFormat="1" applyFont="1" applyFill="1" applyAlignment="1">
      <alignment horizontal="center"/>
    </xf>
    <xf numFmtId="14" fontId="54" fillId="0" borderId="0" xfId="0" applyNumberFormat="1" applyFont="1" applyAlignment="1">
      <alignment horizontal="center"/>
    </xf>
    <xf numFmtId="0" fontId="55" fillId="6" borderId="0" xfId="0" applyFont="1" applyFill="1" applyAlignment="1">
      <alignment horizontal="center" vertical="center"/>
    </xf>
    <xf numFmtId="14" fontId="55" fillId="6" borderId="0" xfId="0" applyNumberFormat="1" applyFont="1" applyFill="1" applyAlignment="1">
      <alignment horizontal="center"/>
    </xf>
    <xf numFmtId="0" fontId="56" fillId="6" borderId="0" xfId="0" applyFont="1" applyFill="1" applyAlignment="1">
      <alignment horizontal="center" vertical="center"/>
    </xf>
    <xf numFmtId="0" fontId="55" fillId="0" borderId="0" xfId="0" applyFont="1"/>
    <xf numFmtId="0" fontId="55" fillId="0" borderId="0" xfId="0" applyFont="1" applyAlignment="1">
      <alignment horizontal="center"/>
    </xf>
    <xf numFmtId="4" fontId="55" fillId="0" borderId="0" xfId="0" applyNumberFormat="1" applyFont="1"/>
    <xf numFmtId="14" fontId="55" fillId="0" borderId="0" xfId="0" applyNumberFormat="1" applyFont="1" applyAlignment="1">
      <alignment horizontal="center"/>
    </xf>
    <xf numFmtId="0" fontId="55" fillId="5" borderId="0" xfId="0" applyFont="1" applyFill="1" applyAlignment="1">
      <alignment horizontal="center" vertical="center"/>
    </xf>
    <xf numFmtId="14" fontId="55" fillId="5" borderId="0" xfId="0" applyNumberFormat="1" applyFont="1" applyFill="1" applyAlignment="1">
      <alignment horizontal="center"/>
    </xf>
    <xf numFmtId="0" fontId="56" fillId="5" borderId="0" xfId="0" applyFont="1" applyFill="1" applyAlignment="1">
      <alignment horizontal="center" vertical="center"/>
    </xf>
    <xf numFmtId="0" fontId="56" fillId="6" borderId="0" xfId="0" applyFont="1" applyFill="1" applyAlignment="1">
      <alignment horizontal="center"/>
    </xf>
    <xf numFmtId="0" fontId="56" fillId="5" borderId="0" xfId="0" applyFont="1" applyFill="1" applyAlignment="1">
      <alignment horizontal="center" vertical="center" wrapText="1"/>
    </xf>
    <xf numFmtId="14" fontId="55" fillId="5" borderId="0" xfId="0" applyNumberFormat="1" applyFont="1" applyFill="1" applyAlignment="1">
      <alignment horizontal="center" vertical="center"/>
    </xf>
    <xf numFmtId="0" fontId="56" fillId="6" borderId="0" xfId="0" applyFont="1" applyFill="1" applyAlignment="1">
      <alignment horizontal="center" vertical="center" wrapText="1"/>
    </xf>
    <xf numFmtId="0" fontId="56" fillId="5" borderId="0" xfId="0" applyFont="1" applyFill="1" applyAlignment="1">
      <alignment horizontal="center"/>
    </xf>
    <xf numFmtId="0" fontId="55" fillId="5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4" fontId="55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14" fontId="55" fillId="0" borderId="0" xfId="0" applyNumberFormat="1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5" fillId="6" borderId="0" xfId="0" applyFont="1" applyFill="1" applyAlignment="1">
      <alignment horizontal="center"/>
    </xf>
    <xf numFmtId="166" fontId="57" fillId="0" borderId="24" xfId="0" applyNumberFormat="1" applyFont="1" applyBorder="1" applyAlignment="1" applyProtection="1">
      <alignment horizontal="center" vertical="center" shrinkToFit="1"/>
      <protection hidden="1"/>
    </xf>
    <xf numFmtId="0" fontId="48" fillId="5" borderId="0" xfId="0" applyFont="1" applyFill="1" applyAlignment="1">
      <alignment horizontal="center" vertical="center"/>
    </xf>
    <xf numFmtId="0" fontId="58" fillId="0" borderId="0" xfId="0" applyFont="1"/>
    <xf numFmtId="0" fontId="58" fillId="0" borderId="0" xfId="0" applyFont="1" applyAlignment="1">
      <alignment horizontal="center"/>
    </xf>
    <xf numFmtId="0" fontId="48" fillId="5" borderId="0" xfId="0" applyFont="1" applyFill="1"/>
    <xf numFmtId="0" fontId="59" fillId="5" borderId="0" xfId="0" applyFont="1" applyFill="1" applyAlignment="1">
      <alignment horizontal="center" vertical="center"/>
    </xf>
    <xf numFmtId="0" fontId="59" fillId="6" borderId="0" xfId="0" applyFont="1" applyFill="1" applyAlignment="1">
      <alignment horizontal="center" vertical="center"/>
    </xf>
    <xf numFmtId="0" fontId="0" fillId="0" borderId="71" xfId="0" applyBorder="1" applyProtection="1">
      <protection hidden="1"/>
    </xf>
    <xf numFmtId="0" fontId="30" fillId="4" borderId="93" xfId="0" applyFont="1" applyFill="1" applyBorder="1" applyAlignment="1" applyProtection="1">
      <alignment horizontal="center" vertical="center" shrinkToFit="1"/>
      <protection hidden="1"/>
    </xf>
    <xf numFmtId="0" fontId="34" fillId="2" borderId="24" xfId="0" applyFont="1" applyFill="1" applyBorder="1" applyAlignment="1" applyProtection="1">
      <alignment horizontal="center" vertical="center"/>
      <protection hidden="1"/>
    </xf>
    <xf numFmtId="0" fontId="34" fillId="2" borderId="25" xfId="0" applyFont="1" applyFill="1" applyBorder="1" applyAlignment="1" applyProtection="1">
      <alignment horizontal="centerContinuous" vertical="center" wrapText="1"/>
      <protection hidden="1"/>
    </xf>
    <xf numFmtId="0" fontId="0" fillId="0" borderId="0" xfId="0" applyAlignment="1">
      <alignment horizontal="center" vertical="center"/>
    </xf>
    <xf numFmtId="0" fontId="30" fillId="7" borderId="30" xfId="0" applyFont="1" applyFill="1" applyBorder="1" applyAlignment="1" applyProtection="1">
      <alignment horizontal="center" vertical="center" shrinkToFit="1"/>
      <protection locked="0"/>
    </xf>
    <xf numFmtId="0" fontId="30" fillId="7" borderId="36" xfId="0" applyFont="1" applyFill="1" applyBorder="1" applyAlignment="1" applyProtection="1">
      <alignment horizontal="center" vertical="center" shrinkToFit="1"/>
      <protection locked="0"/>
    </xf>
    <xf numFmtId="0" fontId="30" fillId="3" borderId="76" xfId="0" applyFont="1" applyFill="1" applyBorder="1" applyAlignment="1" applyProtection="1">
      <alignment horizontal="center" vertical="center" shrinkToFit="1"/>
      <protection hidden="1"/>
    </xf>
    <xf numFmtId="0" fontId="30" fillId="3" borderId="25" xfId="0" applyFont="1" applyFill="1" applyBorder="1" applyAlignment="1" applyProtection="1">
      <alignment horizontal="center" vertical="center" shrinkToFit="1"/>
      <protection hidden="1"/>
    </xf>
    <xf numFmtId="0" fontId="30" fillId="3" borderId="26" xfId="0" applyFont="1" applyFill="1" applyBorder="1" applyAlignment="1" applyProtection="1">
      <alignment horizontal="center" vertical="center" shrinkToFit="1"/>
      <protection hidden="1"/>
    </xf>
    <xf numFmtId="0" fontId="30" fillId="3" borderId="71" xfId="0" applyFont="1" applyFill="1" applyBorder="1" applyAlignment="1" applyProtection="1">
      <alignment horizontal="center" vertical="center" shrinkToFit="1"/>
      <protection hidden="1"/>
    </xf>
    <xf numFmtId="165" fontId="31" fillId="0" borderId="98" xfId="0" applyNumberFormat="1" applyFont="1" applyBorder="1" applyAlignment="1" applyProtection="1">
      <alignment horizontal="center" vertical="center"/>
      <protection hidden="1"/>
    </xf>
    <xf numFmtId="0" fontId="0" fillId="0" borderId="102" xfId="0" quotePrefix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hidden="1"/>
    </xf>
    <xf numFmtId="0" fontId="44" fillId="0" borderId="0" xfId="0" applyFont="1" applyAlignment="1" applyProtection="1">
      <alignment horizontal="center" vertical="center" wrapText="1"/>
      <protection hidden="1"/>
    </xf>
    <xf numFmtId="0" fontId="48" fillId="0" borderId="0" xfId="0" applyFont="1" applyAlignment="1" applyProtection="1">
      <alignment horizontal="center" vertical="center" wrapText="1"/>
      <protection hidden="1"/>
    </xf>
    <xf numFmtId="0" fontId="0" fillId="0" borderId="56" xfId="0" applyBorder="1" applyAlignment="1" applyProtection="1">
      <alignment vertical="center"/>
      <protection hidden="1"/>
    </xf>
    <xf numFmtId="0" fontId="0" fillId="0" borderId="0" xfId="0" quotePrefix="1" applyProtection="1">
      <protection hidden="1"/>
    </xf>
    <xf numFmtId="0" fontId="44" fillId="0" borderId="56" xfId="0" applyFont="1" applyBorder="1" applyAlignment="1" applyProtection="1">
      <alignment horizontal="center" vertical="center" wrapText="1"/>
      <protection hidden="1"/>
    </xf>
    <xf numFmtId="0" fontId="48" fillId="0" borderId="56" xfId="0" applyFont="1" applyBorder="1" applyAlignment="1" applyProtection="1">
      <alignment horizontal="center" vertical="center" wrapText="1"/>
      <protection hidden="1"/>
    </xf>
    <xf numFmtId="0" fontId="34" fillId="7" borderId="23" xfId="0" applyFont="1" applyFill="1" applyBorder="1" applyAlignment="1" applyProtection="1">
      <alignment horizontal="center" vertical="center"/>
      <protection hidden="1"/>
    </xf>
    <xf numFmtId="0" fontId="48" fillId="0" borderId="39" xfId="0" applyFont="1" applyBorder="1" applyAlignment="1" applyProtection="1">
      <alignment horizontal="center" vertical="center" wrapText="1"/>
      <protection hidden="1"/>
    </xf>
    <xf numFmtId="0" fontId="47" fillId="0" borderId="56" xfId="0" applyFont="1" applyBorder="1" applyAlignment="1" applyProtection="1">
      <alignment vertical="center" textRotation="90" wrapText="1"/>
      <protection hidden="1"/>
    </xf>
    <xf numFmtId="0" fontId="0" fillId="0" borderId="70" xfId="0" applyBorder="1" applyAlignment="1" applyProtection="1">
      <alignment vertical="center"/>
      <protection hidden="1"/>
    </xf>
    <xf numFmtId="0" fontId="0" fillId="0" borderId="99" xfId="0" quotePrefix="1" applyBorder="1" applyAlignment="1" applyProtection="1">
      <alignment horizontal="center" vertical="center" wrapText="1"/>
      <protection locked="0"/>
    </xf>
    <xf numFmtId="165" fontId="31" fillId="0" borderId="99" xfId="0" applyNumberFormat="1" applyFont="1" applyBorder="1" applyAlignment="1" applyProtection="1">
      <alignment horizontal="center" vertical="center"/>
      <protection hidden="1"/>
    </xf>
    <xf numFmtId="0" fontId="0" fillId="0" borderId="70" xfId="0" applyBorder="1" applyProtection="1">
      <protection hidden="1"/>
    </xf>
    <xf numFmtId="0" fontId="0" fillId="0" borderId="29" xfId="0" quotePrefix="1" applyBorder="1" applyAlignment="1" applyProtection="1">
      <alignment horizontal="center" vertical="center" wrapText="1"/>
      <protection locked="0"/>
    </xf>
    <xf numFmtId="0" fontId="46" fillId="0" borderId="56" xfId="0" applyFont="1" applyBorder="1" applyAlignment="1" applyProtection="1">
      <alignment horizontal="center"/>
      <protection hidden="1"/>
    </xf>
    <xf numFmtId="0" fontId="30" fillId="0" borderId="37" xfId="0" applyFont="1" applyBorder="1" applyAlignment="1" applyProtection="1">
      <alignment horizontal="center" vertical="center" shrinkToFit="1"/>
      <protection locked="0"/>
    </xf>
    <xf numFmtId="0" fontId="30" fillId="7" borderId="51" xfId="0" applyFont="1" applyFill="1" applyBorder="1" applyAlignment="1" applyProtection="1">
      <alignment horizontal="center" vertical="center" shrinkToFit="1"/>
      <protection locked="0"/>
    </xf>
    <xf numFmtId="0" fontId="30" fillId="0" borderId="103" xfId="0" applyFont="1" applyBorder="1" applyAlignment="1" applyProtection="1">
      <alignment horizontal="center" vertical="center" shrinkToFit="1"/>
      <protection locked="0"/>
    </xf>
    <xf numFmtId="0" fontId="30" fillId="0" borderId="51" xfId="0" applyFont="1" applyBorder="1" applyAlignment="1" applyProtection="1">
      <alignment horizontal="center" vertical="center" shrinkToFit="1"/>
      <protection locked="0"/>
    </xf>
    <xf numFmtId="0" fontId="30" fillId="0" borderId="100" xfId="0" applyFont="1" applyBorder="1" applyAlignment="1" applyProtection="1">
      <alignment horizontal="center" vertical="center" shrinkToFit="1"/>
      <protection locked="0"/>
    </xf>
    <xf numFmtId="0" fontId="30" fillId="7" borderId="100" xfId="0" applyFont="1" applyFill="1" applyBorder="1" applyAlignment="1" applyProtection="1">
      <alignment horizontal="center" vertical="center" shrinkToFit="1"/>
      <protection locked="0"/>
    </xf>
    <xf numFmtId="0" fontId="30" fillId="7" borderId="104" xfId="0" applyFont="1" applyFill="1" applyBorder="1" applyAlignment="1" applyProtection="1">
      <alignment horizontal="center" vertical="center" shrinkToFit="1"/>
      <protection locked="0"/>
    </xf>
    <xf numFmtId="0" fontId="30" fillId="7" borderId="35" xfId="0" applyFont="1" applyFill="1" applyBorder="1" applyAlignment="1" applyProtection="1">
      <alignment horizontal="center" vertical="center" shrinkToFit="1"/>
      <protection locked="0"/>
    </xf>
    <xf numFmtId="0" fontId="52" fillId="7" borderId="35" xfId="0" applyFont="1" applyFill="1" applyBorder="1" applyAlignment="1" applyProtection="1">
      <alignment horizontal="center" vertical="center" shrinkToFit="1"/>
      <protection locked="0"/>
    </xf>
    <xf numFmtId="0" fontId="30" fillId="7" borderId="98" xfId="0" applyFont="1" applyFill="1" applyBorder="1" applyAlignment="1" applyProtection="1">
      <alignment horizontal="center" vertical="center" shrinkToFit="1"/>
      <protection locked="0"/>
    </xf>
    <xf numFmtId="0" fontId="15" fillId="0" borderId="0" xfId="15"/>
    <xf numFmtId="0" fontId="15" fillId="0" borderId="0" xfId="15" applyAlignment="1">
      <alignment horizontal="center"/>
    </xf>
    <xf numFmtId="3" fontId="15" fillId="0" borderId="0" xfId="15" applyNumberFormat="1" applyAlignment="1">
      <alignment horizontal="center" vertical="center"/>
    </xf>
    <xf numFmtId="0" fontId="15" fillId="0" borderId="0" xfId="15" applyAlignment="1">
      <alignment horizontal="center" vertical="center"/>
    </xf>
    <xf numFmtId="14" fontId="15" fillId="0" borderId="0" xfId="15" applyNumberFormat="1" applyAlignment="1">
      <alignment horizontal="center"/>
    </xf>
    <xf numFmtId="0" fontId="15" fillId="7" borderId="0" xfId="15" applyFill="1"/>
    <xf numFmtId="0" fontId="62" fillId="8" borderId="0" xfId="15" applyFont="1" applyFill="1" applyAlignment="1">
      <alignment horizontal="center" vertical="center"/>
    </xf>
    <xf numFmtId="3" fontId="63" fillId="9" borderId="0" xfId="15" applyNumberFormat="1" applyFont="1" applyFill="1" applyAlignment="1">
      <alignment horizontal="center" vertical="center"/>
    </xf>
    <xf numFmtId="0" fontId="61" fillId="0" borderId="0" xfId="15" applyFont="1" applyAlignment="1">
      <alignment horizontal="center" vertical="center"/>
    </xf>
    <xf numFmtId="0" fontId="61" fillId="9" borderId="67" xfId="15" applyFont="1" applyFill="1" applyBorder="1" applyAlignment="1">
      <alignment horizontal="center" vertical="center"/>
    </xf>
    <xf numFmtId="0" fontId="61" fillId="9" borderId="23" xfId="15" applyFont="1" applyFill="1" applyBorder="1" applyAlignment="1">
      <alignment horizontal="center" vertical="center"/>
    </xf>
    <xf numFmtId="0" fontId="15" fillId="0" borderId="50" xfId="15" applyBorder="1" applyAlignment="1">
      <alignment horizontal="center"/>
    </xf>
    <xf numFmtId="3" fontId="15" fillId="0" borderId="50" xfId="15" applyNumberFormat="1" applyBorder="1" applyAlignment="1">
      <alignment horizontal="center" vertical="center"/>
    </xf>
    <xf numFmtId="0" fontId="15" fillId="0" borderId="50" xfId="15" applyBorder="1" applyAlignment="1">
      <alignment horizontal="center" vertical="center"/>
    </xf>
    <xf numFmtId="0" fontId="64" fillId="7" borderId="50" xfId="15" applyFont="1" applyFill="1" applyBorder="1" applyAlignment="1">
      <alignment horizontal="center" vertical="center" wrapText="1"/>
    </xf>
    <xf numFmtId="0" fontId="65" fillId="2" borderId="47" xfId="15" applyFont="1" applyFill="1" applyBorder="1"/>
    <xf numFmtId="0" fontId="61" fillId="2" borderId="0" xfId="15" applyFont="1" applyFill="1"/>
    <xf numFmtId="3" fontId="61" fillId="2" borderId="0" xfId="15" applyNumberFormat="1" applyFont="1" applyFill="1" applyAlignment="1">
      <alignment horizontal="center" vertical="center"/>
    </xf>
    <xf numFmtId="0" fontId="66" fillId="2" borderId="0" xfId="15" applyFont="1" applyFill="1" applyAlignment="1">
      <alignment horizontal="center" vertical="center" wrapText="1"/>
    </xf>
    <xf numFmtId="0" fontId="61" fillId="2" borderId="0" xfId="15" applyFont="1" applyFill="1" applyAlignment="1">
      <alignment horizontal="center" vertical="center"/>
    </xf>
    <xf numFmtId="0" fontId="61" fillId="2" borderId="47" xfId="15" applyFont="1" applyFill="1" applyBorder="1" applyAlignment="1">
      <alignment horizontal="center" vertical="center"/>
    </xf>
    <xf numFmtId="14" fontId="61" fillId="0" borderId="0" xfId="15" applyNumberFormat="1" applyFont="1" applyAlignment="1">
      <alignment horizontal="center" vertical="center"/>
    </xf>
    <xf numFmtId="0" fontId="61" fillId="2" borderId="0" xfId="15" applyFont="1" applyFill="1" applyAlignment="1">
      <alignment vertical="center"/>
    </xf>
    <xf numFmtId="0" fontId="15" fillId="7" borderId="0" xfId="15" applyFill="1" applyAlignment="1">
      <alignment horizontal="center" vertical="center"/>
    </xf>
    <xf numFmtId="0" fontId="61" fillId="7" borderId="78" xfId="15" applyFont="1" applyFill="1" applyBorder="1" applyAlignment="1">
      <alignment horizontal="center" vertical="center"/>
    </xf>
    <xf numFmtId="0" fontId="61" fillId="7" borderId="78" xfId="15" applyFont="1" applyFill="1" applyBorder="1" applyAlignment="1">
      <alignment horizontal="center" vertical="center" wrapText="1"/>
    </xf>
    <xf numFmtId="3" fontId="61" fillId="7" borderId="78" xfId="15" applyNumberFormat="1" applyFont="1" applyFill="1" applyBorder="1" applyAlignment="1">
      <alignment horizontal="center" vertical="center"/>
    </xf>
    <xf numFmtId="0" fontId="61" fillId="5" borderId="78" xfId="15" applyFont="1" applyFill="1" applyBorder="1" applyAlignment="1">
      <alignment horizontal="center" vertical="center"/>
    </xf>
    <xf numFmtId="0" fontId="15" fillId="5" borderId="0" xfId="15" applyFill="1"/>
    <xf numFmtId="0" fontId="15" fillId="5" borderId="50" xfId="15" applyFill="1" applyBorder="1" applyAlignment="1">
      <alignment horizontal="center"/>
    </xf>
    <xf numFmtId="0" fontId="15" fillId="9" borderId="50" xfId="15" applyFill="1" applyBorder="1" applyAlignment="1">
      <alignment horizontal="center"/>
    </xf>
    <xf numFmtId="49" fontId="15" fillId="0" borderId="50" xfId="15" applyNumberFormat="1" applyBorder="1" applyAlignment="1">
      <alignment horizontal="center" vertical="center"/>
    </xf>
    <xf numFmtId="0" fontId="64" fillId="0" borderId="50" xfId="15" applyFont="1" applyBorder="1" applyAlignment="1">
      <alignment horizontal="center" vertical="center" wrapText="1"/>
    </xf>
    <xf numFmtId="0" fontId="39" fillId="7" borderId="50" xfId="15" applyFont="1" applyFill="1" applyBorder="1" applyAlignment="1">
      <alignment horizontal="center" vertical="center"/>
    </xf>
    <xf numFmtId="14" fontId="15" fillId="0" borderId="50" xfId="15" applyNumberFormat="1" applyBorder="1" applyAlignment="1">
      <alignment horizontal="center"/>
    </xf>
    <xf numFmtId="0" fontId="15" fillId="7" borderId="50" xfId="15" applyFill="1" applyBorder="1" applyAlignment="1">
      <alignment horizontal="center" vertical="center"/>
    </xf>
    <xf numFmtId="49" fontId="15" fillId="7" borderId="50" xfId="15" applyNumberFormat="1" applyFill="1" applyBorder="1" applyAlignment="1">
      <alignment horizontal="center" vertical="center"/>
    </xf>
    <xf numFmtId="0" fontId="15" fillId="7" borderId="50" xfId="15" applyFill="1" applyBorder="1" applyAlignment="1">
      <alignment horizontal="center"/>
    </xf>
    <xf numFmtId="168" fontId="15" fillId="7" borderId="50" xfId="15" applyNumberFormat="1" applyFill="1" applyBorder="1" applyAlignment="1">
      <alignment horizontal="center"/>
    </xf>
    <xf numFmtId="14" fontId="15" fillId="7" borderId="50" xfId="15" applyNumberFormat="1" applyFill="1" applyBorder="1" applyAlignment="1">
      <alignment horizontal="center" vertical="center"/>
    </xf>
    <xf numFmtId="20" fontId="15" fillId="7" borderId="50" xfId="15" applyNumberFormat="1" applyFill="1" applyBorder="1" applyAlignment="1">
      <alignment horizontal="center" vertical="center"/>
    </xf>
    <xf numFmtId="0" fontId="15" fillId="7" borderId="59" xfId="15" applyFill="1" applyBorder="1" applyAlignment="1">
      <alignment horizontal="center" vertical="center"/>
    </xf>
    <xf numFmtId="14" fontId="15" fillId="0" borderId="0" xfId="15" applyNumberFormat="1" applyAlignment="1">
      <alignment horizontal="center" vertical="center"/>
    </xf>
    <xf numFmtId="0" fontId="39" fillId="0" borderId="50" xfId="15" applyFont="1" applyBorder="1" applyAlignment="1">
      <alignment horizontal="center" vertical="center"/>
    </xf>
    <xf numFmtId="168" fontId="15" fillId="0" borderId="50" xfId="15" applyNumberFormat="1" applyBorder="1" applyAlignment="1">
      <alignment horizontal="center"/>
    </xf>
    <xf numFmtId="0" fontId="15" fillId="0" borderId="50" xfId="15" applyBorder="1"/>
    <xf numFmtId="0" fontId="67" fillId="0" borderId="50" xfId="0" applyFont="1" applyBorder="1" applyAlignment="1">
      <alignment horizontal="center"/>
    </xf>
    <xf numFmtId="14" fontId="15" fillId="0" borderId="50" xfId="15" applyNumberFormat="1" applyBorder="1" applyAlignment="1">
      <alignment horizontal="center" vertical="center"/>
    </xf>
    <xf numFmtId="14" fontId="64" fillId="0" borderId="50" xfId="15" applyNumberFormat="1" applyFont="1" applyBorder="1" applyAlignment="1">
      <alignment horizontal="center" vertical="center" wrapText="1"/>
    </xf>
    <xf numFmtId="0" fontId="68" fillId="0" borderId="50" xfId="15" applyFont="1" applyBorder="1" applyAlignment="1">
      <alignment horizontal="center" vertical="center"/>
    </xf>
    <xf numFmtId="1" fontId="57" fillId="0" borderId="24" xfId="0" applyNumberFormat="1" applyFont="1" applyBorder="1" applyAlignment="1" applyProtection="1">
      <alignment horizontal="center" vertical="center" shrinkToFit="1"/>
      <protection hidden="1"/>
    </xf>
    <xf numFmtId="0" fontId="30" fillId="0" borderId="34" xfId="0" applyFont="1" applyBorder="1" applyAlignment="1" applyProtection="1">
      <alignment horizontal="center" vertical="center" shrinkToFit="1"/>
      <protection locked="0"/>
    </xf>
    <xf numFmtId="0" fontId="61" fillId="0" borderId="50" xfId="0" applyFont="1" applyBorder="1" applyAlignment="1">
      <alignment horizontal="center"/>
    </xf>
    <xf numFmtId="0" fontId="39" fillId="0" borderId="50" xfId="0" applyFont="1" applyBorder="1" applyAlignment="1">
      <alignment horizontal="center" vertical="center" wrapText="1"/>
    </xf>
    <xf numFmtId="0" fontId="39" fillId="0" borderId="50" xfId="0" applyFont="1" applyBorder="1"/>
    <xf numFmtId="0" fontId="39" fillId="0" borderId="50" xfId="0" applyFont="1" applyBorder="1" applyAlignment="1">
      <alignment horizontal="center" vertical="center"/>
    </xf>
    <xf numFmtId="0" fontId="39" fillId="0" borderId="50" xfId="0" applyFont="1" applyBorder="1" applyAlignment="1">
      <alignment horizontal="left" vertical="center"/>
    </xf>
    <xf numFmtId="44" fontId="39" fillId="0" borderId="0" xfId="0" applyNumberFormat="1" applyFont="1" applyAlignment="1">
      <alignment horizontal="center" vertical="center"/>
    </xf>
    <xf numFmtId="0" fontId="39" fillId="0" borderId="0" xfId="0" applyFont="1"/>
    <xf numFmtId="44" fontId="39" fillId="0" borderId="0" xfId="0" applyNumberFormat="1" applyFont="1"/>
    <xf numFmtId="0" fontId="39" fillId="0" borderId="0" xfId="0" applyFont="1" applyAlignment="1">
      <alignment horizontal="center"/>
    </xf>
    <xf numFmtId="166" fontId="57" fillId="0" borderId="71" xfId="0" applyNumberFormat="1" applyFont="1" applyBorder="1" applyAlignment="1" applyProtection="1">
      <alignment horizontal="center" vertical="center" shrinkToFit="1"/>
      <protection hidden="1"/>
    </xf>
    <xf numFmtId="0" fontId="69" fillId="0" borderId="105" xfId="0" applyFont="1" applyBorder="1" applyAlignment="1">
      <alignment horizontal="center" vertical="center"/>
    </xf>
    <xf numFmtId="0" fontId="70" fillId="0" borderId="0" xfId="0" applyFont="1"/>
    <xf numFmtId="0" fontId="26" fillId="0" borderId="0" xfId="0" applyFont="1" applyAlignment="1" applyProtection="1">
      <alignment vertical="center"/>
      <protection hidden="1"/>
    </xf>
    <xf numFmtId="0" fontId="26" fillId="0" borderId="0" xfId="0" applyFont="1"/>
    <xf numFmtId="0" fontId="48" fillId="5" borderId="0" xfId="0" applyFont="1" applyFill="1" applyAlignment="1">
      <alignment horizontal="center"/>
    </xf>
    <xf numFmtId="0" fontId="51" fillId="0" borderId="46" xfId="0" applyFont="1" applyBorder="1" applyAlignment="1" applyProtection="1">
      <alignment horizontal="center" vertical="center" textRotation="90" wrapText="1"/>
      <protection hidden="1"/>
    </xf>
    <xf numFmtId="0" fontId="14" fillId="0" borderId="50" xfId="15" applyFont="1" applyBorder="1" applyAlignment="1">
      <alignment horizontal="center" vertical="center"/>
    </xf>
    <xf numFmtId="0" fontId="69" fillId="0" borderId="106" xfId="0" applyFont="1" applyBorder="1"/>
    <xf numFmtId="0" fontId="0" fillId="0" borderId="72" xfId="0" applyBorder="1" applyAlignment="1" applyProtection="1">
      <alignment horizontal="center" vertical="center" shrinkToFit="1"/>
      <protection hidden="1"/>
    </xf>
    <xf numFmtId="0" fontId="30" fillId="4" borderId="71" xfId="0" applyFont="1" applyFill="1" applyBorder="1" applyAlignment="1" applyProtection="1">
      <alignment horizontal="center" vertical="center" shrinkToFit="1"/>
      <protection hidden="1"/>
    </xf>
    <xf numFmtId="0" fontId="30" fillId="7" borderId="92" xfId="0" applyFont="1" applyFill="1" applyBorder="1" applyAlignment="1" applyProtection="1">
      <alignment horizontal="center" vertical="center" shrinkToFit="1"/>
      <protection locked="0"/>
    </xf>
    <xf numFmtId="0" fontId="30" fillId="0" borderId="56" xfId="0" applyFont="1" applyBorder="1" applyProtection="1">
      <protection hidden="1"/>
    </xf>
    <xf numFmtId="0" fontId="30" fillId="0" borderId="0" xfId="0" applyFont="1" applyProtection="1">
      <protection hidden="1"/>
    </xf>
    <xf numFmtId="0" fontId="15" fillId="0" borderId="0" xfId="15" applyAlignment="1">
      <alignment horizontal="left" vertical="center"/>
    </xf>
    <xf numFmtId="0" fontId="61" fillId="0" borderId="0" xfId="15" applyFont="1" applyAlignment="1">
      <alignment horizontal="left" vertical="center"/>
    </xf>
    <xf numFmtId="0" fontId="15" fillId="0" borderId="50" xfId="15" applyBorder="1" applyAlignment="1">
      <alignment horizontal="left" vertical="center"/>
    </xf>
    <xf numFmtId="0" fontId="66" fillId="2" borderId="0" xfId="15" applyFont="1" applyFill="1" applyAlignment="1">
      <alignment horizontal="left" vertical="center" wrapText="1"/>
    </xf>
    <xf numFmtId="14" fontId="15" fillId="0" borderId="50" xfId="15" applyNumberFormat="1" applyBorder="1" applyAlignment="1">
      <alignment horizontal="left" vertical="center"/>
    </xf>
    <xf numFmtId="0" fontId="68" fillId="0" borderId="50" xfId="15" applyFont="1" applyBorder="1" applyAlignment="1">
      <alignment horizontal="left" vertical="center"/>
    </xf>
    <xf numFmtId="0" fontId="14" fillId="0" borderId="50" xfId="15" applyFont="1" applyBorder="1" applyAlignment="1">
      <alignment horizontal="left" vertical="center"/>
    </xf>
    <xf numFmtId="0" fontId="15" fillId="7" borderId="50" xfId="15" applyFill="1" applyBorder="1" applyAlignment="1">
      <alignment horizontal="left" vertical="center"/>
    </xf>
    <xf numFmtId="14" fontId="15" fillId="7" borderId="50" xfId="15" applyNumberFormat="1" applyFill="1" applyBorder="1" applyAlignment="1">
      <alignment horizontal="left" vertical="center"/>
    </xf>
    <xf numFmtId="20" fontId="15" fillId="7" borderId="50" xfId="15" applyNumberFormat="1" applyFill="1" applyBorder="1" applyAlignment="1">
      <alignment horizontal="left" vertical="center"/>
    </xf>
    <xf numFmtId="0" fontId="15" fillId="7" borderId="59" xfId="15" applyFill="1" applyBorder="1" applyAlignment="1">
      <alignment horizontal="left" vertical="center"/>
    </xf>
    <xf numFmtId="0" fontId="13" fillId="0" borderId="50" xfId="15" applyFont="1" applyBorder="1" applyAlignment="1">
      <alignment horizontal="left" vertical="center"/>
    </xf>
    <xf numFmtId="0" fontId="58" fillId="0" borderId="0" xfId="0" applyFont="1" applyAlignment="1">
      <alignment horizontal="left"/>
    </xf>
    <xf numFmtId="0" fontId="71" fillId="0" borderId="0" xfId="3" quotePrefix="1" applyFont="1" applyAlignment="1" applyProtection="1">
      <alignment vertical="center"/>
      <protection hidden="1"/>
    </xf>
    <xf numFmtId="2" fontId="0" fillId="0" borderId="40" xfId="0" applyNumberFormat="1" applyBorder="1" applyProtection="1">
      <protection hidden="1"/>
    </xf>
    <xf numFmtId="2" fontId="44" fillId="0" borderId="2" xfId="0" applyNumberFormat="1" applyFont="1" applyBorder="1" applyAlignment="1" applyProtection="1">
      <alignment horizontal="centerContinuous" vertical="center" wrapText="1"/>
      <protection hidden="1"/>
    </xf>
    <xf numFmtId="2" fontId="43" fillId="0" borderId="7" xfId="0" applyNumberFormat="1" applyFont="1" applyBorder="1" applyAlignment="1" applyProtection="1">
      <alignment horizontal="centerContinuous" vertical="center"/>
      <protection hidden="1"/>
    </xf>
    <xf numFmtId="2" fontId="43" fillId="0" borderId="40" xfId="0" applyNumberFormat="1" applyFont="1" applyBorder="1" applyAlignment="1" applyProtection="1">
      <alignment horizontal="right" vertical="center" wrapText="1"/>
      <protection hidden="1"/>
    </xf>
    <xf numFmtId="2" fontId="0" fillId="0" borderId="0" xfId="0" applyNumberFormat="1" applyProtection="1">
      <protection hidden="1"/>
    </xf>
    <xf numFmtId="0" fontId="30" fillId="2" borderId="25" xfId="0" applyFont="1" applyFill="1" applyBorder="1" applyAlignment="1" applyProtection="1">
      <alignment horizontal="centerContinuous" vertical="center" wrapText="1"/>
      <protection hidden="1"/>
    </xf>
    <xf numFmtId="2" fontId="30" fillId="2" borderId="25" xfId="0" applyNumberFormat="1" applyFont="1" applyFill="1" applyBorder="1" applyAlignment="1" applyProtection="1">
      <alignment horizontal="centerContinuous" vertical="center" wrapText="1"/>
      <protection hidden="1"/>
    </xf>
    <xf numFmtId="2" fontId="38" fillId="0" borderId="36" xfId="4" applyNumberFormat="1" applyFont="1" applyFill="1" applyBorder="1" applyAlignment="1">
      <alignment horizontal="center" vertical="center"/>
    </xf>
    <xf numFmtId="0" fontId="12" fillId="0" borderId="50" xfId="15" applyFont="1" applyBorder="1" applyAlignment="1">
      <alignment horizontal="left" vertical="center"/>
    </xf>
    <xf numFmtId="0" fontId="30" fillId="7" borderId="27" xfId="0" applyFont="1" applyFill="1" applyBorder="1" applyAlignment="1" applyProtection="1">
      <alignment horizontal="center" vertical="center" shrinkToFit="1"/>
      <protection locked="0"/>
    </xf>
    <xf numFmtId="0" fontId="30" fillId="0" borderId="40" xfId="0" applyFont="1" applyBorder="1" applyAlignment="1" applyProtection="1">
      <alignment horizontal="center" vertical="center" shrinkToFit="1"/>
      <protection hidden="1"/>
    </xf>
    <xf numFmtId="0" fontId="34" fillId="0" borderId="7" xfId="0" applyFont="1" applyBorder="1" applyAlignment="1" applyProtection="1">
      <alignment horizontal="center" vertical="center" shrinkToFit="1"/>
      <protection hidden="1"/>
    </xf>
    <xf numFmtId="0" fontId="34" fillId="0" borderId="38" xfId="0" applyFont="1" applyBorder="1" applyAlignment="1" applyProtection="1">
      <alignment horizontal="center" vertical="center" shrinkToFit="1"/>
      <protection hidden="1"/>
    </xf>
    <xf numFmtId="0" fontId="34" fillId="0" borderId="7" xfId="0" applyFont="1" applyBorder="1" applyAlignment="1" applyProtection="1">
      <alignment horizontal="center" vertical="center" shrinkToFit="1"/>
      <protection locked="0"/>
    </xf>
    <xf numFmtId="0" fontId="34" fillId="0" borderId="64" xfId="0" applyFont="1" applyBorder="1" applyAlignment="1" applyProtection="1">
      <alignment horizontal="center" vertical="center" shrinkToFit="1"/>
      <protection locked="0"/>
    </xf>
    <xf numFmtId="0" fontId="30" fillId="0" borderId="38" xfId="0" applyFont="1" applyBorder="1" applyAlignment="1" applyProtection="1">
      <alignment horizontal="center" vertical="center" shrinkToFit="1"/>
      <protection hidden="1"/>
    </xf>
    <xf numFmtId="0" fontId="34" fillId="0" borderId="64" xfId="0" applyFont="1" applyBorder="1" applyAlignment="1" applyProtection="1">
      <alignment horizontal="center" vertical="center" shrinkToFit="1"/>
      <protection hidden="1"/>
    </xf>
    <xf numFmtId="0" fontId="11" fillId="0" borderId="0" xfId="15" applyFont="1"/>
    <xf numFmtId="0" fontId="0" fillId="5" borderId="0" xfId="0" applyFill="1"/>
    <xf numFmtId="0" fontId="33" fillId="0" borderId="40" xfId="0" applyFont="1" applyBorder="1" applyAlignment="1" applyProtection="1">
      <alignment horizontal="center" vertical="center" shrinkToFit="1"/>
      <protection locked="0"/>
    </xf>
    <xf numFmtId="0" fontId="30" fillId="0" borderId="0" xfId="0" applyFont="1" applyAlignment="1" applyProtection="1">
      <alignment horizontal="center" vertical="center" shrinkToFit="1"/>
      <protection hidden="1"/>
    </xf>
    <xf numFmtId="0" fontId="10" fillId="0" borderId="50" xfId="15" applyFont="1" applyBorder="1" applyAlignment="1">
      <alignment horizontal="left" vertical="center"/>
    </xf>
    <xf numFmtId="0" fontId="0" fillId="0" borderId="45" xfId="0" applyBorder="1" applyProtection="1">
      <protection hidden="1"/>
    </xf>
    <xf numFmtId="0" fontId="44" fillId="0" borderId="5" xfId="0" applyFont="1" applyBorder="1" applyAlignment="1" applyProtection="1">
      <alignment horizontal="centerContinuous" vertical="center" wrapText="1"/>
      <protection hidden="1"/>
    </xf>
    <xf numFmtId="0" fontId="43" fillId="0" borderId="9" xfId="0" applyFont="1" applyBorder="1" applyAlignment="1" applyProtection="1">
      <alignment horizontal="centerContinuous" vertical="center"/>
      <protection hidden="1"/>
    </xf>
    <xf numFmtId="0" fontId="43" fillId="0" borderId="45" xfId="0" applyFont="1" applyBorder="1" applyAlignment="1" applyProtection="1">
      <alignment horizontal="center" vertical="center" wrapText="1"/>
      <protection hidden="1"/>
    </xf>
    <xf numFmtId="0" fontId="30" fillId="2" borderId="26" xfId="0" applyFont="1" applyFill="1" applyBorder="1" applyAlignment="1" applyProtection="1">
      <alignment horizontal="centerContinuous" vertical="center" wrapText="1"/>
      <protection hidden="1"/>
    </xf>
    <xf numFmtId="0" fontId="9" fillId="0" borderId="50" xfId="15" applyFont="1" applyBorder="1" applyAlignment="1">
      <alignment horizontal="left" vertical="center"/>
    </xf>
    <xf numFmtId="0" fontId="30" fillId="0" borderId="87" xfId="0" applyFont="1" applyBorder="1" applyAlignment="1" applyProtection="1">
      <alignment horizontal="center" textRotation="90" wrapText="1"/>
      <protection hidden="1"/>
    </xf>
    <xf numFmtId="0" fontId="43" fillId="2" borderId="40" xfId="0" applyFont="1" applyFill="1" applyBorder="1" applyAlignment="1" applyProtection="1">
      <alignment horizontal="center" vertical="center" shrinkToFit="1"/>
      <protection hidden="1"/>
    </xf>
    <xf numFmtId="0" fontId="43" fillId="2" borderId="38" xfId="0" applyFont="1" applyFill="1" applyBorder="1" applyAlignment="1" applyProtection="1">
      <alignment horizontal="center" vertical="center" shrinkToFit="1"/>
      <protection hidden="1"/>
    </xf>
    <xf numFmtId="0" fontId="0" fillId="0" borderId="7" xfId="0" applyBorder="1" applyAlignment="1" applyProtection="1">
      <alignment horizontal="right" vertical="center" shrinkToFit="1"/>
      <protection hidden="1"/>
    </xf>
    <xf numFmtId="0" fontId="34" fillId="0" borderId="7" xfId="0" applyFont="1" applyBorder="1" applyAlignment="1" applyProtection="1">
      <alignment horizontal="right" vertical="center" shrinkToFit="1"/>
      <protection hidden="1"/>
    </xf>
    <xf numFmtId="0" fontId="34" fillId="0" borderId="38" xfId="0" applyFont="1" applyBorder="1" applyAlignment="1" applyProtection="1">
      <alignment horizontal="right" vertical="center" shrinkToFit="1"/>
      <protection hidden="1"/>
    </xf>
    <xf numFmtId="166" fontId="57" fillId="0" borderId="67" xfId="0" applyNumberFormat="1" applyFont="1" applyBorder="1" applyAlignment="1" applyProtection="1">
      <alignment horizontal="center" vertical="center" shrinkToFit="1"/>
      <protection hidden="1"/>
    </xf>
    <xf numFmtId="0" fontId="30" fillId="7" borderId="33" xfId="0" applyFont="1" applyFill="1" applyBorder="1" applyAlignment="1" applyProtection="1">
      <alignment horizontal="center" vertical="center" shrinkToFit="1"/>
      <protection locked="0"/>
    </xf>
    <xf numFmtId="0" fontId="30" fillId="7" borderId="52" xfId="0" applyFont="1" applyFill="1" applyBorder="1" applyAlignment="1" applyProtection="1">
      <alignment horizontal="center" vertical="center" shrinkToFit="1"/>
      <protection locked="0"/>
    </xf>
    <xf numFmtId="0" fontId="30" fillId="7" borderId="28" xfId="0" applyFont="1" applyFill="1" applyBorder="1" applyAlignment="1" applyProtection="1">
      <alignment horizontal="center" vertical="center" shrinkToFit="1"/>
      <protection locked="0"/>
    </xf>
    <xf numFmtId="0" fontId="52" fillId="7" borderId="28" xfId="0" applyFont="1" applyFill="1" applyBorder="1" applyAlignment="1" applyProtection="1">
      <alignment horizontal="center" vertical="center" shrinkToFit="1"/>
      <protection locked="0"/>
    </xf>
    <xf numFmtId="0" fontId="30" fillId="7" borderId="102" xfId="0" applyFont="1" applyFill="1" applyBorder="1" applyAlignment="1" applyProtection="1">
      <alignment horizontal="center" vertical="center" shrinkToFit="1"/>
      <protection locked="0"/>
    </xf>
    <xf numFmtId="0" fontId="30" fillId="0" borderId="107" xfId="0" applyFont="1" applyBorder="1" applyAlignment="1" applyProtection="1">
      <alignment horizontal="center" vertical="center" shrinkToFit="1"/>
      <protection locked="0"/>
    </xf>
    <xf numFmtId="49" fontId="6" fillId="0" borderId="50" xfId="15" applyNumberFormat="1" applyFont="1" applyBorder="1" applyAlignment="1">
      <alignment horizontal="center" vertical="center"/>
    </xf>
    <xf numFmtId="0" fontId="51" fillId="0" borderId="43" xfId="0" applyFont="1" applyBorder="1" applyAlignment="1" applyProtection="1">
      <alignment horizontal="center" vertical="center" textRotation="90" wrapText="1"/>
      <protection hidden="1"/>
    </xf>
    <xf numFmtId="0" fontId="5" fillId="0" borderId="50" xfId="15" applyFont="1" applyBorder="1" applyAlignment="1">
      <alignment horizontal="left" vertical="center"/>
    </xf>
    <xf numFmtId="0" fontId="5" fillId="0" borderId="50" xfId="15" applyFont="1" applyBorder="1" applyAlignment="1">
      <alignment horizontal="center"/>
    </xf>
    <xf numFmtId="0" fontId="4" fillId="0" borderId="0" xfId="18"/>
    <xf numFmtId="0" fontId="54" fillId="0" borderId="0" xfId="18" applyFont="1"/>
    <xf numFmtId="0" fontId="76" fillId="0" borderId="89" xfId="18" applyFont="1" applyBorder="1" applyAlignment="1">
      <alignment horizontal="center"/>
    </xf>
    <xf numFmtId="0" fontId="76" fillId="0" borderId="111" xfId="18" applyFont="1" applyBorder="1" applyAlignment="1">
      <alignment horizontal="center"/>
    </xf>
    <xf numFmtId="0" fontId="76" fillId="0" borderId="112" xfId="18" applyFont="1" applyBorder="1" applyAlignment="1">
      <alignment horizontal="center"/>
    </xf>
    <xf numFmtId="0" fontId="76" fillId="0" borderId="113" xfId="18" applyFont="1" applyBorder="1" applyAlignment="1">
      <alignment horizontal="center"/>
    </xf>
    <xf numFmtId="0" fontId="77" fillId="0" borderId="112" xfId="18" applyFont="1" applyBorder="1" applyAlignment="1">
      <alignment horizontal="center" vertical="center"/>
    </xf>
    <xf numFmtId="0" fontId="77" fillId="0" borderId="112" xfId="18" applyFont="1" applyBorder="1" applyAlignment="1">
      <alignment horizontal="center" vertical="center" wrapText="1"/>
    </xf>
    <xf numFmtId="0" fontId="77" fillId="0" borderId="115" xfId="18" applyFont="1" applyBorder="1" applyAlignment="1">
      <alignment horizontal="center" wrapText="1"/>
    </xf>
    <xf numFmtId="0" fontId="77" fillId="0" borderId="115" xfId="18" applyFont="1" applyBorder="1" applyAlignment="1">
      <alignment horizontal="center"/>
    </xf>
    <xf numFmtId="0" fontId="77" fillId="0" borderId="112" xfId="18" applyFont="1" applyBorder="1" applyAlignment="1">
      <alignment horizontal="center"/>
    </xf>
    <xf numFmtId="0" fontId="77" fillId="0" borderId="114" xfId="18" applyFont="1" applyBorder="1" applyAlignment="1">
      <alignment horizontal="center"/>
    </xf>
    <xf numFmtId="0" fontId="78" fillId="0" borderId="116" xfId="18" applyFont="1" applyBorder="1" applyAlignment="1">
      <alignment wrapText="1"/>
    </xf>
    <xf numFmtId="0" fontId="78" fillId="0" borderId="117" xfId="18" applyFont="1" applyBorder="1" applyAlignment="1">
      <alignment horizontal="center" vertical="center"/>
    </xf>
    <xf numFmtId="0" fontId="78" fillId="0" borderId="118" xfId="18" applyFont="1" applyBorder="1" applyAlignment="1">
      <alignment horizontal="center"/>
    </xf>
    <xf numFmtId="0" fontId="3" fillId="0" borderId="50" xfId="15" applyFont="1" applyBorder="1" applyAlignment="1">
      <alignment horizontal="center"/>
    </xf>
    <xf numFmtId="14" fontId="3" fillId="0" borderId="50" xfId="15" applyNumberFormat="1" applyFont="1" applyBorder="1" applyAlignment="1">
      <alignment horizontal="center"/>
    </xf>
    <xf numFmtId="0" fontId="2" fillId="0" borderId="50" xfId="15" applyFont="1" applyBorder="1" applyAlignment="1">
      <alignment horizontal="left" vertical="center"/>
    </xf>
    <xf numFmtId="0" fontId="2" fillId="0" borderId="50" xfId="15" applyFont="1" applyBorder="1" applyAlignment="1">
      <alignment horizontal="center"/>
    </xf>
    <xf numFmtId="0" fontId="1" fillId="0" borderId="50" xfId="15" applyFont="1" applyBorder="1" applyAlignment="1">
      <alignment horizontal="left" vertical="center"/>
    </xf>
    <xf numFmtId="0" fontId="79" fillId="0" borderId="0" xfId="0" applyFont="1" applyAlignment="1">
      <alignment horizontal="left"/>
    </xf>
    <xf numFmtId="0" fontId="80" fillId="0" borderId="105" xfId="0" applyFont="1" applyBorder="1" applyAlignment="1">
      <alignment horizontal="left" vertical="center"/>
    </xf>
    <xf numFmtId="0" fontId="77" fillId="0" borderId="119" xfId="18" applyFont="1" applyBorder="1" applyAlignment="1">
      <alignment horizontal="center"/>
    </xf>
    <xf numFmtId="0" fontId="76" fillId="7" borderId="111" xfId="18" applyFont="1" applyFill="1" applyBorder="1" applyAlignment="1">
      <alignment horizontal="center"/>
    </xf>
    <xf numFmtId="0" fontId="76" fillId="7" borderId="115" xfId="18" applyFont="1" applyFill="1" applyBorder="1" applyAlignment="1">
      <alignment horizontal="center"/>
    </xf>
    <xf numFmtId="0" fontId="77" fillId="7" borderId="115" xfId="18" applyFont="1" applyFill="1" applyBorder="1" applyAlignment="1">
      <alignment horizontal="center"/>
    </xf>
    <xf numFmtId="0" fontId="77" fillId="7" borderId="115" xfId="18" applyFont="1" applyFill="1" applyBorder="1" applyAlignment="1">
      <alignment horizontal="center" wrapText="1"/>
    </xf>
    <xf numFmtId="14" fontId="40" fillId="0" borderId="57" xfId="0" applyNumberFormat="1" applyFont="1" applyBorder="1"/>
    <xf numFmtId="0" fontId="0" fillId="7" borderId="0" xfId="0" applyFill="1"/>
    <xf numFmtId="0" fontId="41" fillId="0" borderId="18" xfId="0" applyFont="1" applyBorder="1" applyAlignment="1" applyProtection="1">
      <alignment vertical="center" wrapText="1"/>
      <protection hidden="1"/>
    </xf>
    <xf numFmtId="0" fontId="42" fillId="0" borderId="56" xfId="0" quotePrefix="1" applyFont="1" applyBorder="1" applyAlignment="1" applyProtection="1">
      <alignment horizontal="center" vertical="top" wrapText="1" shrinkToFit="1"/>
      <protection locked="0"/>
    </xf>
    <xf numFmtId="0" fontId="42" fillId="0" borderId="0" xfId="0" quotePrefix="1" applyFont="1" applyAlignment="1" applyProtection="1">
      <alignment horizontal="center" vertical="top" wrapText="1" shrinkToFit="1"/>
      <protection locked="0"/>
    </xf>
    <xf numFmtId="0" fontId="42" fillId="0" borderId="41" xfId="0" quotePrefix="1" applyFont="1" applyBorder="1" applyAlignment="1" applyProtection="1">
      <alignment horizontal="center" vertical="top" wrapText="1" shrinkToFit="1"/>
      <protection locked="0"/>
    </xf>
    <xf numFmtId="0" fontId="30" fillId="0" borderId="69" xfId="0" applyFont="1" applyBorder="1" applyAlignment="1" applyProtection="1">
      <alignment horizontal="center" textRotation="90" wrapText="1"/>
      <protection locked="0"/>
    </xf>
    <xf numFmtId="0" fontId="42" fillId="0" borderId="87" xfId="0" applyFont="1" applyBorder="1" applyAlignment="1" applyProtection="1">
      <alignment horizontal="center" textRotation="90" wrapText="1"/>
      <protection hidden="1"/>
    </xf>
    <xf numFmtId="0" fontId="33" fillId="0" borderId="87" xfId="0" applyFont="1" applyBorder="1" applyAlignment="1" applyProtection="1">
      <alignment horizontal="center" textRotation="90" wrapText="1"/>
      <protection hidden="1"/>
    </xf>
    <xf numFmtId="0" fontId="30" fillId="2" borderId="69" xfId="0" applyFont="1" applyFill="1" applyBorder="1" applyAlignment="1" applyProtection="1">
      <alignment horizontal="center" textRotation="90"/>
      <protection hidden="1"/>
    </xf>
    <xf numFmtId="0" fontId="42" fillId="2" borderId="56" xfId="0" applyFont="1" applyFill="1" applyBorder="1" applyAlignment="1" applyProtection="1">
      <alignment textRotation="90"/>
      <protection hidden="1"/>
    </xf>
    <xf numFmtId="0" fontId="30" fillId="0" borderId="69" xfId="0" applyFont="1" applyBorder="1" applyAlignment="1" applyProtection="1">
      <alignment textRotation="90" wrapText="1"/>
      <protection locked="0"/>
    </xf>
    <xf numFmtId="0" fontId="30" fillId="2" borderId="67" xfId="0" applyFont="1" applyFill="1" applyBorder="1" applyAlignment="1" applyProtection="1">
      <alignment vertical="center"/>
      <protection hidden="1"/>
    </xf>
    <xf numFmtId="0" fontId="30" fillId="2" borderId="23" xfId="0" applyFont="1" applyFill="1" applyBorder="1" applyAlignment="1" applyProtection="1">
      <alignment vertical="center"/>
      <protection hidden="1"/>
    </xf>
    <xf numFmtId="0" fontId="42" fillId="4" borderId="69" xfId="0" applyFont="1" applyFill="1" applyBorder="1" applyAlignment="1" applyProtection="1">
      <alignment textRotation="90"/>
      <protection hidden="1"/>
    </xf>
    <xf numFmtId="0" fontId="30" fillId="2" borderId="68" xfId="0" applyFont="1" applyFill="1" applyBorder="1" applyAlignment="1" applyProtection="1">
      <alignment vertical="center"/>
      <protection hidden="1"/>
    </xf>
    <xf numFmtId="0" fontId="42" fillId="0" borderId="69" xfId="0" applyFont="1" applyBorder="1" applyAlignment="1" applyProtection="1">
      <alignment textRotation="90" wrapText="1"/>
      <protection locked="0"/>
    </xf>
    <xf numFmtId="0" fontId="34" fillId="0" borderId="40" xfId="0" applyFont="1" applyBorder="1" applyAlignment="1" applyProtection="1">
      <alignment horizontal="center" vertical="center"/>
      <protection hidden="1"/>
    </xf>
    <xf numFmtId="0" fontId="30" fillId="0" borderId="43" xfId="0" applyFont="1" applyBorder="1" applyAlignment="1" applyProtection="1">
      <alignment horizontal="center" vertical="center" textRotation="90" wrapText="1"/>
      <protection hidden="1"/>
    </xf>
    <xf numFmtId="0" fontId="30" fillId="0" borderId="87" xfId="0" applyFont="1" applyBorder="1" applyAlignment="1" applyProtection="1">
      <alignment horizontal="center" vertical="center" textRotation="90" wrapText="1"/>
      <protection hidden="1"/>
    </xf>
    <xf numFmtId="0" fontId="30" fillId="0" borderId="85" xfId="0" applyFont="1" applyBorder="1" applyAlignment="1" applyProtection="1">
      <alignment horizontal="center" vertical="center" textRotation="90" wrapText="1"/>
      <protection hidden="1"/>
    </xf>
    <xf numFmtId="165" fontId="31" fillId="0" borderId="0" xfId="0" applyNumberFormat="1" applyFont="1" applyAlignment="1" applyProtection="1">
      <alignment horizontal="center" vertical="center"/>
      <protection hidden="1"/>
    </xf>
    <xf numFmtId="165" fontId="31" fillId="2" borderId="100" xfId="0" applyNumberFormat="1" applyFont="1" applyFill="1" applyBorder="1" applyAlignment="1" applyProtection="1">
      <alignment horizontal="center" vertical="center"/>
      <protection hidden="1"/>
    </xf>
    <xf numFmtId="43" fontId="38" fillId="2" borderId="30" xfId="2" applyFont="1" applyFill="1" applyBorder="1" applyAlignment="1" applyProtection="1">
      <alignment horizontal="center" vertical="center" wrapText="1"/>
      <protection hidden="1"/>
    </xf>
    <xf numFmtId="2" fontId="38" fillId="2" borderId="36" xfId="4" applyNumberFormat="1" applyFont="1" applyFill="1" applyBorder="1" applyAlignment="1">
      <alignment horizontal="center" vertical="center"/>
    </xf>
    <xf numFmtId="0" fontId="38" fillId="2" borderId="37" xfId="3" applyFont="1" applyFill="1" applyBorder="1" applyAlignment="1" applyProtection="1">
      <alignment horizontal="center" vertical="center"/>
      <protection hidden="1"/>
    </xf>
    <xf numFmtId="0" fontId="0" fillId="2" borderId="28" xfId="0" quotePrefix="1" applyFill="1" applyBorder="1" applyAlignment="1" applyProtection="1">
      <alignment horizontal="center" vertical="center" wrapText="1"/>
      <protection locked="0"/>
    </xf>
    <xf numFmtId="0" fontId="0" fillId="2" borderId="99" xfId="0" quotePrefix="1" applyFill="1" applyBorder="1" applyAlignment="1" applyProtection="1">
      <alignment horizontal="center" vertical="center" wrapText="1"/>
      <protection locked="0"/>
    </xf>
    <xf numFmtId="165" fontId="31" fillId="2" borderId="35" xfId="0" applyNumberFormat="1" applyFont="1" applyFill="1" applyBorder="1" applyAlignment="1" applyProtection="1">
      <alignment horizontal="center" vertical="center"/>
      <protection hidden="1"/>
    </xf>
    <xf numFmtId="165" fontId="31" fillId="2" borderId="99" xfId="0" applyNumberFormat="1" applyFont="1" applyFill="1" applyBorder="1" applyAlignment="1" applyProtection="1">
      <alignment horizontal="center" vertical="center"/>
      <protection hidden="1"/>
    </xf>
    <xf numFmtId="165" fontId="31" fillId="2" borderId="0" xfId="0" applyNumberFormat="1" applyFont="1" applyFill="1" applyAlignment="1" applyProtection="1">
      <alignment horizontal="center" vertical="center"/>
      <protection hidden="1"/>
    </xf>
    <xf numFmtId="165" fontId="31" fillId="2" borderId="98" xfId="0" applyNumberFormat="1" applyFont="1" applyFill="1" applyBorder="1" applyAlignment="1" applyProtection="1">
      <alignment horizontal="center" vertical="center"/>
      <protection hidden="1"/>
    </xf>
    <xf numFmtId="0" fontId="0" fillId="2" borderId="102" xfId="0" quotePrefix="1" applyFill="1" applyBorder="1" applyAlignment="1" applyProtection="1">
      <alignment horizontal="center" vertical="center" wrapText="1"/>
      <protection locked="0"/>
    </xf>
    <xf numFmtId="2" fontId="38" fillId="2" borderId="91" xfId="2" applyNumberFormat="1" applyFont="1" applyFill="1" applyBorder="1" applyAlignment="1" applyProtection="1">
      <alignment horizontal="center" vertical="center" wrapText="1"/>
      <protection hidden="1"/>
    </xf>
    <xf numFmtId="2" fontId="38" fillId="0" borderId="36" xfId="2" applyNumberFormat="1" applyFont="1" applyFill="1" applyBorder="1" applyAlignment="1" applyProtection="1">
      <alignment horizontal="center" vertical="center" wrapText="1"/>
      <protection hidden="1"/>
    </xf>
    <xf numFmtId="2" fontId="38" fillId="0" borderId="37" xfId="3" applyNumberFormat="1" applyFont="1" applyBorder="1" applyAlignment="1" applyProtection="1">
      <alignment horizontal="center" vertical="center"/>
      <protection hidden="1"/>
    </xf>
    <xf numFmtId="2" fontId="38" fillId="2" borderId="36" xfId="2" applyNumberFormat="1" applyFont="1" applyFill="1" applyBorder="1" applyAlignment="1" applyProtection="1">
      <alignment horizontal="center" vertical="center" wrapText="1"/>
      <protection hidden="1"/>
    </xf>
    <xf numFmtId="2" fontId="38" fillId="2" borderId="37" xfId="3" applyNumberFormat="1" applyFont="1" applyFill="1" applyBorder="1" applyAlignment="1" applyProtection="1">
      <alignment horizontal="center" vertical="center"/>
      <protection hidden="1"/>
    </xf>
    <xf numFmtId="2" fontId="38" fillId="0" borderId="91" xfId="2" applyNumberFormat="1" applyFont="1" applyFill="1" applyBorder="1" applyAlignment="1" applyProtection="1">
      <alignment horizontal="center" vertical="center" wrapText="1"/>
      <protection hidden="1"/>
    </xf>
    <xf numFmtId="2" fontId="38" fillId="0" borderId="29" xfId="2" applyNumberFormat="1" applyFont="1" applyFill="1" applyBorder="1" applyAlignment="1" applyProtection="1">
      <alignment horizontal="center" vertical="center" wrapText="1"/>
      <protection hidden="1"/>
    </xf>
    <xf numFmtId="2" fontId="38" fillId="2" borderId="29" xfId="2" applyNumberFormat="1" applyFont="1" applyFill="1" applyBorder="1" applyAlignment="1" applyProtection="1">
      <alignment horizontal="center" vertical="center" wrapText="1"/>
      <protection hidden="1"/>
    </xf>
    <xf numFmtId="2" fontId="38" fillId="0" borderId="99" xfId="2" applyNumberFormat="1" applyFont="1" applyFill="1" applyBorder="1" applyAlignment="1" applyProtection="1">
      <alignment horizontal="center" vertical="center" wrapText="1"/>
      <protection hidden="1"/>
    </xf>
    <xf numFmtId="2" fontId="38" fillId="2" borderId="99" xfId="2" applyNumberFormat="1" applyFont="1" applyFill="1" applyBorder="1" applyAlignment="1" applyProtection="1">
      <alignment horizontal="center" vertical="center" wrapText="1"/>
      <protection hidden="1"/>
    </xf>
    <xf numFmtId="2" fontId="38" fillId="0" borderId="37" xfId="3" quotePrefix="1" applyNumberFormat="1" applyFont="1" applyBorder="1" applyAlignment="1" applyProtection="1">
      <alignment horizontal="center" vertical="center"/>
      <protection hidden="1"/>
    </xf>
    <xf numFmtId="2" fontId="38" fillId="2" borderId="37" xfId="3" quotePrefix="1" applyNumberFormat="1" applyFont="1" applyFill="1" applyBorder="1" applyAlignment="1" applyProtection="1">
      <alignment horizontal="center" vertical="center"/>
      <protection hidden="1"/>
    </xf>
    <xf numFmtId="0" fontId="42" fillId="0" borderId="69" xfId="0" applyFont="1" applyBorder="1" applyAlignment="1" applyProtection="1">
      <alignment horizontal="center" vertical="center" textRotation="90" wrapText="1"/>
      <protection locked="0"/>
    </xf>
    <xf numFmtId="168" fontId="0" fillId="0" borderId="0" xfId="0" applyNumberFormat="1" applyAlignment="1">
      <alignment horizontal="center" vertical="center"/>
    </xf>
    <xf numFmtId="169" fontId="0" fillId="5" borderId="0" xfId="0" applyNumberFormat="1" applyFill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33" fillId="0" borderId="70" xfId="0" applyFont="1" applyBorder="1" applyAlignment="1" applyProtection="1">
      <alignment horizontal="center" vertical="center" textRotation="90" wrapText="1"/>
      <protection locked="0"/>
    </xf>
    <xf numFmtId="0" fontId="42" fillId="0" borderId="70" xfId="0" applyFont="1" applyBorder="1" applyAlignment="1" applyProtection="1">
      <alignment horizontal="center" vertical="center" textRotation="90" wrapText="1"/>
      <protection locked="0"/>
    </xf>
    <xf numFmtId="166" fontId="60" fillId="0" borderId="24" xfId="0" applyNumberFormat="1" applyFont="1" applyBorder="1" applyAlignment="1" applyProtection="1">
      <alignment horizontal="center" vertical="center" shrinkToFit="1"/>
      <protection hidden="1"/>
    </xf>
    <xf numFmtId="0" fontId="72" fillId="0" borderId="0" xfId="0" applyFont="1" applyProtection="1">
      <protection hidden="1"/>
    </xf>
    <xf numFmtId="0" fontId="0" fillId="0" borderId="27" xfId="0" quotePrefix="1" applyBorder="1" applyAlignment="1" applyProtection="1">
      <alignment horizontal="left" vertical="center" wrapText="1"/>
      <protection locked="0"/>
    </xf>
    <xf numFmtId="0" fontId="0" fillId="0" borderId="28" xfId="0" quotePrefix="1" applyBorder="1" applyAlignment="1" applyProtection="1">
      <alignment horizontal="left" vertical="center" wrapText="1"/>
      <protection locked="0"/>
    </xf>
    <xf numFmtId="0" fontId="0" fillId="0" borderId="29" xfId="0" quotePrefix="1" applyBorder="1" applyAlignment="1" applyProtection="1">
      <alignment horizontal="left" vertical="center" wrapText="1"/>
      <protection locked="0"/>
    </xf>
    <xf numFmtId="0" fontId="40" fillId="0" borderId="19" xfId="0" applyFont="1" applyBorder="1" applyAlignment="1" applyProtection="1">
      <alignment horizontal="center"/>
      <protection hidden="1"/>
    </xf>
    <xf numFmtId="0" fontId="40" fillId="0" borderId="17" xfId="0" applyFont="1" applyBorder="1" applyAlignment="1" applyProtection="1">
      <alignment horizontal="center"/>
      <protection hidden="1"/>
    </xf>
    <xf numFmtId="0" fontId="40" fillId="0" borderId="94" xfId="0" applyFont="1" applyBorder="1" applyAlignment="1" applyProtection="1">
      <alignment horizontal="center"/>
      <protection hidden="1"/>
    </xf>
    <xf numFmtId="0" fontId="40" fillId="0" borderId="20" xfId="0" applyFont="1" applyBorder="1" applyAlignment="1" applyProtection="1">
      <alignment horizontal="center"/>
      <protection hidden="1"/>
    </xf>
    <xf numFmtId="0" fontId="40" fillId="0" borderId="21" xfId="0" applyFont="1" applyBorder="1" applyAlignment="1" applyProtection="1">
      <alignment horizontal="center"/>
      <protection hidden="1"/>
    </xf>
    <xf numFmtId="0" fontId="40" fillId="0" borderId="22" xfId="0" applyFont="1" applyBorder="1" applyAlignment="1" applyProtection="1">
      <alignment horizontal="center"/>
      <protection hidden="1"/>
    </xf>
    <xf numFmtId="0" fontId="46" fillId="0" borderId="39" xfId="0" applyFont="1" applyBorder="1" applyAlignment="1" applyProtection="1">
      <alignment horizontal="left" vertical="center"/>
      <protection hidden="1"/>
    </xf>
    <xf numFmtId="0" fontId="46" fillId="0" borderId="40" xfId="0" applyFont="1" applyBorder="1" applyAlignment="1" applyProtection="1">
      <alignment horizontal="left" vertical="center"/>
      <protection hidden="1"/>
    </xf>
    <xf numFmtId="0" fontId="46" fillId="0" borderId="49" xfId="0" applyFont="1" applyBorder="1" applyAlignment="1" applyProtection="1">
      <alignment horizontal="left" vertic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68" xfId="0" applyBorder="1" applyAlignment="1" applyProtection="1">
      <alignment horizontal="center"/>
      <protection hidden="1"/>
    </xf>
    <xf numFmtId="0" fontId="75" fillId="0" borderId="44" xfId="0" applyFont="1" applyBorder="1" applyAlignment="1" applyProtection="1">
      <alignment horizontal="left" vertical="top" wrapText="1" shrinkToFit="1"/>
      <protection locked="0"/>
    </xf>
    <xf numFmtId="0" fontId="75" fillId="0" borderId="40" xfId="0" applyFont="1" applyBorder="1" applyAlignment="1" applyProtection="1">
      <alignment horizontal="left" vertical="top" wrapText="1" shrinkToFit="1"/>
      <protection locked="0"/>
    </xf>
    <xf numFmtId="0" fontId="75" fillId="0" borderId="45" xfId="0" applyFont="1" applyBorder="1" applyAlignment="1" applyProtection="1">
      <alignment horizontal="left" vertical="top" wrapText="1" shrinkToFit="1"/>
      <protection locked="0"/>
    </xf>
    <xf numFmtId="0" fontId="75" fillId="0" borderId="47" xfId="0" applyFont="1" applyBorder="1" applyAlignment="1" applyProtection="1">
      <alignment horizontal="left" vertical="top" wrapText="1" shrinkToFit="1"/>
      <protection locked="0"/>
    </xf>
    <xf numFmtId="0" fontId="75" fillId="0" borderId="0" xfId="0" applyFont="1" applyAlignment="1" applyProtection="1">
      <alignment horizontal="left" vertical="top" wrapText="1" shrinkToFit="1"/>
      <protection locked="0"/>
    </xf>
    <xf numFmtId="0" fontId="75" fillId="0" borderId="41" xfId="0" applyFont="1" applyBorder="1" applyAlignment="1" applyProtection="1">
      <alignment horizontal="left" vertical="top" wrapText="1" shrinkToFit="1"/>
      <protection locked="0"/>
    </xf>
    <xf numFmtId="0" fontId="75" fillId="0" borderId="20" xfId="0" applyFont="1" applyBorder="1" applyAlignment="1" applyProtection="1">
      <alignment horizontal="left" vertical="top" wrapText="1" shrinkToFit="1"/>
      <protection locked="0"/>
    </xf>
    <xf numFmtId="0" fontId="75" fillId="0" borderId="21" xfId="0" applyFont="1" applyBorder="1" applyAlignment="1" applyProtection="1">
      <alignment horizontal="left" vertical="top" wrapText="1" shrinkToFit="1"/>
      <protection locked="0"/>
    </xf>
    <xf numFmtId="0" fontId="75" fillId="0" borderId="22" xfId="0" applyFont="1" applyBorder="1" applyAlignment="1" applyProtection="1">
      <alignment horizontal="left" vertical="top" wrapText="1" shrinkToFit="1"/>
      <protection locked="0"/>
    </xf>
    <xf numFmtId="0" fontId="31" fillId="0" borderId="44" xfId="0" applyFont="1" applyBorder="1" applyAlignment="1" applyProtection="1">
      <alignment horizontal="center"/>
      <protection hidden="1"/>
    </xf>
    <xf numFmtId="0" fontId="31" fillId="0" borderId="40" xfId="0" applyFont="1" applyBorder="1" applyAlignment="1" applyProtection="1">
      <alignment horizontal="center"/>
      <protection hidden="1"/>
    </xf>
    <xf numFmtId="0" fontId="31" fillId="0" borderId="45" xfId="0" applyFont="1" applyBorder="1" applyAlignment="1" applyProtection="1">
      <alignment horizontal="center"/>
      <protection hidden="1"/>
    </xf>
    <xf numFmtId="0" fontId="31" fillId="0" borderId="51" xfId="0" applyFont="1" applyBorder="1" applyAlignment="1" applyProtection="1">
      <alignment horizontal="center"/>
      <protection hidden="1"/>
    </xf>
    <xf numFmtId="0" fontId="31" fillId="0" borderId="52" xfId="0" applyFont="1" applyBorder="1" applyAlignment="1" applyProtection="1">
      <alignment horizontal="center"/>
      <protection hidden="1"/>
    </xf>
    <xf numFmtId="0" fontId="31" fillId="0" borderId="53" xfId="0" applyFont="1" applyBorder="1" applyAlignment="1" applyProtection="1">
      <alignment horizontal="center"/>
      <protection hidden="1"/>
    </xf>
    <xf numFmtId="14" fontId="40" fillId="0" borderId="0" xfId="0" applyNumberFormat="1" applyFont="1" applyAlignment="1">
      <alignment horizontal="center"/>
    </xf>
    <xf numFmtId="14" fontId="40" fillId="0" borderId="57" xfId="0" applyNumberFormat="1" applyFont="1" applyBorder="1" applyAlignment="1">
      <alignment horizontal="center"/>
    </xf>
    <xf numFmtId="0" fontId="51" fillId="0" borderId="43" xfId="0" applyFont="1" applyBorder="1" applyAlignment="1" applyProtection="1">
      <alignment horizontal="center" vertical="center" textRotation="90" wrapText="1"/>
      <protection hidden="1"/>
    </xf>
    <xf numFmtId="0" fontId="51" fillId="0" borderId="46" xfId="0" applyFont="1" applyBorder="1" applyAlignment="1" applyProtection="1">
      <alignment horizontal="center" vertical="center" textRotation="90" wrapText="1"/>
      <protection hidden="1"/>
    </xf>
    <xf numFmtId="0" fontId="51" fillId="0" borderId="48" xfId="0" applyFont="1" applyBorder="1" applyAlignment="1" applyProtection="1">
      <alignment horizontal="center" vertical="center" textRotation="90" wrapText="1"/>
      <protection hidden="1"/>
    </xf>
    <xf numFmtId="0" fontId="73" fillId="0" borderId="60" xfId="0" quotePrefix="1" applyFont="1" applyBorder="1" applyAlignment="1" applyProtection="1">
      <alignment horizontal="left" vertical="top" wrapText="1" shrinkToFit="1"/>
      <protection locked="0"/>
    </xf>
    <xf numFmtId="0" fontId="73" fillId="0" borderId="38" xfId="0" quotePrefix="1" applyFont="1" applyBorder="1" applyAlignment="1" applyProtection="1">
      <alignment horizontal="left" vertical="top" wrapText="1" shrinkToFit="1"/>
      <protection locked="0"/>
    </xf>
    <xf numFmtId="0" fontId="73" fillId="0" borderId="62" xfId="0" quotePrefix="1" applyFont="1" applyBorder="1" applyAlignment="1" applyProtection="1">
      <alignment horizontal="left" vertical="top" wrapText="1" shrinkToFit="1"/>
      <protection locked="0"/>
    </xf>
    <xf numFmtId="0" fontId="42" fillId="0" borderId="44" xfId="0" quotePrefix="1" applyFont="1" applyBorder="1" applyAlignment="1" applyProtection="1">
      <alignment horizontal="left" vertical="top" wrapText="1" shrinkToFit="1"/>
      <protection locked="0"/>
    </xf>
    <xf numFmtId="0" fontId="42" fillId="0" borderId="40" xfId="0" quotePrefix="1" applyFont="1" applyBorder="1" applyAlignment="1" applyProtection="1">
      <alignment horizontal="left" vertical="top" wrapText="1" shrinkToFit="1"/>
      <protection locked="0"/>
    </xf>
    <xf numFmtId="0" fontId="42" fillId="0" borderId="49" xfId="0" quotePrefix="1" applyFont="1" applyBorder="1" applyAlignment="1" applyProtection="1">
      <alignment horizontal="left" vertical="top" wrapText="1" shrinkToFit="1"/>
      <protection locked="0"/>
    </xf>
    <xf numFmtId="0" fontId="47" fillId="2" borderId="39" xfId="0" applyFont="1" applyFill="1" applyBorder="1" applyAlignment="1" applyProtection="1">
      <alignment horizontal="center" vertical="center" wrapText="1"/>
      <protection hidden="1"/>
    </xf>
    <xf numFmtId="0" fontId="47" fillId="2" borderId="40" xfId="0" applyFont="1" applyFill="1" applyBorder="1" applyAlignment="1" applyProtection="1">
      <alignment horizontal="center" vertical="center" wrapText="1"/>
      <protection hidden="1"/>
    </xf>
    <xf numFmtId="0" fontId="47" fillId="2" borderId="45" xfId="0" applyFont="1" applyFill="1" applyBorder="1" applyAlignment="1" applyProtection="1">
      <alignment horizontal="center" vertical="center" wrapText="1"/>
      <protection hidden="1"/>
    </xf>
    <xf numFmtId="0" fontId="47" fillId="2" borderId="42" xfId="0" applyFont="1" applyFill="1" applyBorder="1" applyAlignment="1" applyProtection="1">
      <alignment horizontal="center" vertical="center" wrapText="1"/>
      <protection hidden="1"/>
    </xf>
    <xf numFmtId="0" fontId="47" fillId="2" borderId="21" xfId="0" applyFont="1" applyFill="1" applyBorder="1" applyAlignment="1" applyProtection="1">
      <alignment horizontal="center" vertical="center" wrapText="1"/>
      <protection hidden="1"/>
    </xf>
    <xf numFmtId="0" fontId="0" fillId="2" borderId="27" xfId="0" quotePrefix="1" applyFill="1" applyBorder="1" applyAlignment="1" applyProtection="1">
      <alignment horizontal="left" vertical="center" wrapText="1"/>
      <protection locked="0"/>
    </xf>
    <xf numFmtId="0" fontId="0" fillId="2" borderId="28" xfId="0" quotePrefix="1" applyFill="1" applyBorder="1" applyAlignment="1" applyProtection="1">
      <alignment horizontal="left" vertical="center" wrapText="1"/>
      <protection locked="0"/>
    </xf>
    <xf numFmtId="0" fontId="0" fillId="2" borderId="29" xfId="0" quotePrefix="1" applyFill="1" applyBorder="1" applyAlignment="1" applyProtection="1">
      <alignment horizontal="left" vertical="center" wrapText="1"/>
      <protection locked="0"/>
    </xf>
    <xf numFmtId="0" fontId="75" fillId="0" borderId="63" xfId="0" applyFont="1" applyBorder="1" applyAlignment="1">
      <alignment horizontal="left" vertical="top" wrapText="1"/>
    </xf>
    <xf numFmtId="0" fontId="75" fillId="0" borderId="64" xfId="0" applyFont="1" applyBorder="1" applyAlignment="1">
      <alignment horizontal="left" vertical="top" wrapText="1"/>
    </xf>
    <xf numFmtId="0" fontId="75" fillId="0" borderId="66" xfId="0" applyFont="1" applyBorder="1" applyAlignment="1">
      <alignment horizontal="left" vertical="top" wrapText="1"/>
    </xf>
    <xf numFmtId="0" fontId="75" fillId="0" borderId="101" xfId="0" applyFont="1" applyBorder="1" applyAlignment="1">
      <alignment horizontal="left" vertical="top" wrapText="1"/>
    </xf>
    <xf numFmtId="0" fontId="75" fillId="0" borderId="23" xfId="0" applyFont="1" applyBorder="1" applyAlignment="1">
      <alignment horizontal="left" vertical="top" wrapText="1"/>
    </xf>
    <xf numFmtId="0" fontId="75" fillId="0" borderId="68" xfId="0" applyFont="1" applyBorder="1" applyAlignment="1">
      <alignment horizontal="left" vertical="top" wrapText="1"/>
    </xf>
    <xf numFmtId="49" fontId="71" fillId="0" borderId="27" xfId="3" applyNumberFormat="1" applyFont="1" applyBorder="1" applyAlignment="1" applyProtection="1">
      <alignment horizontal="center" vertical="center"/>
      <protection hidden="1"/>
    </xf>
    <xf numFmtId="49" fontId="71" fillId="0" borderId="28" xfId="3" applyNumberFormat="1" applyFont="1" applyBorder="1" applyAlignment="1" applyProtection="1">
      <alignment horizontal="center" vertical="center"/>
      <protection hidden="1"/>
    </xf>
    <xf numFmtId="49" fontId="71" fillId="0" borderId="29" xfId="3" applyNumberFormat="1" applyFont="1" applyBorder="1" applyAlignment="1" applyProtection="1">
      <alignment horizontal="center" vertical="center"/>
      <protection hidden="1"/>
    </xf>
    <xf numFmtId="0" fontId="46" fillId="0" borderId="0" xfId="0" applyFont="1" applyAlignment="1" applyProtection="1">
      <alignment horizontal="center" vertical="center" wrapText="1"/>
      <protection hidden="1"/>
    </xf>
    <xf numFmtId="0" fontId="47" fillId="0" borderId="0" xfId="0" applyFont="1" applyAlignment="1" applyProtection="1">
      <alignment horizontal="center" vertical="center" wrapText="1"/>
      <protection hidden="1"/>
    </xf>
    <xf numFmtId="0" fontId="0" fillId="2" borderId="31" xfId="0" quotePrefix="1" applyFill="1" applyBorder="1" applyAlignment="1" applyProtection="1">
      <alignment horizontal="center" vertical="center" wrapText="1"/>
      <protection locked="0"/>
    </xf>
    <xf numFmtId="0" fontId="0" fillId="2" borderId="33" xfId="0" quotePrefix="1" applyFill="1" applyBorder="1" applyAlignment="1" applyProtection="1">
      <alignment horizontal="center" vertical="center" wrapText="1"/>
      <protection locked="0"/>
    </xf>
    <xf numFmtId="0" fontId="0" fillId="2" borderId="32" xfId="0" quotePrefix="1" applyFill="1" applyBorder="1" applyAlignment="1" applyProtection="1">
      <alignment horizontal="center" vertical="center" wrapText="1"/>
      <protection locked="0"/>
    </xf>
    <xf numFmtId="2" fontId="35" fillId="0" borderId="14" xfId="0" applyNumberFormat="1" applyFont="1" applyBorder="1" applyAlignment="1" applyProtection="1">
      <alignment horizontal="center" vertical="center"/>
      <protection hidden="1"/>
    </xf>
    <xf numFmtId="2" fontId="35" fillId="0" borderId="20" xfId="0" applyNumberFormat="1" applyFont="1" applyBorder="1" applyAlignment="1" applyProtection="1">
      <alignment horizontal="center" vertical="center"/>
      <protection hidden="1"/>
    </xf>
    <xf numFmtId="0" fontId="27" fillId="0" borderId="15" xfId="0" quotePrefix="1" applyFont="1" applyBorder="1" applyAlignment="1" applyProtection="1">
      <alignment horizontal="center" vertical="center" wrapText="1"/>
      <protection hidden="1"/>
    </xf>
    <xf numFmtId="0" fontId="27" fillId="0" borderId="22" xfId="0" applyFont="1" applyBorder="1" applyAlignment="1" applyProtection="1">
      <alignment horizontal="center" vertical="center" wrapText="1"/>
      <protection hidden="1"/>
    </xf>
    <xf numFmtId="0" fontId="50" fillId="0" borderId="10" xfId="0" applyFont="1" applyBorder="1" applyAlignment="1" applyProtection="1">
      <alignment horizontal="center" vertical="center"/>
      <protection hidden="1"/>
    </xf>
    <xf numFmtId="0" fontId="50" fillId="0" borderId="11" xfId="0" applyFont="1" applyBorder="1" applyAlignment="1" applyProtection="1">
      <alignment horizontal="center" vertical="center"/>
      <protection hidden="1"/>
    </xf>
    <xf numFmtId="0" fontId="50" fillId="0" borderId="12" xfId="0" applyFont="1" applyBorder="1" applyAlignment="1" applyProtection="1">
      <alignment horizontal="center" vertical="center"/>
      <protection hidden="1"/>
    </xf>
    <xf numFmtId="0" fontId="50" fillId="0" borderId="13" xfId="0" applyFont="1" applyBorder="1" applyAlignment="1" applyProtection="1">
      <alignment horizontal="center" vertical="center"/>
      <protection hidden="1"/>
    </xf>
    <xf numFmtId="14" fontId="49" fillId="0" borderId="19" xfId="0" applyNumberFormat="1" applyFont="1" applyBorder="1" applyAlignment="1" applyProtection="1">
      <alignment horizontal="center" vertical="center" wrapText="1"/>
      <protection hidden="1"/>
    </xf>
    <xf numFmtId="14" fontId="49" fillId="0" borderId="17" xfId="0" applyNumberFormat="1" applyFont="1" applyBorder="1" applyAlignment="1" applyProtection="1">
      <alignment horizontal="center" vertical="center" wrapText="1"/>
      <protection hidden="1"/>
    </xf>
    <xf numFmtId="14" fontId="49" fillId="0" borderId="18" xfId="0" applyNumberFormat="1" applyFont="1" applyBorder="1" applyAlignment="1" applyProtection="1">
      <alignment horizontal="center" vertical="center" wrapText="1"/>
      <protection hidden="1"/>
    </xf>
    <xf numFmtId="0" fontId="41" fillId="0" borderId="19" xfId="0" applyFont="1" applyBorder="1" applyAlignment="1" applyProtection="1">
      <alignment horizontal="center" vertical="center" wrapText="1"/>
      <protection hidden="1"/>
    </xf>
    <xf numFmtId="0" fontId="41" fillId="0" borderId="17" xfId="0" applyFont="1" applyBorder="1" applyAlignment="1" applyProtection="1">
      <alignment horizontal="center" vertical="center" wrapText="1"/>
      <protection hidden="1"/>
    </xf>
    <xf numFmtId="0" fontId="41" fillId="0" borderId="18" xfId="0" applyFont="1" applyBorder="1" applyAlignment="1" applyProtection="1">
      <alignment horizontal="center" vertical="center" wrapText="1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164" fontId="27" fillId="0" borderId="8" xfId="0" applyNumberFormat="1" applyFont="1" applyBorder="1" applyAlignment="1" applyProtection="1">
      <alignment horizontal="center" vertical="center"/>
      <protection hidden="1"/>
    </xf>
    <xf numFmtId="164" fontId="27" fillId="0" borderId="79" xfId="0" applyNumberFormat="1" applyFont="1" applyBorder="1" applyAlignment="1" applyProtection="1">
      <alignment horizontal="center" vertical="center"/>
      <protection hidden="1"/>
    </xf>
    <xf numFmtId="164" fontId="27" fillId="0" borderId="21" xfId="0" applyNumberFormat="1" applyFont="1" applyBorder="1" applyAlignment="1" applyProtection="1">
      <alignment horizontal="center" vertical="center"/>
      <protection hidden="1"/>
    </xf>
    <xf numFmtId="164" fontId="27" fillId="0" borderId="54" xfId="0" applyNumberFormat="1" applyFont="1" applyBorder="1" applyAlignment="1" applyProtection="1">
      <alignment horizontal="center" vertical="center"/>
      <protection hidden="1"/>
    </xf>
    <xf numFmtId="49" fontId="71" fillId="0" borderId="27" xfId="3" quotePrefix="1" applyNumberFormat="1" applyFont="1" applyBorder="1" applyAlignment="1" applyProtection="1">
      <alignment horizontal="center" vertical="center"/>
      <protection hidden="1"/>
    </xf>
    <xf numFmtId="0" fontId="0" fillId="2" borderId="27" xfId="0" quotePrefix="1" applyFill="1" applyBorder="1" applyAlignment="1" applyProtection="1">
      <alignment horizontal="center" vertical="center" wrapText="1"/>
      <protection locked="0"/>
    </xf>
    <xf numFmtId="0" fontId="0" fillId="2" borderId="28" xfId="0" quotePrefix="1" applyFill="1" applyBorder="1" applyAlignment="1" applyProtection="1">
      <alignment horizontal="center" vertical="center" wrapText="1"/>
      <protection locked="0"/>
    </xf>
    <xf numFmtId="0" fontId="0" fillId="2" borderId="29" xfId="0" quotePrefix="1" applyFill="1" applyBorder="1" applyAlignment="1" applyProtection="1">
      <alignment horizontal="center" vertical="center" wrapText="1"/>
      <protection locked="0"/>
    </xf>
    <xf numFmtId="0" fontId="73" fillId="0" borderId="58" xfId="0" quotePrefix="1" applyFont="1" applyBorder="1" applyAlignment="1" applyProtection="1">
      <alignment horizontal="left" vertical="top" wrapText="1" shrinkToFit="1"/>
      <protection locked="0"/>
    </xf>
    <xf numFmtId="0" fontId="74" fillId="0" borderId="7" xfId="0" quotePrefix="1" applyFont="1" applyBorder="1" applyAlignment="1" applyProtection="1">
      <alignment horizontal="left" vertical="top" wrapText="1" shrinkToFit="1"/>
      <protection locked="0"/>
    </xf>
    <xf numFmtId="0" fontId="74" fillId="0" borderId="9" xfId="0" quotePrefix="1" applyFont="1" applyBorder="1" applyAlignment="1" applyProtection="1">
      <alignment horizontal="left" vertical="top" wrapText="1" shrinkToFit="1"/>
      <protection locked="0"/>
    </xf>
    <xf numFmtId="0" fontId="34" fillId="2" borderId="101" xfId="0" applyFont="1" applyFill="1" applyBorder="1" applyAlignment="1" applyProtection="1">
      <alignment horizontal="center" vertical="center" wrapText="1"/>
      <protection hidden="1"/>
    </xf>
    <xf numFmtId="0" fontId="34" fillId="2" borderId="23" xfId="0" applyFont="1" applyFill="1" applyBorder="1" applyAlignment="1" applyProtection="1">
      <alignment horizontal="center" vertical="center" wrapText="1"/>
      <protection hidden="1"/>
    </xf>
    <xf numFmtId="0" fontId="34" fillId="2" borderId="76" xfId="0" applyFont="1" applyFill="1" applyBorder="1" applyAlignment="1" applyProtection="1">
      <alignment horizontal="center" vertical="center" wrapText="1"/>
      <protection hidden="1"/>
    </xf>
    <xf numFmtId="0" fontId="33" fillId="2" borderId="101" xfId="0" applyFont="1" applyFill="1" applyBorder="1" applyAlignment="1" applyProtection="1">
      <alignment horizontal="center" vertical="center"/>
      <protection hidden="1"/>
    </xf>
    <xf numFmtId="0" fontId="33" fillId="2" borderId="23" xfId="0" applyFont="1" applyFill="1" applyBorder="1" applyAlignment="1" applyProtection="1">
      <alignment horizontal="center" vertical="center"/>
      <protection hidden="1"/>
    </xf>
    <xf numFmtId="0" fontId="33" fillId="2" borderId="76" xfId="0" applyFont="1" applyFill="1" applyBorder="1" applyAlignment="1" applyProtection="1">
      <alignment horizontal="center" vertical="center"/>
      <protection hidden="1"/>
    </xf>
    <xf numFmtId="49" fontId="71" fillId="2" borderId="31" xfId="3" applyNumberFormat="1" applyFont="1" applyFill="1" applyBorder="1" applyAlignment="1" applyProtection="1">
      <alignment horizontal="left" vertical="center"/>
      <protection hidden="1"/>
    </xf>
    <xf numFmtId="49" fontId="71" fillId="2" borderId="33" xfId="3" applyNumberFormat="1" applyFont="1" applyFill="1" applyBorder="1" applyAlignment="1" applyProtection="1">
      <alignment horizontal="left" vertical="center"/>
      <protection hidden="1"/>
    </xf>
    <xf numFmtId="49" fontId="71" fillId="2" borderId="32" xfId="3" applyNumberFormat="1" applyFont="1" applyFill="1" applyBorder="1" applyAlignment="1" applyProtection="1">
      <alignment horizontal="left" vertical="center"/>
      <protection hidden="1"/>
    </xf>
    <xf numFmtId="49" fontId="71" fillId="2" borderId="27" xfId="3" applyNumberFormat="1" applyFont="1" applyFill="1" applyBorder="1" applyAlignment="1" applyProtection="1">
      <alignment horizontal="center" vertical="center"/>
      <protection hidden="1"/>
    </xf>
    <xf numFmtId="49" fontId="71" fillId="2" borderId="28" xfId="3" applyNumberFormat="1" applyFont="1" applyFill="1" applyBorder="1" applyAlignment="1" applyProtection="1">
      <alignment horizontal="center" vertical="center"/>
      <protection hidden="1"/>
    </xf>
    <xf numFmtId="49" fontId="71" fillId="2" borderId="29" xfId="3" applyNumberFormat="1" applyFont="1" applyFill="1" applyBorder="1" applyAlignment="1" applyProtection="1">
      <alignment horizontal="center" vertical="center"/>
      <protection hidden="1"/>
    </xf>
    <xf numFmtId="0" fontId="30" fillId="2" borderId="67" xfId="0" applyFont="1" applyFill="1" applyBorder="1" applyAlignment="1" applyProtection="1">
      <alignment horizontal="left" vertical="center" shrinkToFit="1"/>
      <protection hidden="1"/>
    </xf>
    <xf numFmtId="0" fontId="30" fillId="2" borderId="68" xfId="0" applyFont="1" applyFill="1" applyBorder="1" applyAlignment="1" applyProtection="1">
      <alignment horizontal="left" vertical="center" shrinkToFit="1"/>
      <protection hidden="1"/>
    </xf>
    <xf numFmtId="0" fontId="30" fillId="2" borderId="1" xfId="1" applyFont="1" applyFill="1" applyBorder="1" applyAlignment="1" applyProtection="1">
      <alignment horizontal="center" vertical="center"/>
      <protection hidden="1"/>
    </xf>
    <xf numFmtId="0" fontId="30" fillId="2" borderId="5" xfId="1" applyFont="1" applyFill="1" applyBorder="1" applyAlignment="1" applyProtection="1">
      <alignment horizontal="center" vertical="center"/>
      <protection hidden="1"/>
    </xf>
    <xf numFmtId="0" fontId="34" fillId="0" borderId="77" xfId="1" applyFont="1" applyBorder="1" applyAlignment="1" applyProtection="1">
      <alignment horizontal="center" vertical="center"/>
      <protection hidden="1"/>
    </xf>
    <xf numFmtId="0" fontId="34" fillId="0" borderId="80" xfId="1" applyFont="1" applyBorder="1" applyAlignment="1" applyProtection="1">
      <alignment horizontal="center" vertical="center"/>
      <protection hidden="1"/>
    </xf>
    <xf numFmtId="0" fontId="34" fillId="0" borderId="78" xfId="1" applyFont="1" applyBorder="1" applyAlignment="1" applyProtection="1">
      <alignment horizontal="center" vertical="center"/>
      <protection locked="0"/>
    </xf>
    <xf numFmtId="0" fontId="34" fillId="0" borderId="81" xfId="1" applyFont="1" applyBorder="1" applyAlignment="1" applyProtection="1">
      <alignment horizontal="center" vertical="center"/>
      <protection locked="0"/>
    </xf>
    <xf numFmtId="0" fontId="31" fillId="0" borderId="8" xfId="1" applyFont="1" applyBorder="1" applyAlignment="1" applyProtection="1">
      <alignment horizontal="center"/>
      <protection hidden="1"/>
    </xf>
    <xf numFmtId="0" fontId="31" fillId="0" borderId="79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57" xfId="1" applyFont="1" applyBorder="1" applyAlignment="1" applyProtection="1">
      <alignment horizontal="center"/>
      <protection hidden="1"/>
    </xf>
    <xf numFmtId="0" fontId="31" fillId="0" borderId="38" xfId="1" applyFont="1" applyBorder="1" applyAlignment="1" applyProtection="1">
      <alignment horizontal="center"/>
      <protection hidden="1"/>
    </xf>
    <xf numFmtId="0" fontId="31" fillId="0" borderId="61" xfId="1" applyFont="1" applyBorder="1" applyAlignment="1" applyProtection="1">
      <alignment horizontal="center"/>
      <protection hidden="1"/>
    </xf>
    <xf numFmtId="0" fontId="42" fillId="4" borderId="45" xfId="0" applyFont="1" applyFill="1" applyBorder="1" applyAlignment="1" applyProtection="1">
      <alignment horizontal="center" textRotation="90" wrapText="1"/>
      <protection hidden="1"/>
    </xf>
    <xf numFmtId="0" fontId="42" fillId="4" borderId="41" xfId="0" applyFont="1" applyFill="1" applyBorder="1" applyAlignment="1" applyProtection="1">
      <alignment horizontal="center" textRotation="90" wrapText="1"/>
      <protection hidden="1"/>
    </xf>
    <xf numFmtId="0" fontId="30" fillId="2" borderId="50" xfId="0" applyFont="1" applyFill="1" applyBorder="1" applyAlignment="1" applyProtection="1">
      <alignment horizontal="center" vertical="center"/>
      <protection hidden="1"/>
    </xf>
    <xf numFmtId="0" fontId="30" fillId="0" borderId="50" xfId="0" applyFont="1" applyBorder="1" applyAlignment="1" applyProtection="1">
      <alignment horizontal="center" vertical="center"/>
      <protection hidden="1"/>
    </xf>
    <xf numFmtId="0" fontId="34" fillId="0" borderId="42" xfId="1" applyFont="1" applyBorder="1" applyAlignment="1" applyProtection="1">
      <alignment horizontal="center" vertical="center"/>
      <protection hidden="1"/>
    </xf>
    <xf numFmtId="0" fontId="34" fillId="0" borderId="82" xfId="1" applyFont="1" applyBorder="1" applyAlignment="1" applyProtection="1">
      <alignment horizontal="center" vertical="center"/>
      <protection locked="0"/>
    </xf>
    <xf numFmtId="0" fontId="38" fillId="0" borderId="64" xfId="1" applyFont="1" applyBorder="1" applyAlignment="1" applyProtection="1">
      <alignment horizontal="center" vertical="center"/>
      <protection hidden="1"/>
    </xf>
    <xf numFmtId="0" fontId="38" fillId="0" borderId="65" xfId="1" applyFont="1" applyBorder="1" applyAlignment="1" applyProtection="1">
      <alignment horizontal="center" vertical="center"/>
      <protection hidden="1"/>
    </xf>
    <xf numFmtId="0" fontId="0" fillId="2" borderId="97" xfId="0" applyFill="1" applyBorder="1" applyAlignment="1" applyProtection="1">
      <alignment horizontal="right" vertical="center" shrinkToFit="1"/>
      <protection hidden="1"/>
    </xf>
    <xf numFmtId="0" fontId="0" fillId="2" borderId="84" xfId="0" applyFill="1" applyBorder="1" applyAlignment="1" applyProtection="1">
      <alignment horizontal="right" vertical="center" shrinkToFit="1"/>
      <protection hidden="1"/>
    </xf>
    <xf numFmtId="0" fontId="30" fillId="0" borderId="83" xfId="0" applyFont="1" applyBorder="1" applyAlignment="1" applyProtection="1">
      <alignment horizontal="center" vertical="center"/>
      <protection hidden="1"/>
    </xf>
    <xf numFmtId="0" fontId="30" fillId="0" borderId="64" xfId="0" applyFont="1" applyBorder="1" applyAlignment="1" applyProtection="1">
      <alignment horizontal="center" vertical="center"/>
      <protection hidden="1"/>
    </xf>
    <xf numFmtId="0" fontId="30" fillId="0" borderId="65" xfId="0" applyFont="1" applyBorder="1" applyAlignment="1" applyProtection="1">
      <alignment horizontal="center" vertical="center"/>
      <protection hidden="1"/>
    </xf>
    <xf numFmtId="0" fontId="30" fillId="2" borderId="39" xfId="1" applyFont="1" applyFill="1" applyBorder="1" applyAlignment="1" applyProtection="1">
      <alignment horizontal="center" vertical="center"/>
      <protection hidden="1"/>
    </xf>
    <xf numFmtId="0" fontId="30" fillId="2" borderId="40" xfId="1" applyFont="1" applyFill="1" applyBorder="1" applyAlignment="1" applyProtection="1">
      <alignment horizontal="center" vertical="center"/>
      <protection hidden="1"/>
    </xf>
    <xf numFmtId="0" fontId="30" fillId="2" borderId="45" xfId="1" applyFont="1" applyFill="1" applyBorder="1" applyAlignment="1" applyProtection="1">
      <alignment horizontal="center" vertical="center"/>
      <protection hidden="1"/>
    </xf>
    <xf numFmtId="0" fontId="31" fillId="0" borderId="14" xfId="1" applyFont="1" applyBorder="1" applyAlignment="1" applyProtection="1">
      <alignment horizontal="center"/>
      <protection hidden="1"/>
    </xf>
    <xf numFmtId="0" fontId="31" fillId="0" borderId="15" xfId="1" applyFont="1" applyBorder="1" applyAlignment="1" applyProtection="1">
      <alignment horizontal="center"/>
      <protection hidden="1"/>
    </xf>
    <xf numFmtId="0" fontId="31" fillId="0" borderId="47" xfId="1" applyFont="1" applyBorder="1" applyAlignment="1" applyProtection="1">
      <alignment horizontal="center"/>
      <protection hidden="1"/>
    </xf>
    <xf numFmtId="0" fontId="31" fillId="0" borderId="41" xfId="1" applyFont="1" applyBorder="1" applyAlignment="1" applyProtection="1">
      <alignment horizontal="center"/>
      <protection hidden="1"/>
    </xf>
    <xf numFmtId="0" fontId="31" fillId="0" borderId="60" xfId="1" applyFont="1" applyBorder="1" applyAlignment="1" applyProtection="1">
      <alignment horizontal="center"/>
      <protection hidden="1"/>
    </xf>
    <xf numFmtId="0" fontId="31" fillId="0" borderId="62" xfId="1" applyFont="1" applyBorder="1" applyAlignment="1" applyProtection="1">
      <alignment horizontal="center"/>
      <protection hidden="1"/>
    </xf>
    <xf numFmtId="0" fontId="38" fillId="0" borderId="63" xfId="1" applyFont="1" applyBorder="1" applyAlignment="1" applyProtection="1">
      <alignment horizontal="center" vertical="center"/>
      <protection hidden="1"/>
    </xf>
    <xf numFmtId="0" fontId="38" fillId="0" borderId="66" xfId="1" applyFont="1" applyBorder="1" applyAlignment="1" applyProtection="1">
      <alignment horizontal="center" vertical="center"/>
      <protection hidden="1"/>
    </xf>
    <xf numFmtId="0" fontId="30" fillId="0" borderId="6" xfId="0" applyFont="1" applyBorder="1" applyAlignment="1" applyProtection="1">
      <alignment horizontal="center" vertical="center"/>
      <protection hidden="1"/>
    </xf>
    <xf numFmtId="0" fontId="30" fillId="0" borderId="7" xfId="0" applyFont="1" applyBorder="1" applyAlignment="1" applyProtection="1">
      <alignment horizontal="center" vertical="center"/>
      <protection hidden="1"/>
    </xf>
    <xf numFmtId="0" fontId="30" fillId="0" borderId="59" xfId="0" applyFont="1" applyBorder="1" applyAlignment="1" applyProtection="1">
      <alignment horizontal="center" vertical="center"/>
      <protection hidden="1"/>
    </xf>
    <xf numFmtId="0" fontId="33" fillId="0" borderId="43" xfId="0" applyFont="1" applyBorder="1" applyAlignment="1" applyProtection="1">
      <alignment horizontal="center" vertical="center" textRotation="90"/>
      <protection hidden="1"/>
    </xf>
    <xf numFmtId="0" fontId="33" fillId="0" borderId="46" xfId="0" applyFont="1" applyBorder="1" applyAlignment="1" applyProtection="1">
      <alignment horizontal="center" vertical="center" textRotation="90"/>
      <protection hidden="1"/>
    </xf>
    <xf numFmtId="0" fontId="33" fillId="0" borderId="85" xfId="0" applyFont="1" applyBorder="1" applyAlignment="1" applyProtection="1">
      <alignment horizontal="center" vertical="center"/>
      <protection hidden="1"/>
    </xf>
    <xf numFmtId="0" fontId="33" fillId="0" borderId="86" xfId="0" applyFont="1" applyBorder="1" applyAlignment="1" applyProtection="1">
      <alignment horizontal="center" vertical="center"/>
      <protection hidden="1"/>
    </xf>
    <xf numFmtId="0" fontId="30" fillId="2" borderId="67" xfId="0" applyFont="1" applyFill="1" applyBorder="1" applyAlignment="1" applyProtection="1">
      <alignment horizontal="center" vertical="center"/>
      <protection hidden="1"/>
    </xf>
    <xf numFmtId="0" fontId="30" fillId="2" borderId="23" xfId="0" applyFont="1" applyFill="1" applyBorder="1" applyAlignment="1" applyProtection="1">
      <alignment horizontal="center" vertical="center"/>
      <protection hidden="1"/>
    </xf>
    <xf numFmtId="0" fontId="30" fillId="2" borderId="68" xfId="0" applyFont="1" applyFill="1" applyBorder="1" applyAlignment="1" applyProtection="1">
      <alignment horizontal="center" vertical="center"/>
      <protection hidden="1"/>
    </xf>
    <xf numFmtId="0" fontId="30" fillId="4" borderId="69" xfId="0" applyFont="1" applyFill="1" applyBorder="1" applyAlignment="1" applyProtection="1">
      <alignment horizontal="center" textRotation="90"/>
      <protection hidden="1"/>
    </xf>
    <xf numFmtId="0" fontId="30" fillId="4" borderId="70" xfId="0" applyFont="1" applyFill="1" applyBorder="1" applyAlignment="1" applyProtection="1">
      <alignment horizontal="center" textRotation="90"/>
      <protection hidden="1"/>
    </xf>
    <xf numFmtId="0" fontId="0" fillId="2" borderId="7" xfId="0" applyFill="1" applyBorder="1" applyAlignment="1" applyProtection="1">
      <alignment horizontal="left" vertical="center" shrinkToFit="1"/>
      <protection hidden="1"/>
    </xf>
    <xf numFmtId="0" fontId="0" fillId="2" borderId="9" xfId="0" applyFill="1" applyBorder="1" applyAlignment="1" applyProtection="1">
      <alignment horizontal="left" vertical="center" shrinkToFit="1"/>
      <protection hidden="1"/>
    </xf>
    <xf numFmtId="0" fontId="33" fillId="0" borderId="58" xfId="0" applyFont="1" applyBorder="1" applyAlignment="1" applyProtection="1">
      <alignment horizontal="right" vertical="center" shrinkToFit="1"/>
      <protection hidden="1"/>
    </xf>
    <xf numFmtId="0" fontId="33" fillId="0" borderId="7" xfId="0" applyFont="1" applyBorder="1" applyAlignment="1" applyProtection="1">
      <alignment horizontal="right" vertical="center" shrinkToFit="1"/>
      <protection hidden="1"/>
    </xf>
    <xf numFmtId="0" fontId="33" fillId="0" borderId="59" xfId="0" applyFont="1" applyBorder="1" applyAlignment="1" applyProtection="1">
      <alignment horizontal="right" vertical="center" shrinkToFit="1"/>
      <protection hidden="1"/>
    </xf>
    <xf numFmtId="0" fontId="0" fillId="2" borderId="96" xfId="0" applyFill="1" applyBorder="1" applyAlignment="1" applyProtection="1">
      <alignment horizontal="right" vertical="center" shrinkToFit="1"/>
      <protection hidden="1"/>
    </xf>
    <xf numFmtId="0" fontId="0" fillId="2" borderId="50" xfId="0" applyFill="1" applyBorder="1" applyAlignment="1" applyProtection="1">
      <alignment horizontal="right" vertical="center" shrinkToFit="1"/>
      <protection hidden="1"/>
    </xf>
    <xf numFmtId="3" fontId="30" fillId="2" borderId="7" xfId="0" applyNumberFormat="1" applyFont="1" applyFill="1" applyBorder="1" applyAlignment="1">
      <alignment horizontal="center" vertical="center" shrinkToFit="1"/>
    </xf>
    <xf numFmtId="0" fontId="33" fillId="0" borderId="58" xfId="0" applyFont="1" applyBorder="1" applyAlignment="1" applyProtection="1">
      <alignment horizontal="center" vertical="center" shrinkToFit="1"/>
      <protection locked="0"/>
    </xf>
    <xf numFmtId="0" fontId="33" fillId="0" borderId="7" xfId="0" applyFont="1" applyBorder="1" applyAlignment="1" applyProtection="1">
      <alignment horizontal="center" vertical="center" shrinkToFit="1"/>
      <protection locked="0"/>
    </xf>
    <xf numFmtId="0" fontId="33" fillId="0" borderId="59" xfId="0" applyFont="1" applyBorder="1" applyAlignment="1" applyProtection="1">
      <alignment horizontal="center" vertical="center" shrinkToFit="1"/>
      <protection locked="0"/>
    </xf>
    <xf numFmtId="0" fontId="0" fillId="0" borderId="58" xfId="0" applyBorder="1" applyAlignment="1" applyProtection="1">
      <alignment horizontal="right" vertical="center" shrinkToFit="1"/>
      <protection hidden="1"/>
    </xf>
    <xf numFmtId="0" fontId="0" fillId="0" borderId="7" xfId="0" applyBorder="1" applyAlignment="1" applyProtection="1">
      <alignment horizontal="right" vertical="center" shrinkToFit="1"/>
      <protection hidden="1"/>
    </xf>
    <xf numFmtId="0" fontId="0" fillId="0" borderId="59" xfId="0" applyBorder="1" applyAlignment="1" applyProtection="1">
      <alignment horizontal="right" vertical="center" shrinkToFit="1"/>
      <protection hidden="1"/>
    </xf>
    <xf numFmtId="14" fontId="30" fillId="2" borderId="2" xfId="0" applyNumberFormat="1" applyFont="1" applyFill="1" applyBorder="1" applyAlignment="1" applyProtection="1">
      <alignment horizontal="center" shrinkToFit="1"/>
      <protection hidden="1"/>
    </xf>
    <xf numFmtId="14" fontId="30" fillId="2" borderId="5" xfId="0" applyNumberFormat="1" applyFont="1" applyFill="1" applyBorder="1" applyAlignment="1" applyProtection="1">
      <alignment horizontal="center" shrinkToFit="1"/>
      <protection hidden="1"/>
    </xf>
    <xf numFmtId="0" fontId="30" fillId="0" borderId="39" xfId="0" applyFont="1" applyBorder="1" applyAlignment="1" applyProtection="1">
      <alignment horizontal="center" vertical="center" shrinkToFit="1"/>
      <protection hidden="1"/>
    </xf>
    <xf numFmtId="0" fontId="30" fillId="0" borderId="40" xfId="0" applyFont="1" applyBorder="1" applyAlignment="1" applyProtection="1">
      <alignment horizontal="center" vertical="center" shrinkToFit="1"/>
      <protection hidden="1"/>
    </xf>
    <xf numFmtId="0" fontId="30" fillId="0" borderId="42" xfId="0" applyFont="1" applyBorder="1" applyAlignment="1" applyProtection="1">
      <alignment horizontal="center" vertical="center" shrinkToFit="1"/>
      <protection hidden="1"/>
    </xf>
    <xf numFmtId="0" fontId="30" fillId="0" borderId="21" xfId="0" applyFont="1" applyBorder="1" applyAlignment="1" applyProtection="1">
      <alignment horizontal="center" vertical="center" shrinkToFit="1"/>
      <protection hidden="1"/>
    </xf>
    <xf numFmtId="0" fontId="43" fillId="2" borderId="44" xfId="0" applyFont="1" applyFill="1" applyBorder="1" applyAlignment="1" applyProtection="1">
      <alignment horizontal="center" vertical="center" shrinkToFit="1"/>
      <protection hidden="1"/>
    </xf>
    <xf numFmtId="0" fontId="43" fillId="2" borderId="40" xfId="0" applyFont="1" applyFill="1" applyBorder="1" applyAlignment="1" applyProtection="1">
      <alignment horizontal="center" vertical="center" shrinkToFit="1"/>
      <protection hidden="1"/>
    </xf>
    <xf numFmtId="0" fontId="43" fillId="2" borderId="49" xfId="0" applyFont="1" applyFill="1" applyBorder="1" applyAlignment="1" applyProtection="1">
      <alignment horizontal="center" vertical="center" shrinkToFit="1"/>
      <protection hidden="1"/>
    </xf>
    <xf numFmtId="0" fontId="43" fillId="2" borderId="60" xfId="0" applyFont="1" applyFill="1" applyBorder="1" applyAlignment="1" applyProtection="1">
      <alignment horizontal="center" vertical="center" shrinkToFit="1"/>
      <protection hidden="1"/>
    </xf>
    <xf numFmtId="0" fontId="43" fillId="2" borderId="38" xfId="0" applyFont="1" applyFill="1" applyBorder="1" applyAlignment="1" applyProtection="1">
      <alignment horizontal="center" vertical="center" shrinkToFit="1"/>
      <protection hidden="1"/>
    </xf>
    <xf numFmtId="0" fontId="43" fillId="2" borderId="61" xfId="0" applyFont="1" applyFill="1" applyBorder="1" applyAlignment="1" applyProtection="1">
      <alignment horizontal="center" vertical="center" shrinkToFit="1"/>
      <protection hidden="1"/>
    </xf>
    <xf numFmtId="14" fontId="30" fillId="2" borderId="7" xfId="0" applyNumberFormat="1" applyFont="1" applyFill="1" applyBorder="1" applyAlignment="1" applyProtection="1">
      <alignment horizontal="center" shrinkToFit="1"/>
      <protection hidden="1"/>
    </xf>
    <xf numFmtId="14" fontId="30" fillId="2" borderId="9" xfId="0" applyNumberFormat="1" applyFont="1" applyFill="1" applyBorder="1" applyAlignment="1" applyProtection="1">
      <alignment horizontal="center" shrinkToFit="1"/>
      <protection hidden="1"/>
    </xf>
    <xf numFmtId="0" fontId="33" fillId="0" borderId="63" xfId="0" applyFont="1" applyBorder="1" applyAlignment="1" applyProtection="1">
      <alignment horizontal="right" vertical="center" shrinkToFit="1"/>
      <protection hidden="1"/>
    </xf>
    <xf numFmtId="0" fontId="33" fillId="0" borderId="64" xfId="0" applyFont="1" applyBorder="1" applyAlignment="1" applyProtection="1">
      <alignment horizontal="right" vertical="center" shrinkToFit="1"/>
      <protection hidden="1"/>
    </xf>
    <xf numFmtId="0" fontId="33" fillId="0" borderId="65" xfId="0" applyFont="1" applyBorder="1" applyAlignment="1" applyProtection="1">
      <alignment horizontal="right" vertical="center" shrinkToFit="1"/>
      <protection hidden="1"/>
    </xf>
    <xf numFmtId="164" fontId="27" fillId="2" borderId="44" xfId="0" applyNumberFormat="1" applyFont="1" applyFill="1" applyBorder="1" applyAlignment="1" applyProtection="1">
      <alignment horizontal="center" vertical="center" shrinkToFit="1"/>
      <protection locked="0"/>
    </xf>
    <xf numFmtId="164" fontId="27" fillId="2" borderId="45" xfId="0" applyNumberFormat="1" applyFont="1" applyFill="1" applyBorder="1" applyAlignment="1" applyProtection="1">
      <alignment horizontal="center" vertical="center" shrinkToFit="1"/>
      <protection locked="0"/>
    </xf>
    <xf numFmtId="164" fontId="27" fillId="2" borderId="60" xfId="0" applyNumberFormat="1" applyFont="1" applyFill="1" applyBorder="1" applyAlignment="1" applyProtection="1">
      <alignment horizontal="center" vertical="center" shrinkToFit="1"/>
      <protection locked="0"/>
    </xf>
    <xf numFmtId="164" fontId="27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30" fillId="2" borderId="69" xfId="0" applyFont="1" applyFill="1" applyBorder="1" applyAlignment="1" applyProtection="1">
      <alignment horizontal="center" textRotation="90"/>
      <protection hidden="1"/>
    </xf>
    <xf numFmtId="0" fontId="30" fillId="2" borderId="70" xfId="0" applyFont="1" applyFill="1" applyBorder="1" applyAlignment="1" applyProtection="1">
      <alignment horizontal="center" textRotation="90"/>
      <protection hidden="1"/>
    </xf>
    <xf numFmtId="0" fontId="30" fillId="4" borderId="69" xfId="0" applyFont="1" applyFill="1" applyBorder="1" applyAlignment="1" applyProtection="1">
      <alignment horizontal="center" textRotation="90" wrapText="1"/>
      <protection hidden="1"/>
    </xf>
    <xf numFmtId="0" fontId="30" fillId="4" borderId="70" xfId="0" applyFont="1" applyFill="1" applyBorder="1" applyAlignment="1" applyProtection="1">
      <alignment horizontal="center" textRotation="90" wrapText="1"/>
      <protection hidden="1"/>
    </xf>
    <xf numFmtId="0" fontId="29" fillId="2" borderId="39" xfId="1" applyFont="1" applyFill="1" applyBorder="1" applyAlignment="1" applyProtection="1">
      <alignment horizontal="center" vertical="center" wrapText="1"/>
      <protection hidden="1"/>
    </xf>
    <xf numFmtId="0" fontId="29" fillId="2" borderId="40" xfId="1" applyFont="1" applyFill="1" applyBorder="1" applyAlignment="1" applyProtection="1">
      <alignment horizontal="center" vertical="center" wrapText="1"/>
      <protection hidden="1"/>
    </xf>
    <xf numFmtId="0" fontId="29" fillId="2" borderId="49" xfId="1" applyFont="1" applyFill="1" applyBorder="1" applyAlignment="1" applyProtection="1">
      <alignment horizontal="center" vertical="center" wrapText="1"/>
      <protection hidden="1"/>
    </xf>
    <xf numFmtId="0" fontId="29" fillId="2" borderId="80" xfId="1" applyFont="1" applyFill="1" applyBorder="1" applyAlignment="1" applyProtection="1">
      <alignment horizontal="center" vertical="center" wrapText="1"/>
      <protection hidden="1"/>
    </xf>
    <xf numFmtId="0" fontId="29" fillId="2" borderId="38" xfId="1" applyFont="1" applyFill="1" applyBorder="1" applyAlignment="1" applyProtection="1">
      <alignment horizontal="center" vertical="center" wrapText="1"/>
      <protection hidden="1"/>
    </xf>
    <xf numFmtId="0" fontId="29" fillId="2" borderId="61" xfId="1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Alignment="1" applyProtection="1">
      <alignment horizontal="center" vertical="center"/>
      <protection hidden="1"/>
    </xf>
    <xf numFmtId="0" fontId="0" fillId="0" borderId="49" xfId="0" applyBorder="1" applyAlignment="1" applyProtection="1">
      <alignment horizontal="center" vertical="center"/>
      <protection hidden="1"/>
    </xf>
    <xf numFmtId="0" fontId="0" fillId="0" borderId="56" xfId="0" applyBorder="1" applyAlignment="1" applyProtection="1">
      <alignment horizontal="center" vertical="center"/>
      <protection hidden="1"/>
    </xf>
    <xf numFmtId="0" fontId="0" fillId="0" borderId="57" xfId="0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alignment horizontal="center" vertical="center"/>
      <protection hidden="1"/>
    </xf>
    <xf numFmtId="0" fontId="0" fillId="0" borderId="54" xfId="0" applyBorder="1" applyAlignment="1" applyProtection="1">
      <alignment horizontal="center" vertical="center"/>
      <protection hidden="1"/>
    </xf>
    <xf numFmtId="0" fontId="32" fillId="0" borderId="44" xfId="0" applyFont="1" applyBorder="1" applyAlignment="1" applyProtection="1">
      <alignment horizontal="center" vertical="center" wrapText="1"/>
      <protection hidden="1"/>
    </xf>
    <xf numFmtId="0" fontId="32" fillId="0" borderId="40" xfId="0" applyFont="1" applyBorder="1" applyAlignment="1" applyProtection="1">
      <alignment horizontal="center" vertical="center"/>
      <protection hidden="1"/>
    </xf>
    <xf numFmtId="0" fontId="32" fillId="0" borderId="47" xfId="0" applyFont="1" applyBorder="1" applyAlignment="1" applyProtection="1">
      <alignment horizontal="center"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32" fillId="0" borderId="20" xfId="0" applyFont="1" applyBorder="1" applyAlignment="1" applyProtection="1">
      <alignment horizontal="center" vertical="center"/>
      <protection hidden="1"/>
    </xf>
    <xf numFmtId="0" fontId="32" fillId="0" borderId="21" xfId="0" applyFont="1" applyBorder="1" applyAlignment="1" applyProtection="1">
      <alignment horizontal="center" vertical="center"/>
      <protection hidden="1"/>
    </xf>
    <xf numFmtId="0" fontId="0" fillId="2" borderId="95" xfId="0" applyFill="1" applyBorder="1" applyAlignment="1" applyProtection="1">
      <alignment horizontal="right" vertical="center" shrinkToFit="1"/>
      <protection hidden="1"/>
    </xf>
    <xf numFmtId="0" fontId="0" fillId="2" borderId="55" xfId="0" applyFill="1" applyBorder="1" applyAlignment="1" applyProtection="1">
      <alignment horizontal="right" vertical="center" shrinkToFit="1"/>
      <protection hidden="1"/>
    </xf>
    <xf numFmtId="0" fontId="33" fillId="2" borderId="2" xfId="1" applyFont="1" applyFill="1" applyBorder="1" applyAlignment="1" applyProtection="1">
      <alignment horizontal="center" vertical="center"/>
      <protection hidden="1"/>
    </xf>
    <xf numFmtId="0" fontId="33" fillId="2" borderId="5" xfId="1" applyFont="1" applyFill="1" applyBorder="1" applyAlignment="1" applyProtection="1">
      <alignment horizontal="center" vertical="center"/>
      <protection hidden="1"/>
    </xf>
    <xf numFmtId="0" fontId="30" fillId="0" borderId="64" xfId="0" applyFont="1" applyBorder="1" applyAlignment="1" applyProtection="1">
      <alignment horizontal="center" vertical="center" shrinkToFit="1"/>
      <protection hidden="1"/>
    </xf>
    <xf numFmtId="0" fontId="30" fillId="0" borderId="66" xfId="0" applyFont="1" applyBorder="1" applyAlignment="1" applyProtection="1">
      <alignment horizontal="center" vertical="center" shrinkToFit="1"/>
      <protection hidden="1"/>
    </xf>
    <xf numFmtId="0" fontId="31" fillId="0" borderId="8" xfId="1" applyFont="1" applyBorder="1" applyAlignment="1" applyProtection="1">
      <alignment horizontal="center"/>
      <protection locked="0"/>
    </xf>
    <xf numFmtId="0" fontId="31" fillId="0" borderId="79" xfId="1" applyFont="1" applyBorder="1" applyAlignment="1" applyProtection="1">
      <alignment horizontal="center"/>
      <protection locked="0"/>
    </xf>
    <xf numFmtId="0" fontId="31" fillId="0" borderId="0" xfId="1" applyFont="1" applyAlignment="1" applyProtection="1">
      <alignment horizontal="center"/>
      <protection locked="0"/>
    </xf>
    <xf numFmtId="0" fontId="31" fillId="0" borderId="57" xfId="1" applyFont="1" applyBorder="1" applyAlignment="1" applyProtection="1">
      <alignment horizontal="center"/>
      <protection locked="0"/>
    </xf>
    <xf numFmtId="0" fontId="31" fillId="0" borderId="38" xfId="1" applyFont="1" applyBorder="1" applyAlignment="1" applyProtection="1">
      <alignment horizontal="center"/>
      <protection locked="0"/>
    </xf>
    <xf numFmtId="0" fontId="31" fillId="0" borderId="61" xfId="1" applyFont="1" applyBorder="1" applyAlignment="1" applyProtection="1">
      <alignment horizontal="center"/>
      <protection locked="0"/>
    </xf>
    <xf numFmtId="14" fontId="34" fillId="0" borderId="60" xfId="0" applyNumberFormat="1" applyFont="1" applyBorder="1" applyAlignment="1" applyProtection="1">
      <alignment horizontal="center" vertical="center" shrinkToFit="1"/>
      <protection hidden="1"/>
    </xf>
    <xf numFmtId="0" fontId="34" fillId="0" borderId="62" xfId="0" applyFont="1" applyBorder="1" applyAlignment="1" applyProtection="1">
      <alignment horizontal="center" vertical="center" shrinkToFit="1"/>
      <protection hidden="1"/>
    </xf>
    <xf numFmtId="0" fontId="34" fillId="0" borderId="58" xfId="0" applyFont="1" applyBorder="1" applyAlignment="1" applyProtection="1">
      <alignment horizontal="center" vertical="center" shrinkToFit="1"/>
      <protection hidden="1"/>
    </xf>
    <xf numFmtId="0" fontId="34" fillId="0" borderId="9" xfId="0" applyFont="1" applyBorder="1" applyAlignment="1" applyProtection="1">
      <alignment horizontal="center" vertical="center" shrinkToFit="1"/>
      <protection hidden="1"/>
    </xf>
    <xf numFmtId="3" fontId="30" fillId="2" borderId="64" xfId="0" applyNumberFormat="1" applyFont="1" applyFill="1" applyBorder="1" applyAlignment="1" applyProtection="1">
      <alignment horizontal="center" shrinkToFit="1"/>
      <protection hidden="1"/>
    </xf>
    <xf numFmtId="0" fontId="0" fillId="2" borderId="64" xfId="0" applyFill="1" applyBorder="1" applyAlignment="1" applyProtection="1">
      <alignment horizontal="left" shrinkToFit="1"/>
      <protection hidden="1"/>
    </xf>
    <xf numFmtId="0" fontId="0" fillId="2" borderId="66" xfId="0" applyFill="1" applyBorder="1" applyAlignment="1" applyProtection="1">
      <alignment horizontal="left" shrinkToFit="1"/>
      <protection hidden="1"/>
    </xf>
    <xf numFmtId="0" fontId="34" fillId="0" borderId="63" xfId="0" applyFont="1" applyBorder="1" applyAlignment="1" applyProtection="1">
      <alignment horizontal="right" vertical="center" shrinkToFit="1"/>
      <protection hidden="1"/>
    </xf>
    <xf numFmtId="0" fontId="34" fillId="0" borderId="64" xfId="0" applyFont="1" applyBorder="1" applyAlignment="1" applyProtection="1">
      <alignment horizontal="right" vertical="center" shrinkToFit="1"/>
      <protection hidden="1"/>
    </xf>
    <xf numFmtId="0" fontId="34" fillId="0" borderId="65" xfId="0" applyFont="1" applyBorder="1" applyAlignment="1" applyProtection="1">
      <alignment horizontal="right" vertical="center" shrinkToFit="1"/>
      <protection hidden="1"/>
    </xf>
    <xf numFmtId="0" fontId="34" fillId="0" borderId="63" xfId="0" applyFont="1" applyBorder="1" applyAlignment="1" applyProtection="1">
      <alignment horizontal="center" vertical="center" shrinkToFit="1"/>
      <protection hidden="1"/>
    </xf>
    <xf numFmtId="0" fontId="34" fillId="0" borderId="64" xfId="0" applyFont="1" applyBorder="1" applyAlignment="1" applyProtection="1">
      <alignment horizontal="center" vertical="center" shrinkToFit="1"/>
      <protection hidden="1"/>
    </xf>
    <xf numFmtId="0" fontId="34" fillId="0" borderId="65" xfId="0" applyFont="1" applyBorder="1" applyAlignment="1" applyProtection="1">
      <alignment horizontal="center" vertical="center" shrinkToFit="1"/>
      <protection hidden="1"/>
    </xf>
    <xf numFmtId="14" fontId="30" fillId="2" borderId="7" xfId="0" applyNumberFormat="1" applyFont="1" applyFill="1" applyBorder="1" applyAlignment="1" applyProtection="1">
      <alignment horizontal="center" vertical="center" shrinkToFit="1"/>
      <protection locked="0"/>
    </xf>
    <xf numFmtId="14" fontId="30" fillId="2" borderId="9" xfId="0" applyNumberFormat="1" applyFont="1" applyFill="1" applyBorder="1" applyAlignment="1" applyProtection="1">
      <alignment horizontal="center" vertical="center" shrinkToFit="1"/>
      <protection locked="0"/>
    </xf>
    <xf numFmtId="0" fontId="30" fillId="0" borderId="60" xfId="0" applyFont="1" applyBorder="1" applyAlignment="1" applyProtection="1">
      <alignment horizontal="center" vertical="center" shrinkToFit="1"/>
      <protection hidden="1"/>
    </xf>
    <xf numFmtId="0" fontId="30" fillId="0" borderId="38" xfId="0" applyFont="1" applyBorder="1" applyAlignment="1" applyProtection="1">
      <alignment horizontal="center" vertical="center" shrinkToFit="1"/>
      <protection hidden="1"/>
    </xf>
    <xf numFmtId="0" fontId="30" fillId="0" borderId="61" xfId="0" applyFont="1" applyBorder="1" applyAlignment="1" applyProtection="1">
      <alignment horizontal="center" vertical="center" shrinkToFit="1"/>
      <protection hidden="1"/>
    </xf>
    <xf numFmtId="0" fontId="34" fillId="2" borderId="39" xfId="1" applyFont="1" applyFill="1" applyBorder="1" applyAlignment="1" applyProtection="1">
      <alignment horizontal="center" vertical="center" wrapText="1"/>
      <protection hidden="1"/>
    </xf>
    <xf numFmtId="0" fontId="34" fillId="2" borderId="40" xfId="1" applyFont="1" applyFill="1" applyBorder="1" applyAlignment="1" applyProtection="1">
      <alignment horizontal="center" vertical="center" wrapText="1"/>
      <protection hidden="1"/>
    </xf>
    <xf numFmtId="0" fontId="34" fillId="2" borderId="49" xfId="1" applyFont="1" applyFill="1" applyBorder="1" applyAlignment="1" applyProtection="1">
      <alignment horizontal="center" vertical="center" wrapText="1"/>
      <protection hidden="1"/>
    </xf>
    <xf numFmtId="0" fontId="34" fillId="2" borderId="80" xfId="1" applyFont="1" applyFill="1" applyBorder="1" applyAlignment="1" applyProtection="1">
      <alignment horizontal="center" vertical="center" wrapText="1"/>
      <protection hidden="1"/>
    </xf>
    <xf numFmtId="0" fontId="34" fillId="2" borderId="38" xfId="1" applyFont="1" applyFill="1" applyBorder="1" applyAlignment="1" applyProtection="1">
      <alignment horizontal="center" vertical="center" wrapText="1"/>
      <protection hidden="1"/>
    </xf>
    <xf numFmtId="0" fontId="34" fillId="2" borderId="61" xfId="1" applyFont="1" applyFill="1" applyBorder="1" applyAlignment="1" applyProtection="1">
      <alignment horizontal="center" vertical="center" wrapText="1"/>
      <protection hidden="1"/>
    </xf>
    <xf numFmtId="0" fontId="30" fillId="3" borderId="39" xfId="1" applyFont="1" applyFill="1" applyBorder="1" applyAlignment="1" applyProtection="1">
      <alignment horizontal="center" vertical="center"/>
      <protection hidden="1"/>
    </xf>
    <xf numFmtId="0" fontId="30" fillId="3" borderId="40" xfId="1" applyFont="1" applyFill="1" applyBorder="1" applyAlignment="1" applyProtection="1">
      <alignment horizontal="center" vertical="center"/>
      <protection hidden="1"/>
    </xf>
    <xf numFmtId="0" fontId="30" fillId="3" borderId="45" xfId="1" applyFont="1" applyFill="1" applyBorder="1" applyAlignment="1" applyProtection="1">
      <alignment horizontal="center" vertical="center"/>
      <protection hidden="1"/>
    </xf>
    <xf numFmtId="0" fontId="31" fillId="0" borderId="14" xfId="1" applyFont="1" applyBorder="1" applyAlignment="1" applyProtection="1">
      <alignment horizontal="center"/>
      <protection locked="0"/>
    </xf>
    <xf numFmtId="0" fontId="31" fillId="0" borderId="15" xfId="1" applyFont="1" applyBorder="1" applyAlignment="1" applyProtection="1">
      <alignment horizontal="center"/>
      <protection locked="0"/>
    </xf>
    <xf numFmtId="0" fontId="31" fillId="0" borderId="47" xfId="1" applyFont="1" applyBorder="1" applyAlignment="1" applyProtection="1">
      <alignment horizontal="center"/>
      <protection locked="0"/>
    </xf>
    <xf numFmtId="0" fontId="31" fillId="0" borderId="41" xfId="1" applyFont="1" applyBorder="1" applyAlignment="1" applyProtection="1">
      <alignment horizontal="center"/>
      <protection locked="0"/>
    </xf>
    <xf numFmtId="0" fontId="31" fillId="0" borderId="60" xfId="1" applyFont="1" applyBorder="1" applyAlignment="1" applyProtection="1">
      <alignment horizontal="center"/>
      <protection locked="0"/>
    </xf>
    <xf numFmtId="0" fontId="31" fillId="0" borderId="62" xfId="1" applyFont="1" applyBorder="1" applyAlignment="1" applyProtection="1">
      <alignment horizontal="center"/>
      <protection locked="0"/>
    </xf>
    <xf numFmtId="14" fontId="30" fillId="2" borderId="2" xfId="0" applyNumberFormat="1" applyFont="1" applyFill="1" applyBorder="1" applyAlignment="1" applyProtection="1">
      <alignment horizontal="center" vertical="center" shrinkToFit="1"/>
      <protection locked="0"/>
    </xf>
    <xf numFmtId="14" fontId="30" fillId="2" borderId="5" xfId="0" applyNumberFormat="1" applyFont="1" applyFill="1" applyBorder="1" applyAlignment="1" applyProtection="1">
      <alignment horizontal="center" vertical="center" shrinkToFit="1"/>
      <protection locked="0"/>
    </xf>
    <xf numFmtId="14" fontId="33" fillId="0" borderId="58" xfId="0" applyNumberFormat="1" applyFont="1" applyBorder="1" applyAlignment="1" applyProtection="1">
      <alignment horizontal="center" vertical="center" shrinkToFit="1"/>
      <protection locked="0"/>
    </xf>
    <xf numFmtId="0" fontId="33" fillId="0" borderId="9" xfId="0" applyFont="1" applyBorder="1" applyAlignment="1" applyProtection="1">
      <alignment horizontal="center" vertical="center" shrinkToFit="1"/>
      <protection locked="0"/>
    </xf>
    <xf numFmtId="0" fontId="33" fillId="0" borderId="4" xfId="0" applyFont="1" applyBorder="1" applyAlignment="1" applyProtection="1">
      <alignment horizontal="center" vertical="center"/>
      <protection hidden="1"/>
    </xf>
    <xf numFmtId="0" fontId="33" fillId="0" borderId="2" xfId="0" applyFont="1" applyBorder="1" applyAlignment="1" applyProtection="1">
      <alignment horizontal="center" vertical="center"/>
      <protection hidden="1"/>
    </xf>
    <xf numFmtId="0" fontId="33" fillId="0" borderId="3" xfId="0" applyFont="1" applyBorder="1" applyAlignment="1" applyProtection="1">
      <alignment horizontal="center" vertical="center"/>
      <protection hidden="1"/>
    </xf>
    <xf numFmtId="0" fontId="33" fillId="0" borderId="4" xfId="0" applyFont="1" applyBorder="1" applyAlignment="1" applyProtection="1">
      <alignment horizontal="center" vertical="center" shrinkToFit="1"/>
      <protection locked="0"/>
    </xf>
    <xf numFmtId="0" fontId="33" fillId="0" borderId="2" xfId="0" applyFont="1" applyBorder="1" applyAlignment="1" applyProtection="1">
      <alignment horizontal="center" vertical="center" shrinkToFit="1"/>
      <protection locked="0"/>
    </xf>
    <xf numFmtId="0" fontId="33" fillId="0" borderId="3" xfId="0" applyFont="1" applyBorder="1" applyAlignment="1" applyProtection="1">
      <alignment horizontal="center" vertical="center" shrinkToFit="1"/>
      <protection locked="0"/>
    </xf>
    <xf numFmtId="0" fontId="82" fillId="0" borderId="63" xfId="0" applyFont="1" applyBorder="1" applyAlignment="1" applyProtection="1">
      <alignment horizontal="center" vertical="center" wrapText="1"/>
      <protection hidden="1"/>
    </xf>
    <xf numFmtId="0" fontId="82" fillId="0" borderId="66" xfId="0" applyFont="1" applyBorder="1" applyAlignment="1" applyProtection="1">
      <alignment horizontal="center" vertical="center" wrapText="1"/>
      <protection hidden="1"/>
    </xf>
    <xf numFmtId="0" fontId="33" fillId="0" borderId="63" xfId="0" applyFont="1" applyBorder="1" applyAlignment="1" applyProtection="1">
      <alignment horizontal="center" vertical="center" shrinkToFit="1"/>
      <protection locked="0"/>
    </xf>
    <xf numFmtId="0" fontId="33" fillId="0" borderId="64" xfId="0" applyFont="1" applyBorder="1" applyAlignment="1" applyProtection="1">
      <alignment horizontal="center" vertical="center" shrinkToFit="1"/>
      <protection locked="0"/>
    </xf>
    <xf numFmtId="0" fontId="33" fillId="0" borderId="65" xfId="0" applyFont="1" applyBorder="1" applyAlignment="1" applyProtection="1">
      <alignment horizontal="center" vertical="center" shrinkToFit="1"/>
      <protection locked="0"/>
    </xf>
    <xf numFmtId="0" fontId="30" fillId="0" borderId="63" xfId="0" applyFont="1" applyBorder="1" applyAlignment="1" applyProtection="1">
      <alignment horizontal="center" vertical="center" shrinkToFit="1"/>
      <protection hidden="1"/>
    </xf>
    <xf numFmtId="0" fontId="30" fillId="0" borderId="64" xfId="0" applyFont="1" applyBorder="1" applyAlignment="1" applyProtection="1">
      <alignment horizontal="center" vertical="center" shrinkToFit="1"/>
      <protection locked="0"/>
    </xf>
    <xf numFmtId="0" fontId="30" fillId="0" borderId="66" xfId="0" applyFont="1" applyBorder="1" applyAlignment="1" applyProtection="1">
      <alignment horizontal="center" vertical="center" shrinkToFit="1"/>
      <protection locked="0"/>
    </xf>
    <xf numFmtId="0" fontId="35" fillId="2" borderId="67" xfId="0" applyFont="1" applyFill="1" applyBorder="1" applyAlignment="1" applyProtection="1">
      <alignment horizontal="center" vertical="center"/>
      <protection hidden="1"/>
    </xf>
    <xf numFmtId="0" fontId="35" fillId="2" borderId="23" xfId="0" applyFont="1" applyFill="1" applyBorder="1" applyAlignment="1" applyProtection="1">
      <alignment horizontal="center" vertical="center"/>
      <protection hidden="1"/>
    </xf>
    <xf numFmtId="0" fontId="35" fillId="2" borderId="68" xfId="0" applyFont="1" applyFill="1" applyBorder="1" applyAlignment="1" applyProtection="1">
      <alignment horizontal="center" vertical="center"/>
      <protection hidden="1"/>
    </xf>
    <xf numFmtId="0" fontId="33" fillId="0" borderId="69" xfId="0" applyFont="1" applyBorder="1" applyAlignment="1" applyProtection="1">
      <alignment horizontal="center" vertical="center" textRotation="90"/>
      <protection hidden="1"/>
    </xf>
    <xf numFmtId="0" fontId="33" fillId="0" borderId="70" xfId="0" applyFont="1" applyBorder="1" applyAlignment="1" applyProtection="1">
      <alignment horizontal="center" vertical="center" textRotation="90"/>
      <protection hidden="1"/>
    </xf>
    <xf numFmtId="0" fontId="33" fillId="0" borderId="93" xfId="0" applyFont="1" applyBorder="1" applyAlignment="1" applyProtection="1">
      <alignment horizontal="center" vertical="center" textRotation="90"/>
      <protection hidden="1"/>
    </xf>
    <xf numFmtId="0" fontId="83" fillId="0" borderId="40" xfId="0" applyFont="1" applyBorder="1" applyAlignment="1" applyProtection="1">
      <alignment horizontal="center" vertical="center"/>
      <protection hidden="1"/>
    </xf>
    <xf numFmtId="0" fontId="83" fillId="0" borderId="41" xfId="0" applyFont="1" applyBorder="1" applyAlignment="1" applyProtection="1">
      <alignment horizontal="center" vertical="center"/>
      <protection hidden="1"/>
    </xf>
    <xf numFmtId="3" fontId="30" fillId="2" borderId="64" xfId="0" applyNumberFormat="1" applyFont="1" applyFill="1" applyBorder="1" applyAlignment="1">
      <alignment horizontal="center" vertical="center" shrinkToFit="1"/>
    </xf>
    <xf numFmtId="0" fontId="0" fillId="2" borderId="64" xfId="0" applyFill="1" applyBorder="1" applyAlignment="1" applyProtection="1">
      <alignment horizontal="left" vertical="center" shrinkToFit="1"/>
      <protection hidden="1"/>
    </xf>
    <xf numFmtId="0" fontId="0" fillId="2" borderId="66" xfId="0" applyFill="1" applyBorder="1" applyAlignment="1" applyProtection="1">
      <alignment horizontal="left" vertical="center" shrinkToFit="1"/>
      <protection hidden="1"/>
    </xf>
    <xf numFmtId="3" fontId="30" fillId="2" borderId="7" xfId="0" applyNumberFormat="1" applyFont="1" applyFill="1" applyBorder="1" applyAlignment="1" applyProtection="1">
      <alignment horizontal="center" shrinkToFit="1"/>
      <protection hidden="1"/>
    </xf>
    <xf numFmtId="0" fontId="0" fillId="2" borderId="7" xfId="0" applyFill="1" applyBorder="1" applyAlignment="1" applyProtection="1">
      <alignment horizontal="left" shrinkToFit="1"/>
      <protection hidden="1"/>
    </xf>
    <xf numFmtId="0" fontId="0" fillId="2" borderId="9" xfId="0" applyFill="1" applyBorder="1" applyAlignment="1" applyProtection="1">
      <alignment horizontal="left" shrinkToFit="1"/>
      <protection hidden="1"/>
    </xf>
    <xf numFmtId="0" fontId="34" fillId="0" borderId="58" xfId="0" applyFont="1" applyBorder="1" applyAlignment="1" applyProtection="1">
      <alignment horizontal="right" vertical="center" shrinkToFit="1"/>
      <protection hidden="1"/>
    </xf>
    <xf numFmtId="0" fontId="34" fillId="0" borderId="7" xfId="0" applyFont="1" applyBorder="1" applyAlignment="1" applyProtection="1">
      <alignment horizontal="right" vertical="center" shrinkToFit="1"/>
      <protection hidden="1"/>
    </xf>
    <xf numFmtId="0" fontId="34" fillId="0" borderId="59" xfId="0" applyFont="1" applyBorder="1" applyAlignment="1" applyProtection="1">
      <alignment horizontal="right" vertical="center" shrinkToFit="1"/>
      <protection hidden="1"/>
    </xf>
    <xf numFmtId="0" fontId="34" fillId="0" borderId="7" xfId="0" applyFont="1" applyBorder="1" applyAlignment="1" applyProtection="1">
      <alignment horizontal="center" vertical="center" shrinkToFit="1"/>
      <protection hidden="1"/>
    </xf>
    <xf numFmtId="0" fontId="34" fillId="0" borderId="59" xfId="0" applyFont="1" applyBorder="1" applyAlignment="1" applyProtection="1">
      <alignment horizontal="center" vertical="center" shrinkToFit="1"/>
      <protection hidden="1"/>
    </xf>
    <xf numFmtId="0" fontId="34" fillId="0" borderId="60" xfId="0" applyFont="1" applyBorder="1" applyAlignment="1" applyProtection="1">
      <alignment horizontal="right" vertical="center" shrinkToFit="1"/>
      <protection hidden="1"/>
    </xf>
    <xf numFmtId="0" fontId="34" fillId="0" borderId="38" xfId="0" applyFont="1" applyBorder="1" applyAlignment="1" applyProtection="1">
      <alignment horizontal="right" vertical="center" shrinkToFit="1"/>
      <protection hidden="1"/>
    </xf>
    <xf numFmtId="0" fontId="34" fillId="0" borderId="61" xfId="0" applyFont="1" applyBorder="1" applyAlignment="1" applyProtection="1">
      <alignment horizontal="right" vertical="center" shrinkToFit="1"/>
      <protection hidden="1"/>
    </xf>
    <xf numFmtId="0" fontId="34" fillId="0" borderId="60" xfId="0" applyFont="1" applyBorder="1" applyAlignment="1" applyProtection="1">
      <alignment horizontal="center" vertical="center" shrinkToFit="1"/>
      <protection hidden="1"/>
    </xf>
    <xf numFmtId="0" fontId="34" fillId="0" borderId="38" xfId="0" applyFont="1" applyBorder="1" applyAlignment="1" applyProtection="1">
      <alignment horizontal="center" vertical="center" shrinkToFit="1"/>
      <protection hidden="1"/>
    </xf>
    <xf numFmtId="0" fontId="34" fillId="0" borderId="61" xfId="0" applyFont="1" applyBorder="1" applyAlignment="1" applyProtection="1">
      <alignment horizontal="center" vertical="center" shrinkToFit="1"/>
      <protection hidden="1"/>
    </xf>
    <xf numFmtId="0" fontId="51" fillId="0" borderId="24" xfId="0" applyFont="1" applyBorder="1" applyAlignment="1" applyProtection="1">
      <alignment horizontal="center" vertical="center" textRotation="90" wrapText="1"/>
      <protection hidden="1"/>
    </xf>
    <xf numFmtId="0" fontId="51" fillId="0" borderId="25" xfId="0" applyFont="1" applyBorder="1" applyAlignment="1" applyProtection="1">
      <alignment horizontal="center" vertical="center" textRotation="90" wrapText="1"/>
      <protection hidden="1"/>
    </xf>
    <xf numFmtId="0" fontId="51" fillId="0" borderId="26" xfId="0" applyFont="1" applyBorder="1" applyAlignment="1" applyProtection="1">
      <alignment horizontal="center" vertical="center" textRotation="90" wrapText="1"/>
      <protection hidden="1"/>
    </xf>
    <xf numFmtId="0" fontId="42" fillId="0" borderId="45" xfId="0" quotePrefix="1" applyFont="1" applyBorder="1" applyAlignment="1" applyProtection="1">
      <alignment horizontal="left" vertical="top" wrapText="1" shrinkToFit="1"/>
      <protection locked="0"/>
    </xf>
    <xf numFmtId="0" fontId="42" fillId="0" borderId="67" xfId="0" quotePrefix="1" applyFont="1" applyBorder="1" applyAlignment="1" applyProtection="1">
      <alignment horizontal="center" vertical="top" wrapText="1" shrinkToFit="1"/>
      <protection locked="0"/>
    </xf>
    <xf numFmtId="0" fontId="42" fillId="0" borderId="23" xfId="0" quotePrefix="1" applyFont="1" applyBorder="1" applyAlignment="1" applyProtection="1">
      <alignment horizontal="center" vertical="top" wrapText="1" shrinkToFit="1"/>
      <protection locked="0"/>
    </xf>
    <xf numFmtId="0" fontId="42" fillId="0" borderId="68" xfId="0" quotePrefix="1" applyFont="1" applyBorder="1" applyAlignment="1" applyProtection="1">
      <alignment horizontal="center" vertical="top" wrapText="1" shrinkToFit="1"/>
      <protection locked="0"/>
    </xf>
    <xf numFmtId="0" fontId="42" fillId="0" borderId="24" xfId="0" quotePrefix="1" applyFont="1" applyBorder="1" applyAlignment="1" applyProtection="1">
      <alignment horizontal="center" vertical="top" wrapText="1" shrinkToFit="1"/>
      <protection locked="0"/>
    </xf>
    <xf numFmtId="0" fontId="42" fillId="0" borderId="25" xfId="0" quotePrefix="1" applyFont="1" applyBorder="1" applyAlignment="1" applyProtection="1">
      <alignment horizontal="center" vertical="top" wrapText="1" shrinkToFit="1"/>
      <protection locked="0"/>
    </xf>
    <xf numFmtId="0" fontId="42" fillId="0" borderId="26" xfId="0" quotePrefix="1" applyFont="1" applyBorder="1" applyAlignment="1" applyProtection="1">
      <alignment horizontal="center" vertical="top" wrapText="1" shrinkToFit="1"/>
      <protection locked="0"/>
    </xf>
    <xf numFmtId="0" fontId="47" fillId="2" borderId="56" xfId="0" applyFont="1" applyFill="1" applyBorder="1" applyAlignment="1" applyProtection="1">
      <alignment horizontal="center" vertical="center" wrapText="1"/>
      <protection hidden="1"/>
    </xf>
    <xf numFmtId="0" fontId="47" fillId="2" borderId="0" xfId="0" applyFont="1" applyFill="1" applyAlignment="1" applyProtection="1">
      <alignment horizontal="center" vertical="center" wrapText="1"/>
      <protection hidden="1"/>
    </xf>
    <xf numFmtId="0" fontId="27" fillId="0" borderId="15" xfId="0" applyFont="1" applyBorder="1" applyAlignment="1" applyProtection="1">
      <alignment horizontal="center" vertical="center" wrapText="1"/>
      <protection hidden="1"/>
    </xf>
    <xf numFmtId="0" fontId="76" fillId="10" borderId="108" xfId="18" applyFont="1" applyFill="1" applyBorder="1" applyAlignment="1">
      <alignment horizontal="center"/>
    </xf>
    <xf numFmtId="0" fontId="76" fillId="10" borderId="109" xfId="18" applyFont="1" applyFill="1" applyBorder="1" applyAlignment="1">
      <alignment horizontal="center"/>
    </xf>
    <xf numFmtId="0" fontId="76" fillId="10" borderId="110" xfId="18" applyFont="1" applyFill="1" applyBorder="1" applyAlignment="1">
      <alignment horizontal="center"/>
    </xf>
  </cellXfs>
  <cellStyles count="19">
    <cellStyle name="Normal" xfId="0" builtinId="0"/>
    <cellStyle name="Normal 10" xfId="3" xr:uid="{06079937-B612-4CC2-A1B1-D84ED054C7B2}"/>
    <cellStyle name="Normal 11" xfId="14" xr:uid="{8D164ACE-E360-4F76-A49C-0851D62DB4FF}"/>
    <cellStyle name="Normal 12" xfId="16" xr:uid="{C67D6825-F605-4E45-A5EC-514505F18B12}"/>
    <cellStyle name="Normal 12 2" xfId="17" xr:uid="{393E5213-0767-43B9-BEB0-75D644924185}"/>
    <cellStyle name="Normal 12 2 2" xfId="18" xr:uid="{2A317BA6-8D4A-4480-A0E3-A959DE080E61}"/>
    <cellStyle name="Normal 2" xfId="5" xr:uid="{DB1222CB-40CF-495A-9198-EEC97AECC2ED}"/>
    <cellStyle name="Normal 3" xfId="6" xr:uid="{609DFD2B-DC1C-49F1-BDA3-15D249ADB085}"/>
    <cellStyle name="Normal 4" xfId="7" xr:uid="{A36123B6-E25B-46C1-B2F3-2632EBDCE50B}"/>
    <cellStyle name="Normal 5" xfId="8" xr:uid="{793FF05E-96F4-4151-BD95-694B33F74EA1}"/>
    <cellStyle name="Normal 5 2" xfId="15" xr:uid="{654812F5-EB04-40DB-90BE-A3E4F2D47EF0}"/>
    <cellStyle name="Normal 6" xfId="9" xr:uid="{E8979273-AC07-482E-BF2C-A7ECE0603160}"/>
    <cellStyle name="Normal 7" xfId="10" xr:uid="{2C383055-7579-43A9-84E0-6B5C27F41BD3}"/>
    <cellStyle name="Normal 8" xfId="11" xr:uid="{C10BB85E-BEE0-4CD1-BDAA-5285557C6294}"/>
    <cellStyle name="Normal 8 2" xfId="13" xr:uid="{138A156E-10A7-4140-AED4-4F49DB176787}"/>
    <cellStyle name="Normal 9" xfId="12" xr:uid="{29C2C386-D598-4CB7-87DB-359967D163DE}"/>
    <cellStyle name="Normal_PPDS - 00.00.00" xfId="1" xr:uid="{86981BF2-7818-48FF-B41F-CF3A5F5A7E4E}"/>
    <cellStyle name="Vírgula" xfId="2" builtinId="3"/>
    <cellStyle name="Vírgula 2 2" xfId="4" xr:uid="{F83BA797-A456-46CB-A8A9-7FFC74B5440C}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  <fill>
        <patternFill>
          <bgColor rgb="FFFFE5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  <fill>
        <patternFill>
          <bgColor rgb="FFFFE5E5"/>
        </patternFill>
      </fill>
    </dxf>
    <dxf>
      <font>
        <color rgb="FFA50021"/>
      </font>
      <fill>
        <patternFill>
          <bgColor rgb="FFFFE5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  <fill>
        <patternFill>
          <bgColor rgb="FFFFE5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EBEB"/>
        </patternFill>
      </fill>
    </dxf>
    <dxf>
      <font>
        <color rgb="FFA50021"/>
      </font>
      <fill>
        <patternFill>
          <bgColor rgb="FFFFE5E5"/>
        </patternFill>
      </fill>
    </dxf>
    <dxf>
      <font>
        <color rgb="FFA50021"/>
      </font>
      <fill>
        <patternFill>
          <bgColor rgb="FFFFE5E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CC"/>
        </patternFill>
      </fill>
    </dxf>
    <dxf>
      <font>
        <b/>
        <i val="0"/>
      </font>
      <fill>
        <patternFill>
          <bgColor rgb="FFFF9999"/>
        </patternFill>
      </fill>
    </dxf>
    <dxf>
      <fill>
        <patternFill>
          <bgColor rgb="FFFFCC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i val="0"/>
      </font>
      <fill>
        <patternFill>
          <bgColor rgb="FFFF9999"/>
        </patternFill>
      </fill>
    </dxf>
    <dxf>
      <fill>
        <patternFill>
          <bgColor rgb="FFFFCCCC"/>
        </patternFill>
      </fill>
    </dxf>
    <dxf>
      <font>
        <b/>
        <i val="0"/>
      </font>
      <fill>
        <patternFill>
          <bgColor rgb="FFFF9999"/>
        </patternFill>
      </fill>
    </dxf>
    <dxf>
      <fill>
        <patternFill>
          <bgColor rgb="FFFFCCCC"/>
        </patternFill>
      </fill>
    </dxf>
    <dxf>
      <font>
        <b/>
        <i val="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9999"/>
        </patternFill>
      </fill>
    </dxf>
    <dxf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F0"/>
      </font>
    </dxf>
    <dxf>
      <font>
        <b/>
        <i val="0"/>
      </font>
      <fill>
        <patternFill>
          <bgColor rgb="FFFF9999"/>
        </patternFill>
      </fill>
    </dxf>
    <dxf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F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2B0C78"/>
      <color rgb="FFFFCCCC"/>
      <color rgb="FFFF9999"/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8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hart" Target="../charts/chart116.xml"/><Relationship Id="rId21" Type="http://schemas.openxmlformats.org/officeDocument/2006/relationships/chart" Target="../charts/chart20.xml"/><Relationship Id="rId42" Type="http://schemas.openxmlformats.org/officeDocument/2006/relationships/chart" Target="../charts/chart41.xml"/><Relationship Id="rId63" Type="http://schemas.openxmlformats.org/officeDocument/2006/relationships/chart" Target="../charts/chart62.xml"/><Relationship Id="rId84" Type="http://schemas.openxmlformats.org/officeDocument/2006/relationships/chart" Target="../charts/chart83.xml"/><Relationship Id="rId138" Type="http://schemas.openxmlformats.org/officeDocument/2006/relationships/chart" Target="../charts/chart137.xml"/><Relationship Id="rId159" Type="http://schemas.openxmlformats.org/officeDocument/2006/relationships/chart" Target="../charts/chart158.xml"/><Relationship Id="rId170" Type="http://schemas.openxmlformats.org/officeDocument/2006/relationships/chart" Target="../charts/chart169.xml"/><Relationship Id="rId107" Type="http://schemas.openxmlformats.org/officeDocument/2006/relationships/chart" Target="../charts/chart106.xml"/><Relationship Id="rId11" Type="http://schemas.openxmlformats.org/officeDocument/2006/relationships/chart" Target="../charts/chart10.xml"/><Relationship Id="rId32" Type="http://schemas.openxmlformats.org/officeDocument/2006/relationships/chart" Target="../charts/chart31.xml"/><Relationship Id="rId53" Type="http://schemas.openxmlformats.org/officeDocument/2006/relationships/chart" Target="../charts/chart52.xml"/><Relationship Id="rId74" Type="http://schemas.openxmlformats.org/officeDocument/2006/relationships/chart" Target="../charts/chart73.xml"/><Relationship Id="rId128" Type="http://schemas.openxmlformats.org/officeDocument/2006/relationships/chart" Target="../charts/chart127.xml"/><Relationship Id="rId149" Type="http://schemas.openxmlformats.org/officeDocument/2006/relationships/chart" Target="../charts/chart148.xml"/><Relationship Id="rId5" Type="http://schemas.openxmlformats.org/officeDocument/2006/relationships/chart" Target="../charts/chart4.xml"/><Relationship Id="rId95" Type="http://schemas.openxmlformats.org/officeDocument/2006/relationships/chart" Target="../charts/chart94.xml"/><Relationship Id="rId160" Type="http://schemas.openxmlformats.org/officeDocument/2006/relationships/chart" Target="../charts/chart159.xml"/><Relationship Id="rId22" Type="http://schemas.openxmlformats.org/officeDocument/2006/relationships/chart" Target="../charts/chart21.xml"/><Relationship Id="rId43" Type="http://schemas.openxmlformats.org/officeDocument/2006/relationships/chart" Target="../charts/chart42.xml"/><Relationship Id="rId64" Type="http://schemas.openxmlformats.org/officeDocument/2006/relationships/chart" Target="../charts/chart63.xml"/><Relationship Id="rId118" Type="http://schemas.openxmlformats.org/officeDocument/2006/relationships/chart" Target="../charts/chart117.xml"/><Relationship Id="rId139" Type="http://schemas.openxmlformats.org/officeDocument/2006/relationships/chart" Target="../charts/chart138.xml"/><Relationship Id="rId85" Type="http://schemas.openxmlformats.org/officeDocument/2006/relationships/chart" Target="../charts/chart84.xml"/><Relationship Id="rId150" Type="http://schemas.openxmlformats.org/officeDocument/2006/relationships/chart" Target="../charts/chart149.xml"/><Relationship Id="rId171" Type="http://schemas.openxmlformats.org/officeDocument/2006/relationships/chart" Target="../charts/chart170.xml"/><Relationship Id="rId12" Type="http://schemas.openxmlformats.org/officeDocument/2006/relationships/chart" Target="../charts/chart11.xml"/><Relationship Id="rId33" Type="http://schemas.openxmlformats.org/officeDocument/2006/relationships/chart" Target="../charts/chart32.xml"/><Relationship Id="rId108" Type="http://schemas.openxmlformats.org/officeDocument/2006/relationships/chart" Target="../charts/chart107.xml"/><Relationship Id="rId129" Type="http://schemas.openxmlformats.org/officeDocument/2006/relationships/chart" Target="../charts/chart128.xml"/><Relationship Id="rId54" Type="http://schemas.openxmlformats.org/officeDocument/2006/relationships/chart" Target="../charts/chart53.xml"/><Relationship Id="rId75" Type="http://schemas.openxmlformats.org/officeDocument/2006/relationships/chart" Target="../charts/chart74.xml"/><Relationship Id="rId96" Type="http://schemas.openxmlformats.org/officeDocument/2006/relationships/chart" Target="../charts/chart95.xml"/><Relationship Id="rId140" Type="http://schemas.openxmlformats.org/officeDocument/2006/relationships/chart" Target="../charts/chart139.xml"/><Relationship Id="rId161" Type="http://schemas.openxmlformats.org/officeDocument/2006/relationships/chart" Target="../charts/chart160.xml"/><Relationship Id="rId6" Type="http://schemas.openxmlformats.org/officeDocument/2006/relationships/chart" Target="../charts/chart5.xml"/><Relationship Id="rId23" Type="http://schemas.openxmlformats.org/officeDocument/2006/relationships/chart" Target="../charts/chart22.xml"/><Relationship Id="rId28" Type="http://schemas.openxmlformats.org/officeDocument/2006/relationships/chart" Target="../charts/chart27.xml"/><Relationship Id="rId49" Type="http://schemas.openxmlformats.org/officeDocument/2006/relationships/chart" Target="../charts/chart48.xml"/><Relationship Id="rId114" Type="http://schemas.openxmlformats.org/officeDocument/2006/relationships/chart" Target="../charts/chart113.xml"/><Relationship Id="rId119" Type="http://schemas.openxmlformats.org/officeDocument/2006/relationships/chart" Target="../charts/chart118.xml"/><Relationship Id="rId44" Type="http://schemas.openxmlformats.org/officeDocument/2006/relationships/chart" Target="../charts/chart43.xml"/><Relationship Id="rId60" Type="http://schemas.openxmlformats.org/officeDocument/2006/relationships/chart" Target="../charts/chart59.xml"/><Relationship Id="rId65" Type="http://schemas.openxmlformats.org/officeDocument/2006/relationships/chart" Target="../charts/chart64.xml"/><Relationship Id="rId81" Type="http://schemas.openxmlformats.org/officeDocument/2006/relationships/chart" Target="../charts/chart80.xml"/><Relationship Id="rId86" Type="http://schemas.openxmlformats.org/officeDocument/2006/relationships/chart" Target="../charts/chart85.xml"/><Relationship Id="rId130" Type="http://schemas.openxmlformats.org/officeDocument/2006/relationships/chart" Target="../charts/chart129.xml"/><Relationship Id="rId135" Type="http://schemas.openxmlformats.org/officeDocument/2006/relationships/chart" Target="../charts/chart134.xml"/><Relationship Id="rId151" Type="http://schemas.openxmlformats.org/officeDocument/2006/relationships/chart" Target="../charts/chart150.xml"/><Relationship Id="rId156" Type="http://schemas.openxmlformats.org/officeDocument/2006/relationships/chart" Target="../charts/chart155.xml"/><Relationship Id="rId177" Type="http://schemas.openxmlformats.org/officeDocument/2006/relationships/chart" Target="../charts/chart176.xml"/><Relationship Id="rId172" Type="http://schemas.openxmlformats.org/officeDocument/2006/relationships/chart" Target="../charts/chart171.xml"/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39" Type="http://schemas.openxmlformats.org/officeDocument/2006/relationships/chart" Target="../charts/chart38.xml"/><Relationship Id="rId109" Type="http://schemas.openxmlformats.org/officeDocument/2006/relationships/chart" Target="../charts/chart108.xml"/><Relationship Id="rId34" Type="http://schemas.openxmlformats.org/officeDocument/2006/relationships/chart" Target="../charts/chart33.xml"/><Relationship Id="rId50" Type="http://schemas.openxmlformats.org/officeDocument/2006/relationships/chart" Target="../charts/chart49.xml"/><Relationship Id="rId55" Type="http://schemas.openxmlformats.org/officeDocument/2006/relationships/chart" Target="../charts/chart54.xml"/><Relationship Id="rId76" Type="http://schemas.openxmlformats.org/officeDocument/2006/relationships/chart" Target="../charts/chart75.xml"/><Relationship Id="rId97" Type="http://schemas.openxmlformats.org/officeDocument/2006/relationships/chart" Target="../charts/chart96.xml"/><Relationship Id="rId104" Type="http://schemas.openxmlformats.org/officeDocument/2006/relationships/chart" Target="../charts/chart103.xml"/><Relationship Id="rId120" Type="http://schemas.openxmlformats.org/officeDocument/2006/relationships/chart" Target="../charts/chart119.xml"/><Relationship Id="rId125" Type="http://schemas.openxmlformats.org/officeDocument/2006/relationships/chart" Target="../charts/chart124.xml"/><Relationship Id="rId141" Type="http://schemas.openxmlformats.org/officeDocument/2006/relationships/chart" Target="../charts/chart140.xml"/><Relationship Id="rId146" Type="http://schemas.openxmlformats.org/officeDocument/2006/relationships/chart" Target="../charts/chart145.xml"/><Relationship Id="rId167" Type="http://schemas.openxmlformats.org/officeDocument/2006/relationships/chart" Target="../charts/chart166.xml"/><Relationship Id="rId7" Type="http://schemas.openxmlformats.org/officeDocument/2006/relationships/chart" Target="../charts/chart6.xml"/><Relationship Id="rId71" Type="http://schemas.openxmlformats.org/officeDocument/2006/relationships/chart" Target="../charts/chart70.xml"/><Relationship Id="rId92" Type="http://schemas.openxmlformats.org/officeDocument/2006/relationships/chart" Target="../charts/chart91.xml"/><Relationship Id="rId162" Type="http://schemas.openxmlformats.org/officeDocument/2006/relationships/chart" Target="../charts/chart161.xml"/><Relationship Id="rId2" Type="http://schemas.openxmlformats.org/officeDocument/2006/relationships/chart" Target="../charts/chart1.xml"/><Relationship Id="rId29" Type="http://schemas.openxmlformats.org/officeDocument/2006/relationships/chart" Target="../charts/chart28.xml"/><Relationship Id="rId24" Type="http://schemas.openxmlformats.org/officeDocument/2006/relationships/chart" Target="../charts/chart23.xml"/><Relationship Id="rId40" Type="http://schemas.openxmlformats.org/officeDocument/2006/relationships/chart" Target="../charts/chart39.xml"/><Relationship Id="rId45" Type="http://schemas.openxmlformats.org/officeDocument/2006/relationships/chart" Target="../charts/chart44.xml"/><Relationship Id="rId66" Type="http://schemas.openxmlformats.org/officeDocument/2006/relationships/chart" Target="../charts/chart65.xml"/><Relationship Id="rId87" Type="http://schemas.openxmlformats.org/officeDocument/2006/relationships/chart" Target="../charts/chart86.xml"/><Relationship Id="rId110" Type="http://schemas.openxmlformats.org/officeDocument/2006/relationships/chart" Target="../charts/chart109.xml"/><Relationship Id="rId115" Type="http://schemas.openxmlformats.org/officeDocument/2006/relationships/chart" Target="../charts/chart114.xml"/><Relationship Id="rId131" Type="http://schemas.openxmlformats.org/officeDocument/2006/relationships/chart" Target="../charts/chart130.xml"/><Relationship Id="rId136" Type="http://schemas.openxmlformats.org/officeDocument/2006/relationships/chart" Target="../charts/chart135.xml"/><Relationship Id="rId157" Type="http://schemas.openxmlformats.org/officeDocument/2006/relationships/chart" Target="../charts/chart156.xml"/><Relationship Id="rId178" Type="http://schemas.openxmlformats.org/officeDocument/2006/relationships/chart" Target="../charts/chart177.xml"/><Relationship Id="rId61" Type="http://schemas.openxmlformats.org/officeDocument/2006/relationships/chart" Target="../charts/chart60.xml"/><Relationship Id="rId82" Type="http://schemas.openxmlformats.org/officeDocument/2006/relationships/chart" Target="../charts/chart81.xml"/><Relationship Id="rId152" Type="http://schemas.openxmlformats.org/officeDocument/2006/relationships/chart" Target="../charts/chart151.xml"/><Relationship Id="rId173" Type="http://schemas.openxmlformats.org/officeDocument/2006/relationships/chart" Target="../charts/chart172.xml"/><Relationship Id="rId19" Type="http://schemas.openxmlformats.org/officeDocument/2006/relationships/chart" Target="../charts/chart18.xml"/><Relationship Id="rId14" Type="http://schemas.openxmlformats.org/officeDocument/2006/relationships/chart" Target="../charts/chart13.xml"/><Relationship Id="rId30" Type="http://schemas.openxmlformats.org/officeDocument/2006/relationships/chart" Target="../charts/chart29.xml"/><Relationship Id="rId35" Type="http://schemas.openxmlformats.org/officeDocument/2006/relationships/chart" Target="../charts/chart34.xml"/><Relationship Id="rId56" Type="http://schemas.openxmlformats.org/officeDocument/2006/relationships/chart" Target="../charts/chart55.xml"/><Relationship Id="rId77" Type="http://schemas.openxmlformats.org/officeDocument/2006/relationships/chart" Target="../charts/chart76.xml"/><Relationship Id="rId100" Type="http://schemas.openxmlformats.org/officeDocument/2006/relationships/chart" Target="../charts/chart99.xml"/><Relationship Id="rId105" Type="http://schemas.openxmlformats.org/officeDocument/2006/relationships/chart" Target="../charts/chart104.xml"/><Relationship Id="rId126" Type="http://schemas.openxmlformats.org/officeDocument/2006/relationships/chart" Target="../charts/chart125.xml"/><Relationship Id="rId147" Type="http://schemas.openxmlformats.org/officeDocument/2006/relationships/chart" Target="../charts/chart146.xml"/><Relationship Id="rId168" Type="http://schemas.openxmlformats.org/officeDocument/2006/relationships/chart" Target="../charts/chart167.xml"/><Relationship Id="rId8" Type="http://schemas.openxmlformats.org/officeDocument/2006/relationships/chart" Target="../charts/chart7.xml"/><Relationship Id="rId51" Type="http://schemas.openxmlformats.org/officeDocument/2006/relationships/chart" Target="../charts/chart50.xml"/><Relationship Id="rId72" Type="http://schemas.openxmlformats.org/officeDocument/2006/relationships/chart" Target="../charts/chart71.xml"/><Relationship Id="rId93" Type="http://schemas.openxmlformats.org/officeDocument/2006/relationships/chart" Target="../charts/chart92.xml"/><Relationship Id="rId98" Type="http://schemas.openxmlformats.org/officeDocument/2006/relationships/chart" Target="../charts/chart97.xml"/><Relationship Id="rId121" Type="http://schemas.openxmlformats.org/officeDocument/2006/relationships/chart" Target="../charts/chart120.xml"/><Relationship Id="rId142" Type="http://schemas.openxmlformats.org/officeDocument/2006/relationships/chart" Target="../charts/chart141.xml"/><Relationship Id="rId163" Type="http://schemas.openxmlformats.org/officeDocument/2006/relationships/chart" Target="../charts/chart162.xml"/><Relationship Id="rId3" Type="http://schemas.openxmlformats.org/officeDocument/2006/relationships/chart" Target="../charts/chart2.xml"/><Relationship Id="rId25" Type="http://schemas.openxmlformats.org/officeDocument/2006/relationships/chart" Target="../charts/chart24.xml"/><Relationship Id="rId46" Type="http://schemas.openxmlformats.org/officeDocument/2006/relationships/chart" Target="../charts/chart45.xml"/><Relationship Id="rId67" Type="http://schemas.openxmlformats.org/officeDocument/2006/relationships/chart" Target="../charts/chart66.xml"/><Relationship Id="rId116" Type="http://schemas.openxmlformats.org/officeDocument/2006/relationships/chart" Target="../charts/chart115.xml"/><Relationship Id="rId137" Type="http://schemas.openxmlformats.org/officeDocument/2006/relationships/chart" Target="../charts/chart136.xml"/><Relationship Id="rId158" Type="http://schemas.openxmlformats.org/officeDocument/2006/relationships/chart" Target="../charts/chart157.xml"/><Relationship Id="rId20" Type="http://schemas.openxmlformats.org/officeDocument/2006/relationships/chart" Target="../charts/chart19.xml"/><Relationship Id="rId41" Type="http://schemas.openxmlformats.org/officeDocument/2006/relationships/chart" Target="../charts/chart40.xml"/><Relationship Id="rId62" Type="http://schemas.openxmlformats.org/officeDocument/2006/relationships/chart" Target="../charts/chart61.xml"/><Relationship Id="rId83" Type="http://schemas.openxmlformats.org/officeDocument/2006/relationships/chart" Target="../charts/chart82.xml"/><Relationship Id="rId88" Type="http://schemas.openxmlformats.org/officeDocument/2006/relationships/chart" Target="../charts/chart87.xml"/><Relationship Id="rId111" Type="http://schemas.openxmlformats.org/officeDocument/2006/relationships/chart" Target="../charts/chart110.xml"/><Relationship Id="rId132" Type="http://schemas.openxmlformats.org/officeDocument/2006/relationships/chart" Target="../charts/chart131.xml"/><Relationship Id="rId153" Type="http://schemas.openxmlformats.org/officeDocument/2006/relationships/chart" Target="../charts/chart152.xml"/><Relationship Id="rId174" Type="http://schemas.openxmlformats.org/officeDocument/2006/relationships/chart" Target="../charts/chart173.xml"/><Relationship Id="rId179" Type="http://schemas.openxmlformats.org/officeDocument/2006/relationships/chart" Target="../charts/chart178.xml"/><Relationship Id="rId15" Type="http://schemas.openxmlformats.org/officeDocument/2006/relationships/chart" Target="../charts/chart14.xml"/><Relationship Id="rId36" Type="http://schemas.openxmlformats.org/officeDocument/2006/relationships/chart" Target="../charts/chart35.xml"/><Relationship Id="rId57" Type="http://schemas.openxmlformats.org/officeDocument/2006/relationships/chart" Target="../charts/chart56.xml"/><Relationship Id="rId106" Type="http://schemas.openxmlformats.org/officeDocument/2006/relationships/chart" Target="../charts/chart105.xml"/><Relationship Id="rId127" Type="http://schemas.openxmlformats.org/officeDocument/2006/relationships/chart" Target="../charts/chart126.xml"/><Relationship Id="rId10" Type="http://schemas.openxmlformats.org/officeDocument/2006/relationships/chart" Target="../charts/chart9.xml"/><Relationship Id="rId31" Type="http://schemas.openxmlformats.org/officeDocument/2006/relationships/chart" Target="../charts/chart30.xml"/><Relationship Id="rId52" Type="http://schemas.openxmlformats.org/officeDocument/2006/relationships/chart" Target="../charts/chart51.xml"/><Relationship Id="rId73" Type="http://schemas.openxmlformats.org/officeDocument/2006/relationships/chart" Target="../charts/chart72.xml"/><Relationship Id="rId78" Type="http://schemas.openxmlformats.org/officeDocument/2006/relationships/chart" Target="../charts/chart77.xml"/><Relationship Id="rId94" Type="http://schemas.openxmlformats.org/officeDocument/2006/relationships/chart" Target="../charts/chart93.xml"/><Relationship Id="rId99" Type="http://schemas.openxmlformats.org/officeDocument/2006/relationships/chart" Target="../charts/chart98.xml"/><Relationship Id="rId101" Type="http://schemas.openxmlformats.org/officeDocument/2006/relationships/chart" Target="../charts/chart100.xml"/><Relationship Id="rId122" Type="http://schemas.openxmlformats.org/officeDocument/2006/relationships/chart" Target="../charts/chart121.xml"/><Relationship Id="rId143" Type="http://schemas.openxmlformats.org/officeDocument/2006/relationships/chart" Target="../charts/chart142.xml"/><Relationship Id="rId148" Type="http://schemas.openxmlformats.org/officeDocument/2006/relationships/chart" Target="../charts/chart147.xml"/><Relationship Id="rId164" Type="http://schemas.openxmlformats.org/officeDocument/2006/relationships/chart" Target="../charts/chart163.xml"/><Relationship Id="rId169" Type="http://schemas.openxmlformats.org/officeDocument/2006/relationships/chart" Target="../charts/chart168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80" Type="http://schemas.openxmlformats.org/officeDocument/2006/relationships/image" Target="../media/image2.jpeg"/><Relationship Id="rId26" Type="http://schemas.openxmlformats.org/officeDocument/2006/relationships/chart" Target="../charts/chart25.xml"/><Relationship Id="rId47" Type="http://schemas.openxmlformats.org/officeDocument/2006/relationships/chart" Target="../charts/chart46.xml"/><Relationship Id="rId68" Type="http://schemas.openxmlformats.org/officeDocument/2006/relationships/chart" Target="../charts/chart67.xml"/><Relationship Id="rId89" Type="http://schemas.openxmlformats.org/officeDocument/2006/relationships/chart" Target="../charts/chart88.xml"/><Relationship Id="rId112" Type="http://schemas.openxmlformats.org/officeDocument/2006/relationships/chart" Target="../charts/chart111.xml"/><Relationship Id="rId133" Type="http://schemas.openxmlformats.org/officeDocument/2006/relationships/chart" Target="../charts/chart132.xml"/><Relationship Id="rId154" Type="http://schemas.openxmlformats.org/officeDocument/2006/relationships/chart" Target="../charts/chart153.xml"/><Relationship Id="rId175" Type="http://schemas.openxmlformats.org/officeDocument/2006/relationships/chart" Target="../charts/chart174.xml"/><Relationship Id="rId16" Type="http://schemas.openxmlformats.org/officeDocument/2006/relationships/chart" Target="../charts/chart15.xml"/><Relationship Id="rId37" Type="http://schemas.openxmlformats.org/officeDocument/2006/relationships/chart" Target="../charts/chart36.xml"/><Relationship Id="rId58" Type="http://schemas.openxmlformats.org/officeDocument/2006/relationships/chart" Target="../charts/chart57.xml"/><Relationship Id="rId79" Type="http://schemas.openxmlformats.org/officeDocument/2006/relationships/chart" Target="../charts/chart78.xml"/><Relationship Id="rId102" Type="http://schemas.openxmlformats.org/officeDocument/2006/relationships/chart" Target="../charts/chart101.xml"/><Relationship Id="rId123" Type="http://schemas.openxmlformats.org/officeDocument/2006/relationships/chart" Target="../charts/chart122.xml"/><Relationship Id="rId144" Type="http://schemas.openxmlformats.org/officeDocument/2006/relationships/chart" Target="../charts/chart143.xml"/><Relationship Id="rId90" Type="http://schemas.openxmlformats.org/officeDocument/2006/relationships/chart" Target="../charts/chart89.xml"/><Relationship Id="rId165" Type="http://schemas.openxmlformats.org/officeDocument/2006/relationships/chart" Target="../charts/chart164.xml"/><Relationship Id="rId27" Type="http://schemas.openxmlformats.org/officeDocument/2006/relationships/chart" Target="../charts/chart26.xml"/><Relationship Id="rId48" Type="http://schemas.openxmlformats.org/officeDocument/2006/relationships/chart" Target="../charts/chart47.xml"/><Relationship Id="rId69" Type="http://schemas.openxmlformats.org/officeDocument/2006/relationships/chart" Target="../charts/chart68.xml"/><Relationship Id="rId113" Type="http://schemas.openxmlformats.org/officeDocument/2006/relationships/chart" Target="../charts/chart112.xml"/><Relationship Id="rId134" Type="http://schemas.openxmlformats.org/officeDocument/2006/relationships/chart" Target="../charts/chart133.xml"/><Relationship Id="rId80" Type="http://schemas.openxmlformats.org/officeDocument/2006/relationships/chart" Target="../charts/chart79.xml"/><Relationship Id="rId155" Type="http://schemas.openxmlformats.org/officeDocument/2006/relationships/chart" Target="../charts/chart154.xml"/><Relationship Id="rId176" Type="http://schemas.openxmlformats.org/officeDocument/2006/relationships/chart" Target="../charts/chart175.xml"/><Relationship Id="rId17" Type="http://schemas.openxmlformats.org/officeDocument/2006/relationships/chart" Target="../charts/chart16.xml"/><Relationship Id="rId38" Type="http://schemas.openxmlformats.org/officeDocument/2006/relationships/chart" Target="../charts/chart37.xml"/><Relationship Id="rId59" Type="http://schemas.openxmlformats.org/officeDocument/2006/relationships/chart" Target="../charts/chart58.xml"/><Relationship Id="rId103" Type="http://schemas.openxmlformats.org/officeDocument/2006/relationships/chart" Target="../charts/chart102.xml"/><Relationship Id="rId124" Type="http://schemas.openxmlformats.org/officeDocument/2006/relationships/chart" Target="../charts/chart123.xml"/><Relationship Id="rId70" Type="http://schemas.openxmlformats.org/officeDocument/2006/relationships/chart" Target="../charts/chart69.xml"/><Relationship Id="rId91" Type="http://schemas.openxmlformats.org/officeDocument/2006/relationships/chart" Target="../charts/chart90.xml"/><Relationship Id="rId145" Type="http://schemas.openxmlformats.org/officeDocument/2006/relationships/chart" Target="../charts/chart144.xml"/><Relationship Id="rId166" Type="http://schemas.openxmlformats.org/officeDocument/2006/relationships/chart" Target="../charts/chart165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90.xml"/><Relationship Id="rId18" Type="http://schemas.openxmlformats.org/officeDocument/2006/relationships/chart" Target="../charts/chart195.xml"/><Relationship Id="rId26" Type="http://schemas.openxmlformats.org/officeDocument/2006/relationships/chart" Target="../charts/chart203.xml"/><Relationship Id="rId39" Type="http://schemas.openxmlformats.org/officeDocument/2006/relationships/chart" Target="../charts/chart215.xml"/><Relationship Id="rId21" Type="http://schemas.openxmlformats.org/officeDocument/2006/relationships/chart" Target="../charts/chart198.xml"/><Relationship Id="rId34" Type="http://schemas.openxmlformats.org/officeDocument/2006/relationships/chart" Target="../charts/chart210.xml"/><Relationship Id="rId42" Type="http://schemas.openxmlformats.org/officeDocument/2006/relationships/chart" Target="../charts/chart218.xml"/><Relationship Id="rId47" Type="http://schemas.openxmlformats.org/officeDocument/2006/relationships/chart" Target="../charts/chart223.xml"/><Relationship Id="rId50" Type="http://schemas.openxmlformats.org/officeDocument/2006/relationships/chart" Target="../charts/chart226.xml"/><Relationship Id="rId55" Type="http://schemas.openxmlformats.org/officeDocument/2006/relationships/chart" Target="../charts/chart231.xml"/><Relationship Id="rId7" Type="http://schemas.openxmlformats.org/officeDocument/2006/relationships/chart" Target="../charts/chart184.xml"/><Relationship Id="rId2" Type="http://schemas.openxmlformats.org/officeDocument/2006/relationships/chart" Target="../charts/chart179.xml"/><Relationship Id="rId16" Type="http://schemas.openxmlformats.org/officeDocument/2006/relationships/chart" Target="../charts/chart193.xml"/><Relationship Id="rId29" Type="http://schemas.openxmlformats.org/officeDocument/2006/relationships/chart" Target="../charts/chart206.xml"/><Relationship Id="rId11" Type="http://schemas.openxmlformats.org/officeDocument/2006/relationships/chart" Target="../charts/chart188.xml"/><Relationship Id="rId24" Type="http://schemas.openxmlformats.org/officeDocument/2006/relationships/chart" Target="../charts/chart201.xml"/><Relationship Id="rId32" Type="http://schemas.openxmlformats.org/officeDocument/2006/relationships/image" Target="../media/image2.jpeg"/><Relationship Id="rId37" Type="http://schemas.openxmlformats.org/officeDocument/2006/relationships/chart" Target="../charts/chart213.xml"/><Relationship Id="rId40" Type="http://schemas.openxmlformats.org/officeDocument/2006/relationships/chart" Target="../charts/chart216.xml"/><Relationship Id="rId45" Type="http://schemas.openxmlformats.org/officeDocument/2006/relationships/chart" Target="../charts/chart221.xml"/><Relationship Id="rId53" Type="http://schemas.openxmlformats.org/officeDocument/2006/relationships/chart" Target="../charts/chart229.xml"/><Relationship Id="rId58" Type="http://schemas.openxmlformats.org/officeDocument/2006/relationships/chart" Target="../charts/chart234.xml"/><Relationship Id="rId5" Type="http://schemas.openxmlformats.org/officeDocument/2006/relationships/chart" Target="../charts/chart182.xml"/><Relationship Id="rId61" Type="http://schemas.openxmlformats.org/officeDocument/2006/relationships/chart" Target="../charts/chart237.xml"/><Relationship Id="rId19" Type="http://schemas.openxmlformats.org/officeDocument/2006/relationships/chart" Target="../charts/chart196.xml"/><Relationship Id="rId14" Type="http://schemas.openxmlformats.org/officeDocument/2006/relationships/chart" Target="../charts/chart191.xml"/><Relationship Id="rId22" Type="http://schemas.openxmlformats.org/officeDocument/2006/relationships/chart" Target="../charts/chart199.xml"/><Relationship Id="rId27" Type="http://schemas.openxmlformats.org/officeDocument/2006/relationships/chart" Target="../charts/chart204.xml"/><Relationship Id="rId30" Type="http://schemas.openxmlformats.org/officeDocument/2006/relationships/chart" Target="../charts/chart207.xml"/><Relationship Id="rId35" Type="http://schemas.openxmlformats.org/officeDocument/2006/relationships/chart" Target="../charts/chart211.xml"/><Relationship Id="rId43" Type="http://schemas.openxmlformats.org/officeDocument/2006/relationships/chart" Target="../charts/chart219.xml"/><Relationship Id="rId48" Type="http://schemas.openxmlformats.org/officeDocument/2006/relationships/chart" Target="../charts/chart224.xml"/><Relationship Id="rId56" Type="http://schemas.openxmlformats.org/officeDocument/2006/relationships/chart" Target="../charts/chart232.xml"/><Relationship Id="rId8" Type="http://schemas.openxmlformats.org/officeDocument/2006/relationships/chart" Target="../charts/chart185.xml"/><Relationship Id="rId51" Type="http://schemas.openxmlformats.org/officeDocument/2006/relationships/chart" Target="../charts/chart227.xml"/><Relationship Id="rId3" Type="http://schemas.openxmlformats.org/officeDocument/2006/relationships/chart" Target="../charts/chart180.xml"/><Relationship Id="rId12" Type="http://schemas.openxmlformats.org/officeDocument/2006/relationships/chart" Target="../charts/chart189.xml"/><Relationship Id="rId17" Type="http://schemas.openxmlformats.org/officeDocument/2006/relationships/chart" Target="../charts/chart194.xml"/><Relationship Id="rId25" Type="http://schemas.openxmlformats.org/officeDocument/2006/relationships/chart" Target="../charts/chart202.xml"/><Relationship Id="rId33" Type="http://schemas.openxmlformats.org/officeDocument/2006/relationships/chart" Target="../charts/chart209.xml"/><Relationship Id="rId38" Type="http://schemas.openxmlformats.org/officeDocument/2006/relationships/chart" Target="../charts/chart214.xml"/><Relationship Id="rId46" Type="http://schemas.openxmlformats.org/officeDocument/2006/relationships/chart" Target="../charts/chart222.xml"/><Relationship Id="rId59" Type="http://schemas.openxmlformats.org/officeDocument/2006/relationships/chart" Target="../charts/chart235.xml"/><Relationship Id="rId20" Type="http://schemas.openxmlformats.org/officeDocument/2006/relationships/chart" Target="../charts/chart197.xml"/><Relationship Id="rId41" Type="http://schemas.openxmlformats.org/officeDocument/2006/relationships/chart" Target="../charts/chart217.xml"/><Relationship Id="rId54" Type="http://schemas.openxmlformats.org/officeDocument/2006/relationships/chart" Target="../charts/chart230.xml"/><Relationship Id="rId62" Type="http://schemas.openxmlformats.org/officeDocument/2006/relationships/chart" Target="../charts/chart238.xml"/><Relationship Id="rId1" Type="http://schemas.openxmlformats.org/officeDocument/2006/relationships/image" Target="../media/image1.png"/><Relationship Id="rId6" Type="http://schemas.openxmlformats.org/officeDocument/2006/relationships/chart" Target="../charts/chart183.xml"/><Relationship Id="rId15" Type="http://schemas.openxmlformats.org/officeDocument/2006/relationships/chart" Target="../charts/chart192.xml"/><Relationship Id="rId23" Type="http://schemas.openxmlformats.org/officeDocument/2006/relationships/chart" Target="../charts/chart200.xml"/><Relationship Id="rId28" Type="http://schemas.openxmlformats.org/officeDocument/2006/relationships/chart" Target="../charts/chart205.xml"/><Relationship Id="rId36" Type="http://schemas.openxmlformats.org/officeDocument/2006/relationships/chart" Target="../charts/chart212.xml"/><Relationship Id="rId49" Type="http://schemas.openxmlformats.org/officeDocument/2006/relationships/chart" Target="../charts/chart225.xml"/><Relationship Id="rId57" Type="http://schemas.openxmlformats.org/officeDocument/2006/relationships/chart" Target="../charts/chart233.xml"/><Relationship Id="rId10" Type="http://schemas.openxmlformats.org/officeDocument/2006/relationships/chart" Target="../charts/chart187.xml"/><Relationship Id="rId31" Type="http://schemas.openxmlformats.org/officeDocument/2006/relationships/chart" Target="../charts/chart208.xml"/><Relationship Id="rId44" Type="http://schemas.openxmlformats.org/officeDocument/2006/relationships/chart" Target="../charts/chart220.xml"/><Relationship Id="rId52" Type="http://schemas.openxmlformats.org/officeDocument/2006/relationships/chart" Target="../charts/chart228.xml"/><Relationship Id="rId60" Type="http://schemas.openxmlformats.org/officeDocument/2006/relationships/chart" Target="../charts/chart236.xml"/><Relationship Id="rId4" Type="http://schemas.openxmlformats.org/officeDocument/2006/relationships/chart" Target="../charts/chart181.xml"/><Relationship Id="rId9" Type="http://schemas.openxmlformats.org/officeDocument/2006/relationships/chart" Target="../charts/chart18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76200</xdr:rowOff>
    </xdr:from>
    <xdr:to>
      <xdr:col>3</xdr:col>
      <xdr:colOff>352100</xdr:colOff>
      <xdr:row>1</xdr:row>
      <xdr:rowOff>552450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1257" y="157843"/>
          <a:ext cx="1124986" cy="476250"/>
        </a:xfrm>
        <a:prstGeom prst="rect">
          <a:avLst/>
        </a:prstGeom>
      </xdr:spPr>
    </xdr:pic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108</xdr:row>
      <xdr:rowOff>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108</xdr:row>
      <xdr:rowOff>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66" name="Gráfico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71" name="Gráfico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72" name="Gráfico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77" name="Gráfico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78" name="Gráfico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260024</xdr:colOff>
      <xdr:row>103</xdr:row>
      <xdr:rowOff>0</xdr:rowOff>
    </xdr:from>
    <xdr:to>
      <xdr:col>9</xdr:col>
      <xdr:colOff>157845</xdr:colOff>
      <xdr:row>104</xdr:row>
      <xdr:rowOff>0</xdr:rowOff>
    </xdr:to>
    <xdr:graphicFrame macro="">
      <xdr:nvGraphicFramePr>
        <xdr:cNvPr id="82" name="Gráfico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83" name="Gráfico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84" name="Gráfic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85" name="Gráfico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86" name="Gráfico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89" name="Gráfico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90" name="Gráfico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91" name="Gráfico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92" name="Gráfico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95" name="Gráfico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96" name="Gráfico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97" name="Gráfico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98" name="Gráfico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01" name="Gráfico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102" name="Gráfico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03" name="Gráfico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104" name="Gráfico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07" name="Gráfico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108" name="Gráfico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09" name="Gráfico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110" name="Gráfico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13" name="Gráfico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114" name="Gráfico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15" name="Gráfico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116" name="Gráfico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19" name="Gráfico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120" name="Gráfico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21" name="Gráfico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122" name="Gráfico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25" name="Gráfico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103</xdr:row>
      <xdr:rowOff>1600202</xdr:rowOff>
    </xdr:to>
    <xdr:graphicFrame macro="">
      <xdr:nvGraphicFramePr>
        <xdr:cNvPr id="126" name="Gráfico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30" name="Gráfico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131" name="Gráfico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32" name="Gráfico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133" name="Gráfico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34" name="Gráfico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135" name="Gráfico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36" name="Gráfico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137" name="Gráfico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38" name="Gráfico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139" name="Gráfico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40" name="Gráfico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141" name="Gráfico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42" name="Gráfico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143" name="Gráfico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44" name="Gráfico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145" name="Gráfico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46" name="Gráfico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147" name="Gráfico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48" name="Gráfico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149" name="Gráfico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50" name="Gráfico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151" name="Gráfico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52" name="Gráfico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2</xdr:col>
      <xdr:colOff>28702</xdr:colOff>
      <xdr:row>107</xdr:row>
      <xdr:rowOff>0</xdr:rowOff>
    </xdr:from>
    <xdr:to>
      <xdr:col>9</xdr:col>
      <xdr:colOff>293916</xdr:colOff>
      <xdr:row>107</xdr:row>
      <xdr:rowOff>1600202</xdr:rowOff>
    </xdr:to>
    <xdr:graphicFrame macro="">
      <xdr:nvGraphicFramePr>
        <xdr:cNvPr id="153" name="Gráfico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54" name="Gráfico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1</xdr:col>
      <xdr:colOff>260024</xdr:colOff>
      <xdr:row>103</xdr:row>
      <xdr:rowOff>0</xdr:rowOff>
    </xdr:from>
    <xdr:to>
      <xdr:col>9</xdr:col>
      <xdr:colOff>157845</xdr:colOff>
      <xdr:row>104</xdr:row>
      <xdr:rowOff>1559380</xdr:rowOff>
    </xdr:to>
    <xdr:graphicFrame macro="">
      <xdr:nvGraphicFramePr>
        <xdr:cNvPr id="155" name="Gráfico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60" name="Gráfico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61" name="Gráfico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66" name="Gráfico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67" name="Gráfico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72" name="Gráfico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73" name="Gráfico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78" name="Gráfico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79" name="Gráfico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84" name="Gráfico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85" name="Gráfico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90" name="Gráfico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91" name="Gráfico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96" name="Gráfico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197" name="Gráfico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201" name="Gráfico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0</xdr:rowOff>
    </xdr:to>
    <xdr:graphicFrame macro="">
      <xdr:nvGraphicFramePr>
        <xdr:cNvPr id="202" name="Gráfico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67" name="Gráfico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68" name="Gráfico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69" name="Gráfico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70" name="Gráfico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73" name="Gráfico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74" name="Gráfico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75" name="Gráfico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76" name="Gráfico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79" name="Gráfico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80" name="Gráfico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104</xdr:row>
      <xdr:rowOff>1600202</xdr:rowOff>
    </xdr:to>
    <xdr:graphicFrame macro="">
      <xdr:nvGraphicFramePr>
        <xdr:cNvPr id="81" name="Gráfico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xdr:graphicFrame>
    <xdr:clientData/>
  </xdr:twoCellAnchor>
  <xdr:twoCellAnchor>
    <xdr:from>
      <xdr:col>2</xdr:col>
      <xdr:colOff>28702</xdr:colOff>
      <xdr:row>103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87" name="Gráfic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xdr:graphicFrame>
    <xdr:clientData/>
  </xdr:twoCellAnchor>
  <xdr:twoCellAnchor>
    <xdr:from>
      <xdr:col>2</xdr:col>
      <xdr:colOff>477738</xdr:colOff>
      <xdr:row>103</xdr:row>
      <xdr:rowOff>0</xdr:rowOff>
    </xdr:from>
    <xdr:to>
      <xdr:col>9</xdr:col>
      <xdr:colOff>742952</xdr:colOff>
      <xdr:row>104</xdr:row>
      <xdr:rowOff>0</xdr:rowOff>
    </xdr:to>
    <xdr:graphicFrame macro="">
      <xdr:nvGraphicFramePr>
        <xdr:cNvPr id="88" name="Gráfico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00" name="Gráfico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05" name="Gráfico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06" name="Gráfico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11" name="Gráfico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0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12" name="Gráfico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1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17" name="Gráfico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2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18" name="Gráfico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23" name="Gráfico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24" name="Gráfico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5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28" name="Gráfico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6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29" name="Gráfico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7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56" name="Gráfico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8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57" name="Gráfico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9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58" name="Gráfico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0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59" name="Gráfico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1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106</xdr:row>
      <xdr:rowOff>0</xdr:rowOff>
    </xdr:to>
    <xdr:graphicFrame macro="">
      <xdr:nvGraphicFramePr>
        <xdr:cNvPr id="162" name="Gráfico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2"/>
        </a:graphicData>
      </a:graphic>
    </xdr:graphicFrame>
    <xdr:clientData/>
  </xdr:twoCellAnchor>
  <xdr:twoCellAnchor>
    <xdr:from>
      <xdr:col>1</xdr:col>
      <xdr:colOff>260024</xdr:colOff>
      <xdr:row>104</xdr:row>
      <xdr:rowOff>0</xdr:rowOff>
    </xdr:from>
    <xdr:to>
      <xdr:col>9</xdr:col>
      <xdr:colOff>157845</xdr:colOff>
      <xdr:row>105</xdr:row>
      <xdr:rowOff>1559380</xdr:rowOff>
    </xdr:to>
    <xdr:graphicFrame macro="">
      <xdr:nvGraphicFramePr>
        <xdr:cNvPr id="163" name="Gráfico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3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64" name="Gráfico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4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65" name="Gráfico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5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68" name="Gráfico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6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69" name="Gráfico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7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70" name="Gráfico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8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71" name="Gráfico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9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74" name="Gráfico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0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75" name="Gráfico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1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76" name="Gráfico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2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77" name="Gráfico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3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80" name="Gráfico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4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81" name="Gráfico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5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82" name="Gráfico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6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83" name="Gráfico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7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86" name="Gráfico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8"/>
        </a:graphicData>
      </a:graphic>
    </xdr:graphicFrame>
    <xdr:clientData/>
  </xdr:twoCellAnchor>
  <xdr:twoCellAnchor>
    <xdr:from>
      <xdr:col>2</xdr:col>
      <xdr:colOff>28702</xdr:colOff>
      <xdr:row>104</xdr:row>
      <xdr:rowOff>0</xdr:rowOff>
    </xdr:from>
    <xdr:to>
      <xdr:col>9</xdr:col>
      <xdr:colOff>293916</xdr:colOff>
      <xdr:row>105</xdr:row>
      <xdr:rowOff>0</xdr:rowOff>
    </xdr:to>
    <xdr:graphicFrame macro="">
      <xdr:nvGraphicFramePr>
        <xdr:cNvPr id="187" name="Gráfico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9"/>
        </a:graphicData>
      </a:graphic>
    </xdr:graphicFrame>
    <xdr:clientData/>
  </xdr:twoCellAnchor>
  <xdr:twoCellAnchor editAs="oneCell">
    <xdr:from>
      <xdr:col>14</xdr:col>
      <xdr:colOff>402772</xdr:colOff>
      <xdr:row>1</xdr:row>
      <xdr:rowOff>8964</xdr:rowOff>
    </xdr:from>
    <xdr:to>
      <xdr:col>15</xdr:col>
      <xdr:colOff>1272990</xdr:colOff>
      <xdr:row>1</xdr:row>
      <xdr:rowOff>607551</xdr:rowOff>
    </xdr:to>
    <xdr:pic>
      <xdr:nvPicPr>
        <xdr:cNvPr id="188" name="Imagem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20601" y="85164"/>
          <a:ext cx="1751960" cy="598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106880</xdr:colOff>
      <xdr:row>0</xdr:row>
      <xdr:rowOff>92825</xdr:rowOff>
    </xdr:from>
    <xdr:to>
      <xdr:col>1</xdr:col>
      <xdr:colOff>1089700</xdr:colOff>
      <xdr:row>3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6880" y="92825"/>
          <a:ext cx="1483563" cy="549432"/>
        </a:xfrm>
        <a:prstGeom prst="rect">
          <a:avLst/>
        </a:prstGeom>
      </xdr:spPr>
    </xdr:pic>
    <xdr:clientData/>
  </xdr:twoCellAnchor>
  <xdr:twoCellAnchor>
    <xdr:from>
      <xdr:col>0</xdr:col>
      <xdr:colOff>277091</xdr:colOff>
      <xdr:row>121</xdr:row>
      <xdr:rowOff>48490</xdr:rowOff>
    </xdr:from>
    <xdr:to>
      <xdr:col>1</xdr:col>
      <xdr:colOff>937251</xdr:colOff>
      <xdr:row>123</xdr:row>
      <xdr:rowOff>178377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7091" y="17798608"/>
          <a:ext cx="1142013" cy="477269"/>
        </a:xfrm>
        <a:prstGeom prst="rect">
          <a:avLst/>
        </a:prstGeom>
      </xdr:spPr>
    </xdr:pic>
    <xdr:clientData/>
  </xdr:twoCellAnchor>
  <xdr:twoCellAnchor>
    <xdr:from>
      <xdr:col>0</xdr:col>
      <xdr:colOff>106880</xdr:colOff>
      <xdr:row>0</xdr:row>
      <xdr:rowOff>92825</xdr:rowOff>
    </xdr:from>
    <xdr:to>
      <xdr:col>1</xdr:col>
      <xdr:colOff>1089700</xdr:colOff>
      <xdr:row>3</xdr:row>
      <xdr:rowOff>152400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6880" y="92825"/>
          <a:ext cx="1470976" cy="559638"/>
        </a:xfrm>
        <a:prstGeom prst="rect">
          <a:avLst/>
        </a:prstGeom>
      </xdr:spPr>
    </xdr:pic>
    <xdr:clientData/>
  </xdr:twoCellAnchor>
  <xdr:twoCellAnchor>
    <xdr:from>
      <xdr:col>0</xdr:col>
      <xdr:colOff>277091</xdr:colOff>
      <xdr:row>121</xdr:row>
      <xdr:rowOff>48490</xdr:rowOff>
    </xdr:from>
    <xdr:to>
      <xdr:col>1</xdr:col>
      <xdr:colOff>937251</xdr:colOff>
      <xdr:row>123</xdr:row>
      <xdr:rowOff>178377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7091" y="17798608"/>
          <a:ext cx="1142013" cy="477269"/>
        </a:xfrm>
        <a:prstGeom prst="rect">
          <a:avLst/>
        </a:prstGeom>
      </xdr:spPr>
    </xdr:pic>
    <xdr:clientData/>
  </xdr:twoCellAnchor>
  <xdr:twoCellAnchor editAs="oneCell">
    <xdr:from>
      <xdr:col>1</xdr:col>
      <xdr:colOff>1233054</xdr:colOff>
      <xdr:row>1</xdr:row>
      <xdr:rowOff>-1</xdr:rowOff>
    </xdr:from>
    <xdr:to>
      <xdr:col>1</xdr:col>
      <xdr:colOff>2515007</xdr:colOff>
      <xdr:row>4</xdr:row>
      <xdr:rowOff>99823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31818" y="166254"/>
          <a:ext cx="1281953" cy="598587"/>
        </a:xfrm>
        <a:prstGeom prst="rect">
          <a:avLst/>
        </a:prstGeom>
      </xdr:spPr>
    </xdr:pic>
    <xdr:clientData/>
  </xdr:twoCellAnchor>
  <xdr:twoCellAnchor editAs="oneCell">
    <xdr:from>
      <xdr:col>1</xdr:col>
      <xdr:colOff>1183341</xdr:colOff>
      <xdr:row>121</xdr:row>
      <xdr:rowOff>62753</xdr:rowOff>
    </xdr:from>
    <xdr:to>
      <xdr:col>1</xdr:col>
      <xdr:colOff>2465294</xdr:colOff>
      <xdr:row>124</xdr:row>
      <xdr:rowOff>126719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85365" y="37553153"/>
          <a:ext cx="1281953" cy="610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1</xdr:row>
          <xdr:rowOff>38100</xdr:rowOff>
        </xdr:from>
        <xdr:to>
          <xdr:col>4</xdr:col>
          <xdr:colOff>1314450</xdr:colOff>
          <xdr:row>1</xdr:row>
          <xdr:rowOff>323850</xdr:rowOff>
        </xdr:to>
        <xdr:sp macro="" textlink="">
          <xdr:nvSpPr>
            <xdr:cNvPr id="9217" name="Button 2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4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CLASSIFICAR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3562350</xdr:colOff>
          <xdr:row>1</xdr:row>
          <xdr:rowOff>57150</xdr:rowOff>
        </xdr:from>
        <xdr:to>
          <xdr:col>4</xdr:col>
          <xdr:colOff>4800600</xdr:colOff>
          <xdr:row>1</xdr:row>
          <xdr:rowOff>285750</xdr:rowOff>
        </xdr:to>
        <xdr:sp macro="" textlink="">
          <xdr:nvSpPr>
            <xdr:cNvPr id="9218" name="Button 3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4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4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PESQUISAR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76200</xdr:rowOff>
    </xdr:from>
    <xdr:to>
      <xdr:col>3</xdr:col>
      <xdr:colOff>352100</xdr:colOff>
      <xdr:row>1</xdr:row>
      <xdr:rowOff>552450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9080" y="152400"/>
          <a:ext cx="1152200" cy="476250"/>
        </a:xfrm>
        <a:prstGeom prst="rect">
          <a:avLst/>
        </a:prstGeom>
      </xdr:spPr>
    </xdr:pic>
    <xdr:clientData/>
  </xdr:twoCellAnchor>
  <xdr:twoCellAnchor>
    <xdr:from>
      <xdr:col>1</xdr:col>
      <xdr:colOff>260024</xdr:colOff>
      <xdr:row>9</xdr:row>
      <xdr:rowOff>625928</xdr:rowOff>
    </xdr:from>
    <xdr:to>
      <xdr:col>9</xdr:col>
      <xdr:colOff>157845</xdr:colOff>
      <xdr:row>10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</xdr:col>
      <xdr:colOff>28702</xdr:colOff>
      <xdr:row>9</xdr:row>
      <xdr:rowOff>0</xdr:rowOff>
    </xdr:from>
    <xdr:to>
      <xdr:col>9</xdr:col>
      <xdr:colOff>293916</xdr:colOff>
      <xdr:row>10</xdr:row>
      <xdr:rowOff>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14</xdr:col>
      <xdr:colOff>869576</xdr:colOff>
      <xdr:row>1</xdr:row>
      <xdr:rowOff>8964</xdr:rowOff>
    </xdr:from>
    <xdr:to>
      <xdr:col>15</xdr:col>
      <xdr:colOff>1272988</xdr:colOff>
      <xdr:row>1</xdr:row>
      <xdr:rowOff>607551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56776" y="85164"/>
          <a:ext cx="1287332" cy="598587"/>
        </a:xfrm>
        <a:prstGeom prst="rect">
          <a:avLst/>
        </a:prstGeom>
      </xdr:spPr>
    </xdr:pic>
    <xdr:clientData/>
  </xdr:twoCellAnchor>
  <xdr:twoCellAnchor>
    <xdr:from>
      <xdr:col>1</xdr:col>
      <xdr:colOff>260024</xdr:colOff>
      <xdr:row>11</xdr:row>
      <xdr:rowOff>625928</xdr:rowOff>
    </xdr:from>
    <xdr:to>
      <xdr:col>9</xdr:col>
      <xdr:colOff>157845</xdr:colOff>
      <xdr:row>12</xdr:row>
      <xdr:rowOff>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</xdr:col>
      <xdr:colOff>28702</xdr:colOff>
      <xdr:row>11</xdr:row>
      <xdr:rowOff>0</xdr:rowOff>
    </xdr:from>
    <xdr:to>
      <xdr:col>9</xdr:col>
      <xdr:colOff>293916</xdr:colOff>
      <xdr:row>12</xdr:row>
      <xdr:rowOff>0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304800</xdr:colOff>
      <xdr:row>10</xdr:row>
      <xdr:rowOff>304800</xdr:rowOff>
    </xdr:to>
    <xdr:sp macro="" textlink="">
      <xdr:nvSpPr>
        <xdr:cNvPr id="65" name="AutoShape 48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739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243840</xdr:colOff>
      <xdr:row>8</xdr:row>
      <xdr:rowOff>243840</xdr:rowOff>
    </xdr:to>
    <xdr:sp macro="" textlink="">
      <xdr:nvSpPr>
        <xdr:cNvPr id="66" name="AutoShape 16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6459200" y="1958340"/>
          <a:ext cx="24384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41F0-A124-4811-BE94-9DC5DDD16C7C}">
  <sheetPr codeName="Planilha1">
    <tabColor rgb="FF00B050"/>
    <pageSetUpPr fitToPage="1"/>
  </sheetPr>
  <dimension ref="A1:AG127"/>
  <sheetViews>
    <sheetView showGridLines="0" showZeros="0" tabSelected="1" zoomScale="70" zoomScaleNormal="70" zoomScaleSheetLayoutView="70" workbookViewId="0">
      <pane xSplit="1" ySplit="7" topLeftCell="B47" activePane="bottomRight" state="frozen"/>
      <selection pane="topRight" activeCell="H12" sqref="H12:J12"/>
      <selection pane="bottomLeft" activeCell="H12" sqref="H12:J12"/>
      <selection pane="bottomRight" activeCell="C106" sqref="C106:P106"/>
    </sheetView>
  </sheetViews>
  <sheetFormatPr defaultColWidth="9.140625" defaultRowHeight="12.75" outlineLevelRow="2" x14ac:dyDescent="0.2"/>
  <cols>
    <col min="1" max="1" width="1.5703125" style="74" customWidth="1"/>
    <col min="2" max="2" width="5.42578125" style="1" customWidth="1"/>
    <col min="3" max="3" width="8.42578125" style="1" customWidth="1"/>
    <col min="4" max="4" width="9" style="1" customWidth="1"/>
    <col min="5" max="5" width="21.5703125" style="1" customWidth="1"/>
    <col min="6" max="6" width="21.42578125" style="1" customWidth="1"/>
    <col min="7" max="7" width="9.140625" style="1" customWidth="1"/>
    <col min="8" max="8" width="4.7109375" style="1" customWidth="1"/>
    <col min="9" max="9" width="6.140625" style="1" customWidth="1"/>
    <col min="10" max="10" width="14.5703125" style="1" customWidth="1"/>
    <col min="11" max="11" width="19.28515625" style="1" customWidth="1"/>
    <col min="12" max="12" width="20" style="1" customWidth="1"/>
    <col min="13" max="13" width="19.85546875" style="1" customWidth="1"/>
    <col min="14" max="14" width="14.140625" style="1" customWidth="1"/>
    <col min="15" max="15" width="12.85546875" style="248" customWidth="1"/>
    <col min="16" max="16" width="23" style="1" customWidth="1"/>
    <col min="17" max="17" width="7.5703125" style="1" customWidth="1"/>
    <col min="18" max="18" width="9.140625" style="1" customWidth="1"/>
    <col min="19" max="19" width="14.140625" style="1" customWidth="1"/>
    <col min="20" max="23" width="9.140625" style="1" customWidth="1"/>
    <col min="24" max="24" width="28.7109375" style="1" customWidth="1"/>
    <col min="25" max="31" width="9.140625" style="1" customWidth="1"/>
    <col min="32" max="32" width="39.28515625" style="1" bestFit="1" customWidth="1"/>
    <col min="33" max="16384" width="9.140625" style="1"/>
  </cols>
  <sheetData>
    <row r="1" spans="1:28" s="62" customFormat="1" ht="6" customHeight="1" thickBot="1" x14ac:dyDescent="0.25">
      <c r="A1" s="71"/>
      <c r="B1" s="71"/>
      <c r="O1" s="244"/>
      <c r="P1" s="266"/>
    </row>
    <row r="2" spans="1:28" s="130" customFormat="1" ht="51" customHeight="1" x14ac:dyDescent="0.2">
      <c r="A2" s="134"/>
      <c r="B2" s="49"/>
      <c r="C2" s="50"/>
      <c r="D2" s="51"/>
      <c r="E2" s="52" t="s">
        <v>0</v>
      </c>
      <c r="F2" s="53"/>
      <c r="G2" s="53"/>
      <c r="H2" s="53"/>
      <c r="I2" s="53"/>
      <c r="J2" s="53"/>
      <c r="K2" s="54"/>
      <c r="L2" s="55"/>
      <c r="M2" s="56"/>
      <c r="N2" s="56"/>
      <c r="O2" s="245"/>
      <c r="P2" s="267"/>
      <c r="T2" s="130" t="str">
        <f>LOWER(S2)</f>
        <v/>
      </c>
    </row>
    <row r="3" spans="1:28" s="130" customFormat="1" ht="25.5" customHeight="1" x14ac:dyDescent="0.2">
      <c r="A3" s="134"/>
      <c r="B3" s="57" t="str">
        <f>'RDO - Efetivo - Equipamento'!C1</f>
        <v>OBRA 0474
  LT 500 kV TERMINAL RIO - LAGOS</v>
      </c>
      <c r="C3" s="58"/>
      <c r="D3" s="58"/>
      <c r="E3" s="58"/>
      <c r="F3" s="58"/>
      <c r="G3" s="58"/>
      <c r="H3" s="58"/>
      <c r="I3" s="59"/>
      <c r="J3" s="59"/>
      <c r="K3" s="58"/>
      <c r="L3" s="58"/>
      <c r="M3" s="58"/>
      <c r="N3" s="58"/>
      <c r="O3" s="246"/>
      <c r="P3" s="268"/>
      <c r="R3" s="426"/>
      <c r="S3" s="427"/>
      <c r="T3" s="427"/>
      <c r="U3" s="427"/>
      <c r="V3" s="427"/>
      <c r="W3" s="427"/>
      <c r="X3" s="427"/>
      <c r="Y3" s="427"/>
      <c r="Z3" s="427"/>
      <c r="AA3" s="427"/>
      <c r="AB3" s="427"/>
    </row>
    <row r="4" spans="1:28" s="131" customFormat="1" ht="23.25" customHeight="1" x14ac:dyDescent="0.2">
      <c r="A4" s="135"/>
      <c r="B4" s="435" t="s">
        <v>1</v>
      </c>
      <c r="C4" s="436"/>
      <c r="D4" s="437"/>
      <c r="E4" s="438" t="s">
        <v>2</v>
      </c>
      <c r="F4" s="436"/>
      <c r="G4" s="437"/>
      <c r="H4" s="438" t="s">
        <v>3</v>
      </c>
      <c r="I4" s="436"/>
      <c r="J4" s="437"/>
      <c r="K4" s="445" t="s">
        <v>4</v>
      </c>
      <c r="L4" s="447" t="str">
        <f>"LT-L-TRIO-LGO-RD-A4-000"&amp;'RDO - Efetivo - Equipamento'!CA1</f>
        <v>LT-L-TRIO-LGO-RD-A4-00052</v>
      </c>
      <c r="M4" s="447"/>
      <c r="N4" s="448"/>
      <c r="O4" s="431" t="s">
        <v>5</v>
      </c>
      <c r="P4" s="433" t="s">
        <v>2275</v>
      </c>
    </row>
    <row r="5" spans="1:28" ht="19.5" customHeight="1" thickBot="1" x14ac:dyDescent="0.25">
      <c r="B5" s="78" t="str">
        <f>'RDO - Efetivo - Equipamento'!AJ3&amp;" DIAS"</f>
        <v>219 DIAS</v>
      </c>
      <c r="C5" s="76"/>
      <c r="D5" s="77"/>
      <c r="E5" s="439">
        <f>'RDO - Efetivo - Equipamento'!CA3</f>
        <v>45424</v>
      </c>
      <c r="F5" s="440"/>
      <c r="G5" s="441"/>
      <c r="H5" s="442" t="str">
        <f>TEXT(E5,"dddd")</f>
        <v>domingo</v>
      </c>
      <c r="I5" s="443"/>
      <c r="J5" s="444"/>
      <c r="K5" s="446"/>
      <c r="L5" s="449"/>
      <c r="M5" s="449"/>
      <c r="N5" s="450"/>
      <c r="O5" s="432"/>
      <c r="P5" s="434"/>
    </row>
    <row r="6" spans="1:28" ht="3.75" customHeight="1" thickBot="1" x14ac:dyDescent="0.25">
      <c r="B6" s="137"/>
      <c r="C6" s="64"/>
      <c r="D6" s="64"/>
      <c r="E6" s="65"/>
      <c r="F6" s="65"/>
      <c r="G6" s="65"/>
      <c r="H6" s="65"/>
      <c r="I6" s="66"/>
      <c r="J6" s="66"/>
      <c r="K6" s="67"/>
      <c r="L6" s="67"/>
      <c r="M6" s="67"/>
      <c r="N6" s="67"/>
      <c r="O6" s="247"/>
      <c r="P6" s="269"/>
    </row>
    <row r="7" spans="1:28" ht="39" customHeight="1" thickBot="1" x14ac:dyDescent="0.25">
      <c r="B7" s="118" t="s">
        <v>6</v>
      </c>
      <c r="C7" s="458" t="s">
        <v>7</v>
      </c>
      <c r="D7" s="459"/>
      <c r="E7" s="459"/>
      <c r="F7" s="460"/>
      <c r="G7" s="119" t="s">
        <v>1574</v>
      </c>
      <c r="H7" s="461" t="str">
        <f>"EXECUTADO EM "&amp;(TEXT(E5,"dd/mm/aa"))</f>
        <v>EXECUTADO EM 12/05/24</v>
      </c>
      <c r="I7" s="462"/>
      <c r="J7" s="462"/>
      <c r="K7" s="462"/>
      <c r="L7" s="462"/>
      <c r="M7" s="463"/>
      <c r="N7" s="249" t="s">
        <v>8</v>
      </c>
      <c r="O7" s="250" t="s">
        <v>9</v>
      </c>
      <c r="P7" s="270" t="s">
        <v>10</v>
      </c>
    </row>
    <row r="8" spans="1:28" s="14" customFormat="1" ht="27" customHeight="1" x14ac:dyDescent="0.2">
      <c r="A8" s="132"/>
      <c r="B8" s="338" t="s">
        <v>2219</v>
      </c>
      <c r="C8" s="428" t="s">
        <v>2161</v>
      </c>
      <c r="D8" s="429"/>
      <c r="E8" s="429"/>
      <c r="F8" s="430"/>
      <c r="G8" s="343" t="s">
        <v>2274</v>
      </c>
      <c r="H8" s="464"/>
      <c r="I8" s="465"/>
      <c r="J8" s="465"/>
      <c r="K8" s="465"/>
      <c r="L8" s="465"/>
      <c r="M8" s="466"/>
      <c r="N8" s="339"/>
      <c r="O8" s="340"/>
      <c r="P8" s="341"/>
    </row>
    <row r="9" spans="1:28" s="14" customFormat="1" ht="27.6" customHeight="1" outlineLevel="1" x14ac:dyDescent="0.2">
      <c r="A9" s="132"/>
      <c r="B9" s="3" t="s">
        <v>2220</v>
      </c>
      <c r="C9" s="369" t="s">
        <v>2162</v>
      </c>
      <c r="D9" s="370"/>
      <c r="E9" s="370"/>
      <c r="F9" s="371"/>
      <c r="G9" s="79" t="s">
        <v>2216</v>
      </c>
      <c r="H9" s="451"/>
      <c r="I9" s="424"/>
      <c r="J9" s="424"/>
      <c r="K9" s="424"/>
      <c r="L9" s="424"/>
      <c r="M9" s="425"/>
      <c r="N9" s="350">
        <v>118.46333000000001</v>
      </c>
      <c r="O9" s="251"/>
      <c r="P9" s="351">
        <v>62.931610000000006</v>
      </c>
    </row>
    <row r="10" spans="1:28" s="14" customFormat="1" ht="27.6" customHeight="1" outlineLevel="1" x14ac:dyDescent="0.2">
      <c r="A10" s="132"/>
      <c r="B10" s="3" t="s">
        <v>2221</v>
      </c>
      <c r="C10" s="369" t="s">
        <v>1545</v>
      </c>
      <c r="D10" s="370"/>
      <c r="E10" s="370"/>
      <c r="F10" s="371"/>
      <c r="G10" s="79" t="s">
        <v>2217</v>
      </c>
      <c r="H10" s="423"/>
      <c r="I10" s="424"/>
      <c r="J10" s="424"/>
      <c r="K10" s="424"/>
      <c r="L10" s="424"/>
      <c r="M10" s="425"/>
      <c r="N10" s="350">
        <v>118.46333000000001</v>
      </c>
      <c r="O10" s="251"/>
      <c r="P10" s="359" t="s">
        <v>2276</v>
      </c>
    </row>
    <row r="11" spans="1:28" s="14" customFormat="1" ht="27.6" customHeight="1" outlineLevel="1" x14ac:dyDescent="0.2">
      <c r="A11" s="132"/>
      <c r="B11" s="3" t="s">
        <v>2222</v>
      </c>
      <c r="C11" s="369" t="s">
        <v>1546</v>
      </c>
      <c r="D11" s="370"/>
      <c r="E11" s="370"/>
      <c r="F11" s="371"/>
      <c r="G11" s="79" t="s">
        <v>2217</v>
      </c>
      <c r="H11" s="423"/>
      <c r="I11" s="424"/>
      <c r="J11" s="424"/>
      <c r="K11" s="424"/>
      <c r="L11" s="424"/>
      <c r="M11" s="425"/>
      <c r="N11" s="350">
        <v>252</v>
      </c>
      <c r="O11" s="251"/>
      <c r="P11" s="351">
        <v>10</v>
      </c>
      <c r="R11"/>
      <c r="S11"/>
      <c r="T11"/>
      <c r="U11"/>
      <c r="V11"/>
    </row>
    <row r="12" spans="1:28" s="14" customFormat="1" ht="27.6" customHeight="1" outlineLevel="1" x14ac:dyDescent="0.2">
      <c r="A12" s="132"/>
      <c r="B12" s="3" t="s">
        <v>2223</v>
      </c>
      <c r="C12" s="369" t="s">
        <v>11</v>
      </c>
      <c r="D12" s="370"/>
      <c r="E12" s="370"/>
      <c r="F12" s="371"/>
      <c r="G12" s="79" t="s">
        <v>2217</v>
      </c>
      <c r="H12" s="451"/>
      <c r="I12" s="424"/>
      <c r="J12" s="424"/>
      <c r="K12" s="424"/>
      <c r="L12" s="424"/>
      <c r="M12" s="425"/>
      <c r="N12" s="350">
        <v>252</v>
      </c>
      <c r="O12" s="251"/>
      <c r="P12" s="351">
        <v>107</v>
      </c>
      <c r="R12"/>
      <c r="S12"/>
      <c r="T12"/>
      <c r="U12"/>
      <c r="V12"/>
    </row>
    <row r="13" spans="1:28" s="14" customFormat="1" ht="26.25" customHeight="1" outlineLevel="1" x14ac:dyDescent="0.2">
      <c r="A13" s="132"/>
      <c r="B13" s="3" t="s">
        <v>2224</v>
      </c>
      <c r="C13" s="369" t="s">
        <v>2163</v>
      </c>
      <c r="D13" s="370"/>
      <c r="E13" s="370"/>
      <c r="F13" s="371"/>
      <c r="G13" s="79" t="s">
        <v>2217</v>
      </c>
      <c r="H13" s="423"/>
      <c r="I13" s="424"/>
      <c r="J13" s="424"/>
      <c r="K13" s="424"/>
      <c r="L13" s="424"/>
      <c r="M13" s="425"/>
      <c r="N13" s="350">
        <v>252</v>
      </c>
      <c r="O13" s="251"/>
      <c r="P13" s="359" t="s">
        <v>2276</v>
      </c>
      <c r="R13"/>
      <c r="S13"/>
      <c r="T13"/>
      <c r="U13"/>
      <c r="V13"/>
    </row>
    <row r="14" spans="1:28" s="14" customFormat="1" ht="27.6" customHeight="1" x14ac:dyDescent="0.2">
      <c r="A14" s="132"/>
      <c r="B14" s="344" t="s">
        <v>2225</v>
      </c>
      <c r="C14" s="452" t="s">
        <v>2164</v>
      </c>
      <c r="D14" s="453"/>
      <c r="E14" s="453"/>
      <c r="F14" s="454"/>
      <c r="G14" s="343" t="s">
        <v>2274</v>
      </c>
      <c r="H14" s="467"/>
      <c r="I14" s="468"/>
      <c r="J14" s="468"/>
      <c r="K14" s="468"/>
      <c r="L14" s="468"/>
      <c r="M14" s="469"/>
      <c r="N14" s="352"/>
      <c r="O14" s="340"/>
      <c r="P14" s="353"/>
      <c r="R14"/>
      <c r="S14"/>
      <c r="T14"/>
      <c r="U14"/>
      <c r="V14"/>
    </row>
    <row r="15" spans="1:28" s="14" customFormat="1" ht="27.6" customHeight="1" outlineLevel="2" x14ac:dyDescent="0.2">
      <c r="A15" s="132"/>
      <c r="B15" s="3" t="s">
        <v>1547</v>
      </c>
      <c r="C15" s="369" t="s">
        <v>12</v>
      </c>
      <c r="D15" s="370"/>
      <c r="E15" s="370"/>
      <c r="F15" s="371"/>
      <c r="G15" s="79" t="s">
        <v>2216</v>
      </c>
      <c r="H15" s="423"/>
      <c r="I15" s="424"/>
      <c r="J15" s="424"/>
      <c r="K15" s="424"/>
      <c r="L15" s="424"/>
      <c r="M15" s="425"/>
      <c r="N15" s="350">
        <v>252</v>
      </c>
      <c r="O15" s="251"/>
      <c r="P15" s="351">
        <v>87</v>
      </c>
      <c r="R15"/>
      <c r="S15"/>
      <c r="T15"/>
      <c r="U15"/>
      <c r="V15"/>
    </row>
    <row r="16" spans="1:28" s="14" customFormat="1" ht="27.6" customHeight="1" outlineLevel="2" x14ac:dyDescent="0.2">
      <c r="A16" s="132"/>
      <c r="B16" s="3" t="s">
        <v>1548</v>
      </c>
      <c r="C16" s="369" t="s">
        <v>13</v>
      </c>
      <c r="D16" s="370"/>
      <c r="E16" s="370"/>
      <c r="F16" s="371"/>
      <c r="G16" s="79" t="s">
        <v>2216</v>
      </c>
      <c r="H16" s="423"/>
      <c r="I16" s="424"/>
      <c r="J16" s="424"/>
      <c r="K16" s="424"/>
      <c r="L16" s="424"/>
      <c r="M16" s="425"/>
      <c r="N16" s="350">
        <v>118.46333000000001</v>
      </c>
      <c r="O16" s="251"/>
      <c r="P16" s="359" t="s">
        <v>2276</v>
      </c>
      <c r="R16"/>
      <c r="S16"/>
      <c r="T16"/>
      <c r="U16"/>
      <c r="V16"/>
    </row>
    <row r="17" spans="1:22" s="14" customFormat="1" ht="27.6" customHeight="1" outlineLevel="2" x14ac:dyDescent="0.2">
      <c r="A17" s="132"/>
      <c r="B17" s="3" t="s">
        <v>1549</v>
      </c>
      <c r="C17" s="369" t="s">
        <v>122</v>
      </c>
      <c r="D17" s="370"/>
      <c r="E17" s="370"/>
      <c r="F17" s="371"/>
      <c r="G17" s="79" t="s">
        <v>2216</v>
      </c>
      <c r="H17" s="423"/>
      <c r="I17" s="424"/>
      <c r="J17" s="424"/>
      <c r="K17" s="424"/>
      <c r="L17" s="424"/>
      <c r="M17" s="425"/>
      <c r="N17" s="350">
        <v>118.46333000000001</v>
      </c>
      <c r="O17" s="251"/>
      <c r="P17" s="359" t="s">
        <v>2276</v>
      </c>
      <c r="R17"/>
      <c r="S17"/>
      <c r="T17"/>
      <c r="U17"/>
      <c r="V17"/>
    </row>
    <row r="18" spans="1:22" s="14" customFormat="1" ht="27.6" customHeight="1" outlineLevel="2" x14ac:dyDescent="0.2">
      <c r="A18" s="132"/>
      <c r="B18" s="3" t="s">
        <v>1548</v>
      </c>
      <c r="C18" s="369" t="s">
        <v>14</v>
      </c>
      <c r="D18" s="370"/>
      <c r="E18" s="370"/>
      <c r="F18" s="371"/>
      <c r="G18" s="79" t="s">
        <v>2216</v>
      </c>
      <c r="H18" s="423"/>
      <c r="I18" s="424"/>
      <c r="J18" s="424"/>
      <c r="K18" s="424"/>
      <c r="L18" s="424"/>
      <c r="M18" s="425"/>
      <c r="N18" s="350">
        <v>118.46333000000001</v>
      </c>
      <c r="O18" s="251"/>
      <c r="P18" s="351">
        <v>28.170120000000001</v>
      </c>
      <c r="R18"/>
      <c r="S18"/>
      <c r="T18"/>
      <c r="U18"/>
      <c r="V18"/>
    </row>
    <row r="19" spans="1:22" s="14" customFormat="1" ht="27" customHeight="1" outlineLevel="2" x14ac:dyDescent="0.2">
      <c r="A19" s="132"/>
      <c r="B19" s="3" t="s">
        <v>1549</v>
      </c>
      <c r="C19" s="369" t="s">
        <v>1585</v>
      </c>
      <c r="D19" s="370"/>
      <c r="E19" s="370"/>
      <c r="F19" s="371"/>
      <c r="G19" s="79" t="s">
        <v>2217</v>
      </c>
      <c r="H19" s="423"/>
      <c r="I19" s="424"/>
      <c r="J19" s="424"/>
      <c r="K19" s="424"/>
      <c r="L19" s="424"/>
      <c r="M19" s="425"/>
      <c r="N19" s="350">
        <v>118.46333000000001</v>
      </c>
      <c r="O19" s="251"/>
      <c r="P19" s="351">
        <v>2.5550000000000002</v>
      </c>
      <c r="R19"/>
      <c r="S19"/>
      <c r="T19"/>
      <c r="U19"/>
      <c r="V19"/>
    </row>
    <row r="20" spans="1:22" s="14" customFormat="1" ht="27" customHeight="1" outlineLevel="2" x14ac:dyDescent="0.2">
      <c r="A20" s="132"/>
      <c r="B20" s="3" t="s">
        <v>1550</v>
      </c>
      <c r="C20" s="369" t="s">
        <v>2165</v>
      </c>
      <c r="D20" s="370"/>
      <c r="E20" s="370"/>
      <c r="F20" s="371"/>
      <c r="G20" s="79" t="s">
        <v>2217</v>
      </c>
      <c r="H20" s="423"/>
      <c r="I20" s="424"/>
      <c r="J20" s="424"/>
      <c r="K20" s="424"/>
      <c r="L20" s="424"/>
      <c r="M20" s="425"/>
      <c r="N20" s="350">
        <v>252</v>
      </c>
      <c r="O20" s="251"/>
      <c r="P20" s="351">
        <v>87</v>
      </c>
      <c r="R20"/>
      <c r="S20"/>
      <c r="T20"/>
      <c r="U20"/>
      <c r="V20"/>
    </row>
    <row r="21" spans="1:22" s="14" customFormat="1" ht="27" customHeight="1" x14ac:dyDescent="0.2">
      <c r="A21" s="132"/>
      <c r="B21" s="344" t="s">
        <v>2226</v>
      </c>
      <c r="C21" s="452" t="s">
        <v>2166</v>
      </c>
      <c r="D21" s="453"/>
      <c r="E21" s="453"/>
      <c r="F21" s="454"/>
      <c r="G21" s="342" t="s">
        <v>2274</v>
      </c>
      <c r="H21" s="467"/>
      <c r="I21" s="468"/>
      <c r="J21" s="468"/>
      <c r="K21" s="468"/>
      <c r="L21" s="468"/>
      <c r="M21" s="469"/>
      <c r="N21" s="352"/>
      <c r="O21" s="340"/>
      <c r="P21" s="353"/>
      <c r="R21"/>
      <c r="S21"/>
      <c r="T21"/>
      <c r="U21"/>
      <c r="V21"/>
    </row>
    <row r="22" spans="1:22" s="14" customFormat="1" ht="27" customHeight="1" x14ac:dyDescent="0.2">
      <c r="A22" s="132"/>
      <c r="B22" s="344" t="s">
        <v>2227</v>
      </c>
      <c r="C22" s="414" t="s">
        <v>2167</v>
      </c>
      <c r="D22" s="415"/>
      <c r="E22" s="415"/>
      <c r="F22" s="416"/>
      <c r="G22" s="342" t="s">
        <v>2274</v>
      </c>
      <c r="H22" s="467"/>
      <c r="I22" s="468"/>
      <c r="J22" s="468"/>
      <c r="K22" s="468"/>
      <c r="L22" s="468"/>
      <c r="M22" s="469"/>
      <c r="N22" s="352"/>
      <c r="O22" s="340"/>
      <c r="P22" s="353"/>
      <c r="R22"/>
      <c r="S22"/>
      <c r="T22"/>
      <c r="U22"/>
      <c r="V22"/>
    </row>
    <row r="23" spans="1:22" s="14" customFormat="1" ht="28.5" customHeight="1" outlineLevel="1" x14ac:dyDescent="0.2">
      <c r="A23" s="132"/>
      <c r="B23" s="3" t="s">
        <v>1551</v>
      </c>
      <c r="C23" s="369" t="s">
        <v>1552</v>
      </c>
      <c r="D23" s="370"/>
      <c r="E23" s="370"/>
      <c r="F23" s="371"/>
      <c r="G23" s="79" t="s">
        <v>2217</v>
      </c>
      <c r="H23" s="423"/>
      <c r="I23" s="424"/>
      <c r="J23" s="424"/>
      <c r="K23" s="424"/>
      <c r="L23" s="424"/>
      <c r="M23" s="425"/>
      <c r="N23" s="350">
        <v>47</v>
      </c>
      <c r="O23" s="251"/>
      <c r="P23" s="351">
        <v>20</v>
      </c>
      <c r="R23"/>
      <c r="S23"/>
      <c r="T23"/>
      <c r="U23"/>
      <c r="V23"/>
    </row>
    <row r="24" spans="1:22" s="14" customFormat="1" ht="27" customHeight="1" outlineLevel="1" x14ac:dyDescent="0.2">
      <c r="A24" s="132"/>
      <c r="B24" s="3" t="s">
        <v>1553</v>
      </c>
      <c r="C24" s="369" t="s">
        <v>1554</v>
      </c>
      <c r="D24" s="370"/>
      <c r="E24" s="370"/>
      <c r="F24" s="371"/>
      <c r="G24" s="79" t="s">
        <v>2217</v>
      </c>
      <c r="H24" s="423"/>
      <c r="I24" s="424"/>
      <c r="J24" s="424"/>
      <c r="K24" s="424"/>
      <c r="L24" s="424"/>
      <c r="M24" s="425"/>
      <c r="N24" s="350">
        <v>47</v>
      </c>
      <c r="O24" s="251"/>
      <c r="P24" s="351">
        <v>22</v>
      </c>
      <c r="R24"/>
      <c r="S24"/>
      <c r="T24"/>
      <c r="U24"/>
      <c r="V24"/>
    </row>
    <row r="25" spans="1:22" s="14" customFormat="1" ht="27" customHeight="1" outlineLevel="1" x14ac:dyDescent="0.2">
      <c r="A25" s="132"/>
      <c r="B25" s="3" t="s">
        <v>1555</v>
      </c>
      <c r="C25" s="369" t="s">
        <v>2168</v>
      </c>
      <c r="D25" s="370"/>
      <c r="E25" s="370"/>
      <c r="F25" s="371"/>
      <c r="G25" s="79" t="s">
        <v>2217</v>
      </c>
      <c r="H25" s="423"/>
      <c r="I25" s="424"/>
      <c r="J25" s="424"/>
      <c r="K25" s="424"/>
      <c r="L25" s="424"/>
      <c r="M25" s="425"/>
      <c r="N25" s="350">
        <v>47</v>
      </c>
      <c r="O25" s="251"/>
      <c r="P25" s="351">
        <v>12</v>
      </c>
      <c r="R25"/>
      <c r="S25"/>
      <c r="T25"/>
      <c r="U25"/>
      <c r="V25"/>
    </row>
    <row r="26" spans="1:22" s="14" customFormat="1" ht="27" customHeight="1" outlineLevel="1" x14ac:dyDescent="0.2">
      <c r="A26" s="132"/>
      <c r="B26" s="3" t="s">
        <v>1556</v>
      </c>
      <c r="C26" s="369" t="s">
        <v>2169</v>
      </c>
      <c r="D26" s="370"/>
      <c r="E26" s="370"/>
      <c r="F26" s="371"/>
      <c r="G26" s="79" t="s">
        <v>2217</v>
      </c>
      <c r="H26" s="423"/>
      <c r="I26" s="424"/>
      <c r="J26" s="424"/>
      <c r="K26" s="424"/>
      <c r="L26" s="424"/>
      <c r="M26" s="425"/>
      <c r="N26" s="350">
        <v>47</v>
      </c>
      <c r="O26" s="251"/>
      <c r="P26" s="359" t="s">
        <v>2276</v>
      </c>
      <c r="R26"/>
      <c r="S26"/>
      <c r="T26"/>
      <c r="U26"/>
      <c r="V26"/>
    </row>
    <row r="27" spans="1:22" s="14" customFormat="1" ht="27" customHeight="1" outlineLevel="1" x14ac:dyDescent="0.2">
      <c r="A27" s="132"/>
      <c r="B27" s="3" t="s">
        <v>1557</v>
      </c>
      <c r="C27" s="369" t="s">
        <v>1558</v>
      </c>
      <c r="D27" s="370"/>
      <c r="E27" s="370"/>
      <c r="F27" s="371"/>
      <c r="G27" s="79" t="s">
        <v>2217</v>
      </c>
      <c r="H27" s="423"/>
      <c r="I27" s="424"/>
      <c r="J27" s="424"/>
      <c r="K27" s="424"/>
      <c r="L27" s="424"/>
      <c r="M27" s="425"/>
      <c r="N27" s="350">
        <v>47</v>
      </c>
      <c r="O27" s="251"/>
      <c r="P27" s="351">
        <v>20</v>
      </c>
      <c r="R27"/>
      <c r="S27"/>
      <c r="T27"/>
      <c r="U27"/>
      <c r="V27"/>
    </row>
    <row r="28" spans="1:22" s="14" customFormat="1" ht="27" customHeight="1" outlineLevel="1" x14ac:dyDescent="0.2">
      <c r="A28" s="132"/>
      <c r="B28" s="3" t="s">
        <v>1559</v>
      </c>
      <c r="C28" s="369" t="s">
        <v>1560</v>
      </c>
      <c r="D28" s="370"/>
      <c r="E28" s="370"/>
      <c r="F28" s="371"/>
      <c r="G28" s="79" t="s">
        <v>2217</v>
      </c>
      <c r="H28" s="423"/>
      <c r="I28" s="424"/>
      <c r="J28" s="424"/>
      <c r="K28" s="424"/>
      <c r="L28" s="424"/>
      <c r="M28" s="425"/>
      <c r="N28" s="350">
        <v>47</v>
      </c>
      <c r="O28" s="251"/>
      <c r="P28" s="351">
        <v>21</v>
      </c>
      <c r="R28"/>
      <c r="S28"/>
      <c r="T28"/>
      <c r="U28"/>
      <c r="V28"/>
    </row>
    <row r="29" spans="1:22" s="14" customFormat="1" ht="27" customHeight="1" outlineLevel="1" x14ac:dyDescent="0.2">
      <c r="A29" s="132"/>
      <c r="B29" s="3" t="s">
        <v>1561</v>
      </c>
      <c r="C29" s="369" t="s">
        <v>1562</v>
      </c>
      <c r="D29" s="370"/>
      <c r="E29" s="370"/>
      <c r="F29" s="371"/>
      <c r="G29" s="79" t="s">
        <v>2217</v>
      </c>
      <c r="H29" s="423"/>
      <c r="I29" s="424"/>
      <c r="J29" s="424"/>
      <c r="K29" s="424"/>
      <c r="L29" s="424"/>
      <c r="M29" s="425"/>
      <c r="N29" s="350">
        <v>47</v>
      </c>
      <c r="O29" s="251"/>
      <c r="P29" s="351">
        <v>20</v>
      </c>
      <c r="R29"/>
      <c r="S29"/>
      <c r="T29"/>
      <c r="U29"/>
      <c r="V29"/>
    </row>
    <row r="30" spans="1:22" s="14" customFormat="1" ht="27" customHeight="1" outlineLevel="1" x14ac:dyDescent="0.2">
      <c r="A30" s="132"/>
      <c r="B30" s="3" t="s">
        <v>1563</v>
      </c>
      <c r="C30" s="369" t="s">
        <v>1564</v>
      </c>
      <c r="D30" s="370"/>
      <c r="E30" s="370"/>
      <c r="F30" s="371"/>
      <c r="G30" s="79" t="s">
        <v>2217</v>
      </c>
      <c r="H30" s="423"/>
      <c r="I30" s="424"/>
      <c r="J30" s="424"/>
      <c r="K30" s="424"/>
      <c r="L30" s="424"/>
      <c r="M30" s="425"/>
      <c r="N30" s="350">
        <v>47</v>
      </c>
      <c r="O30" s="251"/>
      <c r="P30" s="351">
        <v>21</v>
      </c>
      <c r="R30"/>
      <c r="S30"/>
      <c r="T30"/>
      <c r="U30"/>
      <c r="V30"/>
    </row>
    <row r="31" spans="1:22" s="14" customFormat="1" ht="27" customHeight="1" outlineLevel="1" x14ac:dyDescent="0.2">
      <c r="A31" s="132"/>
      <c r="B31" s="3" t="s">
        <v>1565</v>
      </c>
      <c r="C31" s="369" t="s">
        <v>1566</v>
      </c>
      <c r="D31" s="370"/>
      <c r="E31" s="370"/>
      <c r="F31" s="371"/>
      <c r="G31" s="79" t="s">
        <v>2217</v>
      </c>
      <c r="H31" s="423"/>
      <c r="I31" s="424"/>
      <c r="J31" s="424"/>
      <c r="K31" s="424"/>
      <c r="L31" s="424"/>
      <c r="M31" s="425"/>
      <c r="N31" s="350">
        <v>47</v>
      </c>
      <c r="O31" s="251"/>
      <c r="P31" s="351">
        <v>20</v>
      </c>
      <c r="R31"/>
      <c r="S31"/>
      <c r="T31"/>
      <c r="U31"/>
      <c r="V31"/>
    </row>
    <row r="32" spans="1:22" s="14" customFormat="1" ht="27" customHeight="1" outlineLevel="1" x14ac:dyDescent="0.2">
      <c r="A32" s="132"/>
      <c r="B32" s="3" t="s">
        <v>1567</v>
      </c>
      <c r="C32" s="369" t="s">
        <v>1568</v>
      </c>
      <c r="D32" s="370"/>
      <c r="E32" s="370"/>
      <c r="F32" s="371"/>
      <c r="G32" s="79" t="s">
        <v>2217</v>
      </c>
      <c r="H32" s="423"/>
      <c r="I32" s="424"/>
      <c r="J32" s="424"/>
      <c r="K32" s="424"/>
      <c r="L32" s="424"/>
      <c r="M32" s="425"/>
      <c r="N32" s="350">
        <v>47</v>
      </c>
      <c r="O32" s="251"/>
      <c r="P32" s="351">
        <v>20</v>
      </c>
      <c r="R32"/>
      <c r="S32"/>
      <c r="T32"/>
      <c r="U32"/>
      <c r="V32"/>
    </row>
    <row r="33" spans="1:22" s="14" customFormat="1" ht="27" customHeight="1" outlineLevel="1" x14ac:dyDescent="0.2">
      <c r="A33" s="132"/>
      <c r="B33" s="3" t="s">
        <v>1586</v>
      </c>
      <c r="C33" s="369" t="s">
        <v>2170</v>
      </c>
      <c r="D33" s="370"/>
      <c r="E33" s="370"/>
      <c r="F33" s="371"/>
      <c r="G33" s="79" t="s">
        <v>2217</v>
      </c>
      <c r="H33" s="423"/>
      <c r="I33" s="424"/>
      <c r="J33" s="424"/>
      <c r="K33" s="424"/>
      <c r="L33" s="424"/>
      <c r="M33" s="425"/>
      <c r="N33" s="350">
        <v>47</v>
      </c>
      <c r="O33" s="251"/>
      <c r="P33" s="351">
        <v>20</v>
      </c>
      <c r="R33"/>
      <c r="S33"/>
      <c r="T33"/>
      <c r="U33"/>
      <c r="V33"/>
    </row>
    <row r="34" spans="1:22" s="14" customFormat="1" ht="27" customHeight="1" outlineLevel="1" x14ac:dyDescent="0.2">
      <c r="A34" s="132"/>
      <c r="B34" s="127" t="s">
        <v>2228</v>
      </c>
      <c r="C34" s="369" t="s">
        <v>2171</v>
      </c>
      <c r="D34" s="370"/>
      <c r="E34" s="370"/>
      <c r="F34" s="371"/>
      <c r="G34" s="128" t="s">
        <v>2217</v>
      </c>
      <c r="H34" s="423"/>
      <c r="I34" s="424"/>
      <c r="J34" s="424"/>
      <c r="K34" s="424"/>
      <c r="L34" s="424"/>
      <c r="M34" s="425"/>
      <c r="N34" s="354">
        <v>47</v>
      </c>
      <c r="O34" s="251"/>
      <c r="P34" s="351">
        <v>20</v>
      </c>
      <c r="R34"/>
      <c r="S34"/>
      <c r="T34"/>
      <c r="U34"/>
      <c r="V34"/>
    </row>
    <row r="35" spans="1:22" s="14" customFormat="1" ht="27" customHeight="1" outlineLevel="1" x14ac:dyDescent="0.2">
      <c r="A35" s="132"/>
      <c r="B35" s="127" t="s">
        <v>2229</v>
      </c>
      <c r="C35" s="369" t="s">
        <v>1587</v>
      </c>
      <c r="D35" s="370"/>
      <c r="E35" s="370"/>
      <c r="F35" s="371"/>
      <c r="G35" s="128" t="s">
        <v>2217</v>
      </c>
      <c r="H35" s="423"/>
      <c r="I35" s="424"/>
      <c r="J35" s="424"/>
      <c r="K35" s="424"/>
      <c r="L35" s="424"/>
      <c r="M35" s="425"/>
      <c r="N35" s="354">
        <v>47</v>
      </c>
      <c r="O35" s="251"/>
      <c r="P35" s="359" t="s">
        <v>2276</v>
      </c>
      <c r="R35"/>
      <c r="S35"/>
      <c r="T35"/>
      <c r="U35"/>
      <c r="V35"/>
    </row>
    <row r="36" spans="1:22" s="14" customFormat="1" ht="27" customHeight="1" x14ac:dyDescent="0.2">
      <c r="A36" s="132"/>
      <c r="B36" s="347" t="s">
        <v>2230</v>
      </c>
      <c r="C36" s="414" t="s">
        <v>2172</v>
      </c>
      <c r="D36" s="415"/>
      <c r="E36" s="415"/>
      <c r="F36" s="416"/>
      <c r="G36" s="348" t="s">
        <v>2274</v>
      </c>
      <c r="H36" s="467"/>
      <c r="I36" s="468"/>
      <c r="J36" s="468"/>
      <c r="K36" s="468"/>
      <c r="L36" s="468"/>
      <c r="M36" s="469"/>
      <c r="N36" s="349"/>
      <c r="O36" s="340"/>
      <c r="P36" s="353">
        <v>0</v>
      </c>
      <c r="R36"/>
      <c r="S36"/>
      <c r="T36"/>
      <c r="U36"/>
      <c r="V36"/>
    </row>
    <row r="37" spans="1:22" s="14" customFormat="1" ht="27" customHeight="1" outlineLevel="1" x14ac:dyDescent="0.2">
      <c r="A37" s="132"/>
      <c r="B37" s="127" t="s">
        <v>1569</v>
      </c>
      <c r="C37" s="369" t="s">
        <v>1576</v>
      </c>
      <c r="D37" s="370"/>
      <c r="E37" s="370"/>
      <c r="F37" s="371"/>
      <c r="G37" s="128" t="s">
        <v>2217</v>
      </c>
      <c r="H37" s="423"/>
      <c r="I37" s="424"/>
      <c r="J37" s="424"/>
      <c r="K37" s="424"/>
      <c r="L37" s="424"/>
      <c r="M37" s="425"/>
      <c r="N37" s="354">
        <v>208</v>
      </c>
      <c r="O37" s="251"/>
      <c r="P37" s="351">
        <v>31</v>
      </c>
      <c r="R37"/>
      <c r="S37"/>
      <c r="T37"/>
    </row>
    <row r="38" spans="1:22" s="14" customFormat="1" ht="27" customHeight="1" outlineLevel="1" x14ac:dyDescent="0.2">
      <c r="A38" s="139"/>
      <c r="B38" s="141" t="s">
        <v>1570</v>
      </c>
      <c r="C38" s="369" t="s">
        <v>54</v>
      </c>
      <c r="D38" s="370"/>
      <c r="E38" s="370"/>
      <c r="F38" s="371"/>
      <c r="G38" s="128" t="s">
        <v>2217</v>
      </c>
      <c r="H38" s="423"/>
      <c r="I38" s="424"/>
      <c r="J38" s="424"/>
      <c r="K38" s="424"/>
      <c r="L38" s="424"/>
      <c r="M38" s="425"/>
      <c r="N38" s="354">
        <v>208</v>
      </c>
      <c r="O38" s="251"/>
      <c r="P38" s="359" t="s">
        <v>2276</v>
      </c>
      <c r="R38"/>
      <c r="S38"/>
      <c r="T38"/>
    </row>
    <row r="39" spans="1:22" s="14" customFormat="1" ht="27" customHeight="1" outlineLevel="1" x14ac:dyDescent="0.2">
      <c r="A39" s="139"/>
      <c r="B39" s="141" t="s">
        <v>1571</v>
      </c>
      <c r="C39" s="369" t="s">
        <v>1577</v>
      </c>
      <c r="D39" s="370"/>
      <c r="E39" s="370"/>
      <c r="F39" s="371"/>
      <c r="G39" s="128" t="s">
        <v>2217</v>
      </c>
      <c r="H39" s="423"/>
      <c r="I39" s="424"/>
      <c r="J39" s="424"/>
      <c r="K39" s="424"/>
      <c r="L39" s="424"/>
      <c r="M39" s="425"/>
      <c r="N39" s="354">
        <v>208</v>
      </c>
      <c r="O39" s="251"/>
      <c r="P39" s="351">
        <v>27</v>
      </c>
      <c r="R39"/>
      <c r="S39"/>
      <c r="T39"/>
    </row>
    <row r="40" spans="1:22" s="14" customFormat="1" ht="27" customHeight="1" outlineLevel="1" x14ac:dyDescent="0.2">
      <c r="A40" s="139"/>
      <c r="B40" s="141" t="s">
        <v>1572</v>
      </c>
      <c r="C40" s="369" t="s">
        <v>2173</v>
      </c>
      <c r="D40" s="370"/>
      <c r="E40" s="370"/>
      <c r="F40" s="371"/>
      <c r="G40" s="128" t="s">
        <v>2217</v>
      </c>
      <c r="H40" s="451"/>
      <c r="I40" s="424"/>
      <c r="J40" s="424"/>
      <c r="K40" s="424"/>
      <c r="L40" s="424"/>
      <c r="M40" s="425"/>
      <c r="N40" s="354">
        <v>208</v>
      </c>
      <c r="O40" s="251">
        <v>0</v>
      </c>
      <c r="P40" s="351">
        <v>26</v>
      </c>
      <c r="R40"/>
      <c r="S40"/>
      <c r="T40"/>
    </row>
    <row r="41" spans="1:22" s="14" customFormat="1" ht="27" customHeight="1" outlineLevel="1" x14ac:dyDescent="0.2">
      <c r="A41" s="139"/>
      <c r="B41" s="141" t="s">
        <v>1573</v>
      </c>
      <c r="C41" s="369" t="s">
        <v>2174</v>
      </c>
      <c r="D41" s="370"/>
      <c r="E41" s="370"/>
      <c r="F41" s="371"/>
      <c r="G41" s="140" t="s">
        <v>2217</v>
      </c>
      <c r="H41" s="423"/>
      <c r="I41" s="424"/>
      <c r="J41" s="424"/>
      <c r="K41" s="424"/>
      <c r="L41" s="424"/>
      <c r="M41" s="425"/>
      <c r="N41" s="354">
        <v>208</v>
      </c>
      <c r="O41" s="251"/>
      <c r="P41" s="351">
        <v>26</v>
      </c>
      <c r="R41"/>
      <c r="S41"/>
      <c r="T41"/>
    </row>
    <row r="42" spans="1:22" s="14" customFormat="1" ht="27" customHeight="1" outlineLevel="1" x14ac:dyDescent="0.2">
      <c r="A42" s="139"/>
      <c r="B42" s="141" t="s">
        <v>2231</v>
      </c>
      <c r="C42" s="369" t="s">
        <v>2175</v>
      </c>
      <c r="D42" s="370"/>
      <c r="E42" s="370"/>
      <c r="F42" s="371"/>
      <c r="G42" s="143" t="s">
        <v>2217</v>
      </c>
      <c r="H42" s="423"/>
      <c r="I42" s="424"/>
      <c r="J42" s="424"/>
      <c r="K42" s="424"/>
      <c r="L42" s="424"/>
      <c r="M42" s="425"/>
      <c r="N42" s="355">
        <v>208</v>
      </c>
      <c r="O42" s="251"/>
      <c r="P42" s="351">
        <v>26</v>
      </c>
      <c r="R42"/>
      <c r="S42"/>
      <c r="T42"/>
    </row>
    <row r="43" spans="1:22" s="14" customFormat="1" ht="27" customHeight="1" outlineLevel="1" x14ac:dyDescent="0.2">
      <c r="A43" s="139"/>
      <c r="B43" s="141" t="s">
        <v>1578</v>
      </c>
      <c r="C43" s="369" t="s">
        <v>1579</v>
      </c>
      <c r="D43" s="370"/>
      <c r="E43" s="370"/>
      <c r="F43" s="371"/>
      <c r="G43" s="143" t="s">
        <v>2217</v>
      </c>
      <c r="H43" s="423"/>
      <c r="I43" s="424"/>
      <c r="J43" s="424"/>
      <c r="K43" s="424"/>
      <c r="L43" s="424"/>
      <c r="M43" s="425"/>
      <c r="N43" s="355"/>
      <c r="O43" s="251"/>
      <c r="P43" s="359"/>
      <c r="R43"/>
      <c r="S43"/>
      <c r="T43"/>
    </row>
    <row r="44" spans="1:22" s="14" customFormat="1" ht="27" customHeight="1" x14ac:dyDescent="0.2">
      <c r="A44" s="139"/>
      <c r="B44" s="345" t="s">
        <v>2232</v>
      </c>
      <c r="C44" s="452" t="s">
        <v>2176</v>
      </c>
      <c r="D44" s="453"/>
      <c r="E44" s="453"/>
      <c r="F44" s="454"/>
      <c r="G44" s="343" t="s">
        <v>2274</v>
      </c>
      <c r="H44" s="467"/>
      <c r="I44" s="468"/>
      <c r="J44" s="468"/>
      <c r="K44" s="468"/>
      <c r="L44" s="468"/>
      <c r="M44" s="469"/>
      <c r="N44" s="356"/>
      <c r="O44" s="340"/>
      <c r="P44" s="353"/>
      <c r="R44"/>
      <c r="S44"/>
      <c r="T44"/>
    </row>
    <row r="45" spans="1:22" s="14" customFormat="1" ht="27" customHeight="1" outlineLevel="1" x14ac:dyDescent="0.2">
      <c r="A45" s="139"/>
      <c r="B45" s="141" t="s">
        <v>1582</v>
      </c>
      <c r="C45" s="369" t="s">
        <v>2177</v>
      </c>
      <c r="D45" s="370"/>
      <c r="E45" s="370"/>
      <c r="F45" s="371"/>
      <c r="G45" s="140" t="s">
        <v>2217</v>
      </c>
      <c r="H45" s="423"/>
      <c r="I45" s="424"/>
      <c r="J45" s="424"/>
      <c r="K45" s="424"/>
      <c r="L45" s="424"/>
      <c r="M45" s="425"/>
      <c r="N45" s="357"/>
      <c r="O45" s="251"/>
      <c r="P45" s="359"/>
      <c r="R45"/>
      <c r="S45"/>
      <c r="T45"/>
    </row>
    <row r="46" spans="1:22" s="14" customFormat="1" ht="27" customHeight="1" outlineLevel="1" x14ac:dyDescent="0.2">
      <c r="A46" s="139"/>
      <c r="B46" s="3" t="s">
        <v>1745</v>
      </c>
      <c r="C46" s="369" t="s">
        <v>1746</v>
      </c>
      <c r="D46" s="370"/>
      <c r="E46" s="370"/>
      <c r="F46" s="371"/>
      <c r="G46" s="79" t="s">
        <v>2216</v>
      </c>
      <c r="H46" s="423"/>
      <c r="I46" s="424"/>
      <c r="J46" s="424"/>
      <c r="K46" s="424"/>
      <c r="L46" s="424"/>
      <c r="M46" s="425"/>
      <c r="N46" s="350"/>
      <c r="O46" s="251"/>
      <c r="P46" s="359"/>
      <c r="R46"/>
      <c r="S46"/>
      <c r="T46"/>
    </row>
    <row r="47" spans="1:22" s="14" customFormat="1" ht="27" customHeight="1" outlineLevel="1" x14ac:dyDescent="0.2">
      <c r="A47" s="139"/>
      <c r="B47" s="141" t="s">
        <v>1803</v>
      </c>
      <c r="C47" s="369" t="s">
        <v>2178</v>
      </c>
      <c r="D47" s="370"/>
      <c r="E47" s="370"/>
      <c r="F47" s="371"/>
      <c r="G47" s="140" t="s">
        <v>2216</v>
      </c>
      <c r="H47" s="423"/>
      <c r="I47" s="424"/>
      <c r="J47" s="424"/>
      <c r="K47" s="424"/>
      <c r="L47" s="424"/>
      <c r="M47" s="425"/>
      <c r="N47" s="357"/>
      <c r="O47" s="251"/>
      <c r="P47" s="359"/>
      <c r="R47"/>
      <c r="S47"/>
      <c r="T47"/>
    </row>
    <row r="48" spans="1:22" s="14" customFormat="1" ht="27" customHeight="1" x14ac:dyDescent="0.2">
      <c r="A48" s="139"/>
      <c r="B48" s="345" t="s">
        <v>2233</v>
      </c>
      <c r="C48" s="452" t="s">
        <v>2179</v>
      </c>
      <c r="D48" s="453"/>
      <c r="E48" s="453"/>
      <c r="F48" s="454"/>
      <c r="G48" s="343" t="s">
        <v>2274</v>
      </c>
      <c r="H48" s="467"/>
      <c r="I48" s="468"/>
      <c r="J48" s="468"/>
      <c r="K48" s="468"/>
      <c r="L48" s="468"/>
      <c r="M48" s="469"/>
      <c r="N48" s="358"/>
      <c r="O48" s="340"/>
      <c r="P48" s="360"/>
      <c r="Q48" s="219"/>
      <c r="R48" s="220"/>
      <c r="S48" s="218"/>
      <c r="T48" s="220"/>
    </row>
    <row r="49" spans="1:20" s="14" customFormat="1" ht="27" customHeight="1" outlineLevel="1" x14ac:dyDescent="0.2">
      <c r="A49" s="139"/>
      <c r="B49" s="141" t="s">
        <v>1583</v>
      </c>
      <c r="C49" s="369" t="s">
        <v>2180</v>
      </c>
      <c r="D49" s="370"/>
      <c r="E49" s="370"/>
      <c r="F49" s="371"/>
      <c r="G49" s="140" t="s">
        <v>2217</v>
      </c>
      <c r="H49" s="423"/>
      <c r="I49" s="424"/>
      <c r="J49" s="424"/>
      <c r="K49" s="424"/>
      <c r="L49" s="424"/>
      <c r="M49" s="425"/>
      <c r="N49" s="357"/>
      <c r="O49" s="251"/>
      <c r="P49" s="359"/>
      <c r="Q49" s="219"/>
      <c r="R49" s="220"/>
      <c r="S49" s="218"/>
      <c r="T49" s="220"/>
    </row>
    <row r="50" spans="1:20" s="14" customFormat="1" ht="27" customHeight="1" outlineLevel="1" x14ac:dyDescent="0.2">
      <c r="A50" s="139"/>
      <c r="B50" s="141" t="s">
        <v>2234</v>
      </c>
      <c r="C50" s="369" t="s">
        <v>2181</v>
      </c>
      <c r="D50" s="370"/>
      <c r="E50" s="370"/>
      <c r="F50" s="371"/>
      <c r="G50" s="140" t="s">
        <v>2217</v>
      </c>
      <c r="H50" s="423"/>
      <c r="I50" s="424"/>
      <c r="J50" s="424"/>
      <c r="K50" s="424"/>
      <c r="L50" s="424"/>
      <c r="M50" s="425"/>
      <c r="N50" s="357"/>
      <c r="O50" s="251"/>
      <c r="P50" s="359"/>
      <c r="Q50" s="219"/>
      <c r="R50" s="220"/>
      <c r="S50" s="218"/>
      <c r="T50" s="220"/>
    </row>
    <row r="51" spans="1:20" s="14" customFormat="1" ht="31.5" customHeight="1" outlineLevel="1" x14ac:dyDescent="0.2">
      <c r="A51" s="139"/>
      <c r="B51" s="141" t="s">
        <v>1591</v>
      </c>
      <c r="C51" s="369" t="s">
        <v>2182</v>
      </c>
      <c r="D51" s="370"/>
      <c r="E51" s="370"/>
      <c r="F51" s="371"/>
      <c r="G51" s="140" t="s">
        <v>2217</v>
      </c>
      <c r="H51" s="423"/>
      <c r="I51" s="424"/>
      <c r="J51" s="424"/>
      <c r="K51" s="424"/>
      <c r="L51" s="424"/>
      <c r="M51" s="425"/>
      <c r="N51" s="357"/>
      <c r="O51" s="251"/>
      <c r="P51" s="359"/>
      <c r="Q51" s="219"/>
      <c r="R51" s="220"/>
      <c r="S51" s="218"/>
      <c r="T51" s="220"/>
    </row>
    <row r="52" spans="1:20" s="14" customFormat="1" ht="31.5" customHeight="1" outlineLevel="1" x14ac:dyDescent="0.2">
      <c r="A52" s="139"/>
      <c r="B52" s="141" t="s">
        <v>1592</v>
      </c>
      <c r="C52" s="369" t="s">
        <v>1588</v>
      </c>
      <c r="D52" s="370"/>
      <c r="E52" s="370"/>
      <c r="F52" s="371"/>
      <c r="G52" s="140" t="s">
        <v>2217</v>
      </c>
      <c r="H52" s="423"/>
      <c r="I52" s="424"/>
      <c r="J52" s="424"/>
      <c r="K52" s="424"/>
      <c r="L52" s="424"/>
      <c r="M52" s="425"/>
      <c r="N52" s="357"/>
      <c r="O52" s="251"/>
      <c r="P52" s="359"/>
      <c r="R52"/>
      <c r="S52"/>
      <c r="T52"/>
    </row>
    <row r="53" spans="1:20" s="14" customFormat="1" ht="27" customHeight="1" outlineLevel="1" x14ac:dyDescent="0.2">
      <c r="A53" s="139"/>
      <c r="B53" s="141" t="s">
        <v>1593</v>
      </c>
      <c r="C53" s="369" t="s">
        <v>1589</v>
      </c>
      <c r="D53" s="370"/>
      <c r="E53" s="370"/>
      <c r="F53" s="371"/>
      <c r="G53" s="140" t="s">
        <v>2217</v>
      </c>
      <c r="H53" s="423"/>
      <c r="I53" s="424"/>
      <c r="J53" s="424"/>
      <c r="K53" s="424"/>
      <c r="L53" s="424"/>
      <c r="M53" s="425"/>
      <c r="N53" s="357"/>
      <c r="O53" s="251"/>
      <c r="P53" s="359"/>
      <c r="R53"/>
      <c r="S53"/>
      <c r="T53"/>
    </row>
    <row r="54" spans="1:20" s="14" customFormat="1" ht="27" customHeight="1" outlineLevel="1" x14ac:dyDescent="0.2">
      <c r="A54" s="139"/>
      <c r="B54" s="141" t="s">
        <v>1594</v>
      </c>
      <c r="C54" s="369" t="s">
        <v>1590</v>
      </c>
      <c r="D54" s="370"/>
      <c r="E54" s="370"/>
      <c r="F54" s="371"/>
      <c r="G54" s="140" t="s">
        <v>2217</v>
      </c>
      <c r="H54" s="423"/>
      <c r="I54" s="424"/>
      <c r="J54" s="424"/>
      <c r="K54" s="424"/>
      <c r="L54" s="424"/>
      <c r="M54" s="425"/>
      <c r="N54" s="357"/>
      <c r="O54" s="251"/>
      <c r="P54" s="359"/>
      <c r="R54"/>
      <c r="S54"/>
      <c r="T54"/>
    </row>
    <row r="55" spans="1:20" s="14" customFormat="1" ht="27" customHeight="1" outlineLevel="1" x14ac:dyDescent="0.2">
      <c r="A55" s="139"/>
      <c r="B55" s="141" t="s">
        <v>1584</v>
      </c>
      <c r="C55" s="369" t="s">
        <v>2183</v>
      </c>
      <c r="D55" s="370"/>
      <c r="E55" s="370"/>
      <c r="F55" s="371"/>
      <c r="G55" s="140" t="s">
        <v>2217</v>
      </c>
      <c r="H55" s="423"/>
      <c r="I55" s="424"/>
      <c r="J55" s="424"/>
      <c r="K55" s="424"/>
      <c r="L55" s="424"/>
      <c r="M55" s="425"/>
      <c r="N55" s="357"/>
      <c r="O55" s="251"/>
      <c r="P55" s="359"/>
      <c r="R55"/>
      <c r="S55"/>
      <c r="T55"/>
    </row>
    <row r="56" spans="1:20" s="14" customFormat="1" ht="33.75" customHeight="1" outlineLevel="1" x14ac:dyDescent="0.2">
      <c r="A56" s="139"/>
      <c r="B56" s="141" t="s">
        <v>1596</v>
      </c>
      <c r="C56" s="369" t="s">
        <v>2184</v>
      </c>
      <c r="D56" s="370"/>
      <c r="E56" s="370"/>
      <c r="F56" s="371"/>
      <c r="G56" s="140" t="s">
        <v>2217</v>
      </c>
      <c r="H56" s="423"/>
      <c r="I56" s="424"/>
      <c r="J56" s="424"/>
      <c r="K56" s="424"/>
      <c r="L56" s="424"/>
      <c r="M56" s="425"/>
      <c r="N56" s="357"/>
      <c r="O56" s="251"/>
      <c r="P56" s="359"/>
      <c r="R56"/>
      <c r="S56"/>
      <c r="T56"/>
    </row>
    <row r="57" spans="1:20" s="14" customFormat="1" ht="27" customHeight="1" outlineLevel="1" x14ac:dyDescent="0.2">
      <c r="A57" s="139"/>
      <c r="B57" s="141" t="s">
        <v>1595</v>
      </c>
      <c r="C57" s="369" t="s">
        <v>2185</v>
      </c>
      <c r="D57" s="370"/>
      <c r="E57" s="370"/>
      <c r="F57" s="371"/>
      <c r="G57" s="140" t="s">
        <v>2217</v>
      </c>
      <c r="H57" s="423"/>
      <c r="I57" s="424"/>
      <c r="J57" s="424"/>
      <c r="K57" s="424"/>
      <c r="L57" s="424"/>
      <c r="M57" s="425"/>
      <c r="N57" s="357"/>
      <c r="O57" s="251"/>
      <c r="P57" s="359"/>
      <c r="R57"/>
      <c r="S57" s="243"/>
      <c r="T57"/>
    </row>
    <row r="58" spans="1:20" s="14" customFormat="1" ht="27" customHeight="1" outlineLevel="1" x14ac:dyDescent="0.2">
      <c r="A58" s="139"/>
      <c r="B58" s="141" t="s">
        <v>1597</v>
      </c>
      <c r="C58" s="369" t="s">
        <v>2186</v>
      </c>
      <c r="D58" s="370"/>
      <c r="E58" s="370"/>
      <c r="F58" s="371"/>
      <c r="G58" s="140" t="s">
        <v>2217</v>
      </c>
      <c r="H58" s="423"/>
      <c r="I58" s="424"/>
      <c r="J58" s="424"/>
      <c r="K58" s="424"/>
      <c r="L58" s="424"/>
      <c r="M58" s="425"/>
      <c r="N58" s="357"/>
      <c r="O58" s="251"/>
      <c r="P58" s="359"/>
      <c r="R58"/>
      <c r="S58" s="243"/>
      <c r="T58"/>
    </row>
    <row r="59" spans="1:20" s="14" customFormat="1" ht="27" customHeight="1" outlineLevel="1" x14ac:dyDescent="0.2">
      <c r="A59" s="139"/>
      <c r="B59" s="3" t="s">
        <v>1598</v>
      </c>
      <c r="C59" s="369" t="s">
        <v>2187</v>
      </c>
      <c r="D59" s="370"/>
      <c r="E59" s="370"/>
      <c r="F59" s="371"/>
      <c r="G59" s="140" t="s">
        <v>2217</v>
      </c>
      <c r="H59" s="423"/>
      <c r="I59" s="424"/>
      <c r="J59" s="424"/>
      <c r="K59" s="424"/>
      <c r="L59" s="424"/>
      <c r="M59" s="425"/>
      <c r="N59" s="357"/>
      <c r="O59" s="251"/>
      <c r="P59" s="359"/>
      <c r="R59"/>
      <c r="S59" s="243"/>
      <c r="T59"/>
    </row>
    <row r="60" spans="1:20" s="14" customFormat="1" ht="27" customHeight="1" outlineLevel="1" x14ac:dyDescent="0.2">
      <c r="A60" s="139"/>
      <c r="B60" s="141" t="s">
        <v>2235</v>
      </c>
      <c r="C60" s="369" t="s">
        <v>2188</v>
      </c>
      <c r="D60" s="370"/>
      <c r="E60" s="370"/>
      <c r="F60" s="371"/>
      <c r="G60" s="140" t="s">
        <v>2217</v>
      </c>
      <c r="H60" s="423"/>
      <c r="I60" s="424"/>
      <c r="J60" s="424"/>
      <c r="K60" s="424"/>
      <c r="L60" s="424"/>
      <c r="M60" s="425"/>
      <c r="N60" s="357"/>
      <c r="O60" s="251"/>
      <c r="P60" s="359"/>
      <c r="R60"/>
      <c r="S60" s="243"/>
      <c r="T60"/>
    </row>
    <row r="61" spans="1:20" s="14" customFormat="1" ht="27" customHeight="1" outlineLevel="1" x14ac:dyDescent="0.2">
      <c r="A61" s="139"/>
      <c r="B61" s="141" t="s">
        <v>2236</v>
      </c>
      <c r="C61" s="369" t="s">
        <v>2189</v>
      </c>
      <c r="D61" s="370"/>
      <c r="E61" s="370"/>
      <c r="F61" s="371"/>
      <c r="G61" s="140" t="s">
        <v>2217</v>
      </c>
      <c r="H61" s="423"/>
      <c r="I61" s="424"/>
      <c r="J61" s="424"/>
      <c r="K61" s="424"/>
      <c r="L61" s="424"/>
      <c r="M61" s="425"/>
      <c r="N61" s="357"/>
      <c r="O61" s="251"/>
      <c r="P61" s="359"/>
      <c r="R61"/>
      <c r="S61" s="243"/>
      <c r="T61"/>
    </row>
    <row r="62" spans="1:20" s="14" customFormat="1" ht="27" customHeight="1" x14ac:dyDescent="0.2">
      <c r="A62" s="139"/>
      <c r="B62" s="344" t="s">
        <v>2237</v>
      </c>
      <c r="C62" s="452" t="s">
        <v>2190</v>
      </c>
      <c r="D62" s="453"/>
      <c r="E62" s="453"/>
      <c r="F62" s="454"/>
      <c r="G62" s="343" t="s">
        <v>2274</v>
      </c>
      <c r="H62" s="467"/>
      <c r="I62" s="468"/>
      <c r="J62" s="468"/>
      <c r="K62" s="468"/>
      <c r="L62" s="468"/>
      <c r="M62" s="469"/>
      <c r="N62" s="358"/>
      <c r="O62" s="340"/>
      <c r="P62" s="353"/>
      <c r="R62"/>
      <c r="S62"/>
      <c r="T62"/>
    </row>
    <row r="63" spans="1:20" s="14" customFormat="1" ht="33" customHeight="1" outlineLevel="1" x14ac:dyDescent="0.2">
      <c r="A63" s="132"/>
      <c r="B63" s="141" t="s">
        <v>2238</v>
      </c>
      <c r="C63" s="369" t="s">
        <v>2191</v>
      </c>
      <c r="D63" s="370"/>
      <c r="E63" s="370"/>
      <c r="F63" s="371"/>
      <c r="G63" s="140" t="s">
        <v>2216</v>
      </c>
      <c r="H63" s="423"/>
      <c r="I63" s="424"/>
      <c r="J63" s="424"/>
      <c r="K63" s="424"/>
      <c r="L63" s="424"/>
      <c r="M63" s="425"/>
      <c r="N63" s="357"/>
      <c r="O63" s="251"/>
      <c r="P63" s="359"/>
      <c r="R63"/>
      <c r="S63"/>
      <c r="T63"/>
    </row>
    <row r="64" spans="1:20" s="14" customFormat="1" ht="30" customHeight="1" outlineLevel="1" x14ac:dyDescent="0.2">
      <c r="A64" s="139"/>
      <c r="B64" s="141" t="s">
        <v>2239</v>
      </c>
      <c r="C64" s="369" t="s">
        <v>1662</v>
      </c>
      <c r="D64" s="370"/>
      <c r="E64" s="370"/>
      <c r="F64" s="371"/>
      <c r="G64" s="140" t="s">
        <v>2216</v>
      </c>
      <c r="H64" s="423"/>
      <c r="I64" s="424"/>
      <c r="J64" s="424"/>
      <c r="K64" s="424"/>
      <c r="L64" s="424"/>
      <c r="M64" s="425"/>
      <c r="N64" s="357"/>
      <c r="O64" s="251"/>
      <c r="P64" s="359"/>
      <c r="R64"/>
      <c r="S64"/>
      <c r="T64"/>
    </row>
    <row r="65" spans="1:20" s="14" customFormat="1" ht="27" customHeight="1" outlineLevel="1" x14ac:dyDescent="0.2">
      <c r="A65" s="139"/>
      <c r="B65" s="3" t="s">
        <v>1665</v>
      </c>
      <c r="C65" s="369" t="s">
        <v>1663</v>
      </c>
      <c r="D65" s="370"/>
      <c r="E65" s="370"/>
      <c r="F65" s="371"/>
      <c r="G65" s="140" t="s">
        <v>2217</v>
      </c>
      <c r="H65" s="423"/>
      <c r="I65" s="424"/>
      <c r="J65" s="424"/>
      <c r="K65" s="424"/>
      <c r="L65" s="424"/>
      <c r="M65" s="425"/>
      <c r="N65" s="357"/>
      <c r="O65" s="251"/>
      <c r="P65" s="351"/>
      <c r="R65"/>
      <c r="S65"/>
      <c r="T65"/>
    </row>
    <row r="66" spans="1:20" s="14" customFormat="1" ht="27" customHeight="1" outlineLevel="1" x14ac:dyDescent="0.2">
      <c r="A66" s="139"/>
      <c r="B66" s="141" t="s">
        <v>1666</v>
      </c>
      <c r="C66" s="369" t="s">
        <v>1664</v>
      </c>
      <c r="D66" s="370"/>
      <c r="E66" s="370"/>
      <c r="F66" s="371"/>
      <c r="G66" s="140" t="s">
        <v>2217</v>
      </c>
      <c r="H66" s="423"/>
      <c r="I66" s="424"/>
      <c r="J66" s="424"/>
      <c r="K66" s="424"/>
      <c r="L66" s="424"/>
      <c r="M66" s="425"/>
      <c r="N66" s="357"/>
      <c r="O66" s="251"/>
      <c r="P66" s="351"/>
      <c r="R66"/>
      <c r="S66"/>
      <c r="T66"/>
    </row>
    <row r="67" spans="1:20" s="14" customFormat="1" ht="27" customHeight="1" outlineLevel="1" x14ac:dyDescent="0.2">
      <c r="A67" s="139"/>
      <c r="B67" s="141" t="s">
        <v>2240</v>
      </c>
      <c r="C67" s="369" t="s">
        <v>2192</v>
      </c>
      <c r="D67" s="370"/>
      <c r="E67" s="370"/>
      <c r="F67" s="371"/>
      <c r="G67" s="140" t="s">
        <v>2216</v>
      </c>
      <c r="H67" s="423"/>
      <c r="I67" s="424"/>
      <c r="J67" s="424"/>
      <c r="K67" s="424"/>
      <c r="L67" s="424"/>
      <c r="M67" s="425"/>
      <c r="N67" s="357"/>
      <c r="O67" s="251"/>
      <c r="P67" s="351"/>
      <c r="R67"/>
      <c r="S67" s="243"/>
      <c r="T67"/>
    </row>
    <row r="68" spans="1:20" s="14" customFormat="1" ht="27" customHeight="1" outlineLevel="1" x14ac:dyDescent="0.2">
      <c r="A68" s="139"/>
      <c r="B68" s="3" t="s">
        <v>2241</v>
      </c>
      <c r="C68" s="369" t="s">
        <v>2193</v>
      </c>
      <c r="D68" s="370"/>
      <c r="E68" s="370"/>
      <c r="F68" s="371"/>
      <c r="G68" s="140" t="s">
        <v>2216</v>
      </c>
      <c r="H68" s="423"/>
      <c r="I68" s="424"/>
      <c r="J68" s="424"/>
      <c r="K68" s="424"/>
      <c r="L68" s="424"/>
      <c r="M68" s="425"/>
      <c r="N68" s="357"/>
      <c r="O68" s="251"/>
      <c r="P68" s="351"/>
      <c r="R68"/>
      <c r="S68" s="243"/>
      <c r="T68"/>
    </row>
    <row r="69" spans="1:20" s="14" customFormat="1" ht="27" customHeight="1" outlineLevel="1" x14ac:dyDescent="0.2">
      <c r="A69" s="139"/>
      <c r="B69" s="141" t="s">
        <v>2242</v>
      </c>
      <c r="C69" s="369" t="s">
        <v>2194</v>
      </c>
      <c r="D69" s="370"/>
      <c r="E69" s="370"/>
      <c r="F69" s="371"/>
      <c r="G69" s="140" t="s">
        <v>2216</v>
      </c>
      <c r="H69" s="423"/>
      <c r="I69" s="424"/>
      <c r="J69" s="424"/>
      <c r="K69" s="424"/>
      <c r="L69" s="424"/>
      <c r="M69" s="425"/>
      <c r="N69" s="357"/>
      <c r="O69" s="251"/>
      <c r="P69" s="351"/>
      <c r="R69"/>
      <c r="S69" s="243"/>
      <c r="T69"/>
    </row>
    <row r="70" spans="1:20" s="14" customFormat="1" ht="27" customHeight="1" outlineLevel="1" x14ac:dyDescent="0.2">
      <c r="A70" s="139"/>
      <c r="B70" s="141" t="s">
        <v>2243</v>
      </c>
      <c r="C70" s="369" t="s">
        <v>2195</v>
      </c>
      <c r="D70" s="370"/>
      <c r="E70" s="370"/>
      <c r="F70" s="371"/>
      <c r="G70" s="140" t="s">
        <v>2216</v>
      </c>
      <c r="H70" s="423"/>
      <c r="I70" s="424"/>
      <c r="J70" s="424"/>
      <c r="K70" s="424"/>
      <c r="L70" s="424"/>
      <c r="M70" s="425"/>
      <c r="N70" s="357"/>
      <c r="O70" s="251"/>
      <c r="P70" s="351"/>
      <c r="R70"/>
      <c r="S70" s="243"/>
      <c r="T70"/>
    </row>
    <row r="71" spans="1:20" s="14" customFormat="1" ht="27" customHeight="1" outlineLevel="1" x14ac:dyDescent="0.2">
      <c r="A71" s="139"/>
      <c r="B71" s="3" t="s">
        <v>2244</v>
      </c>
      <c r="C71" s="369" t="s">
        <v>1722</v>
      </c>
      <c r="D71" s="370"/>
      <c r="E71" s="370"/>
      <c r="F71" s="371"/>
      <c r="G71" s="140" t="s">
        <v>2217</v>
      </c>
      <c r="H71" s="423"/>
      <c r="I71" s="424"/>
      <c r="J71" s="424"/>
      <c r="K71" s="424"/>
      <c r="L71" s="424"/>
      <c r="M71" s="425"/>
      <c r="N71" s="357"/>
      <c r="O71" s="251"/>
      <c r="P71" s="351"/>
      <c r="R71"/>
      <c r="S71" s="243"/>
      <c r="T71"/>
    </row>
    <row r="72" spans="1:20" s="14" customFormat="1" ht="27" customHeight="1" outlineLevel="1" x14ac:dyDescent="0.2">
      <c r="A72" s="139"/>
      <c r="B72" s="141" t="s">
        <v>2245</v>
      </c>
      <c r="C72" s="369" t="s">
        <v>2196</v>
      </c>
      <c r="D72" s="370"/>
      <c r="E72" s="370"/>
      <c r="F72" s="371"/>
      <c r="G72" s="140" t="s">
        <v>2216</v>
      </c>
      <c r="H72" s="423"/>
      <c r="I72" s="424"/>
      <c r="J72" s="424"/>
      <c r="K72" s="424"/>
      <c r="L72" s="424"/>
      <c r="M72" s="425"/>
      <c r="N72" s="357"/>
      <c r="O72" s="251"/>
      <c r="P72" s="351"/>
      <c r="R72"/>
      <c r="S72" s="243"/>
      <c r="T72"/>
    </row>
    <row r="73" spans="1:20" s="14" customFormat="1" ht="27" customHeight="1" outlineLevel="1" x14ac:dyDescent="0.2">
      <c r="A73" s="139"/>
      <c r="B73" s="141" t="s">
        <v>2246</v>
      </c>
      <c r="C73" s="369" t="s">
        <v>2193</v>
      </c>
      <c r="D73" s="370"/>
      <c r="E73" s="370"/>
      <c r="F73" s="371"/>
      <c r="G73" s="140" t="s">
        <v>2216</v>
      </c>
      <c r="H73" s="423"/>
      <c r="I73" s="424"/>
      <c r="J73" s="424"/>
      <c r="K73" s="424"/>
      <c r="L73" s="424"/>
      <c r="M73" s="425"/>
      <c r="N73" s="357"/>
      <c r="O73" s="251"/>
      <c r="P73" s="351"/>
      <c r="R73"/>
      <c r="S73" s="243"/>
      <c r="T73"/>
    </row>
    <row r="74" spans="1:20" s="14" customFormat="1" ht="27" customHeight="1" outlineLevel="1" x14ac:dyDescent="0.2">
      <c r="A74" s="139"/>
      <c r="B74" s="337" t="s">
        <v>2247</v>
      </c>
      <c r="C74" s="369" t="s">
        <v>1740</v>
      </c>
      <c r="D74" s="370"/>
      <c r="E74" s="370"/>
      <c r="F74" s="371"/>
      <c r="G74" s="140" t="s">
        <v>2216</v>
      </c>
      <c r="H74" s="423"/>
      <c r="I74" s="424"/>
      <c r="J74" s="424"/>
      <c r="K74" s="424"/>
      <c r="L74" s="424"/>
      <c r="M74" s="425"/>
      <c r="N74" s="357"/>
      <c r="O74" s="251"/>
      <c r="P74" s="351"/>
      <c r="R74"/>
      <c r="S74" s="243"/>
      <c r="T74"/>
    </row>
    <row r="75" spans="1:20" s="14" customFormat="1" ht="27" customHeight="1" outlineLevel="1" x14ac:dyDescent="0.2">
      <c r="A75" s="139"/>
      <c r="B75" s="337" t="s">
        <v>2248</v>
      </c>
      <c r="C75" s="369" t="s">
        <v>2197</v>
      </c>
      <c r="D75" s="370"/>
      <c r="E75" s="370"/>
      <c r="F75" s="371"/>
      <c r="G75" s="140" t="s">
        <v>2216</v>
      </c>
      <c r="H75" s="423"/>
      <c r="I75" s="424"/>
      <c r="J75" s="424"/>
      <c r="K75" s="424"/>
      <c r="L75" s="424"/>
      <c r="M75" s="425"/>
      <c r="N75" s="357"/>
      <c r="O75" s="251"/>
      <c r="P75" s="351"/>
      <c r="R75"/>
      <c r="S75" s="243"/>
      <c r="T75"/>
    </row>
    <row r="76" spans="1:20" s="14" customFormat="1" ht="27" customHeight="1" outlineLevel="1" x14ac:dyDescent="0.2">
      <c r="A76" s="139"/>
      <c r="B76" s="337" t="s">
        <v>2249</v>
      </c>
      <c r="C76" s="369" t="s">
        <v>1741</v>
      </c>
      <c r="D76" s="370"/>
      <c r="E76" s="370"/>
      <c r="F76" s="371"/>
      <c r="G76" s="140" t="s">
        <v>2216</v>
      </c>
      <c r="H76" s="423"/>
      <c r="I76" s="424"/>
      <c r="J76" s="424"/>
      <c r="K76" s="424"/>
      <c r="L76" s="424"/>
      <c r="M76" s="425"/>
      <c r="N76" s="357"/>
      <c r="O76" s="251"/>
      <c r="P76" s="351"/>
      <c r="R76"/>
      <c r="S76" s="243"/>
      <c r="T76"/>
    </row>
    <row r="77" spans="1:20" s="14" customFormat="1" ht="27" customHeight="1" outlineLevel="1" x14ac:dyDescent="0.2">
      <c r="A77" s="139"/>
      <c r="B77" s="337" t="s">
        <v>2250</v>
      </c>
      <c r="C77" s="369" t="s">
        <v>2198</v>
      </c>
      <c r="D77" s="370"/>
      <c r="E77" s="370"/>
      <c r="F77" s="371"/>
      <c r="G77" s="140" t="s">
        <v>2216</v>
      </c>
      <c r="H77" s="423"/>
      <c r="I77" s="424"/>
      <c r="J77" s="424"/>
      <c r="K77" s="424"/>
      <c r="L77" s="424"/>
      <c r="M77" s="425"/>
      <c r="N77" s="357"/>
      <c r="O77" s="251"/>
      <c r="P77" s="351"/>
      <c r="R77"/>
      <c r="S77" s="243"/>
      <c r="T77"/>
    </row>
    <row r="78" spans="1:20" s="14" customFormat="1" ht="27" customHeight="1" outlineLevel="1" x14ac:dyDescent="0.2">
      <c r="A78" s="139"/>
      <c r="B78" s="337" t="s">
        <v>2251</v>
      </c>
      <c r="C78" s="369" t="s">
        <v>2193</v>
      </c>
      <c r="D78" s="370"/>
      <c r="E78" s="370"/>
      <c r="F78" s="371"/>
      <c r="G78" s="140" t="s">
        <v>2216</v>
      </c>
      <c r="H78" s="423"/>
      <c r="I78" s="424"/>
      <c r="J78" s="424"/>
      <c r="K78" s="424"/>
      <c r="L78" s="424"/>
      <c r="M78" s="425"/>
      <c r="N78" s="357"/>
      <c r="O78" s="251"/>
      <c r="P78" s="351"/>
      <c r="R78"/>
      <c r="S78" s="243"/>
      <c r="T78"/>
    </row>
    <row r="79" spans="1:20" s="14" customFormat="1" ht="27" customHeight="1" outlineLevel="1" x14ac:dyDescent="0.2">
      <c r="A79" s="139"/>
      <c r="B79" s="337" t="s">
        <v>2252</v>
      </c>
      <c r="C79" s="369" t="s">
        <v>1742</v>
      </c>
      <c r="D79" s="370"/>
      <c r="E79" s="370"/>
      <c r="F79" s="371"/>
      <c r="G79" s="140" t="s">
        <v>2216</v>
      </c>
      <c r="H79" s="423"/>
      <c r="I79" s="424"/>
      <c r="J79" s="424"/>
      <c r="K79" s="424"/>
      <c r="L79" s="424"/>
      <c r="M79" s="425"/>
      <c r="N79" s="357"/>
      <c r="O79" s="251"/>
      <c r="P79" s="351"/>
      <c r="R79"/>
      <c r="S79" s="243"/>
      <c r="T79"/>
    </row>
    <row r="80" spans="1:20" s="14" customFormat="1" ht="27" customHeight="1" outlineLevel="1" x14ac:dyDescent="0.2">
      <c r="A80" s="139"/>
      <c r="B80" s="337" t="s">
        <v>2253</v>
      </c>
      <c r="C80" s="369" t="s">
        <v>2199</v>
      </c>
      <c r="D80" s="370"/>
      <c r="E80" s="370"/>
      <c r="F80" s="371"/>
      <c r="G80" s="140" t="s">
        <v>2216</v>
      </c>
      <c r="H80" s="423"/>
      <c r="I80" s="424"/>
      <c r="J80" s="424"/>
      <c r="K80" s="424"/>
      <c r="L80" s="424"/>
      <c r="M80" s="425"/>
      <c r="N80" s="357"/>
      <c r="O80" s="251"/>
      <c r="P80" s="351"/>
      <c r="R80"/>
      <c r="S80" s="243"/>
      <c r="T80"/>
    </row>
    <row r="81" spans="1:20" s="14" customFormat="1" ht="27" customHeight="1" outlineLevel="1" x14ac:dyDescent="0.2">
      <c r="A81" s="139"/>
      <c r="B81" s="337" t="s">
        <v>2254</v>
      </c>
      <c r="C81" s="369" t="s">
        <v>1743</v>
      </c>
      <c r="D81" s="370"/>
      <c r="E81" s="370"/>
      <c r="F81" s="371"/>
      <c r="G81" s="140" t="s">
        <v>2217</v>
      </c>
      <c r="H81" s="423"/>
      <c r="I81" s="424"/>
      <c r="J81" s="424"/>
      <c r="K81" s="424"/>
      <c r="L81" s="424"/>
      <c r="M81" s="425"/>
      <c r="N81" s="357"/>
      <c r="O81" s="251"/>
      <c r="P81" s="351"/>
      <c r="R81"/>
      <c r="S81" s="243"/>
      <c r="T81"/>
    </row>
    <row r="82" spans="1:20" s="14" customFormat="1" ht="27" customHeight="1" outlineLevel="1" x14ac:dyDescent="0.2">
      <c r="A82" s="139"/>
      <c r="B82" s="337" t="s">
        <v>2255</v>
      </c>
      <c r="C82" s="369" t="s">
        <v>1744</v>
      </c>
      <c r="D82" s="370"/>
      <c r="E82" s="370"/>
      <c r="F82" s="371"/>
      <c r="G82" s="140" t="s">
        <v>2216</v>
      </c>
      <c r="H82" s="423"/>
      <c r="I82" s="424"/>
      <c r="J82" s="424"/>
      <c r="K82" s="424"/>
      <c r="L82" s="424"/>
      <c r="M82" s="425"/>
      <c r="N82" s="357"/>
      <c r="O82" s="251"/>
      <c r="P82" s="351"/>
      <c r="R82"/>
      <c r="S82" s="243"/>
      <c r="T82"/>
    </row>
    <row r="83" spans="1:20" s="14" customFormat="1" ht="27" customHeight="1" x14ac:dyDescent="0.2">
      <c r="A83" s="139"/>
      <c r="B83" s="346" t="s">
        <v>2256</v>
      </c>
      <c r="C83" s="452" t="s">
        <v>1853</v>
      </c>
      <c r="D83" s="453"/>
      <c r="E83" s="453"/>
      <c r="F83" s="454"/>
      <c r="G83" s="343" t="s">
        <v>2274</v>
      </c>
      <c r="H83" s="467"/>
      <c r="I83" s="468"/>
      <c r="J83" s="468"/>
      <c r="K83" s="468"/>
      <c r="L83" s="468"/>
      <c r="M83" s="469"/>
      <c r="N83" s="358"/>
      <c r="O83" s="340"/>
      <c r="P83" s="353"/>
      <c r="R83"/>
      <c r="S83" s="243"/>
      <c r="T83"/>
    </row>
    <row r="84" spans="1:20" s="14" customFormat="1" ht="27" customHeight="1" outlineLevel="1" x14ac:dyDescent="0.2">
      <c r="A84" s="139"/>
      <c r="B84" s="337" t="s">
        <v>2257</v>
      </c>
      <c r="C84" s="369" t="s">
        <v>2200</v>
      </c>
      <c r="D84" s="370"/>
      <c r="E84" s="370"/>
      <c r="F84" s="371"/>
      <c r="G84" s="140" t="s">
        <v>2217</v>
      </c>
      <c r="H84" s="423"/>
      <c r="I84" s="424"/>
      <c r="J84" s="424"/>
      <c r="K84" s="424"/>
      <c r="L84" s="424"/>
      <c r="M84" s="425"/>
      <c r="N84" s="357"/>
      <c r="O84" s="251"/>
      <c r="P84" s="351"/>
      <c r="R84"/>
      <c r="S84" s="243"/>
      <c r="T84"/>
    </row>
    <row r="85" spans="1:20" s="14" customFormat="1" ht="27" customHeight="1" outlineLevel="1" x14ac:dyDescent="0.2">
      <c r="A85" s="139"/>
      <c r="B85" s="337" t="s">
        <v>2258</v>
      </c>
      <c r="C85" s="369" t="s">
        <v>2201</v>
      </c>
      <c r="D85" s="370"/>
      <c r="E85" s="370"/>
      <c r="F85" s="371"/>
      <c r="G85" s="140" t="s">
        <v>2217</v>
      </c>
      <c r="H85" s="423"/>
      <c r="I85" s="424"/>
      <c r="J85" s="424"/>
      <c r="K85" s="424"/>
      <c r="L85" s="424"/>
      <c r="M85" s="425"/>
      <c r="N85" s="357"/>
      <c r="O85" s="251"/>
      <c r="P85" s="351"/>
      <c r="R85"/>
      <c r="S85" s="243"/>
      <c r="T85"/>
    </row>
    <row r="86" spans="1:20" s="14" customFormat="1" ht="27" customHeight="1" outlineLevel="1" x14ac:dyDescent="0.2">
      <c r="A86" s="139"/>
      <c r="B86" s="337" t="s">
        <v>2259</v>
      </c>
      <c r="C86" s="369" t="s">
        <v>2202</v>
      </c>
      <c r="D86" s="370"/>
      <c r="E86" s="370"/>
      <c r="F86" s="371"/>
      <c r="G86" s="140" t="s">
        <v>2217</v>
      </c>
      <c r="H86" s="423"/>
      <c r="I86" s="424"/>
      <c r="J86" s="424"/>
      <c r="K86" s="424"/>
      <c r="L86" s="424"/>
      <c r="M86" s="425"/>
      <c r="N86" s="357"/>
      <c r="O86" s="251"/>
      <c r="P86" s="351"/>
      <c r="R86"/>
      <c r="S86" s="243"/>
      <c r="T86"/>
    </row>
    <row r="87" spans="1:20" s="14" customFormat="1" ht="27" customHeight="1" outlineLevel="1" x14ac:dyDescent="0.2">
      <c r="A87" s="139"/>
      <c r="B87" s="337" t="s">
        <v>2260</v>
      </c>
      <c r="C87" s="369" t="s">
        <v>2203</v>
      </c>
      <c r="D87" s="370"/>
      <c r="E87" s="370"/>
      <c r="F87" s="371"/>
      <c r="G87" s="140" t="s">
        <v>2217</v>
      </c>
      <c r="H87" s="423"/>
      <c r="I87" s="424"/>
      <c r="J87" s="424"/>
      <c r="K87" s="424"/>
      <c r="L87" s="424"/>
      <c r="M87" s="425"/>
      <c r="N87" s="357"/>
      <c r="O87" s="251"/>
      <c r="P87" s="351"/>
      <c r="R87"/>
      <c r="S87" s="243"/>
      <c r="T87"/>
    </row>
    <row r="88" spans="1:20" s="14" customFormat="1" ht="27" customHeight="1" outlineLevel="1" x14ac:dyDescent="0.2">
      <c r="A88" s="139"/>
      <c r="B88" s="337" t="s">
        <v>2261</v>
      </c>
      <c r="C88" s="369" t="s">
        <v>2204</v>
      </c>
      <c r="D88" s="370"/>
      <c r="E88" s="370"/>
      <c r="F88" s="371"/>
      <c r="G88" s="140" t="s">
        <v>2217</v>
      </c>
      <c r="H88" s="423"/>
      <c r="I88" s="424"/>
      <c r="J88" s="424"/>
      <c r="K88" s="424"/>
      <c r="L88" s="424"/>
      <c r="M88" s="425"/>
      <c r="N88" s="357"/>
      <c r="O88" s="251"/>
      <c r="P88" s="351"/>
      <c r="R88"/>
      <c r="S88" s="243"/>
      <c r="T88"/>
    </row>
    <row r="89" spans="1:20" s="14" customFormat="1" ht="27" customHeight="1" outlineLevel="1" x14ac:dyDescent="0.2">
      <c r="A89" s="139"/>
      <c r="B89" s="337" t="s">
        <v>2262</v>
      </c>
      <c r="C89" s="369" t="s">
        <v>2205</v>
      </c>
      <c r="D89" s="370"/>
      <c r="E89" s="370"/>
      <c r="F89" s="371"/>
      <c r="G89" s="140" t="s">
        <v>2217</v>
      </c>
      <c r="H89" s="423"/>
      <c r="I89" s="424"/>
      <c r="J89" s="424"/>
      <c r="K89" s="424"/>
      <c r="L89" s="424"/>
      <c r="M89" s="425"/>
      <c r="N89" s="357"/>
      <c r="O89" s="251"/>
      <c r="P89" s="351"/>
      <c r="R89"/>
      <c r="S89" s="243"/>
      <c r="T89"/>
    </row>
    <row r="90" spans="1:20" s="14" customFormat="1" ht="27" customHeight="1" outlineLevel="1" x14ac:dyDescent="0.2">
      <c r="A90" s="139"/>
      <c r="B90" s="337" t="s">
        <v>2263</v>
      </c>
      <c r="C90" s="369" t="s">
        <v>2206</v>
      </c>
      <c r="D90" s="370"/>
      <c r="E90" s="370"/>
      <c r="F90" s="371"/>
      <c r="G90" s="140" t="s">
        <v>2217</v>
      </c>
      <c r="H90" s="423"/>
      <c r="I90" s="424"/>
      <c r="J90" s="424"/>
      <c r="K90" s="424"/>
      <c r="L90" s="424"/>
      <c r="M90" s="425"/>
      <c r="N90" s="357"/>
      <c r="O90" s="251"/>
      <c r="P90" s="351"/>
      <c r="R90"/>
      <c r="S90" s="243"/>
      <c r="T90"/>
    </row>
    <row r="91" spans="1:20" s="14" customFormat="1" ht="27" customHeight="1" outlineLevel="1" x14ac:dyDescent="0.2">
      <c r="A91" s="139"/>
      <c r="B91" s="337" t="s">
        <v>2264</v>
      </c>
      <c r="C91" s="369" t="s">
        <v>2207</v>
      </c>
      <c r="D91" s="370"/>
      <c r="E91" s="370"/>
      <c r="F91" s="371"/>
      <c r="G91" s="140" t="s">
        <v>2217</v>
      </c>
      <c r="H91" s="423"/>
      <c r="I91" s="424"/>
      <c r="J91" s="424"/>
      <c r="K91" s="424"/>
      <c r="L91" s="424"/>
      <c r="M91" s="425"/>
      <c r="N91" s="357"/>
      <c r="O91" s="251"/>
      <c r="P91" s="351"/>
      <c r="R91"/>
      <c r="S91" s="243"/>
      <c r="T91"/>
    </row>
    <row r="92" spans="1:20" s="14" customFormat="1" ht="27" customHeight="1" x14ac:dyDescent="0.2">
      <c r="A92" s="139"/>
      <c r="B92" s="346" t="s">
        <v>2265</v>
      </c>
      <c r="C92" s="452" t="s">
        <v>2208</v>
      </c>
      <c r="D92" s="453"/>
      <c r="E92" s="453"/>
      <c r="F92" s="454"/>
      <c r="G92" s="343" t="s">
        <v>2274</v>
      </c>
      <c r="H92" s="467"/>
      <c r="I92" s="468"/>
      <c r="J92" s="468"/>
      <c r="K92" s="468"/>
      <c r="L92" s="468"/>
      <c r="M92" s="469"/>
      <c r="N92" s="358"/>
      <c r="O92" s="340"/>
      <c r="P92" s="353"/>
      <c r="R92"/>
      <c r="S92" s="243"/>
      <c r="T92"/>
    </row>
    <row r="93" spans="1:20" s="14" customFormat="1" ht="27" customHeight="1" outlineLevel="1" x14ac:dyDescent="0.2">
      <c r="A93" s="139"/>
      <c r="B93" s="337" t="s">
        <v>2266</v>
      </c>
      <c r="C93" s="369" t="s">
        <v>2209</v>
      </c>
      <c r="D93" s="370"/>
      <c r="E93" s="370"/>
      <c r="F93" s="371"/>
      <c r="G93" s="140" t="s">
        <v>2216</v>
      </c>
      <c r="H93" s="423"/>
      <c r="I93" s="424"/>
      <c r="J93" s="424"/>
      <c r="K93" s="424"/>
      <c r="L93" s="424"/>
      <c r="M93" s="425"/>
      <c r="N93" s="357"/>
      <c r="O93" s="251"/>
      <c r="P93" s="351"/>
      <c r="R93"/>
      <c r="S93" s="243"/>
      <c r="T93"/>
    </row>
    <row r="94" spans="1:20" s="14" customFormat="1" ht="27" customHeight="1" outlineLevel="1" x14ac:dyDescent="0.2">
      <c r="A94" s="139"/>
      <c r="B94" s="337" t="s">
        <v>2267</v>
      </c>
      <c r="C94" s="369" t="s">
        <v>2210</v>
      </c>
      <c r="D94" s="370"/>
      <c r="E94" s="370"/>
      <c r="F94" s="371"/>
      <c r="G94" s="140" t="s">
        <v>2216</v>
      </c>
      <c r="H94" s="423"/>
      <c r="I94" s="424"/>
      <c r="J94" s="424"/>
      <c r="K94" s="424"/>
      <c r="L94" s="424"/>
      <c r="M94" s="425"/>
      <c r="N94" s="357"/>
      <c r="O94" s="251"/>
      <c r="P94" s="351"/>
      <c r="R94"/>
      <c r="S94" s="243"/>
      <c r="T94"/>
    </row>
    <row r="95" spans="1:20" s="14" customFormat="1" ht="27" customHeight="1" outlineLevel="1" x14ac:dyDescent="0.2">
      <c r="A95" s="139"/>
      <c r="B95" s="337" t="s">
        <v>2268</v>
      </c>
      <c r="C95" s="369" t="s">
        <v>2211</v>
      </c>
      <c r="D95" s="370"/>
      <c r="E95" s="370"/>
      <c r="F95" s="371"/>
      <c r="G95" s="140" t="s">
        <v>2216</v>
      </c>
      <c r="H95" s="423"/>
      <c r="I95" s="424"/>
      <c r="J95" s="424"/>
      <c r="K95" s="424"/>
      <c r="L95" s="424"/>
      <c r="M95" s="425"/>
      <c r="N95" s="357"/>
      <c r="O95" s="251"/>
      <c r="P95" s="351"/>
      <c r="R95"/>
      <c r="S95" s="243"/>
      <c r="T95"/>
    </row>
    <row r="96" spans="1:20" s="14" customFormat="1" ht="27" customHeight="1" x14ac:dyDescent="0.2">
      <c r="A96" s="139"/>
      <c r="B96" s="346" t="s">
        <v>2269</v>
      </c>
      <c r="C96" s="452" t="s">
        <v>2212</v>
      </c>
      <c r="D96" s="453"/>
      <c r="E96" s="453"/>
      <c r="F96" s="454"/>
      <c r="G96" s="343" t="s">
        <v>2274</v>
      </c>
      <c r="H96" s="467"/>
      <c r="I96" s="468"/>
      <c r="J96" s="468"/>
      <c r="K96" s="468"/>
      <c r="L96" s="468"/>
      <c r="M96" s="469"/>
      <c r="N96" s="358"/>
      <c r="O96" s="340"/>
      <c r="P96" s="353"/>
      <c r="R96"/>
      <c r="S96" s="243"/>
      <c r="T96"/>
    </row>
    <row r="97" spans="1:33" s="14" customFormat="1" ht="27" customHeight="1" outlineLevel="1" x14ac:dyDescent="0.2">
      <c r="A97" s="139"/>
      <c r="B97" s="337" t="s">
        <v>2270</v>
      </c>
      <c r="C97" s="369" t="s">
        <v>1924</v>
      </c>
      <c r="D97" s="370"/>
      <c r="E97" s="370"/>
      <c r="F97" s="371"/>
      <c r="G97" s="140" t="s">
        <v>2216</v>
      </c>
      <c r="H97" s="423"/>
      <c r="I97" s="424"/>
      <c r="J97" s="424"/>
      <c r="K97" s="424"/>
      <c r="L97" s="424"/>
      <c r="M97" s="425"/>
      <c r="N97" s="357"/>
      <c r="O97" s="251"/>
      <c r="P97" s="351"/>
      <c r="R97"/>
      <c r="S97" s="243"/>
      <c r="T97"/>
    </row>
    <row r="98" spans="1:33" s="14" customFormat="1" ht="27" customHeight="1" outlineLevel="1" x14ac:dyDescent="0.2">
      <c r="A98" s="139"/>
      <c r="B98" s="337" t="s">
        <v>2271</v>
      </c>
      <c r="C98" s="369" t="s">
        <v>2213</v>
      </c>
      <c r="D98" s="370"/>
      <c r="E98" s="370"/>
      <c r="F98" s="371"/>
      <c r="G98" s="140" t="s">
        <v>2216</v>
      </c>
      <c r="H98" s="423"/>
      <c r="I98" s="424"/>
      <c r="J98" s="424"/>
      <c r="K98" s="424"/>
      <c r="L98" s="424"/>
      <c r="M98" s="425"/>
      <c r="N98" s="357"/>
      <c r="O98" s="251"/>
      <c r="P98" s="351"/>
      <c r="R98"/>
      <c r="S98" s="243"/>
      <c r="T98"/>
    </row>
    <row r="99" spans="1:33" s="14" customFormat="1" ht="27" customHeight="1" outlineLevel="1" x14ac:dyDescent="0.2">
      <c r="A99" s="139"/>
      <c r="B99" s="337" t="s">
        <v>2272</v>
      </c>
      <c r="C99" s="369" t="s">
        <v>2214</v>
      </c>
      <c r="D99" s="370"/>
      <c r="E99" s="370"/>
      <c r="F99" s="371"/>
      <c r="G99" s="140" t="s">
        <v>2218</v>
      </c>
      <c r="H99" s="423"/>
      <c r="I99" s="424"/>
      <c r="J99" s="424"/>
      <c r="K99" s="424"/>
      <c r="L99" s="424"/>
      <c r="M99" s="425"/>
      <c r="N99" s="357"/>
      <c r="O99" s="251"/>
      <c r="P99" s="351"/>
      <c r="R99"/>
      <c r="S99" s="243"/>
      <c r="T99"/>
    </row>
    <row r="100" spans="1:33" s="14" customFormat="1" ht="27" customHeight="1" outlineLevel="1" thickBot="1" x14ac:dyDescent="0.25">
      <c r="A100" s="139"/>
      <c r="B100" s="337" t="s">
        <v>2273</v>
      </c>
      <c r="C100" s="369" t="s">
        <v>2215</v>
      </c>
      <c r="D100" s="370"/>
      <c r="E100" s="370"/>
      <c r="F100" s="371"/>
      <c r="G100" s="140" t="s">
        <v>2216</v>
      </c>
      <c r="H100" s="423"/>
      <c r="I100" s="424"/>
      <c r="J100" s="424"/>
      <c r="K100" s="424"/>
      <c r="L100" s="424"/>
      <c r="M100" s="425"/>
      <c r="N100" s="357"/>
      <c r="O100" s="251"/>
      <c r="P100" s="351"/>
      <c r="R100"/>
      <c r="S100" s="243"/>
      <c r="T100"/>
    </row>
    <row r="101" spans="1:33" ht="12.75" customHeight="1" x14ac:dyDescent="0.2">
      <c r="A101" s="142"/>
      <c r="B101" s="409" t="s">
        <v>16</v>
      </c>
      <c r="C101" s="410"/>
      <c r="D101" s="410"/>
      <c r="E101" s="410"/>
      <c r="F101" s="410"/>
      <c r="G101" s="410"/>
      <c r="H101" s="410"/>
      <c r="I101" s="410"/>
      <c r="J101" s="410"/>
      <c r="K101" s="410"/>
      <c r="L101" s="410"/>
      <c r="M101" s="410"/>
      <c r="N101" s="410"/>
      <c r="O101" s="410"/>
      <c r="P101" s="411"/>
      <c r="R101"/>
      <c r="S101" t="str">
        <f t="shared" ref="S101" si="0">LOWER(R101)</f>
        <v/>
      </c>
      <c r="T101"/>
    </row>
    <row r="102" spans="1:33" ht="13.5" thickBot="1" x14ac:dyDescent="0.25">
      <c r="B102" s="412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3"/>
      <c r="O102" s="413"/>
      <c r="P102" s="413"/>
      <c r="Q102" s="74"/>
      <c r="R102"/>
      <c r="S102"/>
      <c r="T102"/>
    </row>
    <row r="103" spans="1:33" ht="409.5" customHeight="1" x14ac:dyDescent="0.2">
      <c r="B103" s="286" t="s">
        <v>2134</v>
      </c>
      <c r="C103" s="406"/>
      <c r="D103" s="407"/>
      <c r="E103" s="407"/>
      <c r="F103" s="407"/>
      <c r="G103" s="407"/>
      <c r="H103" s="407"/>
      <c r="I103" s="407"/>
      <c r="J103" s="408"/>
      <c r="K103" s="406" t="s">
        <v>2132</v>
      </c>
      <c r="L103" s="407"/>
      <c r="M103" s="407"/>
      <c r="N103" s="407"/>
      <c r="O103" s="407"/>
      <c r="P103" s="407"/>
      <c r="Q103" s="74"/>
      <c r="S103" s="1" t="s">
        <v>1719</v>
      </c>
    </row>
    <row r="104" spans="1:33" s="229" customFormat="1" ht="62.25" customHeight="1" x14ac:dyDescent="0.2">
      <c r="A104" s="228"/>
      <c r="B104" s="222"/>
      <c r="C104" s="403"/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  <c r="N104" s="404"/>
      <c r="O104" s="404"/>
      <c r="P104" s="405"/>
    </row>
    <row r="105" spans="1:33" ht="40.5" customHeight="1" x14ac:dyDescent="0.2">
      <c r="B105" s="222"/>
      <c r="C105" s="455"/>
      <c r="D105" s="456"/>
      <c r="E105" s="456"/>
      <c r="F105" s="456"/>
      <c r="G105" s="456"/>
      <c r="H105" s="456"/>
      <c r="I105" s="456"/>
      <c r="J105" s="456"/>
      <c r="K105" s="456"/>
      <c r="L105" s="456"/>
      <c r="M105" s="456"/>
      <c r="N105" s="456"/>
      <c r="O105" s="456"/>
      <c r="P105" s="457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 s="133"/>
    </row>
    <row r="106" spans="1:33" ht="192.75" customHeight="1" thickBot="1" x14ac:dyDescent="0.25">
      <c r="B106" s="222"/>
      <c r="C106" s="417"/>
      <c r="D106" s="418"/>
      <c r="E106" s="418"/>
      <c r="F106" s="418"/>
      <c r="G106" s="418"/>
      <c r="H106" s="418"/>
      <c r="I106" s="418"/>
      <c r="J106" s="418"/>
      <c r="K106" s="418"/>
      <c r="L106" s="418"/>
      <c r="M106" s="418"/>
      <c r="N106" s="418"/>
      <c r="O106" s="418"/>
      <c r="P106" s="419"/>
    </row>
    <row r="107" spans="1:33" ht="342.75" customHeight="1" thickBot="1" x14ac:dyDescent="0.25">
      <c r="B107" s="222"/>
      <c r="C107" s="420"/>
      <c r="D107" s="421"/>
      <c r="E107" s="421"/>
      <c r="F107" s="421"/>
      <c r="G107" s="421"/>
      <c r="H107" s="421"/>
      <c r="I107" s="421"/>
      <c r="J107" s="421"/>
      <c r="K107" s="421"/>
      <c r="L107" s="421"/>
      <c r="M107" s="421"/>
      <c r="N107" s="421"/>
      <c r="O107" s="421"/>
      <c r="P107" s="422"/>
    </row>
    <row r="108" spans="1:33" ht="97.5" customHeight="1" x14ac:dyDescent="0.2">
      <c r="B108" s="400" t="s">
        <v>17</v>
      </c>
      <c r="C108" s="383"/>
      <c r="D108" s="384"/>
      <c r="E108" s="384"/>
      <c r="F108" s="384"/>
      <c r="G108" s="384"/>
      <c r="H108" s="384"/>
      <c r="I108" s="384"/>
      <c r="J108" s="384"/>
      <c r="K108" s="384"/>
      <c r="L108" s="384"/>
      <c r="M108" s="384"/>
      <c r="N108" s="384"/>
      <c r="O108" s="384"/>
      <c r="P108" s="385"/>
    </row>
    <row r="109" spans="1:33" ht="12.75" customHeight="1" x14ac:dyDescent="0.2">
      <c r="B109" s="401"/>
      <c r="C109" s="386"/>
      <c r="D109" s="387"/>
      <c r="E109" s="387"/>
      <c r="F109" s="387"/>
      <c r="G109" s="387"/>
      <c r="H109" s="387"/>
      <c r="I109" s="387"/>
      <c r="J109" s="387"/>
      <c r="K109" s="387"/>
      <c r="L109" s="387"/>
      <c r="M109" s="387"/>
      <c r="N109" s="387"/>
      <c r="O109" s="387"/>
      <c r="P109" s="388"/>
    </row>
    <row r="110" spans="1:33" ht="20.25" customHeight="1" x14ac:dyDescent="0.2">
      <c r="B110" s="401"/>
      <c r="C110" s="386"/>
      <c r="D110" s="387"/>
      <c r="E110" s="387"/>
      <c r="F110" s="387"/>
      <c r="G110" s="387"/>
      <c r="H110" s="387"/>
      <c r="I110" s="387"/>
      <c r="J110" s="387"/>
      <c r="K110" s="387"/>
      <c r="L110" s="387"/>
      <c r="M110" s="387"/>
      <c r="N110" s="387"/>
      <c r="O110" s="387"/>
      <c r="P110" s="388"/>
    </row>
    <row r="111" spans="1:33" ht="20.25" customHeight="1" x14ac:dyDescent="0.2">
      <c r="B111" s="401"/>
      <c r="C111" s="386"/>
      <c r="D111" s="387"/>
      <c r="E111" s="387"/>
      <c r="F111" s="387"/>
      <c r="G111" s="387"/>
      <c r="H111" s="387"/>
      <c r="I111" s="387"/>
      <c r="J111" s="387"/>
      <c r="K111" s="387"/>
      <c r="L111" s="387"/>
      <c r="M111" s="387"/>
      <c r="N111" s="387"/>
      <c r="O111" s="387"/>
      <c r="P111" s="388"/>
    </row>
    <row r="112" spans="1:33" ht="26.25" customHeight="1" x14ac:dyDescent="0.2">
      <c r="B112" s="401"/>
      <c r="C112" s="386"/>
      <c r="D112" s="387"/>
      <c r="E112" s="387"/>
      <c r="F112" s="387"/>
      <c r="G112" s="387"/>
      <c r="H112" s="387"/>
      <c r="I112" s="387"/>
      <c r="J112" s="387"/>
      <c r="K112" s="387"/>
      <c r="L112" s="387"/>
      <c r="M112" s="387"/>
      <c r="N112" s="387"/>
      <c r="O112" s="387"/>
      <c r="P112" s="388"/>
    </row>
    <row r="113" spans="2:16" ht="20.25" customHeight="1" x14ac:dyDescent="0.2">
      <c r="B113" s="401"/>
      <c r="C113" s="386"/>
      <c r="D113" s="387"/>
      <c r="E113" s="387"/>
      <c r="F113" s="387"/>
      <c r="G113" s="387"/>
      <c r="H113" s="387"/>
      <c r="I113" s="387"/>
      <c r="J113" s="387"/>
      <c r="K113" s="387"/>
      <c r="L113" s="387"/>
      <c r="M113" s="387"/>
      <c r="N113" s="387"/>
      <c r="O113" s="387"/>
      <c r="P113" s="388"/>
    </row>
    <row r="114" spans="2:16" ht="20.25" customHeight="1" x14ac:dyDescent="0.2">
      <c r="B114" s="401"/>
      <c r="C114" s="386"/>
      <c r="D114" s="387"/>
      <c r="E114" s="387"/>
      <c r="F114" s="387"/>
      <c r="G114" s="387"/>
      <c r="H114" s="387"/>
      <c r="I114" s="387"/>
      <c r="J114" s="387"/>
      <c r="K114" s="387"/>
      <c r="L114" s="387"/>
      <c r="M114" s="387"/>
      <c r="N114" s="387"/>
      <c r="O114" s="387"/>
      <c r="P114" s="388"/>
    </row>
    <row r="115" spans="2:16" ht="2.25" customHeight="1" x14ac:dyDescent="0.2">
      <c r="B115" s="401"/>
      <c r="C115" s="386"/>
      <c r="D115" s="387"/>
      <c r="E115" s="387"/>
      <c r="F115" s="387"/>
      <c r="G115" s="387"/>
      <c r="H115" s="387"/>
      <c r="I115" s="387"/>
      <c r="J115" s="387"/>
      <c r="K115" s="387"/>
      <c r="L115" s="387"/>
      <c r="M115" s="387"/>
      <c r="N115" s="387"/>
      <c r="O115" s="387"/>
      <c r="P115" s="388"/>
    </row>
    <row r="116" spans="2:16" ht="11.25" customHeight="1" x14ac:dyDescent="0.2">
      <c r="B116" s="401"/>
      <c r="C116" s="386"/>
      <c r="D116" s="387"/>
      <c r="E116" s="387"/>
      <c r="F116" s="387"/>
      <c r="G116" s="387"/>
      <c r="H116" s="387"/>
      <c r="I116" s="387"/>
      <c r="J116" s="387"/>
      <c r="K116" s="387"/>
      <c r="L116" s="387"/>
      <c r="M116" s="387"/>
      <c r="N116" s="387"/>
      <c r="O116" s="387"/>
      <c r="P116" s="388"/>
    </row>
    <row r="117" spans="2:16" ht="12.75" customHeight="1" x14ac:dyDescent="0.2">
      <c r="B117" s="401"/>
      <c r="C117" s="386"/>
      <c r="D117" s="387"/>
      <c r="E117" s="387"/>
      <c r="F117" s="387"/>
      <c r="G117" s="387"/>
      <c r="H117" s="387"/>
      <c r="I117" s="387"/>
      <c r="J117" s="387"/>
      <c r="K117" s="387"/>
      <c r="L117" s="387"/>
      <c r="M117" s="387"/>
      <c r="N117" s="387"/>
      <c r="O117" s="387"/>
      <c r="P117" s="388"/>
    </row>
    <row r="118" spans="2:16" ht="12" customHeight="1" x14ac:dyDescent="0.2">
      <c r="B118" s="401"/>
      <c r="C118" s="386"/>
      <c r="D118" s="387"/>
      <c r="E118" s="387"/>
      <c r="F118" s="387"/>
      <c r="G118" s="387"/>
      <c r="H118" s="387"/>
      <c r="I118" s="387"/>
      <c r="J118" s="387"/>
      <c r="K118" s="387"/>
      <c r="L118" s="387"/>
      <c r="M118" s="387"/>
      <c r="N118" s="387"/>
      <c r="O118" s="387"/>
      <c r="P118" s="388"/>
    </row>
    <row r="119" spans="2:16" ht="12.75" customHeight="1" x14ac:dyDescent="0.2">
      <c r="B119" s="401"/>
      <c r="C119" s="386"/>
      <c r="D119" s="387"/>
      <c r="E119" s="387"/>
      <c r="F119" s="387"/>
      <c r="G119" s="387"/>
      <c r="H119" s="387"/>
      <c r="I119" s="387"/>
      <c r="J119" s="387"/>
      <c r="K119" s="387"/>
      <c r="L119" s="387"/>
      <c r="M119" s="387"/>
      <c r="N119" s="387"/>
      <c r="O119" s="387"/>
      <c r="P119" s="388"/>
    </row>
    <row r="120" spans="2:16" ht="12.75" customHeight="1" x14ac:dyDescent="0.2">
      <c r="B120" s="401"/>
      <c r="C120" s="386"/>
      <c r="D120" s="387"/>
      <c r="E120" s="387"/>
      <c r="F120" s="387"/>
      <c r="G120" s="387"/>
      <c r="H120" s="387"/>
      <c r="I120" s="387"/>
      <c r="J120" s="387"/>
      <c r="K120" s="387"/>
      <c r="L120" s="387"/>
      <c r="M120" s="387"/>
      <c r="N120" s="387"/>
      <c r="O120" s="387"/>
      <c r="P120" s="388"/>
    </row>
    <row r="121" spans="2:16" ht="12.75" customHeight="1" x14ac:dyDescent="0.2">
      <c r="B121" s="401"/>
      <c r="C121" s="386"/>
      <c r="D121" s="387"/>
      <c r="E121" s="387"/>
      <c r="F121" s="387"/>
      <c r="G121" s="387"/>
      <c r="H121" s="387"/>
      <c r="I121" s="387"/>
      <c r="J121" s="387"/>
      <c r="K121" s="387"/>
      <c r="L121" s="387"/>
      <c r="M121" s="387"/>
      <c r="N121" s="387"/>
      <c r="O121" s="387"/>
      <c r="P121" s="388"/>
    </row>
    <row r="122" spans="2:16" ht="12.75" customHeight="1" x14ac:dyDescent="0.2">
      <c r="B122" s="401"/>
      <c r="C122" s="386"/>
      <c r="D122" s="387"/>
      <c r="E122" s="387"/>
      <c r="F122" s="387"/>
      <c r="G122" s="387"/>
      <c r="H122" s="387"/>
      <c r="I122" s="387"/>
      <c r="J122" s="387"/>
      <c r="K122" s="387"/>
      <c r="L122" s="387"/>
      <c r="M122" s="387"/>
      <c r="N122" s="387"/>
      <c r="O122" s="387"/>
      <c r="P122" s="388"/>
    </row>
    <row r="123" spans="2:16" ht="12" customHeight="1" thickBot="1" x14ac:dyDescent="0.25">
      <c r="B123" s="402"/>
      <c r="C123" s="389"/>
      <c r="D123" s="390"/>
      <c r="E123" s="390"/>
      <c r="F123" s="390"/>
      <c r="G123" s="390"/>
      <c r="H123" s="390"/>
      <c r="I123" s="390"/>
      <c r="J123" s="390"/>
      <c r="K123" s="390"/>
      <c r="L123" s="390"/>
      <c r="M123" s="390"/>
      <c r="N123" s="390"/>
      <c r="O123" s="390"/>
      <c r="P123" s="391"/>
    </row>
    <row r="124" spans="2:16" ht="33" customHeight="1" thickBot="1" x14ac:dyDescent="0.25">
      <c r="B124" s="138"/>
      <c r="C124" s="381"/>
      <c r="D124" s="381"/>
      <c r="E124" s="381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2"/>
    </row>
    <row r="125" spans="2:16" ht="19.899999999999999" customHeight="1" x14ac:dyDescent="0.2">
      <c r="B125" s="378" t="s">
        <v>18</v>
      </c>
      <c r="C125" s="379"/>
      <c r="D125" s="380"/>
      <c r="E125" s="392"/>
      <c r="F125" s="393"/>
      <c r="G125" s="393"/>
      <c r="H125" s="393"/>
      <c r="I125" s="393"/>
      <c r="J125" s="394"/>
      <c r="K125" s="60" t="s">
        <v>19</v>
      </c>
      <c r="L125" s="72"/>
      <c r="M125" s="392"/>
      <c r="N125" s="393"/>
      <c r="O125" s="393"/>
      <c r="P125" s="394"/>
    </row>
    <row r="126" spans="2:16" ht="32.25" customHeight="1" x14ac:dyDescent="0.2">
      <c r="B126" s="144" t="s">
        <v>20</v>
      </c>
      <c r="C126" s="398">
        <f>+E5</f>
        <v>45424</v>
      </c>
      <c r="D126" s="399"/>
      <c r="E126" s="395"/>
      <c r="F126" s="396"/>
      <c r="G126" s="396"/>
      <c r="H126" s="396"/>
      <c r="I126" s="396"/>
      <c r="J126" s="397"/>
      <c r="K126" s="63" t="s">
        <v>21</v>
      </c>
      <c r="L126" s="316">
        <f>C126</f>
        <v>45424</v>
      </c>
      <c r="M126" s="395"/>
      <c r="N126" s="396"/>
      <c r="O126" s="396"/>
      <c r="P126" s="397"/>
    </row>
    <row r="127" spans="2:16" ht="15.75" thickBot="1" x14ac:dyDescent="0.25">
      <c r="B127" s="24"/>
      <c r="C127" s="25"/>
      <c r="D127" s="61"/>
      <c r="E127" s="375" t="s">
        <v>2133</v>
      </c>
      <c r="F127" s="376"/>
      <c r="G127" s="376"/>
      <c r="H127" s="376"/>
      <c r="I127" s="376"/>
      <c r="J127" s="377"/>
      <c r="K127" s="24"/>
      <c r="L127" s="61"/>
      <c r="M127" s="372" t="s">
        <v>22</v>
      </c>
      <c r="N127" s="373"/>
      <c r="O127" s="373"/>
      <c r="P127" s="374"/>
    </row>
  </sheetData>
  <autoFilter ref="B7:P103" xr:uid="{D15D41F0-A124-4811-BE94-9DC5DDD16C7C}">
    <filterColumn colId="1" showButton="0"/>
    <filterColumn colId="2" showButton="0"/>
    <filterColumn colId="3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214">
    <mergeCell ref="H95:M95"/>
    <mergeCell ref="H97:M97"/>
    <mergeCell ref="H98:M98"/>
    <mergeCell ref="H99:M99"/>
    <mergeCell ref="H100:M100"/>
    <mergeCell ref="H89:M89"/>
    <mergeCell ref="H90:M90"/>
    <mergeCell ref="H91:M91"/>
    <mergeCell ref="H93:M93"/>
    <mergeCell ref="H94:M94"/>
    <mergeCell ref="H84:M84"/>
    <mergeCell ref="H85:M85"/>
    <mergeCell ref="H86:M86"/>
    <mergeCell ref="H87:M87"/>
    <mergeCell ref="H88:M88"/>
    <mergeCell ref="H78:M78"/>
    <mergeCell ref="H79:M79"/>
    <mergeCell ref="H80:M80"/>
    <mergeCell ref="H81:M81"/>
    <mergeCell ref="H82:M82"/>
    <mergeCell ref="H73:M73"/>
    <mergeCell ref="H74:M74"/>
    <mergeCell ref="H75:M75"/>
    <mergeCell ref="H76:M76"/>
    <mergeCell ref="H77:M77"/>
    <mergeCell ref="H68:M68"/>
    <mergeCell ref="H69:M69"/>
    <mergeCell ref="H70:M70"/>
    <mergeCell ref="H71:M71"/>
    <mergeCell ref="H72:M72"/>
    <mergeCell ref="H34:M34"/>
    <mergeCell ref="H37:M37"/>
    <mergeCell ref="H38:M38"/>
    <mergeCell ref="H39:M39"/>
    <mergeCell ref="H40:M40"/>
    <mergeCell ref="H60:M60"/>
    <mergeCell ref="H61:M61"/>
    <mergeCell ref="H65:M65"/>
    <mergeCell ref="H66:M66"/>
    <mergeCell ref="H47:M47"/>
    <mergeCell ref="H49:M49"/>
    <mergeCell ref="H53:M53"/>
    <mergeCell ref="H58:M58"/>
    <mergeCell ref="H59:M59"/>
    <mergeCell ref="H35:M35"/>
    <mergeCell ref="H41:M41"/>
    <mergeCell ref="H42:M42"/>
    <mergeCell ref="H43:M43"/>
    <mergeCell ref="H45:M45"/>
    <mergeCell ref="H46:M46"/>
    <mergeCell ref="H29:M29"/>
    <mergeCell ref="H30:M30"/>
    <mergeCell ref="H31:M31"/>
    <mergeCell ref="H32:M32"/>
    <mergeCell ref="H33:M33"/>
    <mergeCell ref="H24:M24"/>
    <mergeCell ref="H25:M25"/>
    <mergeCell ref="H26:M26"/>
    <mergeCell ref="H27:M27"/>
    <mergeCell ref="H28:M28"/>
    <mergeCell ref="H17:M17"/>
    <mergeCell ref="H18:M18"/>
    <mergeCell ref="H19:M19"/>
    <mergeCell ref="H20:M20"/>
    <mergeCell ref="H23:M23"/>
    <mergeCell ref="H11:M11"/>
    <mergeCell ref="H12:M12"/>
    <mergeCell ref="H13:M13"/>
    <mergeCell ref="H15:M15"/>
    <mergeCell ref="H16:M16"/>
    <mergeCell ref="C98:F98"/>
    <mergeCell ref="C99:F99"/>
    <mergeCell ref="C100:F100"/>
    <mergeCell ref="C7:F7"/>
    <mergeCell ref="H7:M7"/>
    <mergeCell ref="H8:M8"/>
    <mergeCell ref="H14:M14"/>
    <mergeCell ref="H21:M21"/>
    <mergeCell ref="H22:M22"/>
    <mergeCell ref="H36:M36"/>
    <mergeCell ref="H44:M44"/>
    <mergeCell ref="H48:M48"/>
    <mergeCell ref="H62:M62"/>
    <mergeCell ref="H83:M83"/>
    <mergeCell ref="H92:M92"/>
    <mergeCell ref="H96:M96"/>
    <mergeCell ref="C93:F93"/>
    <mergeCell ref="C94:F94"/>
    <mergeCell ref="C95:F95"/>
    <mergeCell ref="C96:F96"/>
    <mergeCell ref="C97:F97"/>
    <mergeCell ref="C88:F88"/>
    <mergeCell ref="C89:F89"/>
    <mergeCell ref="C90:F90"/>
    <mergeCell ref="C91:F91"/>
    <mergeCell ref="C92:F92"/>
    <mergeCell ref="C83:F83"/>
    <mergeCell ref="C84:F84"/>
    <mergeCell ref="C85:F85"/>
    <mergeCell ref="C86:F86"/>
    <mergeCell ref="C87:F87"/>
    <mergeCell ref="C78:F78"/>
    <mergeCell ref="C79:F79"/>
    <mergeCell ref="C80:F80"/>
    <mergeCell ref="C81:F81"/>
    <mergeCell ref="C82:F82"/>
    <mergeCell ref="C73:F73"/>
    <mergeCell ref="C74:F74"/>
    <mergeCell ref="C75:F75"/>
    <mergeCell ref="C76:F76"/>
    <mergeCell ref="C77:F77"/>
    <mergeCell ref="C68:F68"/>
    <mergeCell ref="C69:F69"/>
    <mergeCell ref="C70:F70"/>
    <mergeCell ref="C71:F71"/>
    <mergeCell ref="C72:F72"/>
    <mergeCell ref="C105:P105"/>
    <mergeCell ref="C28:F28"/>
    <mergeCell ref="C42:F42"/>
    <mergeCell ref="C43:F43"/>
    <mergeCell ref="C44:F44"/>
    <mergeCell ref="C45:F45"/>
    <mergeCell ref="C46:F46"/>
    <mergeCell ref="C37:F37"/>
    <mergeCell ref="C38:F38"/>
    <mergeCell ref="C39:F39"/>
    <mergeCell ref="C40:F40"/>
    <mergeCell ref="C41:F41"/>
    <mergeCell ref="C52:F52"/>
    <mergeCell ref="C53:F53"/>
    <mergeCell ref="C54:F54"/>
    <mergeCell ref="C55:F55"/>
    <mergeCell ref="C56:F56"/>
    <mergeCell ref="C47:F47"/>
    <mergeCell ref="C48:F48"/>
    <mergeCell ref="C49:F49"/>
    <mergeCell ref="C50:F50"/>
    <mergeCell ref="C51:F51"/>
    <mergeCell ref="C62:F62"/>
    <mergeCell ref="C63:F63"/>
    <mergeCell ref="C67:F67"/>
    <mergeCell ref="H54:M54"/>
    <mergeCell ref="H63:M63"/>
    <mergeCell ref="H64:M64"/>
    <mergeCell ref="H51:M51"/>
    <mergeCell ref="H52:M52"/>
    <mergeCell ref="H56:M56"/>
    <mergeCell ref="H57:M57"/>
    <mergeCell ref="H50:M50"/>
    <mergeCell ref="C64:F64"/>
    <mergeCell ref="C65:F65"/>
    <mergeCell ref="C66:F66"/>
    <mergeCell ref="C57:F57"/>
    <mergeCell ref="C58:F58"/>
    <mergeCell ref="C59:F59"/>
    <mergeCell ref="C60:F60"/>
    <mergeCell ref="C61:F61"/>
    <mergeCell ref="H67:M67"/>
    <mergeCell ref="C11:F11"/>
    <mergeCell ref="C25:F25"/>
    <mergeCell ref="C14:F14"/>
    <mergeCell ref="C24:F24"/>
    <mergeCell ref="C23:F23"/>
    <mergeCell ref="C27:F27"/>
    <mergeCell ref="C22:F22"/>
    <mergeCell ref="C26:F26"/>
    <mergeCell ref="C13:F13"/>
    <mergeCell ref="C20:F20"/>
    <mergeCell ref="C21:F21"/>
    <mergeCell ref="C15:F15"/>
    <mergeCell ref="C18:F18"/>
    <mergeCell ref="C19:F19"/>
    <mergeCell ref="C17:F17"/>
    <mergeCell ref="C16:F16"/>
    <mergeCell ref="C12:F12"/>
    <mergeCell ref="R3:AB3"/>
    <mergeCell ref="C8:F8"/>
    <mergeCell ref="C9:F9"/>
    <mergeCell ref="C10:F10"/>
    <mergeCell ref="O4:O5"/>
    <mergeCell ref="P4:P5"/>
    <mergeCell ref="B4:D4"/>
    <mergeCell ref="E4:G4"/>
    <mergeCell ref="H4:J4"/>
    <mergeCell ref="E5:G5"/>
    <mergeCell ref="H5:J5"/>
    <mergeCell ref="K4:K5"/>
    <mergeCell ref="L4:N5"/>
    <mergeCell ref="H9:M9"/>
    <mergeCell ref="H10:M10"/>
    <mergeCell ref="C31:F31"/>
    <mergeCell ref="C29:F29"/>
    <mergeCell ref="M127:P127"/>
    <mergeCell ref="E127:J127"/>
    <mergeCell ref="B125:D125"/>
    <mergeCell ref="C124:P124"/>
    <mergeCell ref="C108:P123"/>
    <mergeCell ref="E125:J126"/>
    <mergeCell ref="M125:P126"/>
    <mergeCell ref="C126:D126"/>
    <mergeCell ref="B108:B123"/>
    <mergeCell ref="C104:P104"/>
    <mergeCell ref="C103:J103"/>
    <mergeCell ref="B101:P102"/>
    <mergeCell ref="C33:F33"/>
    <mergeCell ref="C34:F34"/>
    <mergeCell ref="C35:F35"/>
    <mergeCell ref="C36:F36"/>
    <mergeCell ref="C106:P106"/>
    <mergeCell ref="C107:P107"/>
    <mergeCell ref="H55:M55"/>
    <mergeCell ref="K103:P103"/>
    <mergeCell ref="C30:F30"/>
    <mergeCell ref="C32:F32"/>
  </mergeCells>
  <phoneticPr fontId="31" type="noConversion"/>
  <dataValidations count="1">
    <dataValidation allowBlank="1" showErrorMessage="1" sqref="E127 D12:F12 F109:J124 K109:L127 G8:G100 N48:O48 M127 C109:D127 M109:M125 E109:E125 N109:P124 O58:P102 P14:P46 C8:C103 N49:N102 D26:F50 B8:B127 N8:N47 D52:F66 O54:O55 D10:F10 D68:F100 P48:P55 J83 J92 J96 D101:M102" xr:uid="{869F3BC7-381F-4859-8528-97E0E0D01CCB}"/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0" orientation="portrait" r:id="rId1"/>
  <headerFooter>
    <oddFooter>&amp;C&amp;1#&amp;"Calibri"&amp;12&amp;K008000Internal Use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1706-DB66-4B49-92F6-44A2E9B18F76}">
  <sheetPr codeName="Planilha2">
    <tabColor rgb="FF00B050"/>
    <outlinePr summaryBelow="0"/>
    <pageSetUpPr fitToPage="1"/>
  </sheetPr>
  <dimension ref="A1:CK247"/>
  <sheetViews>
    <sheetView showGridLines="0" showZeros="0" view="pageBreakPreview" zoomScale="55" zoomScaleNormal="60" zoomScaleSheetLayoutView="55" workbookViewId="0">
      <pane xSplit="7" ySplit="12" topLeftCell="H13" activePane="bottomRight" state="frozen"/>
      <selection activeCell="M104" sqref="M104:P105"/>
      <selection pane="topRight" activeCell="M104" sqref="M104:P105"/>
      <selection pane="bottomLeft" activeCell="M104" sqref="M104:P105"/>
      <selection pane="bottomRight" activeCell="F12" sqref="F12"/>
    </sheetView>
  </sheetViews>
  <sheetFormatPr defaultColWidth="0.85546875" defaultRowHeight="12.75" x14ac:dyDescent="0.2"/>
  <cols>
    <col min="1" max="1" width="7.28515625" style="1" customWidth="1"/>
    <col min="2" max="2" width="38.85546875" style="1" customWidth="1"/>
    <col min="3" max="9" width="8.7109375" style="1" customWidth="1"/>
    <col min="10" max="10" width="8.7109375" style="129" customWidth="1"/>
    <col min="11" max="21" width="8.7109375" style="1" customWidth="1"/>
    <col min="22" max="23" width="8.7109375" style="2" customWidth="1"/>
    <col min="24" max="30" width="8.7109375" style="1" customWidth="1"/>
    <col min="31" max="31" width="7.7109375" style="1" customWidth="1"/>
    <col min="32" max="41" width="5.42578125" style="1" customWidth="1"/>
    <col min="42" max="43" width="5.42578125" style="129" customWidth="1"/>
    <col min="44" max="55" width="5.42578125" style="129" hidden="1" customWidth="1"/>
    <col min="56" max="64" width="5.42578125" style="129" customWidth="1"/>
    <col min="65" max="65" width="5.85546875" style="1" customWidth="1"/>
    <col min="66" max="66" width="5.85546875" style="1" bestFit="1" customWidth="1"/>
    <col min="67" max="67" width="8" style="1" customWidth="1"/>
    <col min="68" max="68" width="6.7109375" style="1" bestFit="1" customWidth="1"/>
    <col min="69" max="69" width="8" style="1" customWidth="1"/>
    <col min="70" max="71" width="7.85546875" style="1" bestFit="1" customWidth="1"/>
    <col min="72" max="74" width="7.85546875" style="1" customWidth="1"/>
    <col min="75" max="75" width="7.85546875" style="129" bestFit="1" customWidth="1"/>
    <col min="76" max="76" width="6.5703125" style="1" customWidth="1"/>
    <col min="77" max="78" width="9.140625" style="1" customWidth="1"/>
    <col min="79" max="79" width="7.85546875" style="1" customWidth="1"/>
    <col min="80" max="80" width="7.85546875" style="129" customWidth="1"/>
    <col min="81" max="81" width="6.7109375" style="7" customWidth="1"/>
    <col min="82" max="88" width="6.7109375" style="1" customWidth="1"/>
    <col min="89" max="89" width="6.7109375" style="129" customWidth="1"/>
    <col min="90" max="92" width="6.7109375" style="1" customWidth="1"/>
    <col min="93" max="16384" width="0.85546875" style="1"/>
  </cols>
  <sheetData>
    <row r="1" spans="1:89" ht="13.35" customHeight="1" x14ac:dyDescent="0.2">
      <c r="A1" s="565"/>
      <c r="B1" s="566"/>
      <c r="C1" s="571" t="s">
        <v>2278</v>
      </c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  <c r="R1" s="572"/>
      <c r="S1" s="572"/>
      <c r="T1" s="572"/>
      <c r="U1" s="572"/>
      <c r="V1" s="572"/>
      <c r="W1" s="572"/>
      <c r="X1" s="572"/>
      <c r="Y1" s="572"/>
      <c r="Z1" s="572"/>
      <c r="AA1" s="572"/>
      <c r="AB1" s="572"/>
      <c r="AC1" s="572"/>
      <c r="AD1" s="572"/>
      <c r="AE1" s="572"/>
      <c r="AF1" s="577" t="s">
        <v>23</v>
      </c>
      <c r="AG1" s="578"/>
      <c r="AH1" s="578"/>
      <c r="AI1" s="578"/>
      <c r="AJ1" s="622">
        <v>45373</v>
      </c>
      <c r="AK1" s="622"/>
      <c r="AL1" s="622"/>
      <c r="AM1" s="623"/>
      <c r="AN1" s="26"/>
      <c r="AO1" s="26"/>
      <c r="AP1" s="626"/>
      <c r="AQ1" s="627"/>
      <c r="AR1" s="627"/>
      <c r="AS1" s="627"/>
      <c r="AT1" s="627"/>
      <c r="AU1" s="627"/>
      <c r="AV1" s="627"/>
      <c r="AW1" s="627"/>
      <c r="AX1" s="627"/>
      <c r="AY1" s="627"/>
      <c r="AZ1" s="627"/>
      <c r="BA1" s="627"/>
      <c r="BB1" s="627"/>
      <c r="BC1" s="627"/>
      <c r="BD1" s="627"/>
      <c r="BE1" s="627"/>
      <c r="BF1" s="627"/>
      <c r="BG1" s="627"/>
      <c r="BH1" s="627"/>
      <c r="BI1" s="627"/>
      <c r="BJ1" s="627"/>
      <c r="BK1" s="627"/>
      <c r="BL1" s="627"/>
      <c r="BM1" s="628"/>
      <c r="BN1" s="629"/>
      <c r="BO1" s="630"/>
      <c r="BP1" s="630"/>
      <c r="BQ1" s="630"/>
      <c r="BR1" s="630"/>
      <c r="BS1" s="631"/>
      <c r="BT1" s="263"/>
      <c r="BU1" s="263"/>
      <c r="BV1" s="263"/>
      <c r="BW1" s="540" t="s">
        <v>4</v>
      </c>
      <c r="BX1" s="541"/>
      <c r="BY1" s="542"/>
      <c r="BZ1" s="273"/>
      <c r="CA1" s="551">
        <f>VLOOKUP(CA3,Datas!B2:C1369,2,0)</f>
        <v>52</v>
      </c>
      <c r="CB1" s="552"/>
      <c r="CC1" s="4"/>
    </row>
    <row r="2" spans="1:89" ht="13.35" customHeight="1" x14ac:dyDescent="0.2">
      <c r="A2" s="567"/>
      <c r="B2" s="568"/>
      <c r="C2" s="573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4"/>
      <c r="X2" s="574"/>
      <c r="Y2" s="574"/>
      <c r="Z2" s="574"/>
      <c r="AA2" s="574"/>
      <c r="AB2" s="574"/>
      <c r="AC2" s="574"/>
      <c r="AD2" s="574"/>
      <c r="AE2" s="574"/>
      <c r="AF2" s="525" t="s">
        <v>24</v>
      </c>
      <c r="AG2" s="526"/>
      <c r="AH2" s="526"/>
      <c r="AI2" s="526"/>
      <c r="AJ2" s="602">
        <v>45592</v>
      </c>
      <c r="AK2" s="602"/>
      <c r="AL2" s="602"/>
      <c r="AM2" s="603"/>
      <c r="AN2" s="27"/>
      <c r="AO2" s="27"/>
      <c r="AP2" s="604" t="s">
        <v>25</v>
      </c>
      <c r="AQ2" s="605"/>
      <c r="AR2" s="605"/>
      <c r="AS2" s="605"/>
      <c r="AT2" s="605"/>
      <c r="AU2" s="605"/>
      <c r="AV2" s="605"/>
      <c r="AW2" s="605"/>
      <c r="AX2" s="605"/>
      <c r="AY2" s="605"/>
      <c r="AZ2" s="605"/>
      <c r="BA2" s="605"/>
      <c r="BB2" s="605"/>
      <c r="BC2" s="605"/>
      <c r="BD2" s="605"/>
      <c r="BE2" s="605"/>
      <c r="BF2" s="605"/>
      <c r="BG2" s="605"/>
      <c r="BH2" s="605"/>
      <c r="BI2" s="605"/>
      <c r="BJ2" s="605"/>
      <c r="BK2" s="605"/>
      <c r="BL2" s="605"/>
      <c r="BM2" s="605"/>
      <c r="BN2" s="605"/>
      <c r="BO2" s="605"/>
      <c r="BP2" s="605"/>
      <c r="BQ2" s="605"/>
      <c r="BR2" s="605"/>
      <c r="BS2" s="606"/>
      <c r="BT2" s="259"/>
      <c r="BU2" s="259"/>
      <c r="BV2" s="259"/>
      <c r="BW2" s="543"/>
      <c r="BX2" s="544"/>
      <c r="BY2" s="545"/>
      <c r="BZ2" s="274"/>
      <c r="CA2" s="553"/>
      <c r="CB2" s="554"/>
      <c r="CC2" s="4"/>
    </row>
    <row r="3" spans="1:89" ht="13.35" customHeight="1" x14ac:dyDescent="0.2">
      <c r="A3" s="567"/>
      <c r="B3" s="568"/>
      <c r="C3" s="573"/>
      <c r="D3" s="574"/>
      <c r="E3" s="574"/>
      <c r="F3" s="574"/>
      <c r="G3" s="574"/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4"/>
      <c r="AB3" s="574"/>
      <c r="AC3" s="574"/>
      <c r="AD3" s="574"/>
      <c r="AE3" s="574"/>
      <c r="AF3" s="525" t="s">
        <v>26</v>
      </c>
      <c r="AG3" s="526"/>
      <c r="AH3" s="526"/>
      <c r="AI3" s="526"/>
      <c r="AJ3" s="527">
        <f>AJ2-AJ1</f>
        <v>219</v>
      </c>
      <c r="AK3" s="527"/>
      <c r="AL3" s="520" t="s">
        <v>27</v>
      </c>
      <c r="AM3" s="521"/>
      <c r="AN3" s="22"/>
      <c r="AO3" s="22"/>
      <c r="AP3" s="522" t="s">
        <v>28</v>
      </c>
      <c r="AQ3" s="523"/>
      <c r="AR3" s="523"/>
      <c r="AS3" s="523"/>
      <c r="AT3" s="523"/>
      <c r="AU3" s="523"/>
      <c r="AV3" s="523"/>
      <c r="AW3" s="523"/>
      <c r="AX3" s="523"/>
      <c r="AY3" s="523"/>
      <c r="AZ3" s="523"/>
      <c r="BA3" s="523"/>
      <c r="BB3" s="523"/>
      <c r="BC3" s="523"/>
      <c r="BD3" s="523"/>
      <c r="BE3" s="523"/>
      <c r="BF3" s="523"/>
      <c r="BG3" s="523"/>
      <c r="BH3" s="523"/>
      <c r="BI3" s="523"/>
      <c r="BJ3" s="523"/>
      <c r="BK3" s="523"/>
      <c r="BL3" s="523"/>
      <c r="BM3" s="524"/>
      <c r="BN3" s="528" t="s">
        <v>29</v>
      </c>
      <c r="BO3" s="529"/>
      <c r="BP3" s="529"/>
      <c r="BQ3" s="529"/>
      <c r="BR3" s="529"/>
      <c r="BS3" s="530"/>
      <c r="BT3" s="257"/>
      <c r="BU3" s="257"/>
      <c r="BV3" s="257"/>
      <c r="BW3" s="531" t="s">
        <v>30</v>
      </c>
      <c r="BX3" s="532"/>
      <c r="BY3" s="533"/>
      <c r="BZ3" s="275"/>
      <c r="CA3" s="624">
        <v>45424</v>
      </c>
      <c r="CB3" s="625"/>
      <c r="CC3" s="4"/>
    </row>
    <row r="4" spans="1:89" ht="13.35" customHeight="1" thickBot="1" x14ac:dyDescent="0.25">
      <c r="A4" s="567"/>
      <c r="B4" s="568"/>
      <c r="C4" s="573"/>
      <c r="D4" s="574"/>
      <c r="E4" s="574"/>
      <c r="F4" s="574"/>
      <c r="G4" s="574"/>
      <c r="H4" s="574"/>
      <c r="I4" s="574"/>
      <c r="J4" s="574"/>
      <c r="K4" s="574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  <c r="Z4" s="574"/>
      <c r="AA4" s="574"/>
      <c r="AB4" s="574"/>
      <c r="AC4" s="574"/>
      <c r="AD4" s="574"/>
      <c r="AE4" s="574"/>
      <c r="AF4" s="525" t="s">
        <v>31</v>
      </c>
      <c r="AG4" s="526"/>
      <c r="AH4" s="526"/>
      <c r="AI4" s="526"/>
      <c r="AJ4" s="527">
        <f>CA3-AJ1+1</f>
        <v>52</v>
      </c>
      <c r="AK4" s="527"/>
      <c r="AL4" s="520" t="s">
        <v>27</v>
      </c>
      <c r="AM4" s="521"/>
      <c r="AN4" s="23"/>
      <c r="AO4" s="23"/>
      <c r="AP4" s="522" t="s">
        <v>32</v>
      </c>
      <c r="AQ4" s="523"/>
      <c r="AR4" s="523"/>
      <c r="AS4" s="523"/>
      <c r="AT4" s="523"/>
      <c r="AU4" s="523"/>
      <c r="AV4" s="523"/>
      <c r="AW4" s="523"/>
      <c r="AX4" s="523"/>
      <c r="AY4" s="523"/>
      <c r="AZ4" s="523"/>
      <c r="BA4" s="523"/>
      <c r="BB4" s="523"/>
      <c r="BC4" s="523"/>
      <c r="BD4" s="523"/>
      <c r="BE4" s="523"/>
      <c r="BF4" s="523"/>
      <c r="BG4" s="523"/>
      <c r="BH4" s="523"/>
      <c r="BI4" s="523"/>
      <c r="BJ4" s="523"/>
      <c r="BK4" s="523"/>
      <c r="BL4" s="523"/>
      <c r="BM4" s="524"/>
      <c r="BN4" s="528" t="s">
        <v>33</v>
      </c>
      <c r="BO4" s="529"/>
      <c r="BP4" s="529"/>
      <c r="BQ4" s="529"/>
      <c r="BR4" s="529"/>
      <c r="BS4" s="530"/>
      <c r="BT4" s="257"/>
      <c r="BU4" s="257"/>
      <c r="BV4" s="257"/>
      <c r="BW4" s="531" t="s">
        <v>34</v>
      </c>
      <c r="BX4" s="532"/>
      <c r="BY4" s="533"/>
      <c r="BZ4" s="275"/>
      <c r="CA4" s="632" t="str">
        <f>TEXT(CA3,"dddd")</f>
        <v>domingo</v>
      </c>
      <c r="CB4" s="633"/>
      <c r="CC4" s="318"/>
    </row>
    <row r="5" spans="1:89" ht="13.35" customHeight="1" thickBot="1" x14ac:dyDescent="0.25">
      <c r="A5" s="569"/>
      <c r="B5" s="570"/>
      <c r="C5" s="575"/>
      <c r="D5" s="576"/>
      <c r="E5" s="576"/>
      <c r="F5" s="576"/>
      <c r="G5" s="576"/>
      <c r="H5" s="576"/>
      <c r="I5" s="576"/>
      <c r="J5" s="576"/>
      <c r="K5" s="576"/>
      <c r="L5" s="576"/>
      <c r="M5" s="576"/>
      <c r="N5" s="576"/>
      <c r="O5" s="576"/>
      <c r="P5" s="576"/>
      <c r="Q5" s="576"/>
      <c r="R5" s="576"/>
      <c r="S5" s="576"/>
      <c r="T5" s="576"/>
      <c r="U5" s="576"/>
      <c r="V5" s="576"/>
      <c r="W5" s="576"/>
      <c r="X5" s="576"/>
      <c r="Y5" s="576"/>
      <c r="Z5" s="576"/>
      <c r="AA5" s="576"/>
      <c r="AB5" s="576"/>
      <c r="AC5" s="576"/>
      <c r="AD5" s="576"/>
      <c r="AE5" s="576"/>
      <c r="AF5" s="492" t="s">
        <v>35</v>
      </c>
      <c r="AG5" s="493"/>
      <c r="AH5" s="493"/>
      <c r="AI5" s="493"/>
      <c r="AJ5" s="648">
        <f>+AJ3-AJ4</f>
        <v>167</v>
      </c>
      <c r="AK5" s="648"/>
      <c r="AL5" s="649" t="s">
        <v>27</v>
      </c>
      <c r="AM5" s="650"/>
      <c r="AN5" s="21"/>
      <c r="AO5" s="21"/>
      <c r="AP5" s="548" t="s">
        <v>36</v>
      </c>
      <c r="AQ5" s="549"/>
      <c r="AR5" s="549"/>
      <c r="AS5" s="549"/>
      <c r="AT5" s="549"/>
      <c r="AU5" s="549"/>
      <c r="AV5" s="549"/>
      <c r="AW5" s="549"/>
      <c r="AX5" s="549"/>
      <c r="AY5" s="549"/>
      <c r="AZ5" s="549"/>
      <c r="BA5" s="549"/>
      <c r="BB5" s="549"/>
      <c r="BC5" s="549"/>
      <c r="BD5" s="549"/>
      <c r="BE5" s="549"/>
      <c r="BF5" s="549"/>
      <c r="BG5" s="549"/>
      <c r="BH5" s="549"/>
      <c r="BI5" s="549"/>
      <c r="BJ5" s="549"/>
      <c r="BK5" s="549"/>
      <c r="BL5" s="549"/>
      <c r="BM5" s="550"/>
      <c r="BN5" s="634" t="s">
        <v>37</v>
      </c>
      <c r="BO5" s="635"/>
      <c r="BP5" s="635"/>
      <c r="BQ5" s="635"/>
      <c r="BR5" s="635"/>
      <c r="BS5" s="636"/>
      <c r="BT5" s="258"/>
      <c r="BU5" s="258"/>
      <c r="BV5" s="258"/>
      <c r="BW5" s="637" t="s">
        <v>38</v>
      </c>
      <c r="BX5" s="581"/>
      <c r="BY5" s="638" t="s">
        <v>2135</v>
      </c>
      <c r="BZ5" s="638"/>
      <c r="CA5" s="638"/>
      <c r="CB5" s="639"/>
      <c r="CC5" s="4"/>
    </row>
    <row r="6" spans="1:89" ht="3" customHeight="1" thickBot="1" x14ac:dyDescent="0.25">
      <c r="A6" s="28"/>
      <c r="B6" s="2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0"/>
      <c r="AG6" s="70"/>
      <c r="AH6" s="70"/>
      <c r="AI6" s="70"/>
      <c r="AJ6" s="70"/>
      <c r="AK6" s="70"/>
      <c r="AL6" s="70"/>
      <c r="AM6" s="70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29"/>
      <c r="BY6" s="29"/>
      <c r="BZ6" s="29"/>
      <c r="CA6" s="29"/>
      <c r="CB6" s="30"/>
      <c r="CC6" s="4"/>
      <c r="CK6" s="1"/>
    </row>
    <row r="7" spans="1:89" ht="18" customHeight="1" thickBot="1" x14ac:dyDescent="0.25">
      <c r="A7" s="640" t="s">
        <v>39</v>
      </c>
      <c r="B7" s="641"/>
      <c r="C7" s="641"/>
      <c r="D7" s="641"/>
      <c r="E7" s="641"/>
      <c r="F7" s="641"/>
      <c r="G7" s="641"/>
      <c r="H7" s="641"/>
      <c r="I7" s="641"/>
      <c r="J7" s="641"/>
      <c r="K7" s="641"/>
      <c r="L7" s="641"/>
      <c r="M7" s="641"/>
      <c r="N7" s="641"/>
      <c r="O7" s="641"/>
      <c r="P7" s="641"/>
      <c r="Q7" s="641"/>
      <c r="R7" s="641"/>
      <c r="S7" s="641"/>
      <c r="T7" s="641"/>
      <c r="U7" s="641"/>
      <c r="V7" s="641"/>
      <c r="W7" s="641"/>
      <c r="X7" s="641"/>
      <c r="Y7" s="641"/>
      <c r="Z7" s="641"/>
      <c r="AA7" s="641"/>
      <c r="AB7" s="641"/>
      <c r="AC7" s="641"/>
      <c r="AD7" s="641"/>
      <c r="AE7" s="641"/>
      <c r="AF7" s="641"/>
      <c r="AG7" s="641"/>
      <c r="AH7" s="641"/>
      <c r="AI7" s="641"/>
      <c r="AJ7" s="641"/>
      <c r="AK7" s="641"/>
      <c r="AL7" s="641"/>
      <c r="AM7" s="641"/>
      <c r="AN7" s="641"/>
      <c r="AO7" s="641"/>
      <c r="AP7" s="641"/>
      <c r="AQ7" s="641"/>
      <c r="AR7" s="641"/>
      <c r="AS7" s="641"/>
      <c r="AT7" s="641"/>
      <c r="AU7" s="641"/>
      <c r="AV7" s="641"/>
      <c r="AW7" s="641"/>
      <c r="AX7" s="641"/>
      <c r="AY7" s="641"/>
      <c r="AZ7" s="641"/>
      <c r="BA7" s="641"/>
      <c r="BB7" s="641"/>
      <c r="BC7" s="641"/>
      <c r="BD7" s="641"/>
      <c r="BE7" s="641"/>
      <c r="BF7" s="641"/>
      <c r="BG7" s="641"/>
      <c r="BH7" s="641"/>
      <c r="BI7" s="641"/>
      <c r="BJ7" s="641"/>
      <c r="BK7" s="641"/>
      <c r="BL7" s="641"/>
      <c r="BM7" s="641"/>
      <c r="BN7" s="641"/>
      <c r="BO7" s="641"/>
      <c r="BP7" s="641"/>
      <c r="BQ7" s="641"/>
      <c r="BR7" s="641"/>
      <c r="BS7" s="641"/>
      <c r="BT7" s="641"/>
      <c r="BU7" s="641"/>
      <c r="BV7" s="641"/>
      <c r="BW7" s="641"/>
      <c r="BX7" s="641"/>
      <c r="BY7" s="641"/>
      <c r="BZ7" s="641"/>
      <c r="CA7" s="641"/>
      <c r="CB7" s="642"/>
      <c r="CC7" s="4"/>
      <c r="CK7" s="1"/>
    </row>
    <row r="8" spans="1:89" ht="3" customHeight="1" thickBot="1" x14ac:dyDescent="0.25">
      <c r="A8" s="28"/>
      <c r="B8" s="29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3"/>
      <c r="AB8" s="333"/>
      <c r="AC8" s="333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29"/>
      <c r="BY8" s="29"/>
      <c r="BZ8" s="29"/>
      <c r="CA8" s="29"/>
      <c r="CB8" s="30"/>
      <c r="CC8" s="4"/>
      <c r="CK8" s="1"/>
    </row>
    <row r="9" spans="1:89" ht="12.75" customHeight="1" thickBot="1" x14ac:dyDescent="0.25">
      <c r="A9" s="643" t="s">
        <v>6</v>
      </c>
      <c r="B9" s="646" t="s">
        <v>40</v>
      </c>
      <c r="C9" s="486" t="s">
        <v>41</v>
      </c>
      <c r="D9" s="486"/>
      <c r="E9" s="486"/>
      <c r="F9" s="486"/>
      <c r="G9" s="486"/>
      <c r="H9" s="486"/>
      <c r="I9" s="486"/>
      <c r="J9" s="486"/>
      <c r="K9" s="486"/>
      <c r="L9" s="486"/>
      <c r="M9" s="487" t="s">
        <v>42</v>
      </c>
      <c r="N9" s="487"/>
      <c r="O9" s="487"/>
      <c r="P9" s="487"/>
      <c r="Q9" s="487"/>
      <c r="R9" s="487"/>
      <c r="S9" s="487"/>
      <c r="T9" s="487"/>
      <c r="U9" s="487"/>
      <c r="V9" s="487"/>
      <c r="W9" s="487"/>
      <c r="X9" s="487"/>
      <c r="Y9" s="487"/>
      <c r="Z9" s="487"/>
      <c r="AA9" s="487"/>
      <c r="AB9" s="487"/>
      <c r="AC9" s="487"/>
      <c r="AD9" s="329"/>
      <c r="AE9" s="329"/>
      <c r="AF9" s="329"/>
      <c r="AG9" s="329"/>
      <c r="AH9" s="329"/>
      <c r="AI9" s="329"/>
      <c r="AJ9" s="329"/>
      <c r="AK9" s="329"/>
      <c r="AL9" s="329"/>
      <c r="AM9" s="329"/>
      <c r="AN9" s="329"/>
      <c r="AO9" s="329"/>
      <c r="AP9" s="329"/>
      <c r="AQ9" s="329"/>
      <c r="AR9" s="329"/>
      <c r="AS9" s="329"/>
      <c r="AT9" s="329"/>
      <c r="AU9" s="329"/>
      <c r="AV9" s="329"/>
      <c r="AW9" s="329"/>
      <c r="AX9" s="329"/>
      <c r="AY9" s="329"/>
      <c r="AZ9" s="329"/>
      <c r="BA9" s="329"/>
      <c r="BB9" s="329"/>
      <c r="BC9" s="329"/>
      <c r="BD9" s="329"/>
      <c r="BE9" s="329"/>
      <c r="BF9" s="329"/>
      <c r="BG9" s="329"/>
      <c r="BH9" s="329"/>
      <c r="BI9" s="329"/>
      <c r="BJ9" s="329"/>
      <c r="BK9" s="329"/>
      <c r="BL9" s="329"/>
      <c r="BM9" s="329"/>
      <c r="BN9" s="330"/>
      <c r="BO9" s="328" t="s">
        <v>44</v>
      </c>
      <c r="BP9" s="329"/>
      <c r="BQ9" s="329"/>
      <c r="BR9" s="329"/>
      <c r="BS9" s="329"/>
      <c r="BT9" s="329"/>
      <c r="BU9" s="329"/>
      <c r="BV9" s="329"/>
      <c r="BW9" s="331"/>
      <c r="BX9" s="484" t="s">
        <v>45</v>
      </c>
      <c r="BY9" s="515" t="s">
        <v>46</v>
      </c>
      <c r="BZ9" s="516"/>
      <c r="CA9" s="517"/>
      <c r="CB9" s="555" t="s">
        <v>47</v>
      </c>
    </row>
    <row r="10" spans="1:89" ht="164.45" customHeight="1" thickBot="1" x14ac:dyDescent="0.25">
      <c r="A10" s="644"/>
      <c r="B10" s="647"/>
      <c r="C10" s="365"/>
      <c r="D10" s="365"/>
      <c r="E10" s="366"/>
      <c r="F10" s="366"/>
      <c r="G10" s="366"/>
      <c r="H10" s="366"/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  <c r="AA10" s="366"/>
      <c r="AB10" s="366"/>
      <c r="AC10" s="366"/>
      <c r="AD10" s="332"/>
      <c r="AE10" s="332"/>
      <c r="AF10" s="332"/>
      <c r="AG10" s="332"/>
      <c r="AH10" s="332"/>
      <c r="AI10" s="332"/>
      <c r="AJ10" s="332"/>
      <c r="AK10" s="332"/>
      <c r="AL10" s="332"/>
      <c r="AM10" s="332"/>
      <c r="AN10" s="332"/>
      <c r="AO10" s="332"/>
      <c r="AP10" s="332"/>
      <c r="AQ10" s="332"/>
      <c r="AR10" s="332"/>
      <c r="AS10" s="332"/>
      <c r="AT10" s="332"/>
      <c r="AU10" s="332"/>
      <c r="AV10" s="332"/>
      <c r="AW10" s="332"/>
      <c r="AX10" s="332"/>
      <c r="AY10" s="332"/>
      <c r="AZ10" s="332"/>
      <c r="BA10" s="332"/>
      <c r="BB10" s="332"/>
      <c r="BC10" s="332"/>
      <c r="BD10" s="332"/>
      <c r="BE10" s="332"/>
      <c r="BF10" s="332"/>
      <c r="BG10" s="332">
        <f>+Planilha8!BI3</f>
        <v>0</v>
      </c>
      <c r="BH10" s="332">
        <f>+Planilha8!BJ3</f>
        <v>0</v>
      </c>
      <c r="BI10" s="332">
        <f>+Planilha8!BK3</f>
        <v>0</v>
      </c>
      <c r="BJ10" s="332">
        <f>+Planilha8!BL3</f>
        <v>0</v>
      </c>
      <c r="BK10" s="332">
        <f>+Planilha8!BM3</f>
        <v>0</v>
      </c>
      <c r="BL10" s="332"/>
      <c r="BM10" s="361" t="s">
        <v>2277</v>
      </c>
      <c r="BN10" s="484"/>
      <c r="BO10" s="332"/>
      <c r="BP10" s="332"/>
      <c r="BQ10" s="327"/>
      <c r="BR10" s="327">
        <f>+Planilha8!W9</f>
        <v>0</v>
      </c>
      <c r="BS10" s="327">
        <f>+Planilha8!X9</f>
        <v>0</v>
      </c>
      <c r="BT10" s="327">
        <f>+Planilha8!Y9</f>
        <v>0</v>
      </c>
      <c r="BU10" s="327">
        <f>+Planilha8!Z9</f>
        <v>0</v>
      </c>
      <c r="BV10" s="327">
        <f>+Planilha8!AA9</f>
        <v>0</v>
      </c>
      <c r="BW10" s="327">
        <f>+Planilha8!AB9</f>
        <v>0</v>
      </c>
      <c r="BX10" s="485"/>
      <c r="BY10" s="322" t="str">
        <f>+Planilha8!J5</f>
        <v>AFASTADOS / INSS / LICENÇA</v>
      </c>
      <c r="BZ10" s="322" t="str">
        <f>+Planilha8!K5</f>
        <v>FÉRIAS</v>
      </c>
      <c r="CA10" s="322">
        <f>+Planilha8!L5</f>
        <v>0</v>
      </c>
      <c r="CB10" s="556"/>
    </row>
    <row r="11" spans="1:89" ht="12.75" customHeight="1" thickBot="1" x14ac:dyDescent="0.25">
      <c r="A11" s="645"/>
      <c r="B11" s="8"/>
      <c r="C11" s="109"/>
      <c r="D11" s="109"/>
      <c r="E11" s="109"/>
      <c r="F11" s="367"/>
      <c r="G11" s="367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>
        <f>AP11+1</f>
        <v>1</v>
      </c>
      <c r="BM11" s="326"/>
      <c r="BN11" s="485"/>
      <c r="BO11" s="205">
        <v>1</v>
      </c>
      <c r="BP11" s="109">
        <v>2</v>
      </c>
      <c r="BQ11" s="109">
        <v>3</v>
      </c>
      <c r="BR11" s="109">
        <v>4</v>
      </c>
      <c r="BS11" s="31"/>
      <c r="BT11" s="31"/>
      <c r="BU11" s="31"/>
      <c r="BV11" s="31"/>
      <c r="BW11" s="31"/>
      <c r="BX11" s="485"/>
      <c r="BY11" s="216"/>
      <c r="BZ11" s="278"/>
      <c r="CA11" s="31"/>
      <c r="CB11" s="556"/>
    </row>
    <row r="12" spans="1:89" ht="1.1499999999999999" customHeight="1" thickBot="1" x14ac:dyDescent="0.25">
      <c r="A12" s="74"/>
      <c r="B12" s="116"/>
      <c r="D12" s="368"/>
      <c r="J12" s="1"/>
      <c r="V12" s="1"/>
      <c r="W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N12" s="485"/>
      <c r="BW12" s="1"/>
      <c r="CB12" s="75"/>
      <c r="CC12" s="1"/>
      <c r="CK12" s="1"/>
    </row>
    <row r="13" spans="1:89" x14ac:dyDescent="0.2">
      <c r="A13" s="225">
        <v>1</v>
      </c>
      <c r="B13" s="68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6"/>
      <c r="X13" s="36"/>
      <c r="Y13" s="36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121"/>
      <c r="BH13" s="121"/>
      <c r="BI13" s="121"/>
      <c r="BJ13" s="121"/>
      <c r="BK13" s="121"/>
      <c r="BL13" s="121"/>
      <c r="BM13" s="9">
        <f>SUM(C13:BL13)</f>
        <v>0</v>
      </c>
      <c r="BN13" s="10"/>
      <c r="BO13" s="149"/>
      <c r="BP13" s="32"/>
      <c r="BQ13" s="32"/>
      <c r="BR13" s="32"/>
      <c r="BS13" s="32"/>
      <c r="BT13" s="32"/>
      <c r="BU13" s="32"/>
      <c r="BV13" s="32"/>
      <c r="BW13" s="32"/>
      <c r="BX13" s="10"/>
      <c r="BY13" s="150"/>
      <c r="BZ13" s="279"/>
      <c r="CA13" s="33"/>
      <c r="CB13" s="9"/>
      <c r="CC13" s="11"/>
    </row>
    <row r="14" spans="1:89" x14ac:dyDescent="0.2">
      <c r="A14" s="80">
        <f t="shared" ref="A14:A45" si="0">A13+1</f>
        <v>2</v>
      </c>
      <c r="B14" s="69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6"/>
      <c r="BH14" s="146"/>
      <c r="BI14" s="146"/>
      <c r="BJ14" s="146"/>
      <c r="BK14" s="146"/>
      <c r="BL14" s="148"/>
      <c r="BM14" s="12">
        <f t="shared" ref="BM14:BM77" si="1">SUM(C14:BL14)</f>
        <v>0</v>
      </c>
      <c r="BN14" s="13"/>
      <c r="BO14" s="35"/>
      <c r="BP14" s="36"/>
      <c r="BQ14" s="36"/>
      <c r="BR14" s="36"/>
      <c r="BS14" s="147"/>
      <c r="BT14" s="147"/>
      <c r="BU14" s="147"/>
      <c r="BV14" s="147"/>
      <c r="BW14" s="147"/>
      <c r="BX14" s="13"/>
      <c r="BY14" s="151"/>
      <c r="BZ14" s="280"/>
      <c r="CA14" s="148"/>
      <c r="CB14" s="12"/>
      <c r="CC14" s="11"/>
    </row>
    <row r="15" spans="1:89" x14ac:dyDescent="0.2">
      <c r="A15" s="80">
        <f t="shared" si="0"/>
        <v>3</v>
      </c>
      <c r="B15" s="69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253"/>
      <c r="BH15" s="253"/>
      <c r="BI15" s="253"/>
      <c r="BJ15" s="253"/>
      <c r="BK15" s="253"/>
      <c r="BL15" s="37"/>
      <c r="BM15" s="12">
        <f t="shared" si="1"/>
        <v>0</v>
      </c>
      <c r="BN15" s="13"/>
      <c r="BO15" s="35"/>
      <c r="BP15" s="36"/>
      <c r="BQ15" s="36"/>
      <c r="BR15" s="36"/>
      <c r="BS15" s="36"/>
      <c r="BT15" s="36"/>
      <c r="BU15" s="36"/>
      <c r="BV15" s="36"/>
      <c r="BW15" s="36"/>
      <c r="BX15" s="13"/>
      <c r="BY15" s="152"/>
      <c r="BZ15" s="281"/>
      <c r="CA15" s="37"/>
      <c r="CB15" s="12"/>
    </row>
    <row r="16" spans="1:89" x14ac:dyDescent="0.2">
      <c r="A16" s="80">
        <f t="shared" si="0"/>
        <v>4</v>
      </c>
      <c r="B16" s="69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253"/>
      <c r="BH16" s="253"/>
      <c r="BI16" s="253"/>
      <c r="BJ16" s="253"/>
      <c r="BK16" s="253"/>
      <c r="BL16" s="37"/>
      <c r="BM16" s="12">
        <f t="shared" si="1"/>
        <v>0</v>
      </c>
      <c r="BN16" s="13"/>
      <c r="BO16" s="35"/>
      <c r="BP16" s="36"/>
      <c r="BQ16" s="36"/>
      <c r="BR16" s="36"/>
      <c r="BS16" s="36"/>
      <c r="BT16" s="36"/>
      <c r="BU16" s="36"/>
      <c r="BV16" s="36"/>
      <c r="BW16" s="36"/>
      <c r="BX16" s="13"/>
      <c r="BY16" s="152"/>
      <c r="BZ16" s="281"/>
      <c r="CA16" s="37"/>
      <c r="CB16" s="12"/>
    </row>
    <row r="17" spans="1:81" x14ac:dyDescent="0.2">
      <c r="A17" s="80">
        <f t="shared" si="0"/>
        <v>5</v>
      </c>
      <c r="B17" s="69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253"/>
      <c r="BH17" s="253"/>
      <c r="BI17" s="253"/>
      <c r="BJ17" s="253"/>
      <c r="BK17" s="253"/>
      <c r="BL17" s="37"/>
      <c r="BM17" s="12">
        <f t="shared" si="1"/>
        <v>0</v>
      </c>
      <c r="BN17" s="13"/>
      <c r="BO17" s="35"/>
      <c r="BP17" s="36"/>
      <c r="BQ17" s="36"/>
      <c r="BR17" s="36"/>
      <c r="BS17" s="36"/>
      <c r="BT17" s="36"/>
      <c r="BU17" s="36"/>
      <c r="BV17" s="36"/>
      <c r="BW17" s="36"/>
      <c r="BX17" s="13"/>
      <c r="BY17" s="152"/>
      <c r="BZ17" s="281"/>
      <c r="CA17" s="37"/>
      <c r="CB17" s="12"/>
    </row>
    <row r="18" spans="1:81" x14ac:dyDescent="0.2">
      <c r="A18" s="80">
        <f t="shared" si="0"/>
        <v>6</v>
      </c>
      <c r="B18" s="69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253"/>
      <c r="BH18" s="253"/>
      <c r="BI18" s="253"/>
      <c r="BJ18" s="253"/>
      <c r="BK18" s="253"/>
      <c r="BL18" s="37"/>
      <c r="BM18" s="12">
        <f t="shared" si="1"/>
        <v>0</v>
      </c>
      <c r="BN18" s="13"/>
      <c r="BO18" s="35"/>
      <c r="BP18" s="36"/>
      <c r="BQ18" s="36"/>
      <c r="BR18" s="36"/>
      <c r="BS18" s="36"/>
      <c r="BT18" s="36"/>
      <c r="BU18" s="36"/>
      <c r="BV18" s="36"/>
      <c r="BW18" s="36"/>
      <c r="BX18" s="13"/>
      <c r="BY18" s="152"/>
      <c r="BZ18" s="281"/>
      <c r="CA18" s="37"/>
      <c r="CB18" s="12"/>
    </row>
    <row r="19" spans="1:81" x14ac:dyDescent="0.2">
      <c r="A19" s="80">
        <f t="shared" si="0"/>
        <v>7</v>
      </c>
      <c r="B19" s="69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253"/>
      <c r="BH19" s="253"/>
      <c r="BI19" s="253"/>
      <c r="BJ19" s="253"/>
      <c r="BK19" s="253"/>
      <c r="BL19" s="37"/>
      <c r="BM19" s="12">
        <f t="shared" si="1"/>
        <v>0</v>
      </c>
      <c r="BN19" s="13"/>
      <c r="BO19" s="35"/>
      <c r="BP19" s="36"/>
      <c r="BQ19" s="36"/>
      <c r="BR19" s="36"/>
      <c r="BS19" s="36"/>
      <c r="BT19" s="36"/>
      <c r="BU19" s="36"/>
      <c r="BV19" s="36"/>
      <c r="BW19" s="36"/>
      <c r="BX19" s="13"/>
      <c r="BY19" s="152"/>
      <c r="BZ19" s="281"/>
      <c r="CA19" s="37"/>
      <c r="CB19" s="12"/>
    </row>
    <row r="20" spans="1:81" x14ac:dyDescent="0.2">
      <c r="A20" s="80">
        <f t="shared" si="0"/>
        <v>8</v>
      </c>
      <c r="B20" s="69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253"/>
      <c r="BH20" s="253"/>
      <c r="BI20" s="253"/>
      <c r="BJ20" s="253"/>
      <c r="BK20" s="253"/>
      <c r="BL20" s="37"/>
      <c r="BM20" s="12">
        <f t="shared" si="1"/>
        <v>0</v>
      </c>
      <c r="BN20" s="13"/>
      <c r="BO20" s="35"/>
      <c r="BP20" s="36"/>
      <c r="BQ20" s="36"/>
      <c r="BR20" s="36"/>
      <c r="BS20" s="36"/>
      <c r="BT20" s="36"/>
      <c r="BU20" s="36"/>
      <c r="BV20" s="36"/>
      <c r="BW20" s="36"/>
      <c r="BX20" s="13"/>
      <c r="BY20" s="152"/>
      <c r="BZ20" s="281"/>
      <c r="CA20" s="37"/>
      <c r="CB20" s="12"/>
    </row>
    <row r="21" spans="1:81" x14ac:dyDescent="0.2">
      <c r="A21" s="80">
        <f t="shared" si="0"/>
        <v>9</v>
      </c>
      <c r="B21" s="69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253"/>
      <c r="BH21" s="253"/>
      <c r="BI21" s="253"/>
      <c r="BJ21" s="253"/>
      <c r="BK21" s="253"/>
      <c r="BL21" s="37"/>
      <c r="BM21" s="12">
        <f t="shared" si="1"/>
        <v>0</v>
      </c>
      <c r="BN21" s="13"/>
      <c r="BO21" s="35"/>
      <c r="BP21" s="36"/>
      <c r="BQ21" s="36"/>
      <c r="BR21" s="36"/>
      <c r="BS21" s="36"/>
      <c r="BT21" s="36"/>
      <c r="BU21" s="36"/>
      <c r="BV21" s="36"/>
      <c r="BW21" s="36"/>
      <c r="BX21" s="13"/>
      <c r="BY21" s="152"/>
      <c r="BZ21" s="281"/>
      <c r="CA21" s="37"/>
      <c r="CB21" s="12"/>
      <c r="CC21" s="11"/>
    </row>
    <row r="22" spans="1:81" x14ac:dyDescent="0.2">
      <c r="A22" s="80">
        <f t="shared" si="0"/>
        <v>10</v>
      </c>
      <c r="B22" s="69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253"/>
      <c r="BH22" s="253"/>
      <c r="BI22" s="253"/>
      <c r="BJ22" s="253"/>
      <c r="BK22" s="253"/>
      <c r="BL22" s="37"/>
      <c r="BM22" s="12">
        <f t="shared" si="1"/>
        <v>0</v>
      </c>
      <c r="BN22" s="13"/>
      <c r="BO22" s="35"/>
      <c r="BP22" s="36"/>
      <c r="BQ22" s="36"/>
      <c r="BR22" s="36"/>
      <c r="BS22" s="36"/>
      <c r="BT22" s="36"/>
      <c r="BU22" s="36"/>
      <c r="BV22" s="36"/>
      <c r="BW22" s="36"/>
      <c r="BX22" s="13"/>
      <c r="BY22" s="152"/>
      <c r="BZ22" s="281"/>
      <c r="CA22" s="37"/>
      <c r="CB22" s="12"/>
      <c r="CC22" s="11"/>
    </row>
    <row r="23" spans="1:81" x14ac:dyDescent="0.2">
      <c r="A23" s="80">
        <f t="shared" si="0"/>
        <v>11</v>
      </c>
      <c r="B23" s="69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253"/>
      <c r="BH23" s="253"/>
      <c r="BI23" s="253"/>
      <c r="BJ23" s="253"/>
      <c r="BK23" s="253"/>
      <c r="BL23" s="37"/>
      <c r="BM23" s="12">
        <f t="shared" si="1"/>
        <v>0</v>
      </c>
      <c r="BN23" s="13"/>
      <c r="BO23" s="35"/>
      <c r="BP23" s="36"/>
      <c r="BQ23" s="36"/>
      <c r="BR23" s="36"/>
      <c r="BS23" s="36"/>
      <c r="BT23" s="36"/>
      <c r="BU23" s="36"/>
      <c r="BV23" s="36"/>
      <c r="BW23" s="36"/>
      <c r="BX23" s="13"/>
      <c r="BY23" s="152"/>
      <c r="BZ23" s="281"/>
      <c r="CA23" s="37"/>
      <c r="CB23" s="12"/>
      <c r="CC23" s="11"/>
    </row>
    <row r="24" spans="1:81" x14ac:dyDescent="0.2">
      <c r="A24" s="80">
        <f t="shared" si="0"/>
        <v>12</v>
      </c>
      <c r="B24" s="69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253"/>
      <c r="BH24" s="253"/>
      <c r="BI24" s="253"/>
      <c r="BJ24" s="253"/>
      <c r="BK24" s="253"/>
      <c r="BL24" s="37"/>
      <c r="BM24" s="12">
        <f t="shared" si="1"/>
        <v>0</v>
      </c>
      <c r="BN24" s="13"/>
      <c r="BO24" s="35"/>
      <c r="BP24" s="36"/>
      <c r="BQ24" s="36"/>
      <c r="BR24" s="36"/>
      <c r="BS24" s="36"/>
      <c r="BT24" s="36"/>
      <c r="BU24" s="36"/>
      <c r="BV24" s="36"/>
      <c r="BW24" s="36"/>
      <c r="BX24" s="13"/>
      <c r="BY24" s="152"/>
      <c r="BZ24" s="281"/>
      <c r="CA24" s="37"/>
      <c r="CB24" s="12"/>
      <c r="CC24" s="11"/>
    </row>
    <row r="25" spans="1:81" x14ac:dyDescent="0.2">
      <c r="A25" s="80">
        <f t="shared" si="0"/>
        <v>13</v>
      </c>
      <c r="B25" s="69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253"/>
      <c r="BH25" s="253"/>
      <c r="BI25" s="253"/>
      <c r="BJ25" s="253"/>
      <c r="BK25" s="253"/>
      <c r="BL25" s="37"/>
      <c r="BM25" s="12">
        <f t="shared" si="1"/>
        <v>0</v>
      </c>
      <c r="BN25" s="13"/>
      <c r="BO25" s="35"/>
      <c r="BP25" s="36"/>
      <c r="BQ25" s="36"/>
      <c r="BR25" s="36"/>
      <c r="BS25" s="36"/>
      <c r="BT25" s="36"/>
      <c r="BU25" s="36"/>
      <c r="BV25" s="36"/>
      <c r="BW25" s="36"/>
      <c r="BX25" s="13"/>
      <c r="BY25" s="152"/>
      <c r="BZ25" s="281"/>
      <c r="CA25" s="37"/>
      <c r="CB25" s="12"/>
      <c r="CC25" s="11"/>
    </row>
    <row r="26" spans="1:81" x14ac:dyDescent="0.2">
      <c r="A26" s="80">
        <f t="shared" si="0"/>
        <v>14</v>
      </c>
      <c r="B26" s="69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253"/>
      <c r="BH26" s="253"/>
      <c r="BI26" s="253"/>
      <c r="BJ26" s="253"/>
      <c r="BK26" s="253"/>
      <c r="BL26" s="37"/>
      <c r="BM26" s="12">
        <f t="shared" si="1"/>
        <v>0</v>
      </c>
      <c r="BN26" s="13"/>
      <c r="BO26" s="35"/>
      <c r="BP26" s="36"/>
      <c r="BQ26" s="36"/>
      <c r="BR26" s="36"/>
      <c r="BS26" s="36"/>
      <c r="BT26" s="36"/>
      <c r="BU26" s="36"/>
      <c r="BV26" s="36"/>
      <c r="BW26" s="36"/>
      <c r="BX26" s="13"/>
      <c r="BY26" s="152"/>
      <c r="BZ26" s="281"/>
      <c r="CA26" s="37"/>
      <c r="CB26" s="12"/>
      <c r="CC26" s="11"/>
    </row>
    <row r="27" spans="1:81" x14ac:dyDescent="0.2">
      <c r="A27" s="80">
        <f t="shared" si="0"/>
        <v>15</v>
      </c>
      <c r="B27" s="69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253"/>
      <c r="BH27" s="253"/>
      <c r="BI27" s="253"/>
      <c r="BJ27" s="253"/>
      <c r="BK27" s="253"/>
      <c r="BL27" s="37"/>
      <c r="BM27" s="12">
        <f t="shared" si="1"/>
        <v>0</v>
      </c>
      <c r="BN27" s="13"/>
      <c r="BO27" s="35"/>
      <c r="BP27" s="36"/>
      <c r="BQ27" s="36"/>
      <c r="BR27" s="36"/>
      <c r="BS27" s="36"/>
      <c r="BT27" s="36"/>
      <c r="BU27" s="36"/>
      <c r="BV27" s="36"/>
      <c r="BW27" s="36"/>
      <c r="BX27" s="13"/>
      <c r="BY27" s="152"/>
      <c r="BZ27" s="281"/>
      <c r="CA27" s="37"/>
      <c r="CB27" s="12"/>
      <c r="CC27" s="11"/>
    </row>
    <row r="28" spans="1:81" x14ac:dyDescent="0.2">
      <c r="A28" s="80">
        <f t="shared" si="0"/>
        <v>16</v>
      </c>
      <c r="B28" s="69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253"/>
      <c r="BH28" s="253"/>
      <c r="BI28" s="253"/>
      <c r="BJ28" s="253"/>
      <c r="BK28" s="253"/>
      <c r="BL28" s="37"/>
      <c r="BM28" s="12">
        <f t="shared" si="1"/>
        <v>0</v>
      </c>
      <c r="BN28" s="13"/>
      <c r="BO28" s="35"/>
      <c r="BP28" s="36"/>
      <c r="BQ28" s="36"/>
      <c r="BR28" s="36"/>
      <c r="BS28" s="36"/>
      <c r="BT28" s="36"/>
      <c r="BU28" s="36"/>
      <c r="BV28" s="36"/>
      <c r="BW28" s="36"/>
      <c r="BX28" s="13"/>
      <c r="BY28" s="152"/>
      <c r="BZ28" s="281"/>
      <c r="CA28" s="37"/>
      <c r="CB28" s="12"/>
      <c r="CC28" s="11"/>
    </row>
    <row r="29" spans="1:81" x14ac:dyDescent="0.2">
      <c r="A29" s="80">
        <f t="shared" si="0"/>
        <v>17</v>
      </c>
      <c r="B29" s="69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253"/>
      <c r="BH29" s="253"/>
      <c r="BI29" s="253"/>
      <c r="BJ29" s="253"/>
      <c r="BK29" s="253"/>
      <c r="BL29" s="37"/>
      <c r="BM29" s="12">
        <f t="shared" si="1"/>
        <v>0</v>
      </c>
      <c r="BN29" s="13"/>
      <c r="BO29" s="35"/>
      <c r="BP29" s="36"/>
      <c r="BQ29" s="36"/>
      <c r="BR29" s="36"/>
      <c r="BS29" s="36"/>
      <c r="BT29" s="36"/>
      <c r="BU29" s="36"/>
      <c r="BV29" s="36"/>
      <c r="BW29" s="36"/>
      <c r="BX29" s="13"/>
      <c r="BY29" s="152"/>
      <c r="BZ29" s="281"/>
      <c r="CA29" s="37"/>
      <c r="CB29" s="12"/>
      <c r="CC29" s="11"/>
    </row>
    <row r="30" spans="1:81" x14ac:dyDescent="0.2">
      <c r="A30" s="80">
        <f t="shared" si="0"/>
        <v>18</v>
      </c>
      <c r="B30" s="69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253"/>
      <c r="BH30" s="253"/>
      <c r="BI30" s="253"/>
      <c r="BJ30" s="253"/>
      <c r="BK30" s="253"/>
      <c r="BL30" s="37"/>
      <c r="BM30" s="12">
        <f t="shared" si="1"/>
        <v>0</v>
      </c>
      <c r="BN30" s="13"/>
      <c r="BO30" s="35"/>
      <c r="BP30" s="36"/>
      <c r="BQ30" s="36"/>
      <c r="BR30" s="36"/>
      <c r="BS30" s="36"/>
      <c r="BT30" s="36"/>
      <c r="BU30" s="36"/>
      <c r="BV30" s="36"/>
      <c r="BW30" s="36"/>
      <c r="BX30" s="13"/>
      <c r="BY30" s="152"/>
      <c r="BZ30" s="281"/>
      <c r="CA30" s="37"/>
      <c r="CB30" s="12"/>
      <c r="CC30" s="11"/>
    </row>
    <row r="31" spans="1:81" x14ac:dyDescent="0.2">
      <c r="A31" s="80">
        <f t="shared" si="0"/>
        <v>19</v>
      </c>
      <c r="B31" s="69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253"/>
      <c r="BH31" s="253"/>
      <c r="BI31" s="253"/>
      <c r="BJ31" s="253"/>
      <c r="BK31" s="253"/>
      <c r="BL31" s="37"/>
      <c r="BM31" s="12">
        <f t="shared" si="1"/>
        <v>0</v>
      </c>
      <c r="BN31" s="13"/>
      <c r="BO31" s="35"/>
      <c r="BP31" s="36"/>
      <c r="BQ31" s="36"/>
      <c r="BR31" s="36"/>
      <c r="BS31" s="36"/>
      <c r="BT31" s="36"/>
      <c r="BU31" s="36"/>
      <c r="BV31" s="36"/>
      <c r="BW31" s="36"/>
      <c r="BX31" s="13"/>
      <c r="BY31" s="152"/>
      <c r="BZ31" s="281"/>
      <c r="CA31" s="37"/>
      <c r="CB31" s="12"/>
      <c r="CC31" s="11"/>
    </row>
    <row r="32" spans="1:81" x14ac:dyDescent="0.2">
      <c r="A32" s="80">
        <f t="shared" si="0"/>
        <v>20</v>
      </c>
      <c r="B32" s="69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253"/>
      <c r="BH32" s="253"/>
      <c r="BI32" s="253"/>
      <c r="BJ32" s="253"/>
      <c r="BK32" s="253"/>
      <c r="BL32" s="37"/>
      <c r="BM32" s="12">
        <f t="shared" si="1"/>
        <v>0</v>
      </c>
      <c r="BN32" s="13"/>
      <c r="BO32" s="35"/>
      <c r="BP32" s="36"/>
      <c r="BQ32" s="36"/>
      <c r="BR32" s="36"/>
      <c r="BS32" s="36"/>
      <c r="BT32" s="36"/>
      <c r="BU32" s="36"/>
      <c r="BV32" s="36"/>
      <c r="BW32" s="36"/>
      <c r="BX32" s="13"/>
      <c r="BY32" s="152"/>
      <c r="BZ32" s="281"/>
      <c r="CA32" s="37"/>
      <c r="CB32" s="12"/>
    </row>
    <row r="33" spans="1:81" x14ac:dyDescent="0.2">
      <c r="A33" s="80">
        <f t="shared" si="0"/>
        <v>21</v>
      </c>
      <c r="B33" s="69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253"/>
      <c r="BH33" s="253"/>
      <c r="BI33" s="253"/>
      <c r="BJ33" s="253"/>
      <c r="BK33" s="253"/>
      <c r="BL33" s="37"/>
      <c r="BM33" s="12">
        <f t="shared" si="1"/>
        <v>0</v>
      </c>
      <c r="BN33" s="13"/>
      <c r="BO33" s="35"/>
      <c r="BP33" s="36"/>
      <c r="BQ33" s="36"/>
      <c r="BR33" s="36"/>
      <c r="BS33" s="36"/>
      <c r="BT33" s="36"/>
      <c r="BU33" s="36"/>
      <c r="BV33" s="36"/>
      <c r="BW33" s="36"/>
      <c r="BX33" s="13"/>
      <c r="BY33" s="152"/>
      <c r="BZ33" s="281"/>
      <c r="CA33" s="37"/>
      <c r="CB33" s="12"/>
      <c r="CC33" s="11"/>
    </row>
    <row r="34" spans="1:81" x14ac:dyDescent="0.2">
      <c r="A34" s="80">
        <f t="shared" si="0"/>
        <v>22</v>
      </c>
      <c r="B34" s="69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253"/>
      <c r="BH34" s="253"/>
      <c r="BI34" s="253"/>
      <c r="BJ34" s="253"/>
      <c r="BK34" s="253"/>
      <c r="BL34" s="37"/>
      <c r="BM34" s="12">
        <f t="shared" si="1"/>
        <v>0</v>
      </c>
      <c r="BN34" s="13"/>
      <c r="BO34" s="35"/>
      <c r="BP34" s="36"/>
      <c r="BQ34" s="36"/>
      <c r="BR34" s="36"/>
      <c r="BS34" s="36"/>
      <c r="BT34" s="36"/>
      <c r="BU34" s="36"/>
      <c r="BV34" s="36"/>
      <c r="BW34" s="36"/>
      <c r="BX34" s="13"/>
      <c r="BY34" s="152"/>
      <c r="BZ34" s="281"/>
      <c r="CA34" s="37"/>
      <c r="CB34" s="12"/>
    </row>
    <row r="35" spans="1:81" x14ac:dyDescent="0.2">
      <c r="A35" s="80">
        <f t="shared" si="0"/>
        <v>23</v>
      </c>
      <c r="B35" s="69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253"/>
      <c r="BH35" s="253"/>
      <c r="BI35" s="253"/>
      <c r="BJ35" s="253"/>
      <c r="BK35" s="253"/>
      <c r="BL35" s="37"/>
      <c r="BM35" s="12">
        <f t="shared" si="1"/>
        <v>0</v>
      </c>
      <c r="BN35" s="13"/>
      <c r="BO35" s="35"/>
      <c r="BP35" s="36"/>
      <c r="BQ35" s="36"/>
      <c r="BR35" s="36"/>
      <c r="BS35" s="36"/>
      <c r="BT35" s="36"/>
      <c r="BU35" s="36"/>
      <c r="BV35" s="36"/>
      <c r="BW35" s="36"/>
      <c r="BX35" s="13"/>
      <c r="BY35" s="152"/>
      <c r="BZ35" s="281"/>
      <c r="CA35" s="37"/>
      <c r="CB35" s="12"/>
    </row>
    <row r="36" spans="1:81" x14ac:dyDescent="0.2">
      <c r="A36" s="80">
        <f t="shared" si="0"/>
        <v>24</v>
      </c>
      <c r="B36" s="69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253"/>
      <c r="BH36" s="253"/>
      <c r="BI36" s="253"/>
      <c r="BJ36" s="253"/>
      <c r="BK36" s="253"/>
      <c r="BL36" s="37"/>
      <c r="BM36" s="12">
        <f t="shared" si="1"/>
        <v>0</v>
      </c>
      <c r="BN36" s="13"/>
      <c r="BO36" s="35"/>
      <c r="BP36" s="36"/>
      <c r="BQ36" s="36"/>
      <c r="BR36" s="36"/>
      <c r="BS36" s="36"/>
      <c r="BT36" s="36"/>
      <c r="BU36" s="36"/>
      <c r="BV36" s="36"/>
      <c r="BW36" s="36"/>
      <c r="BX36" s="13"/>
      <c r="BY36" s="152"/>
      <c r="BZ36" s="281"/>
      <c r="CA36" s="37"/>
      <c r="CB36" s="12"/>
    </row>
    <row r="37" spans="1:81" x14ac:dyDescent="0.2">
      <c r="A37" s="80">
        <f t="shared" si="0"/>
        <v>25</v>
      </c>
      <c r="B37" s="69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253"/>
      <c r="BH37" s="253"/>
      <c r="BI37" s="253"/>
      <c r="BJ37" s="253"/>
      <c r="BK37" s="253"/>
      <c r="BL37" s="37"/>
      <c r="BM37" s="12">
        <f t="shared" si="1"/>
        <v>0</v>
      </c>
      <c r="BN37" s="13"/>
      <c r="BO37" s="35"/>
      <c r="BP37" s="36"/>
      <c r="BQ37" s="36"/>
      <c r="BR37" s="36"/>
      <c r="BS37" s="36"/>
      <c r="BT37" s="36"/>
      <c r="BU37" s="36"/>
      <c r="BV37" s="36"/>
      <c r="BW37" s="36"/>
      <c r="BX37" s="13"/>
      <c r="BY37" s="152"/>
      <c r="BZ37" s="281"/>
      <c r="CA37" s="37"/>
      <c r="CB37" s="12"/>
      <c r="CC37" s="11"/>
    </row>
    <row r="38" spans="1:81" x14ac:dyDescent="0.2">
      <c r="A38" s="80">
        <f t="shared" si="0"/>
        <v>26</v>
      </c>
      <c r="B38" s="69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253"/>
      <c r="BH38" s="253"/>
      <c r="BI38" s="253"/>
      <c r="BJ38" s="253"/>
      <c r="BK38" s="253"/>
      <c r="BL38" s="37"/>
      <c r="BM38" s="12">
        <f t="shared" si="1"/>
        <v>0</v>
      </c>
      <c r="BN38" s="13"/>
      <c r="BO38" s="35"/>
      <c r="BP38" s="36"/>
      <c r="BQ38" s="36"/>
      <c r="BR38" s="36"/>
      <c r="BS38" s="36"/>
      <c r="BT38" s="36"/>
      <c r="BU38" s="36"/>
      <c r="BV38" s="36"/>
      <c r="BW38" s="36"/>
      <c r="BX38" s="13"/>
      <c r="BY38" s="152"/>
      <c r="BZ38" s="281"/>
      <c r="CA38" s="37"/>
      <c r="CB38" s="12"/>
      <c r="CC38" s="11"/>
    </row>
    <row r="39" spans="1:81" x14ac:dyDescent="0.2">
      <c r="A39" s="80">
        <f t="shared" si="0"/>
        <v>27</v>
      </c>
      <c r="B39" s="69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253"/>
      <c r="BH39" s="253"/>
      <c r="BI39" s="253"/>
      <c r="BJ39" s="253"/>
      <c r="BK39" s="253"/>
      <c r="BL39" s="37"/>
      <c r="BM39" s="12">
        <f t="shared" si="1"/>
        <v>0</v>
      </c>
      <c r="BN39" s="13"/>
      <c r="BO39" s="35"/>
      <c r="BP39" s="36"/>
      <c r="BQ39" s="36"/>
      <c r="BR39" s="36"/>
      <c r="BS39" s="36"/>
      <c r="BT39" s="36"/>
      <c r="BU39" s="36"/>
      <c r="BV39" s="36"/>
      <c r="BW39" s="36"/>
      <c r="BX39" s="13"/>
      <c r="BY39" s="152"/>
      <c r="BZ39" s="281"/>
      <c r="CA39" s="37"/>
      <c r="CB39" s="12"/>
      <c r="CC39" s="11"/>
    </row>
    <row r="40" spans="1:81" x14ac:dyDescent="0.2">
      <c r="A40" s="80">
        <f t="shared" si="0"/>
        <v>28</v>
      </c>
      <c r="B40" s="69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253"/>
      <c r="BH40" s="253"/>
      <c r="BI40" s="253"/>
      <c r="BJ40" s="253"/>
      <c r="BK40" s="253"/>
      <c r="BL40" s="37"/>
      <c r="BM40" s="12">
        <f t="shared" si="1"/>
        <v>0</v>
      </c>
      <c r="BN40" s="13"/>
      <c r="BO40" s="35"/>
      <c r="BP40" s="36"/>
      <c r="BQ40" s="36"/>
      <c r="BR40" s="36"/>
      <c r="BS40" s="36"/>
      <c r="BT40" s="36"/>
      <c r="BU40" s="36"/>
      <c r="BV40" s="36"/>
      <c r="BW40" s="36"/>
      <c r="BX40" s="13"/>
      <c r="BY40" s="152"/>
      <c r="BZ40" s="281"/>
      <c r="CA40" s="37"/>
      <c r="CB40" s="12"/>
      <c r="CC40" s="11"/>
    </row>
    <row r="41" spans="1:81" x14ac:dyDescent="0.2">
      <c r="A41" s="80">
        <f t="shared" si="0"/>
        <v>29</v>
      </c>
      <c r="B41" s="69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253"/>
      <c r="BH41" s="253"/>
      <c r="BI41" s="253"/>
      <c r="BJ41" s="253"/>
      <c r="BK41" s="253"/>
      <c r="BL41" s="37"/>
      <c r="BM41" s="12">
        <f t="shared" si="1"/>
        <v>0</v>
      </c>
      <c r="BN41" s="13"/>
      <c r="BO41" s="35"/>
      <c r="BP41" s="36"/>
      <c r="BQ41" s="36"/>
      <c r="BR41" s="36"/>
      <c r="BS41" s="36"/>
      <c r="BT41" s="36"/>
      <c r="BU41" s="36"/>
      <c r="BV41" s="36"/>
      <c r="BW41" s="36"/>
      <c r="BX41" s="13"/>
      <c r="BY41" s="152"/>
      <c r="BZ41" s="281"/>
      <c r="CA41" s="37"/>
      <c r="CB41" s="12"/>
    </row>
    <row r="42" spans="1:81" x14ac:dyDescent="0.2">
      <c r="A42" s="80">
        <f t="shared" si="0"/>
        <v>30</v>
      </c>
      <c r="B42" s="69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253"/>
      <c r="BH42" s="253"/>
      <c r="BI42" s="253"/>
      <c r="BJ42" s="253"/>
      <c r="BK42" s="253"/>
      <c r="BL42" s="37"/>
      <c r="BM42" s="12">
        <f t="shared" si="1"/>
        <v>0</v>
      </c>
      <c r="BN42" s="13"/>
      <c r="BO42" s="35"/>
      <c r="BP42" s="36"/>
      <c r="BQ42" s="36"/>
      <c r="BR42" s="36"/>
      <c r="BS42" s="36"/>
      <c r="BT42" s="36"/>
      <c r="BU42" s="36"/>
      <c r="BV42" s="36"/>
      <c r="BW42" s="36"/>
      <c r="BX42" s="13"/>
      <c r="BY42" s="152"/>
      <c r="BZ42" s="281"/>
      <c r="CA42" s="37"/>
      <c r="CB42" s="12"/>
      <c r="CC42" s="11"/>
    </row>
    <row r="43" spans="1:81" x14ac:dyDescent="0.2">
      <c r="A43" s="80">
        <f t="shared" si="0"/>
        <v>31</v>
      </c>
      <c r="B43" s="69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253"/>
      <c r="BH43" s="253"/>
      <c r="BI43" s="253"/>
      <c r="BJ43" s="253"/>
      <c r="BK43" s="253"/>
      <c r="BL43" s="37"/>
      <c r="BM43" s="12">
        <f t="shared" si="1"/>
        <v>0</v>
      </c>
      <c r="BN43" s="13"/>
      <c r="BO43" s="35"/>
      <c r="BP43" s="36"/>
      <c r="BQ43" s="36"/>
      <c r="BR43" s="36"/>
      <c r="BS43" s="36"/>
      <c r="BT43" s="36"/>
      <c r="BU43" s="36"/>
      <c r="BV43" s="36"/>
      <c r="BW43" s="36"/>
      <c r="BX43" s="13"/>
      <c r="BY43" s="152"/>
      <c r="BZ43" s="281"/>
      <c r="CA43" s="37"/>
      <c r="CB43" s="12"/>
      <c r="CC43" s="11"/>
    </row>
    <row r="44" spans="1:81" x14ac:dyDescent="0.2">
      <c r="A44" s="80">
        <f t="shared" si="0"/>
        <v>32</v>
      </c>
      <c r="B44" s="69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253"/>
      <c r="BH44" s="253"/>
      <c r="BI44" s="253"/>
      <c r="BJ44" s="253"/>
      <c r="BK44" s="253"/>
      <c r="BL44" s="37"/>
      <c r="BM44" s="12">
        <f t="shared" si="1"/>
        <v>0</v>
      </c>
      <c r="BN44" s="13"/>
      <c r="BO44" s="35"/>
      <c r="BP44" s="36"/>
      <c r="BQ44" s="36"/>
      <c r="BR44" s="36"/>
      <c r="BS44" s="36"/>
      <c r="BT44" s="36"/>
      <c r="BU44" s="36"/>
      <c r="BV44" s="36"/>
      <c r="BW44" s="36"/>
      <c r="BX44" s="13"/>
      <c r="BY44" s="152"/>
      <c r="BZ44" s="281"/>
      <c r="CA44" s="37"/>
      <c r="CB44" s="12"/>
      <c r="CC44" s="11"/>
    </row>
    <row r="45" spans="1:81" x14ac:dyDescent="0.2">
      <c r="A45" s="80">
        <f t="shared" si="0"/>
        <v>33</v>
      </c>
      <c r="B45" s="69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253"/>
      <c r="BH45" s="253"/>
      <c r="BI45" s="253"/>
      <c r="BJ45" s="253"/>
      <c r="BK45" s="253"/>
      <c r="BL45" s="37"/>
      <c r="BM45" s="12">
        <f t="shared" si="1"/>
        <v>0</v>
      </c>
      <c r="BN45" s="13"/>
      <c r="BO45" s="35"/>
      <c r="BP45" s="36"/>
      <c r="BQ45" s="36"/>
      <c r="BR45" s="36"/>
      <c r="BS45" s="36"/>
      <c r="BT45" s="36"/>
      <c r="BU45" s="36"/>
      <c r="BV45" s="36"/>
      <c r="BW45" s="36"/>
      <c r="BX45" s="13"/>
      <c r="BY45" s="152"/>
      <c r="BZ45" s="281"/>
      <c r="CA45" s="37"/>
      <c r="CB45" s="12"/>
      <c r="CC45" s="11"/>
    </row>
    <row r="46" spans="1:81" x14ac:dyDescent="0.2">
      <c r="A46" s="80">
        <f t="shared" ref="A46:A77" si="2">A45+1</f>
        <v>34</v>
      </c>
      <c r="B46" s="69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253"/>
      <c r="BH46" s="253"/>
      <c r="BI46" s="253"/>
      <c r="BJ46" s="253"/>
      <c r="BK46" s="253"/>
      <c r="BL46" s="37"/>
      <c r="BM46" s="12">
        <f t="shared" si="1"/>
        <v>0</v>
      </c>
      <c r="BN46" s="13"/>
      <c r="BO46" s="35"/>
      <c r="BP46" s="36"/>
      <c r="BQ46" s="36"/>
      <c r="BR46" s="36"/>
      <c r="BS46" s="36"/>
      <c r="BT46" s="36"/>
      <c r="BU46" s="36"/>
      <c r="BV46" s="36"/>
      <c r="BW46" s="36"/>
      <c r="BX46" s="13"/>
      <c r="BY46" s="152"/>
      <c r="BZ46" s="281"/>
      <c r="CA46" s="37"/>
      <c r="CB46" s="12"/>
      <c r="CC46" s="11"/>
    </row>
    <row r="47" spans="1:81" x14ac:dyDescent="0.2">
      <c r="A47" s="80">
        <f t="shared" si="2"/>
        <v>35</v>
      </c>
      <c r="B47" s="69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253"/>
      <c r="BH47" s="253"/>
      <c r="BI47" s="253"/>
      <c r="BJ47" s="253"/>
      <c r="BK47" s="253"/>
      <c r="BL47" s="37"/>
      <c r="BM47" s="12">
        <f t="shared" si="1"/>
        <v>0</v>
      </c>
      <c r="BN47" s="13"/>
      <c r="BO47" s="35"/>
      <c r="BP47" s="36"/>
      <c r="BQ47" s="36"/>
      <c r="BR47" s="36"/>
      <c r="BS47" s="36"/>
      <c r="BT47" s="36"/>
      <c r="BU47" s="36"/>
      <c r="BV47" s="36"/>
      <c r="BW47" s="36"/>
      <c r="BX47" s="13"/>
      <c r="BY47" s="152"/>
      <c r="BZ47" s="281"/>
      <c r="CA47" s="37"/>
      <c r="CB47" s="12"/>
      <c r="CC47" s="11"/>
    </row>
    <row r="48" spans="1:81" x14ac:dyDescent="0.2">
      <c r="A48" s="80">
        <f t="shared" si="2"/>
        <v>36</v>
      </c>
      <c r="B48" s="69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253"/>
      <c r="BH48" s="253"/>
      <c r="BI48" s="253"/>
      <c r="BJ48" s="253"/>
      <c r="BK48" s="253"/>
      <c r="BL48" s="37"/>
      <c r="BM48" s="12">
        <f t="shared" si="1"/>
        <v>0</v>
      </c>
      <c r="BN48" s="13"/>
      <c r="BO48" s="35"/>
      <c r="BP48" s="36"/>
      <c r="BQ48" s="36"/>
      <c r="BR48" s="36"/>
      <c r="BS48" s="36"/>
      <c r="BT48" s="36"/>
      <c r="BU48" s="36"/>
      <c r="BV48" s="36"/>
      <c r="BW48" s="36"/>
      <c r="BX48" s="13"/>
      <c r="BY48" s="152"/>
      <c r="BZ48" s="281"/>
      <c r="CA48" s="37"/>
      <c r="CB48" s="12"/>
      <c r="CC48" s="11"/>
    </row>
    <row r="49" spans="1:81" x14ac:dyDescent="0.2">
      <c r="A49" s="80">
        <f t="shared" si="2"/>
        <v>37</v>
      </c>
      <c r="B49" s="69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253"/>
      <c r="BH49" s="253"/>
      <c r="BI49" s="253"/>
      <c r="BJ49" s="253"/>
      <c r="BK49" s="253"/>
      <c r="BL49" s="37"/>
      <c r="BM49" s="12">
        <f t="shared" si="1"/>
        <v>0</v>
      </c>
      <c r="BN49" s="13"/>
      <c r="BO49" s="35"/>
      <c r="BP49" s="36"/>
      <c r="BQ49" s="36"/>
      <c r="BR49" s="36"/>
      <c r="BS49" s="36"/>
      <c r="BT49" s="36"/>
      <c r="BU49" s="36"/>
      <c r="BV49" s="36"/>
      <c r="BW49" s="36"/>
      <c r="BX49" s="13"/>
      <c r="BY49" s="152"/>
      <c r="BZ49" s="281"/>
      <c r="CA49" s="37"/>
      <c r="CB49" s="12"/>
    </row>
    <row r="50" spans="1:81" x14ac:dyDescent="0.2">
      <c r="A50" s="80">
        <f t="shared" si="2"/>
        <v>38</v>
      </c>
      <c r="B50" s="69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253"/>
      <c r="BH50" s="253"/>
      <c r="BI50" s="253"/>
      <c r="BJ50" s="253"/>
      <c r="BK50" s="253"/>
      <c r="BL50" s="37"/>
      <c r="BM50" s="12">
        <f t="shared" si="1"/>
        <v>0</v>
      </c>
      <c r="BN50" s="13"/>
      <c r="BO50" s="35"/>
      <c r="BP50" s="36"/>
      <c r="BQ50" s="36"/>
      <c r="BR50" s="36"/>
      <c r="BS50" s="36"/>
      <c r="BT50" s="36"/>
      <c r="BU50" s="36"/>
      <c r="BV50" s="36"/>
      <c r="BW50" s="36"/>
      <c r="BX50" s="13"/>
      <c r="BY50" s="152"/>
      <c r="BZ50" s="281"/>
      <c r="CA50" s="37"/>
      <c r="CB50" s="12"/>
    </row>
    <row r="51" spans="1:81" x14ac:dyDescent="0.2">
      <c r="A51" s="80">
        <f t="shared" si="2"/>
        <v>39</v>
      </c>
      <c r="B51" s="69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253"/>
      <c r="BH51" s="253"/>
      <c r="BI51" s="253"/>
      <c r="BJ51" s="253"/>
      <c r="BK51" s="253"/>
      <c r="BL51" s="37"/>
      <c r="BM51" s="12">
        <f t="shared" si="1"/>
        <v>0</v>
      </c>
      <c r="BN51" s="13"/>
      <c r="BO51" s="35"/>
      <c r="BP51" s="36"/>
      <c r="BQ51" s="36"/>
      <c r="BR51" s="36"/>
      <c r="BS51" s="36"/>
      <c r="BT51" s="36"/>
      <c r="BU51" s="36"/>
      <c r="BV51" s="36"/>
      <c r="BW51" s="36"/>
      <c r="BX51" s="13"/>
      <c r="BY51" s="152"/>
      <c r="BZ51" s="281"/>
      <c r="CA51" s="37"/>
      <c r="CB51" s="12"/>
    </row>
    <row r="52" spans="1:81" x14ac:dyDescent="0.2">
      <c r="A52" s="80">
        <f t="shared" si="2"/>
        <v>40</v>
      </c>
      <c r="B52" s="69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253"/>
      <c r="BH52" s="253"/>
      <c r="BI52" s="253"/>
      <c r="BJ52" s="253"/>
      <c r="BK52" s="253"/>
      <c r="BL52" s="37"/>
      <c r="BM52" s="12">
        <f t="shared" si="1"/>
        <v>0</v>
      </c>
      <c r="BN52" s="13"/>
      <c r="BO52" s="35"/>
      <c r="BP52" s="36"/>
      <c r="BQ52" s="36"/>
      <c r="BR52" s="36"/>
      <c r="BS52" s="36"/>
      <c r="BT52" s="36"/>
      <c r="BU52" s="36"/>
      <c r="BV52" s="36"/>
      <c r="BW52" s="36"/>
      <c r="BX52" s="13"/>
      <c r="BY52" s="152"/>
      <c r="BZ52" s="281"/>
      <c r="CA52" s="37"/>
      <c r="CB52" s="12"/>
    </row>
    <row r="53" spans="1:81" x14ac:dyDescent="0.2">
      <c r="A53" s="80">
        <f t="shared" si="2"/>
        <v>41</v>
      </c>
      <c r="B53" s="69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253"/>
      <c r="BH53" s="253"/>
      <c r="BI53" s="253"/>
      <c r="BJ53" s="253"/>
      <c r="BK53" s="253"/>
      <c r="BL53" s="37"/>
      <c r="BM53" s="12">
        <f t="shared" si="1"/>
        <v>0</v>
      </c>
      <c r="BN53" s="13"/>
      <c r="BO53" s="35"/>
      <c r="BP53" s="36"/>
      <c r="BQ53" s="36"/>
      <c r="BR53" s="36"/>
      <c r="BS53" s="36"/>
      <c r="BT53" s="36"/>
      <c r="BU53" s="36"/>
      <c r="BV53" s="36"/>
      <c r="BW53" s="36"/>
      <c r="BX53" s="13"/>
      <c r="BY53" s="152"/>
      <c r="BZ53" s="281"/>
      <c r="CA53" s="37"/>
      <c r="CB53" s="12"/>
    </row>
    <row r="54" spans="1:81" x14ac:dyDescent="0.2">
      <c r="A54" s="80">
        <f t="shared" si="2"/>
        <v>42</v>
      </c>
      <c r="B54" s="69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253"/>
      <c r="BH54" s="253"/>
      <c r="BI54" s="253"/>
      <c r="BJ54" s="253"/>
      <c r="BK54" s="253"/>
      <c r="BL54" s="37"/>
      <c r="BM54" s="12">
        <f t="shared" si="1"/>
        <v>0</v>
      </c>
      <c r="BN54" s="13"/>
      <c r="BO54" s="35"/>
      <c r="BP54" s="36"/>
      <c r="BQ54" s="36"/>
      <c r="BR54" s="36"/>
      <c r="BS54" s="36"/>
      <c r="BT54" s="36"/>
      <c r="BU54" s="36"/>
      <c r="BV54" s="36"/>
      <c r="BW54" s="36"/>
      <c r="BX54" s="13"/>
      <c r="BY54" s="152"/>
      <c r="BZ54" s="281"/>
      <c r="CA54" s="37"/>
      <c r="CB54" s="12"/>
    </row>
    <row r="55" spans="1:81" x14ac:dyDescent="0.2">
      <c r="A55" s="80">
        <f t="shared" si="2"/>
        <v>43</v>
      </c>
      <c r="B55" s="69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253"/>
      <c r="BH55" s="253"/>
      <c r="BI55" s="253"/>
      <c r="BJ55" s="253"/>
      <c r="BK55" s="253"/>
      <c r="BL55" s="37"/>
      <c r="BM55" s="12">
        <f t="shared" si="1"/>
        <v>0</v>
      </c>
      <c r="BN55" s="13"/>
      <c r="BO55" s="35"/>
      <c r="BP55" s="36"/>
      <c r="BQ55" s="36"/>
      <c r="BR55" s="36"/>
      <c r="BS55" s="36"/>
      <c r="BT55" s="36"/>
      <c r="BU55" s="36"/>
      <c r="BV55" s="36"/>
      <c r="BW55" s="36"/>
      <c r="BX55" s="13"/>
      <c r="BY55" s="153"/>
      <c r="BZ55" s="282"/>
      <c r="CA55" s="37"/>
      <c r="CB55" s="12"/>
      <c r="CC55" s="11"/>
    </row>
    <row r="56" spans="1:81" x14ac:dyDescent="0.2">
      <c r="A56" s="80">
        <f t="shared" si="2"/>
        <v>44</v>
      </c>
      <c r="B56" s="69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253"/>
      <c r="BH56" s="253"/>
      <c r="BI56" s="253"/>
      <c r="BJ56" s="253"/>
      <c r="BK56" s="253"/>
      <c r="BL56" s="37"/>
      <c r="BM56" s="12">
        <f t="shared" si="1"/>
        <v>0</v>
      </c>
      <c r="BN56" s="13"/>
      <c r="BO56" s="35"/>
      <c r="BP56" s="36"/>
      <c r="BQ56" s="36"/>
      <c r="BR56" s="36"/>
      <c r="BS56" s="36"/>
      <c r="BT56" s="36"/>
      <c r="BU56" s="36"/>
      <c r="BV56" s="36"/>
      <c r="BW56" s="36"/>
      <c r="BX56" s="13"/>
      <c r="BY56" s="152"/>
      <c r="BZ56" s="281"/>
      <c r="CA56" s="37"/>
      <c r="CB56" s="12"/>
    </row>
    <row r="57" spans="1:81" x14ac:dyDescent="0.2">
      <c r="A57" s="80">
        <f t="shared" si="2"/>
        <v>45</v>
      </c>
      <c r="B57" s="69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253"/>
      <c r="BH57" s="253"/>
      <c r="BI57" s="253"/>
      <c r="BJ57" s="253"/>
      <c r="BK57" s="253"/>
      <c r="BL57" s="37"/>
      <c r="BM57" s="12">
        <f t="shared" si="1"/>
        <v>0</v>
      </c>
      <c r="BN57" s="13"/>
      <c r="BO57" s="35"/>
      <c r="BP57" s="36"/>
      <c r="BQ57" s="36"/>
      <c r="BR57" s="36"/>
      <c r="BS57" s="36"/>
      <c r="BT57" s="36"/>
      <c r="BU57" s="36"/>
      <c r="BV57" s="36"/>
      <c r="BW57" s="36"/>
      <c r="BX57" s="13"/>
      <c r="BY57" s="152"/>
      <c r="BZ57" s="281"/>
      <c r="CA57" s="37"/>
      <c r="CB57" s="12"/>
    </row>
    <row r="58" spans="1:81" x14ac:dyDescent="0.2">
      <c r="A58" s="80">
        <f t="shared" si="2"/>
        <v>46</v>
      </c>
      <c r="B58" s="69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253"/>
      <c r="BH58" s="253"/>
      <c r="BI58" s="253"/>
      <c r="BJ58" s="253"/>
      <c r="BK58" s="253"/>
      <c r="BL58" s="37"/>
      <c r="BM58" s="12">
        <f t="shared" si="1"/>
        <v>0</v>
      </c>
      <c r="BN58" s="13"/>
      <c r="BO58" s="35"/>
      <c r="BP58" s="36"/>
      <c r="BQ58" s="36"/>
      <c r="BR58" s="36"/>
      <c r="BS58" s="36"/>
      <c r="BT58" s="36"/>
      <c r="BU58" s="36"/>
      <c r="BV58" s="36"/>
      <c r="BW58" s="36"/>
      <c r="BX58" s="13"/>
      <c r="BY58" s="152"/>
      <c r="BZ58" s="281"/>
      <c r="CA58" s="37"/>
      <c r="CB58" s="12"/>
    </row>
    <row r="59" spans="1:81" x14ac:dyDescent="0.2">
      <c r="A59" s="80">
        <f t="shared" si="2"/>
        <v>47</v>
      </c>
      <c r="B59" s="69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253"/>
      <c r="BH59" s="253"/>
      <c r="BI59" s="253"/>
      <c r="BJ59" s="253"/>
      <c r="BK59" s="253"/>
      <c r="BL59" s="37"/>
      <c r="BM59" s="12">
        <f t="shared" si="1"/>
        <v>0</v>
      </c>
      <c r="BN59" s="13"/>
      <c r="BO59" s="35"/>
      <c r="BP59" s="36"/>
      <c r="BQ59" s="36"/>
      <c r="BR59" s="36"/>
      <c r="BS59" s="36"/>
      <c r="BT59" s="36"/>
      <c r="BU59" s="36"/>
      <c r="BV59" s="36"/>
      <c r="BW59" s="36"/>
      <c r="BX59" s="13"/>
      <c r="BY59" s="152"/>
      <c r="BZ59" s="281"/>
      <c r="CA59" s="37"/>
      <c r="CB59" s="12"/>
    </row>
    <row r="60" spans="1:81" x14ac:dyDescent="0.2">
      <c r="A60" s="80">
        <f t="shared" si="2"/>
        <v>48</v>
      </c>
      <c r="B60" s="69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253"/>
      <c r="BH60" s="253"/>
      <c r="BI60" s="253"/>
      <c r="BJ60" s="253"/>
      <c r="BK60" s="253"/>
      <c r="BL60" s="37"/>
      <c r="BM60" s="12">
        <f t="shared" si="1"/>
        <v>0</v>
      </c>
      <c r="BN60" s="13"/>
      <c r="BO60" s="35"/>
      <c r="BP60" s="36"/>
      <c r="BQ60" s="36"/>
      <c r="BR60" s="36"/>
      <c r="BS60" s="36"/>
      <c r="BT60" s="36"/>
      <c r="BU60" s="36"/>
      <c r="BV60" s="36"/>
      <c r="BW60" s="36"/>
      <c r="BX60" s="13"/>
      <c r="BY60" s="152"/>
      <c r="BZ60" s="281"/>
      <c r="CA60" s="37"/>
      <c r="CB60" s="12"/>
    </row>
    <row r="61" spans="1:81" x14ac:dyDescent="0.2">
      <c r="A61" s="80">
        <f t="shared" si="2"/>
        <v>49</v>
      </c>
      <c r="B61" s="69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253"/>
      <c r="BH61" s="253"/>
      <c r="BI61" s="253"/>
      <c r="BJ61" s="253"/>
      <c r="BK61" s="253"/>
      <c r="BL61" s="37"/>
      <c r="BM61" s="12">
        <f t="shared" si="1"/>
        <v>0</v>
      </c>
      <c r="BN61" s="13"/>
      <c r="BO61" s="35"/>
      <c r="BP61" s="36"/>
      <c r="BQ61" s="36"/>
      <c r="BR61" s="36"/>
      <c r="BS61" s="36"/>
      <c r="BT61" s="36"/>
      <c r="BU61" s="36"/>
      <c r="BV61" s="36"/>
      <c r="BW61" s="36"/>
      <c r="BX61" s="13"/>
      <c r="BY61" s="152"/>
      <c r="BZ61" s="281"/>
      <c r="CA61" s="37"/>
      <c r="CB61" s="12"/>
    </row>
    <row r="62" spans="1:81" x14ac:dyDescent="0.2">
      <c r="A62" s="80">
        <f t="shared" si="2"/>
        <v>50</v>
      </c>
      <c r="B62" s="69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253"/>
      <c r="BH62" s="253"/>
      <c r="BI62" s="253"/>
      <c r="BJ62" s="253"/>
      <c r="BK62" s="253"/>
      <c r="BL62" s="37"/>
      <c r="BM62" s="12">
        <f t="shared" si="1"/>
        <v>0</v>
      </c>
      <c r="BN62" s="13"/>
      <c r="BO62" s="35"/>
      <c r="BP62" s="36"/>
      <c r="BQ62" s="36"/>
      <c r="BR62" s="36"/>
      <c r="BS62" s="36"/>
      <c r="BT62" s="36"/>
      <c r="BU62" s="36"/>
      <c r="BV62" s="36"/>
      <c r="BW62" s="36"/>
      <c r="BX62" s="13"/>
      <c r="BY62" s="152"/>
      <c r="BZ62" s="281"/>
      <c r="CA62" s="37"/>
      <c r="CB62" s="12"/>
    </row>
    <row r="63" spans="1:81" x14ac:dyDescent="0.2">
      <c r="A63" s="80">
        <f t="shared" si="2"/>
        <v>51</v>
      </c>
      <c r="B63" s="69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253"/>
      <c r="BH63" s="253"/>
      <c r="BI63" s="253"/>
      <c r="BJ63" s="253"/>
      <c r="BK63" s="253"/>
      <c r="BL63" s="37"/>
      <c r="BM63" s="12">
        <f t="shared" si="1"/>
        <v>0</v>
      </c>
      <c r="BN63" s="13"/>
      <c r="BO63" s="35"/>
      <c r="BP63" s="36"/>
      <c r="BQ63" s="36"/>
      <c r="BR63" s="36"/>
      <c r="BS63" s="36"/>
      <c r="BT63" s="36"/>
      <c r="BU63" s="36"/>
      <c r="BV63" s="36"/>
      <c r="BW63" s="36"/>
      <c r="BX63" s="13"/>
      <c r="BY63" s="152"/>
      <c r="BZ63" s="281"/>
      <c r="CA63" s="37"/>
      <c r="CB63" s="12"/>
    </row>
    <row r="64" spans="1:81" x14ac:dyDescent="0.2">
      <c r="A64" s="80">
        <f t="shared" si="2"/>
        <v>52</v>
      </c>
      <c r="B64" s="69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253"/>
      <c r="BH64" s="253"/>
      <c r="BI64" s="253"/>
      <c r="BJ64" s="253"/>
      <c r="BK64" s="253"/>
      <c r="BL64" s="37"/>
      <c r="BM64" s="12">
        <f t="shared" si="1"/>
        <v>0</v>
      </c>
      <c r="BN64" s="13"/>
      <c r="BO64" s="35"/>
      <c r="BP64" s="36"/>
      <c r="BQ64" s="36"/>
      <c r="BR64" s="36"/>
      <c r="BS64" s="36"/>
      <c r="BT64" s="36"/>
      <c r="BU64" s="36"/>
      <c r="BV64" s="36"/>
      <c r="BW64" s="36"/>
      <c r="BX64" s="13"/>
      <c r="BY64" s="152"/>
      <c r="BZ64" s="281"/>
      <c r="CA64" s="37"/>
      <c r="CB64" s="12"/>
    </row>
    <row r="65" spans="1:89" x14ac:dyDescent="0.2">
      <c r="A65" s="80">
        <f t="shared" si="2"/>
        <v>53</v>
      </c>
      <c r="B65" s="69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253"/>
      <c r="BH65" s="253"/>
      <c r="BI65" s="253"/>
      <c r="BJ65" s="253"/>
      <c r="BK65" s="253"/>
      <c r="BL65" s="37"/>
      <c r="BM65" s="12">
        <f t="shared" si="1"/>
        <v>0</v>
      </c>
      <c r="BN65" s="13"/>
      <c r="BO65" s="35"/>
      <c r="BP65" s="36"/>
      <c r="BQ65" s="36"/>
      <c r="BR65" s="36"/>
      <c r="BS65" s="36"/>
      <c r="BT65" s="36"/>
      <c r="BU65" s="36"/>
      <c r="BV65" s="36"/>
      <c r="BW65" s="36"/>
      <c r="BX65" s="13"/>
      <c r="BY65" s="152"/>
      <c r="BZ65" s="281"/>
      <c r="CA65" s="37"/>
      <c r="CB65" s="12"/>
    </row>
    <row r="66" spans="1:89" x14ac:dyDescent="0.2">
      <c r="A66" s="80">
        <f t="shared" si="2"/>
        <v>54</v>
      </c>
      <c r="B66" s="69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253"/>
      <c r="BH66" s="253"/>
      <c r="BI66" s="253"/>
      <c r="BJ66" s="253"/>
      <c r="BK66" s="253"/>
      <c r="BL66" s="37"/>
      <c r="BM66" s="12">
        <f t="shared" si="1"/>
        <v>0</v>
      </c>
      <c r="BN66" s="13"/>
      <c r="BO66" s="35"/>
      <c r="BP66" s="36"/>
      <c r="BQ66" s="36"/>
      <c r="BR66" s="36"/>
      <c r="BS66" s="36"/>
      <c r="BT66" s="36"/>
      <c r="BU66" s="36"/>
      <c r="BV66" s="36"/>
      <c r="BW66" s="36"/>
      <c r="BX66" s="13"/>
      <c r="BY66" s="152"/>
      <c r="BZ66" s="281"/>
      <c r="CA66" s="37"/>
      <c r="CB66" s="12"/>
      <c r="CC66" s="4"/>
      <c r="CK66" s="1"/>
    </row>
    <row r="67" spans="1:89" x14ac:dyDescent="0.2">
      <c r="A67" s="80">
        <f t="shared" si="2"/>
        <v>55</v>
      </c>
      <c r="B67" s="69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253"/>
      <c r="BH67" s="253"/>
      <c r="BI67" s="253"/>
      <c r="BJ67" s="253"/>
      <c r="BK67" s="253"/>
      <c r="BL67" s="37"/>
      <c r="BM67" s="12">
        <f t="shared" si="1"/>
        <v>0</v>
      </c>
      <c r="BN67" s="13"/>
      <c r="BO67" s="35"/>
      <c r="BP67" s="36"/>
      <c r="BQ67" s="36"/>
      <c r="BR67" s="36"/>
      <c r="BS67" s="36"/>
      <c r="BT67" s="38"/>
      <c r="BU67" s="38"/>
      <c r="BV67" s="38"/>
      <c r="BW67" s="38"/>
      <c r="BX67" s="13"/>
      <c r="BY67" s="152"/>
      <c r="BZ67" s="283"/>
      <c r="CA67" s="39"/>
      <c r="CB67" s="12"/>
      <c r="CC67" s="4"/>
      <c r="CK67" s="1"/>
    </row>
    <row r="68" spans="1:89" x14ac:dyDescent="0.2">
      <c r="A68" s="80">
        <f t="shared" si="2"/>
        <v>56</v>
      </c>
      <c r="B68" s="69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6"/>
      <c r="AO68" s="38"/>
      <c r="AP68" s="38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227"/>
      <c r="BH68" s="227"/>
      <c r="BI68" s="227"/>
      <c r="BJ68" s="227"/>
      <c r="BK68" s="227"/>
      <c r="BL68" s="39"/>
      <c r="BM68" s="12">
        <f t="shared" si="1"/>
        <v>0</v>
      </c>
      <c r="BN68" s="13"/>
      <c r="BO68" s="35"/>
      <c r="BP68" s="36"/>
      <c r="BQ68" s="36"/>
      <c r="BR68" s="36"/>
      <c r="BS68" s="38"/>
      <c r="BT68" s="38"/>
      <c r="BU68" s="38"/>
      <c r="BV68" s="38"/>
      <c r="BW68" s="38"/>
      <c r="BX68" s="13"/>
      <c r="BY68" s="152"/>
      <c r="BZ68" s="283"/>
      <c r="CA68" s="39"/>
      <c r="CB68" s="12"/>
      <c r="CC68" s="4"/>
      <c r="CK68" s="1"/>
    </row>
    <row r="69" spans="1:89" x14ac:dyDescent="0.2">
      <c r="A69" s="80">
        <f t="shared" si="2"/>
        <v>57</v>
      </c>
      <c r="B69" s="69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227"/>
      <c r="BH69" s="227"/>
      <c r="BI69" s="227"/>
      <c r="BJ69" s="227"/>
      <c r="BK69" s="227"/>
      <c r="BL69" s="39"/>
      <c r="BM69" s="12">
        <f t="shared" si="1"/>
        <v>0</v>
      </c>
      <c r="BN69" s="13"/>
      <c r="BO69" s="35"/>
      <c r="BP69" s="36"/>
      <c r="BQ69" s="36"/>
      <c r="BR69" s="36"/>
      <c r="BS69" s="38"/>
      <c r="BT69" s="38"/>
      <c r="BU69" s="38"/>
      <c r="BV69" s="38"/>
      <c r="BW69" s="38"/>
      <c r="BX69" s="13"/>
      <c r="BY69" s="152"/>
      <c r="BZ69" s="283"/>
      <c r="CA69" s="39"/>
      <c r="CB69" s="12"/>
      <c r="CC69" s="4"/>
      <c r="CK69" s="1"/>
    </row>
    <row r="70" spans="1:89" x14ac:dyDescent="0.2">
      <c r="A70" s="80">
        <f t="shared" si="2"/>
        <v>58</v>
      </c>
      <c r="B70" s="69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227"/>
      <c r="BH70" s="227"/>
      <c r="BI70" s="227"/>
      <c r="BJ70" s="227"/>
      <c r="BK70" s="227"/>
      <c r="BL70" s="39"/>
      <c r="BM70" s="12">
        <f t="shared" si="1"/>
        <v>0</v>
      </c>
      <c r="BN70" s="13"/>
      <c r="BO70" s="35"/>
      <c r="BP70" s="36"/>
      <c r="BQ70" s="36"/>
      <c r="BR70" s="36"/>
      <c r="BS70" s="38"/>
      <c r="BT70" s="38"/>
      <c r="BU70" s="38"/>
      <c r="BV70" s="38"/>
      <c r="BW70" s="38"/>
      <c r="BX70" s="13"/>
      <c r="BY70" s="152"/>
      <c r="BZ70" s="283"/>
      <c r="CA70" s="39"/>
      <c r="CB70" s="12"/>
      <c r="CC70" s="4"/>
      <c r="CK70" s="1"/>
    </row>
    <row r="71" spans="1:89" x14ac:dyDescent="0.2">
      <c r="A71" s="80">
        <f t="shared" si="2"/>
        <v>59</v>
      </c>
      <c r="B71" s="69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227"/>
      <c r="BH71" s="227"/>
      <c r="BI71" s="227"/>
      <c r="BJ71" s="227"/>
      <c r="BK71" s="227"/>
      <c r="BL71" s="39"/>
      <c r="BM71" s="12">
        <f t="shared" si="1"/>
        <v>0</v>
      </c>
      <c r="BN71" s="13"/>
      <c r="BO71" s="35"/>
      <c r="BP71" s="36"/>
      <c r="BQ71" s="36"/>
      <c r="BR71" s="36"/>
      <c r="BS71" s="38"/>
      <c r="BT71" s="38"/>
      <c r="BU71" s="38"/>
      <c r="BV71" s="38"/>
      <c r="BW71" s="38"/>
      <c r="BX71" s="13"/>
      <c r="BY71" s="152"/>
      <c r="BZ71" s="283"/>
      <c r="CA71" s="39"/>
      <c r="CB71" s="12"/>
      <c r="CC71" s="4"/>
      <c r="CK71" s="1"/>
    </row>
    <row r="72" spans="1:89" x14ac:dyDescent="0.2">
      <c r="A72" s="80">
        <f t="shared" si="2"/>
        <v>60</v>
      </c>
      <c r="B72" s="69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227"/>
      <c r="BH72" s="227"/>
      <c r="BI72" s="227"/>
      <c r="BJ72" s="227"/>
      <c r="BK72" s="227"/>
      <c r="BL72" s="39"/>
      <c r="BM72" s="12">
        <f t="shared" si="1"/>
        <v>0</v>
      </c>
      <c r="BN72" s="13"/>
      <c r="BO72" s="35"/>
      <c r="BP72" s="36"/>
      <c r="BQ72" s="36"/>
      <c r="BR72" s="36"/>
      <c r="BS72" s="38"/>
      <c r="BT72" s="38"/>
      <c r="BU72" s="38"/>
      <c r="BV72" s="38"/>
      <c r="BW72" s="38"/>
      <c r="BX72" s="13"/>
      <c r="BY72" s="152"/>
      <c r="BZ72" s="283"/>
      <c r="CA72" s="39"/>
      <c r="CB72" s="12"/>
      <c r="CC72" s="4"/>
      <c r="CK72" s="1"/>
    </row>
    <row r="73" spans="1:89" x14ac:dyDescent="0.2">
      <c r="A73" s="80">
        <f t="shared" si="2"/>
        <v>61</v>
      </c>
      <c r="B73" s="69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227"/>
      <c r="BH73" s="227"/>
      <c r="BI73" s="227"/>
      <c r="BJ73" s="227"/>
      <c r="BK73" s="227"/>
      <c r="BL73" s="39"/>
      <c r="BM73" s="12">
        <f t="shared" si="1"/>
        <v>0</v>
      </c>
      <c r="BN73" s="13"/>
      <c r="BO73" s="35"/>
      <c r="BP73" s="36"/>
      <c r="BQ73" s="36"/>
      <c r="BR73" s="36"/>
      <c r="BS73" s="38"/>
      <c r="BT73" s="38"/>
      <c r="BU73" s="38"/>
      <c r="BV73" s="38"/>
      <c r="BW73" s="38"/>
      <c r="BX73" s="13"/>
      <c r="BY73" s="152"/>
      <c r="BZ73" s="283"/>
      <c r="CA73" s="39"/>
      <c r="CB73" s="12"/>
      <c r="CC73" s="4"/>
      <c r="CK73" s="1"/>
    </row>
    <row r="74" spans="1:89" x14ac:dyDescent="0.2">
      <c r="A74" s="80">
        <f t="shared" si="2"/>
        <v>62</v>
      </c>
      <c r="B74" s="69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227"/>
      <c r="BH74" s="227"/>
      <c r="BI74" s="227"/>
      <c r="BJ74" s="227"/>
      <c r="BK74" s="227"/>
      <c r="BL74" s="39"/>
      <c r="BM74" s="12">
        <f t="shared" si="1"/>
        <v>0</v>
      </c>
      <c r="BN74" s="13"/>
      <c r="BO74" s="35"/>
      <c r="BP74" s="36"/>
      <c r="BQ74" s="36"/>
      <c r="BR74" s="36"/>
      <c r="BS74" s="38"/>
      <c r="BT74" s="38"/>
      <c r="BU74" s="38"/>
      <c r="BV74" s="38"/>
      <c r="BW74" s="38"/>
      <c r="BX74" s="13"/>
      <c r="BY74" s="152"/>
      <c r="BZ74" s="283"/>
      <c r="CA74" s="39"/>
      <c r="CB74" s="12"/>
      <c r="CC74" s="4"/>
      <c r="CK74" s="1"/>
    </row>
    <row r="75" spans="1:89" x14ac:dyDescent="0.2">
      <c r="A75" s="80">
        <f t="shared" si="2"/>
        <v>63</v>
      </c>
      <c r="B75" s="69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227"/>
      <c r="BH75" s="227"/>
      <c r="BI75" s="227"/>
      <c r="BJ75" s="227"/>
      <c r="BK75" s="227"/>
      <c r="BL75" s="39"/>
      <c r="BM75" s="12">
        <f t="shared" si="1"/>
        <v>0</v>
      </c>
      <c r="BN75" s="13"/>
      <c r="BO75" s="35"/>
      <c r="BP75" s="36"/>
      <c r="BQ75" s="36"/>
      <c r="BR75" s="36"/>
      <c r="BS75" s="38"/>
      <c r="BT75" s="38"/>
      <c r="BU75" s="38"/>
      <c r="BV75" s="38"/>
      <c r="BW75" s="38"/>
      <c r="BX75" s="13"/>
      <c r="BY75" s="152"/>
      <c r="BZ75" s="283"/>
      <c r="CA75" s="39"/>
      <c r="CB75" s="12"/>
      <c r="CC75" s="4"/>
      <c r="CK75" s="1"/>
    </row>
    <row r="76" spans="1:89" x14ac:dyDescent="0.2">
      <c r="A76" s="80">
        <f t="shared" si="2"/>
        <v>64</v>
      </c>
      <c r="B76" s="69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227"/>
      <c r="BH76" s="227"/>
      <c r="BI76" s="227"/>
      <c r="BJ76" s="227"/>
      <c r="BK76" s="227"/>
      <c r="BL76" s="39"/>
      <c r="BM76" s="12">
        <f t="shared" si="1"/>
        <v>0</v>
      </c>
      <c r="BN76" s="13"/>
      <c r="BO76" s="35"/>
      <c r="BP76" s="36"/>
      <c r="BQ76" s="36"/>
      <c r="BR76" s="36"/>
      <c r="BS76" s="38"/>
      <c r="BT76" s="38"/>
      <c r="BU76" s="38"/>
      <c r="BV76" s="38"/>
      <c r="BW76" s="38"/>
      <c r="BX76" s="13"/>
      <c r="BY76" s="152"/>
      <c r="BZ76" s="283"/>
      <c r="CA76" s="39"/>
      <c r="CB76" s="12"/>
      <c r="CC76" s="4"/>
      <c r="CK76" s="1"/>
    </row>
    <row r="77" spans="1:89" x14ac:dyDescent="0.2">
      <c r="A77" s="80">
        <f t="shared" si="2"/>
        <v>65</v>
      </c>
      <c r="B77" s="69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227"/>
      <c r="BH77" s="227"/>
      <c r="BI77" s="227"/>
      <c r="BJ77" s="227"/>
      <c r="BK77" s="227"/>
      <c r="BL77" s="39"/>
      <c r="BM77" s="12">
        <f t="shared" si="1"/>
        <v>0</v>
      </c>
      <c r="BN77" s="13"/>
      <c r="BO77" s="35"/>
      <c r="BP77" s="36"/>
      <c r="BQ77" s="36"/>
      <c r="BR77" s="36"/>
      <c r="BS77" s="38"/>
      <c r="BT77" s="38"/>
      <c r="BU77" s="38"/>
      <c r="BV77" s="38"/>
      <c r="BW77" s="38"/>
      <c r="BX77" s="13"/>
      <c r="BY77" s="152"/>
      <c r="BZ77" s="283"/>
      <c r="CA77" s="39"/>
      <c r="CB77" s="12"/>
      <c r="CC77" s="4"/>
      <c r="CK77" s="1"/>
    </row>
    <row r="78" spans="1:89" x14ac:dyDescent="0.2">
      <c r="A78" s="80">
        <f t="shared" ref="A78:A112" si="3">A77+1</f>
        <v>66</v>
      </c>
      <c r="B78" s="69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227"/>
      <c r="BH78" s="227"/>
      <c r="BI78" s="227"/>
      <c r="BJ78" s="227"/>
      <c r="BK78" s="227"/>
      <c r="BL78" s="39"/>
      <c r="BM78" s="12">
        <f t="shared" ref="BM78:BM113" si="4">SUM(C78:BL78)</f>
        <v>0</v>
      </c>
      <c r="BN78" s="13"/>
      <c r="BO78" s="35"/>
      <c r="BP78" s="36"/>
      <c r="BQ78" s="36"/>
      <c r="BR78" s="36"/>
      <c r="BS78" s="38"/>
      <c r="BT78" s="38"/>
      <c r="BU78" s="38"/>
      <c r="BV78" s="38"/>
      <c r="BW78" s="38"/>
      <c r="BX78" s="13"/>
      <c r="BY78" s="152"/>
      <c r="BZ78" s="283"/>
      <c r="CA78" s="39"/>
      <c r="CB78" s="12"/>
      <c r="CC78" s="4"/>
      <c r="CK78" s="1"/>
    </row>
    <row r="79" spans="1:89" x14ac:dyDescent="0.2">
      <c r="A79" s="80">
        <f t="shared" si="3"/>
        <v>67</v>
      </c>
      <c r="B79" s="69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227"/>
      <c r="BH79" s="227"/>
      <c r="BI79" s="227"/>
      <c r="BJ79" s="227"/>
      <c r="BK79" s="227"/>
      <c r="BL79" s="39"/>
      <c r="BM79" s="12">
        <f t="shared" si="4"/>
        <v>0</v>
      </c>
      <c r="BN79" s="13"/>
      <c r="BO79" s="35"/>
      <c r="BP79" s="36"/>
      <c r="BQ79" s="36"/>
      <c r="BR79" s="36"/>
      <c r="BS79" s="38"/>
      <c r="BT79" s="38"/>
      <c r="BU79" s="38"/>
      <c r="BV79" s="38"/>
      <c r="BW79" s="38"/>
      <c r="BX79" s="13"/>
      <c r="BY79" s="152"/>
      <c r="BZ79" s="283"/>
      <c r="CA79" s="39"/>
      <c r="CB79" s="12"/>
      <c r="CC79" s="4"/>
      <c r="CK79" s="1"/>
    </row>
    <row r="80" spans="1:89" x14ac:dyDescent="0.2">
      <c r="A80" s="80">
        <f t="shared" si="3"/>
        <v>68</v>
      </c>
      <c r="B80" s="69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227"/>
      <c r="BH80" s="227"/>
      <c r="BI80" s="227"/>
      <c r="BJ80" s="227"/>
      <c r="BK80" s="227"/>
      <c r="BL80" s="39"/>
      <c r="BM80" s="12">
        <f t="shared" si="4"/>
        <v>0</v>
      </c>
      <c r="BN80" s="13"/>
      <c r="BO80" s="35"/>
      <c r="BP80" s="36"/>
      <c r="BQ80" s="36"/>
      <c r="BR80" s="36"/>
      <c r="BS80" s="38"/>
      <c r="BT80" s="38"/>
      <c r="BU80" s="38"/>
      <c r="BV80" s="38"/>
      <c r="BW80" s="38"/>
      <c r="BX80" s="13"/>
      <c r="BY80" s="152"/>
      <c r="BZ80" s="283"/>
      <c r="CA80" s="39"/>
      <c r="CB80" s="12"/>
      <c r="CC80" s="4"/>
      <c r="CK80" s="1"/>
    </row>
    <row r="81" spans="1:89" x14ac:dyDescent="0.2">
      <c r="A81" s="80">
        <f t="shared" si="3"/>
        <v>69</v>
      </c>
      <c r="B81" s="69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227"/>
      <c r="BH81" s="227"/>
      <c r="BI81" s="227"/>
      <c r="BJ81" s="227"/>
      <c r="BK81" s="227"/>
      <c r="BL81" s="39"/>
      <c r="BM81" s="12">
        <f t="shared" si="4"/>
        <v>0</v>
      </c>
      <c r="BN81" s="13"/>
      <c r="BO81" s="35"/>
      <c r="BP81" s="36"/>
      <c r="BQ81" s="36"/>
      <c r="BR81" s="36"/>
      <c r="BS81" s="38"/>
      <c r="BT81" s="38"/>
      <c r="BU81" s="38"/>
      <c r="BV81" s="38"/>
      <c r="BW81" s="38"/>
      <c r="BX81" s="13"/>
      <c r="BY81" s="152"/>
      <c r="BZ81" s="283"/>
      <c r="CA81" s="39"/>
      <c r="CB81" s="12"/>
      <c r="CC81" s="4"/>
      <c r="CK81" s="1"/>
    </row>
    <row r="82" spans="1:89" x14ac:dyDescent="0.2">
      <c r="A82" s="80">
        <f t="shared" si="3"/>
        <v>70</v>
      </c>
      <c r="B82" s="69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227"/>
      <c r="BH82" s="227"/>
      <c r="BI82" s="227"/>
      <c r="BJ82" s="227"/>
      <c r="BK82" s="227"/>
      <c r="BL82" s="39"/>
      <c r="BM82" s="12">
        <f t="shared" si="4"/>
        <v>0</v>
      </c>
      <c r="BN82" s="13"/>
      <c r="BO82" s="35"/>
      <c r="BP82" s="36"/>
      <c r="BQ82" s="36"/>
      <c r="BR82" s="36"/>
      <c r="BS82" s="38"/>
      <c r="BT82" s="38"/>
      <c r="BU82" s="38"/>
      <c r="BV82" s="38"/>
      <c r="BW82" s="38"/>
      <c r="BX82" s="13"/>
      <c r="BY82" s="152"/>
      <c r="BZ82" s="283"/>
      <c r="CA82" s="39"/>
      <c r="CB82" s="12"/>
      <c r="CC82" s="4"/>
      <c r="CK82" s="1"/>
    </row>
    <row r="83" spans="1:89" x14ac:dyDescent="0.2">
      <c r="A83" s="80">
        <f t="shared" si="3"/>
        <v>71</v>
      </c>
      <c r="B83" s="69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227"/>
      <c r="BH83" s="227"/>
      <c r="BI83" s="227"/>
      <c r="BJ83" s="227"/>
      <c r="BK83" s="227"/>
      <c r="BL83" s="39"/>
      <c r="BM83" s="12">
        <f t="shared" si="4"/>
        <v>0</v>
      </c>
      <c r="BN83" s="13"/>
      <c r="BO83" s="35"/>
      <c r="BP83" s="36"/>
      <c r="BQ83" s="36"/>
      <c r="BR83" s="36"/>
      <c r="BS83" s="38"/>
      <c r="BT83" s="38"/>
      <c r="BU83" s="38"/>
      <c r="BV83" s="38"/>
      <c r="BW83" s="38"/>
      <c r="BX83" s="13"/>
      <c r="BY83" s="152"/>
      <c r="BZ83" s="283"/>
      <c r="CA83" s="39"/>
      <c r="CB83" s="12"/>
      <c r="CC83" s="4"/>
      <c r="CK83" s="1"/>
    </row>
    <row r="84" spans="1:89" x14ac:dyDescent="0.2">
      <c r="A84" s="80">
        <f t="shared" si="3"/>
        <v>72</v>
      </c>
      <c r="B84" s="69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227"/>
      <c r="BH84" s="227"/>
      <c r="BI84" s="227"/>
      <c r="BJ84" s="227"/>
      <c r="BK84" s="227"/>
      <c r="BL84" s="39"/>
      <c r="BM84" s="12">
        <f t="shared" si="4"/>
        <v>0</v>
      </c>
      <c r="BN84" s="13"/>
      <c r="BO84" s="35"/>
      <c r="BP84" s="36"/>
      <c r="BQ84" s="36"/>
      <c r="BR84" s="36"/>
      <c r="BS84" s="38"/>
      <c r="BT84" s="38"/>
      <c r="BU84" s="38"/>
      <c r="BV84" s="38"/>
      <c r="BW84" s="38"/>
      <c r="BX84" s="13"/>
      <c r="BY84" s="152"/>
      <c r="BZ84" s="283"/>
      <c r="CA84" s="39"/>
      <c r="CB84" s="12"/>
      <c r="CC84" s="4"/>
      <c r="CK84" s="1"/>
    </row>
    <row r="85" spans="1:89" x14ac:dyDescent="0.2">
      <c r="A85" s="80">
        <f t="shared" si="3"/>
        <v>73</v>
      </c>
      <c r="B85" s="69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227"/>
      <c r="BH85" s="227"/>
      <c r="BI85" s="227"/>
      <c r="BJ85" s="227"/>
      <c r="BK85" s="227"/>
      <c r="BL85" s="39"/>
      <c r="BM85" s="12">
        <f t="shared" si="4"/>
        <v>0</v>
      </c>
      <c r="BN85" s="13"/>
      <c r="BO85" s="35"/>
      <c r="BP85" s="36"/>
      <c r="BQ85" s="36"/>
      <c r="BR85" s="36"/>
      <c r="BS85" s="38"/>
      <c r="BT85" s="38"/>
      <c r="BU85" s="38"/>
      <c r="BV85" s="38"/>
      <c r="BW85" s="38"/>
      <c r="BX85" s="13"/>
      <c r="BY85" s="152"/>
      <c r="BZ85" s="283"/>
      <c r="CA85" s="39"/>
      <c r="CB85" s="12"/>
      <c r="CC85" s="4"/>
      <c r="CK85" s="1"/>
    </row>
    <row r="86" spans="1:89" x14ac:dyDescent="0.2">
      <c r="A86" s="80">
        <f t="shared" si="3"/>
        <v>74</v>
      </c>
      <c r="B86" s="69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227"/>
      <c r="BH86" s="227"/>
      <c r="BI86" s="227"/>
      <c r="BJ86" s="227"/>
      <c r="BK86" s="227"/>
      <c r="BL86" s="39"/>
      <c r="BM86" s="12">
        <f t="shared" si="4"/>
        <v>0</v>
      </c>
      <c r="BN86" s="13"/>
      <c r="BO86" s="35"/>
      <c r="BP86" s="36"/>
      <c r="BQ86" s="36"/>
      <c r="BR86" s="36"/>
      <c r="BS86" s="38"/>
      <c r="BT86" s="38"/>
      <c r="BU86" s="38"/>
      <c r="BV86" s="38"/>
      <c r="BW86" s="38"/>
      <c r="BX86" s="13"/>
      <c r="BY86" s="152"/>
      <c r="BZ86" s="283"/>
      <c r="CA86" s="39"/>
      <c r="CB86" s="12"/>
      <c r="CC86" s="4"/>
      <c r="CK86" s="1"/>
    </row>
    <row r="87" spans="1:89" x14ac:dyDescent="0.2">
      <c r="A87" s="80">
        <f t="shared" si="3"/>
        <v>75</v>
      </c>
      <c r="B87" s="69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227"/>
      <c r="BH87" s="227"/>
      <c r="BI87" s="227"/>
      <c r="BJ87" s="227"/>
      <c r="BK87" s="227"/>
      <c r="BL87" s="39"/>
      <c r="BM87" s="12">
        <f t="shared" si="4"/>
        <v>0</v>
      </c>
      <c r="BN87" s="13"/>
      <c r="BO87" s="35"/>
      <c r="BP87" s="36"/>
      <c r="BQ87" s="36"/>
      <c r="BR87" s="36"/>
      <c r="BS87" s="38"/>
      <c r="BT87" s="38"/>
      <c r="BU87" s="38"/>
      <c r="BV87" s="38"/>
      <c r="BW87" s="38"/>
      <c r="BX87" s="13"/>
      <c r="BY87" s="152"/>
      <c r="BZ87" s="283"/>
      <c r="CA87" s="39"/>
      <c r="CB87" s="12"/>
      <c r="CC87" s="4"/>
      <c r="CK87" s="1"/>
    </row>
    <row r="88" spans="1:89" x14ac:dyDescent="0.2">
      <c r="A88" s="80">
        <f t="shared" si="3"/>
        <v>76</v>
      </c>
      <c r="B88" s="69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227"/>
      <c r="BH88" s="227"/>
      <c r="BI88" s="227"/>
      <c r="BJ88" s="227"/>
      <c r="BK88" s="227"/>
      <c r="BL88" s="39"/>
      <c r="BM88" s="12">
        <f t="shared" si="4"/>
        <v>0</v>
      </c>
      <c r="BN88" s="13"/>
      <c r="BO88" s="35"/>
      <c r="BP88" s="36"/>
      <c r="BQ88" s="36"/>
      <c r="BR88" s="36"/>
      <c r="BS88" s="38"/>
      <c r="BT88" s="38"/>
      <c r="BU88" s="38"/>
      <c r="BV88" s="38"/>
      <c r="BW88" s="38"/>
      <c r="BX88" s="13"/>
      <c r="BY88" s="152"/>
      <c r="BZ88" s="283"/>
      <c r="CA88" s="39"/>
      <c r="CB88" s="12"/>
      <c r="CC88" s="4"/>
      <c r="CK88" s="1"/>
    </row>
    <row r="89" spans="1:89" x14ac:dyDescent="0.2">
      <c r="A89" s="80">
        <f t="shared" si="3"/>
        <v>77</v>
      </c>
      <c r="B89" s="69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227"/>
      <c r="BH89" s="227"/>
      <c r="BI89" s="227"/>
      <c r="BJ89" s="227"/>
      <c r="BK89" s="227"/>
      <c r="BL89" s="39"/>
      <c r="BM89" s="12">
        <f t="shared" si="4"/>
        <v>0</v>
      </c>
      <c r="BN89" s="13"/>
      <c r="BO89" s="35"/>
      <c r="BP89" s="36"/>
      <c r="BQ89" s="36"/>
      <c r="BR89" s="36"/>
      <c r="BS89" s="38"/>
      <c r="BT89" s="38"/>
      <c r="BU89" s="38"/>
      <c r="BV89" s="38"/>
      <c r="BW89" s="38"/>
      <c r="BX89" s="13"/>
      <c r="BY89" s="152"/>
      <c r="BZ89" s="283"/>
      <c r="CA89" s="39"/>
      <c r="CB89" s="12"/>
      <c r="CC89" s="4"/>
      <c r="CK89" s="1"/>
    </row>
    <row r="90" spans="1:89" x14ac:dyDescent="0.2">
      <c r="A90" s="80">
        <f t="shared" si="3"/>
        <v>78</v>
      </c>
      <c r="B90" s="69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227"/>
      <c r="BH90" s="227"/>
      <c r="BI90" s="227"/>
      <c r="BJ90" s="227"/>
      <c r="BK90" s="227"/>
      <c r="BL90" s="39"/>
      <c r="BM90" s="12">
        <f t="shared" si="4"/>
        <v>0</v>
      </c>
      <c r="BN90" s="13"/>
      <c r="BO90" s="35"/>
      <c r="BP90" s="36"/>
      <c r="BQ90" s="36"/>
      <c r="BR90" s="36"/>
      <c r="BS90" s="38"/>
      <c r="BT90" s="39"/>
      <c r="BU90" s="39"/>
      <c r="BV90" s="39"/>
      <c r="BW90" s="39"/>
      <c r="BX90" s="13"/>
      <c r="BY90" s="154"/>
      <c r="BZ90" s="283"/>
      <c r="CA90" s="39"/>
      <c r="CB90" s="12"/>
      <c r="CC90" s="4"/>
      <c r="CK90" s="1"/>
    </row>
    <row r="91" spans="1:89" x14ac:dyDescent="0.2">
      <c r="A91" s="80">
        <f t="shared" si="3"/>
        <v>79</v>
      </c>
      <c r="B91" s="69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227"/>
      <c r="BH91" s="227"/>
      <c r="BI91" s="227"/>
      <c r="BJ91" s="227"/>
      <c r="BK91" s="227"/>
      <c r="BL91" s="39"/>
      <c r="BM91" s="12">
        <f t="shared" si="4"/>
        <v>0</v>
      </c>
      <c r="BN91" s="13"/>
      <c r="BO91" s="35"/>
      <c r="BP91" s="36"/>
      <c r="BQ91" s="36"/>
      <c r="BR91" s="36"/>
      <c r="BS91" s="38"/>
      <c r="BT91" s="39"/>
      <c r="BU91" s="39"/>
      <c r="BV91" s="39"/>
      <c r="BW91" s="39"/>
      <c r="BX91" s="13"/>
      <c r="BY91" s="154"/>
      <c r="BZ91" s="283"/>
      <c r="CA91" s="39"/>
      <c r="CB91" s="12"/>
      <c r="CC91" s="4"/>
      <c r="CK91" s="1"/>
    </row>
    <row r="92" spans="1:89" x14ac:dyDescent="0.2">
      <c r="A92" s="80">
        <f t="shared" si="3"/>
        <v>80</v>
      </c>
      <c r="B92" s="69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227"/>
      <c r="BH92" s="227"/>
      <c r="BI92" s="227"/>
      <c r="BJ92" s="227"/>
      <c r="BK92" s="227"/>
      <c r="BL92" s="39"/>
      <c r="BM92" s="12">
        <f t="shared" si="4"/>
        <v>0</v>
      </c>
      <c r="BN92" s="13"/>
      <c r="BO92" s="35"/>
      <c r="BP92" s="36"/>
      <c r="BQ92" s="36"/>
      <c r="BR92" s="36"/>
      <c r="BS92" s="38"/>
      <c r="BT92" s="39"/>
      <c r="BU92" s="39"/>
      <c r="BV92" s="39"/>
      <c r="BW92" s="39"/>
      <c r="BX92" s="13"/>
      <c r="BY92" s="154"/>
      <c r="BZ92" s="283"/>
      <c r="CA92" s="39"/>
      <c r="CB92" s="12"/>
      <c r="CC92" s="4"/>
      <c r="CK92" s="1"/>
    </row>
    <row r="93" spans="1:89" x14ac:dyDescent="0.2">
      <c r="A93" s="80">
        <f t="shared" si="3"/>
        <v>81</v>
      </c>
      <c r="B93" s="69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227"/>
      <c r="BH93" s="227"/>
      <c r="BI93" s="227"/>
      <c r="BJ93" s="227"/>
      <c r="BK93" s="227"/>
      <c r="BL93" s="39"/>
      <c r="BM93" s="12">
        <f t="shared" si="4"/>
        <v>0</v>
      </c>
      <c r="BN93" s="13"/>
      <c r="BO93" s="35"/>
      <c r="BP93" s="36"/>
      <c r="BQ93" s="36"/>
      <c r="BR93" s="36"/>
      <c r="BS93" s="38"/>
      <c r="BT93" s="39"/>
      <c r="BU93" s="39"/>
      <c r="BV93" s="39"/>
      <c r="BW93" s="39"/>
      <c r="BX93" s="13"/>
      <c r="BY93" s="154"/>
      <c r="BZ93" s="283"/>
      <c r="CA93" s="39"/>
      <c r="CB93" s="12"/>
      <c r="CC93" s="4"/>
      <c r="CK93" s="1"/>
    </row>
    <row r="94" spans="1:89" x14ac:dyDescent="0.2">
      <c r="A94" s="80">
        <f t="shared" si="3"/>
        <v>82</v>
      </c>
      <c r="B94" s="69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227"/>
      <c r="BH94" s="227"/>
      <c r="BI94" s="227"/>
      <c r="BJ94" s="227"/>
      <c r="BK94" s="227"/>
      <c r="BL94" s="39"/>
      <c r="BM94" s="12">
        <f t="shared" si="4"/>
        <v>0</v>
      </c>
      <c r="BN94" s="13"/>
      <c r="BO94" s="35"/>
      <c r="BP94" s="36"/>
      <c r="BQ94" s="36"/>
      <c r="BR94" s="36"/>
      <c r="BS94" s="38"/>
      <c r="BT94" s="39"/>
      <c r="BU94" s="39"/>
      <c r="BV94" s="39"/>
      <c r="BW94" s="39"/>
      <c r="BX94" s="13"/>
      <c r="BY94" s="154"/>
      <c r="BZ94" s="283"/>
      <c r="CA94" s="39"/>
      <c r="CB94" s="12"/>
      <c r="CC94" s="4"/>
      <c r="CK94" s="1"/>
    </row>
    <row r="95" spans="1:89" x14ac:dyDescent="0.2">
      <c r="A95" s="80">
        <f t="shared" si="3"/>
        <v>83</v>
      </c>
      <c r="B95" s="69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227"/>
      <c r="BH95" s="227"/>
      <c r="BI95" s="227"/>
      <c r="BJ95" s="227"/>
      <c r="BK95" s="227"/>
      <c r="BL95" s="39"/>
      <c r="BM95" s="12">
        <f t="shared" si="4"/>
        <v>0</v>
      </c>
      <c r="BN95" s="13"/>
      <c r="BO95" s="35"/>
      <c r="BP95" s="36"/>
      <c r="BQ95" s="36"/>
      <c r="BR95" s="36"/>
      <c r="BS95" s="38"/>
      <c r="BT95" s="39"/>
      <c r="BU95" s="39"/>
      <c r="BV95" s="39"/>
      <c r="BW95" s="39"/>
      <c r="BX95" s="13"/>
      <c r="BY95" s="154"/>
      <c r="BZ95" s="283"/>
      <c r="CA95" s="39"/>
      <c r="CB95" s="12"/>
      <c r="CC95" s="4"/>
      <c r="CK95" s="1"/>
    </row>
    <row r="96" spans="1:89" x14ac:dyDescent="0.2">
      <c r="A96" s="80">
        <f t="shared" si="3"/>
        <v>84</v>
      </c>
      <c r="B96" s="69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227"/>
      <c r="BH96" s="227"/>
      <c r="BI96" s="227"/>
      <c r="BJ96" s="227"/>
      <c r="BK96" s="227"/>
      <c r="BL96" s="39"/>
      <c r="BM96" s="12">
        <f t="shared" si="4"/>
        <v>0</v>
      </c>
      <c r="BN96" s="13"/>
      <c r="BO96" s="35"/>
      <c r="BP96" s="36"/>
      <c r="BQ96" s="36"/>
      <c r="BR96" s="36"/>
      <c r="BS96" s="38"/>
      <c r="BT96" s="39"/>
      <c r="BU96" s="39"/>
      <c r="BV96" s="39"/>
      <c r="BW96" s="39"/>
      <c r="BX96" s="13"/>
      <c r="BY96" s="154"/>
      <c r="BZ96" s="283"/>
      <c r="CA96" s="39"/>
      <c r="CB96" s="12"/>
      <c r="CC96" s="4"/>
      <c r="CK96" s="1"/>
    </row>
    <row r="97" spans="1:89" x14ac:dyDescent="0.2">
      <c r="A97" s="80">
        <f t="shared" si="3"/>
        <v>85</v>
      </c>
      <c r="B97" s="69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227"/>
      <c r="BH97" s="227"/>
      <c r="BI97" s="227"/>
      <c r="BJ97" s="227"/>
      <c r="BK97" s="227"/>
      <c r="BL97" s="39"/>
      <c r="BM97" s="12">
        <f t="shared" si="4"/>
        <v>0</v>
      </c>
      <c r="BN97" s="13"/>
      <c r="BO97" s="35"/>
      <c r="BP97" s="36"/>
      <c r="BQ97" s="36"/>
      <c r="BR97" s="36"/>
      <c r="BS97" s="38"/>
      <c r="BT97" s="39"/>
      <c r="BU97" s="39"/>
      <c r="BV97" s="39"/>
      <c r="BW97" s="39"/>
      <c r="BX97" s="13"/>
      <c r="BY97" s="154"/>
      <c r="BZ97" s="283"/>
      <c r="CA97" s="39"/>
      <c r="CB97" s="12"/>
      <c r="CC97" s="4"/>
      <c r="CK97" s="1"/>
    </row>
    <row r="98" spans="1:89" x14ac:dyDescent="0.2">
      <c r="A98" s="80">
        <f t="shared" si="3"/>
        <v>86</v>
      </c>
      <c r="B98" s="69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227"/>
      <c r="BH98" s="227"/>
      <c r="BI98" s="227"/>
      <c r="BJ98" s="227"/>
      <c r="BK98" s="227"/>
      <c r="BL98" s="39"/>
      <c r="BM98" s="12">
        <f t="shared" si="4"/>
        <v>0</v>
      </c>
      <c r="BN98" s="13"/>
      <c r="BO98" s="35"/>
      <c r="BP98" s="36"/>
      <c r="BQ98" s="36"/>
      <c r="BR98" s="36"/>
      <c r="BS98" s="38"/>
      <c r="BT98" s="39"/>
      <c r="BU98" s="39"/>
      <c r="BV98" s="39"/>
      <c r="BW98" s="39"/>
      <c r="BX98" s="13"/>
      <c r="BY98" s="154"/>
      <c r="BZ98" s="283"/>
      <c r="CA98" s="39"/>
      <c r="CB98" s="12"/>
      <c r="CC98" s="4"/>
      <c r="CK98" s="1"/>
    </row>
    <row r="99" spans="1:89" x14ac:dyDescent="0.2">
      <c r="A99" s="80">
        <f t="shared" si="3"/>
        <v>87</v>
      </c>
      <c r="B99" s="69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227"/>
      <c r="BH99" s="227"/>
      <c r="BI99" s="227"/>
      <c r="BJ99" s="227"/>
      <c r="BK99" s="227"/>
      <c r="BL99" s="39"/>
      <c r="BM99" s="12">
        <f t="shared" si="4"/>
        <v>0</v>
      </c>
      <c r="BN99" s="13"/>
      <c r="BO99" s="35"/>
      <c r="BP99" s="36"/>
      <c r="BQ99" s="36"/>
      <c r="BR99" s="36"/>
      <c r="BS99" s="38"/>
      <c r="BT99" s="39"/>
      <c r="BU99" s="39"/>
      <c r="BV99" s="39"/>
      <c r="BW99" s="39"/>
      <c r="BX99" s="13"/>
      <c r="BY99" s="154"/>
      <c r="BZ99" s="283"/>
      <c r="CA99" s="39"/>
      <c r="CB99" s="12"/>
      <c r="CC99" s="4"/>
      <c r="CK99" s="1"/>
    </row>
    <row r="100" spans="1:89" x14ac:dyDescent="0.2">
      <c r="A100" s="80">
        <f t="shared" si="3"/>
        <v>88</v>
      </c>
      <c r="B100" s="69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227"/>
      <c r="BH100" s="227"/>
      <c r="BI100" s="227"/>
      <c r="BJ100" s="227"/>
      <c r="BK100" s="227"/>
      <c r="BL100" s="39"/>
      <c r="BM100" s="12">
        <f t="shared" si="4"/>
        <v>0</v>
      </c>
      <c r="BN100" s="13"/>
      <c r="BO100" s="35"/>
      <c r="BP100" s="36"/>
      <c r="BQ100" s="36"/>
      <c r="BR100" s="36"/>
      <c r="BS100" s="38"/>
      <c r="BT100" s="39"/>
      <c r="BU100" s="39"/>
      <c r="BV100" s="39"/>
      <c r="BW100" s="39"/>
      <c r="BX100" s="13"/>
      <c r="BY100" s="154"/>
      <c r="BZ100" s="283"/>
      <c r="CA100" s="39"/>
      <c r="CB100" s="12"/>
      <c r="CC100" s="4"/>
      <c r="CK100" s="1"/>
    </row>
    <row r="101" spans="1:89" x14ac:dyDescent="0.2">
      <c r="A101" s="80">
        <f t="shared" si="3"/>
        <v>89</v>
      </c>
      <c r="B101" s="69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227"/>
      <c r="BH101" s="227"/>
      <c r="BI101" s="227"/>
      <c r="BJ101" s="227"/>
      <c r="BK101" s="227"/>
      <c r="BL101" s="39"/>
      <c r="BM101" s="12">
        <f t="shared" si="4"/>
        <v>0</v>
      </c>
      <c r="BN101" s="13"/>
      <c r="BO101" s="35"/>
      <c r="BP101" s="36"/>
      <c r="BQ101" s="36"/>
      <c r="BR101" s="36"/>
      <c r="BS101" s="38"/>
      <c r="BT101" s="39"/>
      <c r="BU101" s="39"/>
      <c r="BV101" s="39"/>
      <c r="BW101" s="39"/>
      <c r="BX101" s="13"/>
      <c r="BY101" s="154"/>
      <c r="BZ101" s="283"/>
      <c r="CA101" s="39"/>
      <c r="CB101" s="12"/>
      <c r="CC101" s="4"/>
      <c r="CK101" s="1"/>
    </row>
    <row r="102" spans="1:89" x14ac:dyDescent="0.2">
      <c r="A102" s="80">
        <f t="shared" si="3"/>
        <v>90</v>
      </c>
      <c r="B102" s="69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227"/>
      <c r="BH102" s="227"/>
      <c r="BI102" s="227"/>
      <c r="BJ102" s="227"/>
      <c r="BK102" s="227"/>
      <c r="BL102" s="39"/>
      <c r="BM102" s="12">
        <f t="shared" si="4"/>
        <v>0</v>
      </c>
      <c r="BN102" s="13"/>
      <c r="BO102" s="35"/>
      <c r="BP102" s="36"/>
      <c r="BQ102" s="36"/>
      <c r="BR102" s="36"/>
      <c r="BS102" s="38"/>
      <c r="BT102" s="39"/>
      <c r="BU102" s="39"/>
      <c r="BV102" s="39"/>
      <c r="BW102" s="39"/>
      <c r="BX102" s="13"/>
      <c r="BY102" s="154"/>
      <c r="BZ102" s="283"/>
      <c r="CA102" s="39"/>
      <c r="CB102" s="12"/>
      <c r="CC102" s="4"/>
      <c r="CK102" s="1"/>
    </row>
    <row r="103" spans="1:89" x14ac:dyDescent="0.2">
      <c r="A103" s="80">
        <f t="shared" si="3"/>
        <v>91</v>
      </c>
      <c r="B103" s="69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227"/>
      <c r="BH103" s="227"/>
      <c r="BI103" s="227"/>
      <c r="BJ103" s="227"/>
      <c r="BK103" s="227"/>
      <c r="BL103" s="39"/>
      <c r="BM103" s="12">
        <f t="shared" si="4"/>
        <v>0</v>
      </c>
      <c r="BN103" s="13"/>
      <c r="BO103" s="35"/>
      <c r="BP103" s="36"/>
      <c r="BQ103" s="36"/>
      <c r="BR103" s="36"/>
      <c r="BS103" s="38"/>
      <c r="BT103" s="39"/>
      <c r="BU103" s="39"/>
      <c r="BV103" s="39"/>
      <c r="BW103" s="39"/>
      <c r="BX103" s="13"/>
      <c r="BY103" s="154"/>
      <c r="BZ103" s="283"/>
      <c r="CA103" s="39"/>
      <c r="CB103" s="12"/>
      <c r="CC103" s="4"/>
      <c r="CK103" s="1"/>
    </row>
    <row r="104" spans="1:89" x14ac:dyDescent="0.2">
      <c r="A104" s="80">
        <f t="shared" si="3"/>
        <v>92</v>
      </c>
      <c r="B104" s="69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227"/>
      <c r="BH104" s="227"/>
      <c r="BI104" s="227"/>
      <c r="BJ104" s="227"/>
      <c r="BK104" s="227"/>
      <c r="BL104" s="39"/>
      <c r="BM104" s="12">
        <f t="shared" si="4"/>
        <v>0</v>
      </c>
      <c r="BN104" s="13"/>
      <c r="BO104" s="35"/>
      <c r="BP104" s="36"/>
      <c r="BQ104" s="36"/>
      <c r="BR104" s="36"/>
      <c r="BS104" s="38"/>
      <c r="BT104" s="39"/>
      <c r="BU104" s="39"/>
      <c r="BV104" s="39"/>
      <c r="BW104" s="39"/>
      <c r="BX104" s="13"/>
      <c r="BY104" s="154"/>
      <c r="BZ104" s="283"/>
      <c r="CA104" s="39"/>
      <c r="CB104" s="12"/>
      <c r="CC104" s="4"/>
      <c r="CK104" s="1"/>
    </row>
    <row r="105" spans="1:89" x14ac:dyDescent="0.2">
      <c r="A105" s="80">
        <f t="shared" si="3"/>
        <v>93</v>
      </c>
      <c r="B105" s="69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227"/>
      <c r="BH105" s="227"/>
      <c r="BI105" s="227"/>
      <c r="BJ105" s="227"/>
      <c r="BK105" s="227"/>
      <c r="BL105" s="39"/>
      <c r="BM105" s="12">
        <f t="shared" si="4"/>
        <v>0</v>
      </c>
      <c r="BN105" s="13"/>
      <c r="BO105" s="35"/>
      <c r="BP105" s="36"/>
      <c r="BQ105" s="36"/>
      <c r="BR105" s="36"/>
      <c r="BS105" s="38"/>
      <c r="BT105" s="39"/>
      <c r="BU105" s="39"/>
      <c r="BV105" s="39"/>
      <c r="BW105" s="39"/>
      <c r="BX105" s="13"/>
      <c r="BY105" s="154"/>
      <c r="BZ105" s="283"/>
      <c r="CA105" s="39"/>
      <c r="CB105" s="12"/>
      <c r="CC105" s="4"/>
      <c r="CK105" s="1"/>
    </row>
    <row r="106" spans="1:89" x14ac:dyDescent="0.2">
      <c r="A106" s="80">
        <f t="shared" si="3"/>
        <v>94</v>
      </c>
      <c r="B106" s="69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227"/>
      <c r="BH106" s="227"/>
      <c r="BI106" s="227"/>
      <c r="BJ106" s="227"/>
      <c r="BK106" s="227"/>
      <c r="BL106" s="39"/>
      <c r="BM106" s="12">
        <f t="shared" si="4"/>
        <v>0</v>
      </c>
      <c r="BN106" s="13"/>
      <c r="BO106" s="35"/>
      <c r="BP106" s="36"/>
      <c r="BQ106" s="36"/>
      <c r="BR106" s="36"/>
      <c r="BS106" s="38"/>
      <c r="BT106" s="39"/>
      <c r="BU106" s="39"/>
      <c r="BV106" s="39"/>
      <c r="BW106" s="39"/>
      <c r="BX106" s="13"/>
      <c r="BY106" s="154"/>
      <c r="BZ106" s="283"/>
      <c r="CA106" s="39"/>
      <c r="CB106" s="12"/>
      <c r="CC106" s="4"/>
      <c r="CK106" s="1"/>
    </row>
    <row r="107" spans="1:89" x14ac:dyDescent="0.2">
      <c r="A107" s="80">
        <f t="shared" si="3"/>
        <v>95</v>
      </c>
      <c r="B107" s="69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227"/>
      <c r="BH107" s="227"/>
      <c r="BI107" s="227"/>
      <c r="BJ107" s="227"/>
      <c r="BK107" s="227"/>
      <c r="BL107" s="39"/>
      <c r="BM107" s="12">
        <f t="shared" si="4"/>
        <v>0</v>
      </c>
      <c r="BN107" s="13"/>
      <c r="BO107" s="35"/>
      <c r="BP107" s="36"/>
      <c r="BQ107" s="36"/>
      <c r="BR107" s="36"/>
      <c r="BS107" s="38"/>
      <c r="BT107" s="39"/>
      <c r="BU107" s="39"/>
      <c r="BV107" s="39"/>
      <c r="BW107" s="39"/>
      <c r="BX107" s="13"/>
      <c r="BY107" s="154"/>
      <c r="BZ107" s="283"/>
      <c r="CA107" s="39"/>
      <c r="CB107" s="12"/>
      <c r="CC107" s="4"/>
      <c r="CK107" s="1"/>
    </row>
    <row r="108" spans="1:89" x14ac:dyDescent="0.2">
      <c r="A108" s="80">
        <f t="shared" si="3"/>
        <v>96</v>
      </c>
      <c r="B108" s="69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227"/>
      <c r="BH108" s="227"/>
      <c r="BI108" s="227"/>
      <c r="BJ108" s="227"/>
      <c r="BK108" s="227"/>
      <c r="BL108" s="39"/>
      <c r="BM108" s="12">
        <f t="shared" si="4"/>
        <v>0</v>
      </c>
      <c r="BN108" s="13"/>
      <c r="BO108" s="35"/>
      <c r="BP108" s="36"/>
      <c r="BQ108" s="36"/>
      <c r="BR108" s="36"/>
      <c r="BS108" s="38"/>
      <c r="BT108" s="39"/>
      <c r="BU108" s="39"/>
      <c r="BV108" s="39"/>
      <c r="BW108" s="39"/>
      <c r="BX108" s="13"/>
      <c r="BY108" s="154"/>
      <c r="BZ108" s="283"/>
      <c r="CA108" s="39"/>
      <c r="CB108" s="12"/>
      <c r="CC108" s="4"/>
      <c r="CK108" s="1"/>
    </row>
    <row r="109" spans="1:89" x14ac:dyDescent="0.2">
      <c r="A109" s="80">
        <f t="shared" si="3"/>
        <v>97</v>
      </c>
      <c r="B109" s="69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227"/>
      <c r="BH109" s="227"/>
      <c r="BI109" s="227"/>
      <c r="BJ109" s="227"/>
      <c r="BK109" s="227"/>
      <c r="BL109" s="39"/>
      <c r="BM109" s="12">
        <f t="shared" si="4"/>
        <v>0</v>
      </c>
      <c r="BN109" s="13"/>
      <c r="BO109" s="35"/>
      <c r="BP109" s="36"/>
      <c r="BQ109" s="36"/>
      <c r="BR109" s="36"/>
      <c r="BS109" s="38"/>
      <c r="BT109" s="39"/>
      <c r="BU109" s="39"/>
      <c r="BV109" s="39"/>
      <c r="BW109" s="39"/>
      <c r="BX109" s="13"/>
      <c r="BY109" s="154"/>
      <c r="BZ109" s="283"/>
      <c r="CA109" s="39"/>
      <c r="CB109" s="12"/>
      <c r="CC109" s="4"/>
      <c r="CK109" s="1"/>
    </row>
    <row r="110" spans="1:89" x14ac:dyDescent="0.2">
      <c r="A110" s="80">
        <f t="shared" si="3"/>
        <v>98</v>
      </c>
      <c r="B110" s="69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227"/>
      <c r="BH110" s="227"/>
      <c r="BI110" s="227"/>
      <c r="BJ110" s="227"/>
      <c r="BK110" s="227"/>
      <c r="BL110" s="39"/>
      <c r="BM110" s="12">
        <f t="shared" si="4"/>
        <v>0</v>
      </c>
      <c r="BN110" s="13"/>
      <c r="BO110" s="35"/>
      <c r="BP110" s="36"/>
      <c r="BQ110" s="36"/>
      <c r="BR110" s="36"/>
      <c r="BS110" s="38"/>
      <c r="BT110" s="39"/>
      <c r="BU110" s="39"/>
      <c r="BV110" s="39"/>
      <c r="BW110" s="39"/>
      <c r="BX110" s="13"/>
      <c r="BY110" s="154"/>
      <c r="BZ110" s="283"/>
      <c r="CA110" s="39"/>
      <c r="CB110" s="12"/>
      <c r="CC110" s="4"/>
      <c r="CK110" s="1"/>
    </row>
    <row r="111" spans="1:89" x14ac:dyDescent="0.2">
      <c r="A111" s="80">
        <f t="shared" si="3"/>
        <v>99</v>
      </c>
      <c r="B111" s="69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227"/>
      <c r="BH111" s="227"/>
      <c r="BI111" s="227"/>
      <c r="BJ111" s="227"/>
      <c r="BK111" s="227"/>
      <c r="BL111" s="39"/>
      <c r="BM111" s="12">
        <f t="shared" si="4"/>
        <v>0</v>
      </c>
      <c r="BN111" s="13"/>
      <c r="BO111" s="35"/>
      <c r="BP111" s="36"/>
      <c r="BQ111" s="36"/>
      <c r="BR111" s="36"/>
      <c r="BS111" s="38"/>
      <c r="BT111" s="39"/>
      <c r="BU111" s="39"/>
      <c r="BV111" s="39"/>
      <c r="BW111" s="39"/>
      <c r="BX111" s="13"/>
      <c r="BY111" s="154"/>
      <c r="BZ111" s="283"/>
      <c r="CA111" s="39"/>
      <c r="CB111" s="12"/>
      <c r="CC111" s="4"/>
      <c r="CK111" s="1"/>
    </row>
    <row r="112" spans="1:89" x14ac:dyDescent="0.2">
      <c r="A112" s="80">
        <f t="shared" si="3"/>
        <v>100</v>
      </c>
      <c r="B112" s="69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227"/>
      <c r="BH112" s="227"/>
      <c r="BI112" s="227"/>
      <c r="BJ112" s="227"/>
      <c r="BK112" s="227"/>
      <c r="BL112" s="39"/>
      <c r="BM112" s="12">
        <f t="shared" si="4"/>
        <v>0</v>
      </c>
      <c r="BN112" s="13"/>
      <c r="BO112" s="35"/>
      <c r="BP112" s="36"/>
      <c r="BQ112" s="36"/>
      <c r="BR112" s="36"/>
      <c r="BS112" s="38"/>
      <c r="BT112" s="39"/>
      <c r="BU112" s="39"/>
      <c r="BV112" s="39"/>
      <c r="BW112" s="39"/>
      <c r="BX112" s="13"/>
      <c r="BY112" s="154"/>
      <c r="BZ112" s="283"/>
      <c r="CA112" s="39"/>
      <c r="CB112" s="12"/>
      <c r="CC112" s="4"/>
      <c r="CK112" s="1"/>
    </row>
    <row r="113" spans="1:89" ht="13.15" customHeight="1" thickBot="1" x14ac:dyDescent="0.25">
      <c r="A113" s="80">
        <v>150</v>
      </c>
      <c r="B113" s="69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227"/>
      <c r="BH113" s="227"/>
      <c r="BI113" s="227"/>
      <c r="BJ113" s="227"/>
      <c r="BK113" s="227"/>
      <c r="BL113" s="39"/>
      <c r="BM113" s="12">
        <f t="shared" si="4"/>
        <v>0</v>
      </c>
      <c r="BN113" s="13"/>
      <c r="BO113" s="35"/>
      <c r="BP113" s="36"/>
      <c r="BQ113" s="36"/>
      <c r="BR113" s="36"/>
      <c r="BS113" s="38"/>
      <c r="BT113" s="39"/>
      <c r="BU113" s="39"/>
      <c r="BV113" s="39"/>
      <c r="BW113" s="39"/>
      <c r="BX113" s="13"/>
      <c r="BY113" s="154"/>
      <c r="BZ113" s="283"/>
      <c r="CA113" s="39"/>
      <c r="CB113" s="12"/>
      <c r="CC113" s="4"/>
      <c r="CK113" s="1"/>
    </row>
    <row r="114" spans="1:89" s="2" customFormat="1" ht="15" customHeight="1" thickBot="1" x14ac:dyDescent="0.25">
      <c r="A114" s="470" t="s">
        <v>103</v>
      </c>
      <c r="B114" s="471"/>
      <c r="C114" s="123">
        <f>SUM(C13:C112)</f>
        <v>0</v>
      </c>
      <c r="D114" s="124">
        <f t="shared" ref="D114:AK114" si="5">SUM(D13:D112)</f>
        <v>0</v>
      </c>
      <c r="E114" s="124">
        <f t="shared" si="5"/>
        <v>0</v>
      </c>
      <c r="F114" s="125">
        <f t="shared" si="5"/>
        <v>0</v>
      </c>
      <c r="G114" s="126">
        <f t="shared" si="5"/>
        <v>0</v>
      </c>
      <c r="H114" s="16">
        <f t="shared" si="5"/>
        <v>0</v>
      </c>
      <c r="I114" s="16">
        <f t="shared" si="5"/>
        <v>0</v>
      </c>
      <c r="J114" s="16">
        <f t="shared" si="5"/>
        <v>0</v>
      </c>
      <c r="K114" s="16">
        <f t="shared" si="5"/>
        <v>0</v>
      </c>
      <c r="L114" s="16">
        <f t="shared" si="5"/>
        <v>0</v>
      </c>
      <c r="M114" s="16">
        <f t="shared" si="5"/>
        <v>0</v>
      </c>
      <c r="N114" s="16">
        <f t="shared" si="5"/>
        <v>0</v>
      </c>
      <c r="O114" s="16">
        <f t="shared" si="5"/>
        <v>0</v>
      </c>
      <c r="P114" s="16">
        <f t="shared" si="5"/>
        <v>0</v>
      </c>
      <c r="Q114" s="16">
        <f t="shared" si="5"/>
        <v>0</v>
      </c>
      <c r="R114" s="16">
        <f t="shared" si="5"/>
        <v>0</v>
      </c>
      <c r="S114" s="16">
        <f t="shared" si="5"/>
        <v>0</v>
      </c>
      <c r="T114" s="124">
        <f t="shared" si="5"/>
        <v>0</v>
      </c>
      <c r="U114" s="124">
        <f t="shared" si="5"/>
        <v>0</v>
      </c>
      <c r="V114" s="124">
        <f t="shared" si="5"/>
        <v>0</v>
      </c>
      <c r="W114" s="124">
        <f t="shared" si="5"/>
        <v>0</v>
      </c>
      <c r="X114" s="124">
        <f t="shared" si="5"/>
        <v>0</v>
      </c>
      <c r="Y114" s="124">
        <f t="shared" si="5"/>
        <v>0</v>
      </c>
      <c r="Z114" s="124">
        <f t="shared" si="5"/>
        <v>0</v>
      </c>
      <c r="AA114" s="124">
        <f t="shared" si="5"/>
        <v>0</v>
      </c>
      <c r="AB114" s="124">
        <f t="shared" si="5"/>
        <v>0</v>
      </c>
      <c r="AC114" s="124">
        <f t="shared" si="5"/>
        <v>0</v>
      </c>
      <c r="AD114" s="124">
        <f t="shared" si="5"/>
        <v>0</v>
      </c>
      <c r="AE114" s="124">
        <f t="shared" si="5"/>
        <v>0</v>
      </c>
      <c r="AF114" s="124">
        <f t="shared" si="5"/>
        <v>0</v>
      </c>
      <c r="AG114" s="124">
        <f t="shared" si="5"/>
        <v>0</v>
      </c>
      <c r="AH114" s="124">
        <f t="shared" si="5"/>
        <v>0</v>
      </c>
      <c r="AI114" s="124">
        <f t="shared" si="5"/>
        <v>0</v>
      </c>
      <c r="AJ114" s="124">
        <f t="shared" si="5"/>
        <v>0</v>
      </c>
      <c r="AK114" s="124">
        <f t="shared" si="5"/>
        <v>0</v>
      </c>
      <c r="AL114" s="124">
        <f t="shared" ref="AL114:AM114" si="6">SUM(AL13:AL112)</f>
        <v>0</v>
      </c>
      <c r="AM114" s="124">
        <f t="shared" si="6"/>
        <v>0</v>
      </c>
      <c r="AN114" s="124">
        <f t="shared" ref="AN114:BM114" si="7">SUM(AN13:AN112)</f>
        <v>0</v>
      </c>
      <c r="AO114" s="124">
        <f t="shared" si="7"/>
        <v>0</v>
      </c>
      <c r="AP114" s="124">
        <f t="shared" si="7"/>
        <v>0</v>
      </c>
      <c r="AQ114" s="124">
        <f t="shared" si="7"/>
        <v>0</v>
      </c>
      <c r="AR114" s="124">
        <f t="shared" si="7"/>
        <v>0</v>
      </c>
      <c r="AS114" s="124">
        <f t="shared" si="7"/>
        <v>0</v>
      </c>
      <c r="AT114" s="124">
        <f t="shared" si="7"/>
        <v>0</v>
      </c>
      <c r="AU114" s="124">
        <f t="shared" si="7"/>
        <v>0</v>
      </c>
      <c r="AV114" s="124">
        <f t="shared" si="7"/>
        <v>0</v>
      </c>
      <c r="AW114" s="124">
        <f t="shared" si="7"/>
        <v>0</v>
      </c>
      <c r="AX114" s="124">
        <f t="shared" si="7"/>
        <v>0</v>
      </c>
      <c r="AY114" s="124">
        <f t="shared" si="7"/>
        <v>0</v>
      </c>
      <c r="AZ114" s="124">
        <f t="shared" si="7"/>
        <v>0</v>
      </c>
      <c r="BA114" s="124">
        <f t="shared" si="7"/>
        <v>0</v>
      </c>
      <c r="BB114" s="124">
        <f t="shared" si="7"/>
        <v>0</v>
      </c>
      <c r="BC114" s="124">
        <f t="shared" si="7"/>
        <v>0</v>
      </c>
      <c r="BD114" s="124">
        <f t="shared" si="7"/>
        <v>0</v>
      </c>
      <c r="BE114" s="124">
        <f t="shared" si="7"/>
        <v>0</v>
      </c>
      <c r="BF114" s="124">
        <f t="shared" si="7"/>
        <v>0</v>
      </c>
      <c r="BG114" s="124">
        <f t="shared" si="7"/>
        <v>0</v>
      </c>
      <c r="BH114" s="124">
        <f t="shared" si="7"/>
        <v>0</v>
      </c>
      <c r="BI114" s="124">
        <f t="shared" si="7"/>
        <v>0</v>
      </c>
      <c r="BJ114" s="124">
        <f t="shared" si="7"/>
        <v>0</v>
      </c>
      <c r="BK114" s="124">
        <f t="shared" si="7"/>
        <v>0</v>
      </c>
      <c r="BL114" s="124">
        <f t="shared" si="7"/>
        <v>0</v>
      </c>
      <c r="BM114" s="17">
        <f t="shared" si="7"/>
        <v>0</v>
      </c>
      <c r="BN114" s="226">
        <f>SUM(G114+BM114)</f>
        <v>0</v>
      </c>
      <c r="BO114" s="16">
        <f t="shared" ref="BO114:BW114" si="8">SUM(BO13:BO112)</f>
        <v>0</v>
      </c>
      <c r="BP114" s="16">
        <f t="shared" si="8"/>
        <v>0</v>
      </c>
      <c r="BQ114" s="16">
        <f t="shared" si="8"/>
        <v>0</v>
      </c>
      <c r="BR114" s="16">
        <f t="shared" si="8"/>
        <v>0</v>
      </c>
      <c r="BS114" s="16">
        <f t="shared" si="8"/>
        <v>0</v>
      </c>
      <c r="BT114" s="16">
        <f t="shared" si="8"/>
        <v>0</v>
      </c>
      <c r="BU114" s="16">
        <f t="shared" si="8"/>
        <v>0</v>
      </c>
      <c r="BV114" s="16">
        <f t="shared" si="8"/>
        <v>0</v>
      </c>
      <c r="BW114" s="16">
        <f t="shared" si="8"/>
        <v>0</v>
      </c>
      <c r="BX114" s="117">
        <f t="shared" ref="BX114" si="9">SUM(BO114:BW114)</f>
        <v>0</v>
      </c>
      <c r="BY114" s="123">
        <f>SUM(BY13:BY112)</f>
        <v>0</v>
      </c>
      <c r="BZ114" s="123">
        <f>SUM(BZ13:BZ112)</f>
        <v>0</v>
      </c>
      <c r="CA114" s="16">
        <f>SUM(CA13:CA112)</f>
        <v>0</v>
      </c>
      <c r="CB114" s="17">
        <f>BX114+BN114+BY114+BZ114+CA114</f>
        <v>0</v>
      </c>
      <c r="CC114" s="7"/>
      <c r="CK114" s="19"/>
    </row>
    <row r="115" spans="1:89" ht="15.75" customHeight="1" x14ac:dyDescent="0.2">
      <c r="A115" s="472" t="s">
        <v>104</v>
      </c>
      <c r="B115" s="473"/>
      <c r="C115" s="613" t="s">
        <v>105</v>
      </c>
      <c r="D115" s="614"/>
      <c r="E115" s="614"/>
      <c r="F115" s="614"/>
      <c r="G115" s="614"/>
      <c r="H115" s="614"/>
      <c r="I115" s="614"/>
      <c r="J115" s="614"/>
      <c r="K115" s="614"/>
      <c r="L115" s="614"/>
      <c r="M115" s="614"/>
      <c r="N115" s="614"/>
      <c r="O115" s="614"/>
      <c r="P115" s="614"/>
      <c r="Q115" s="614"/>
      <c r="R115" s="614"/>
      <c r="S115" s="614"/>
      <c r="T115" s="614"/>
      <c r="U115" s="614"/>
      <c r="V115" s="614"/>
      <c r="W115" s="614"/>
      <c r="X115" s="614"/>
      <c r="Y115" s="614"/>
      <c r="Z115" s="614"/>
      <c r="AA115" s="614"/>
      <c r="AB115" s="614"/>
      <c r="AC115" s="614"/>
      <c r="AD115" s="614"/>
      <c r="AE115" s="614"/>
      <c r="AF115" s="614"/>
      <c r="AG115" s="614"/>
      <c r="AH115" s="614"/>
      <c r="AI115" s="614"/>
      <c r="AJ115" s="614"/>
      <c r="AK115" s="614"/>
      <c r="AL115" s="614"/>
      <c r="AM115" s="614"/>
      <c r="AN115" s="614"/>
      <c r="AO115" s="614"/>
      <c r="AP115" s="614"/>
      <c r="AQ115" s="614"/>
      <c r="AR115" s="614"/>
      <c r="AS115" s="614"/>
      <c r="AT115" s="614"/>
      <c r="AU115" s="614"/>
      <c r="AV115" s="614"/>
      <c r="AW115" s="614"/>
      <c r="AX115" s="614"/>
      <c r="AY115" s="614"/>
      <c r="AZ115" s="614"/>
      <c r="BA115" s="614"/>
      <c r="BB115" s="614"/>
      <c r="BC115" s="614"/>
      <c r="BD115" s="614"/>
      <c r="BE115" s="614"/>
      <c r="BF115" s="614"/>
      <c r="BG115" s="614"/>
      <c r="BH115" s="614"/>
      <c r="BI115" s="614"/>
      <c r="BJ115" s="614"/>
      <c r="BK115" s="614"/>
      <c r="BL115" s="615"/>
      <c r="BM115" s="559"/>
      <c r="BN115" s="560"/>
      <c r="BO115" s="561"/>
      <c r="BP115" s="579"/>
      <c r="BQ115" s="579"/>
      <c r="BR115" s="579"/>
      <c r="BS115" s="579"/>
      <c r="BT115" s="579"/>
      <c r="BU115" s="579"/>
      <c r="BV115" s="579"/>
      <c r="BW115" s="579"/>
      <c r="BX115" s="579"/>
      <c r="BY115" s="579"/>
      <c r="BZ115" s="579"/>
      <c r="CA115" s="579"/>
      <c r="CB115" s="580"/>
    </row>
    <row r="116" spans="1:89" ht="14.1" customHeight="1" x14ac:dyDescent="0.2">
      <c r="A116" s="474" t="s">
        <v>106</v>
      </c>
      <c r="B116" s="476"/>
      <c r="C116" s="583"/>
      <c r="D116" s="583"/>
      <c r="E116" s="583"/>
      <c r="F116" s="583"/>
      <c r="G116" s="583"/>
      <c r="H116" s="583"/>
      <c r="I116" s="583"/>
      <c r="J116" s="583"/>
      <c r="K116" s="583"/>
      <c r="L116" s="583"/>
      <c r="M116" s="583"/>
      <c r="N116" s="583"/>
      <c r="O116" s="583"/>
      <c r="P116" s="583"/>
      <c r="Q116" s="583"/>
      <c r="R116" s="583"/>
      <c r="S116" s="583"/>
      <c r="T116" s="584"/>
      <c r="U116" s="616"/>
      <c r="V116" s="583"/>
      <c r="W116" s="583"/>
      <c r="X116" s="583"/>
      <c r="Y116" s="583"/>
      <c r="Z116" s="583"/>
      <c r="AA116" s="583"/>
      <c r="AB116" s="583"/>
      <c r="AC116" s="583"/>
      <c r="AD116" s="583"/>
      <c r="AE116" s="583"/>
      <c r="AF116" s="583"/>
      <c r="AG116" s="583"/>
      <c r="AH116" s="583"/>
      <c r="AI116" s="583"/>
      <c r="AJ116" s="583"/>
      <c r="AK116" s="583"/>
      <c r="AL116" s="583"/>
      <c r="AM116" s="583"/>
      <c r="AN116" s="583"/>
      <c r="AO116" s="583"/>
      <c r="AP116" s="583"/>
      <c r="AQ116" s="583"/>
      <c r="AR116" s="583"/>
      <c r="AS116" s="583"/>
      <c r="AT116" s="583"/>
      <c r="AU116" s="583"/>
      <c r="AV116" s="583"/>
      <c r="AW116" s="583"/>
      <c r="AX116" s="583"/>
      <c r="AY116" s="583"/>
      <c r="AZ116" s="583"/>
      <c r="BA116" s="583"/>
      <c r="BB116" s="583"/>
      <c r="BC116" s="583"/>
      <c r="BD116" s="583"/>
      <c r="BE116" s="583"/>
      <c r="BF116" s="583"/>
      <c r="BG116" s="583"/>
      <c r="BH116" s="583"/>
      <c r="BI116" s="583"/>
      <c r="BJ116" s="583"/>
      <c r="BK116" s="583"/>
      <c r="BL116" s="617"/>
      <c r="BM116" s="562"/>
      <c r="BN116" s="563"/>
      <c r="BO116" s="564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73"/>
    </row>
    <row r="117" spans="1:89" ht="14.1" customHeight="1" x14ac:dyDescent="0.2">
      <c r="A117" s="475"/>
      <c r="B117" s="477"/>
      <c r="C117" s="585"/>
      <c r="D117" s="585"/>
      <c r="E117" s="585"/>
      <c r="F117" s="585"/>
      <c r="G117" s="585"/>
      <c r="H117" s="585"/>
      <c r="I117" s="585"/>
      <c r="J117" s="585"/>
      <c r="K117" s="585"/>
      <c r="L117" s="585"/>
      <c r="M117" s="585"/>
      <c r="N117" s="585"/>
      <c r="O117" s="585"/>
      <c r="P117" s="585"/>
      <c r="Q117" s="585"/>
      <c r="R117" s="585"/>
      <c r="S117" s="585"/>
      <c r="T117" s="586"/>
      <c r="U117" s="618"/>
      <c r="V117" s="585"/>
      <c r="W117" s="585"/>
      <c r="X117" s="585"/>
      <c r="Y117" s="585"/>
      <c r="Z117" s="585"/>
      <c r="AA117" s="585"/>
      <c r="AB117" s="585"/>
      <c r="AC117" s="585"/>
      <c r="AD117" s="585"/>
      <c r="AE117" s="585"/>
      <c r="AF117" s="585"/>
      <c r="AG117" s="585"/>
      <c r="AH117" s="585"/>
      <c r="AI117" s="585"/>
      <c r="AJ117" s="585"/>
      <c r="AK117" s="585"/>
      <c r="AL117" s="585"/>
      <c r="AM117" s="585"/>
      <c r="AN117" s="585"/>
      <c r="AO117" s="585"/>
      <c r="AP117" s="585"/>
      <c r="AQ117" s="585"/>
      <c r="AR117" s="585"/>
      <c r="AS117" s="585"/>
      <c r="AT117" s="585"/>
      <c r="AU117" s="585"/>
      <c r="AV117" s="585"/>
      <c r="AW117" s="585"/>
      <c r="AX117" s="585"/>
      <c r="AY117" s="585"/>
      <c r="AZ117" s="585"/>
      <c r="BA117" s="585"/>
      <c r="BB117" s="585"/>
      <c r="BC117" s="585"/>
      <c r="BD117" s="585"/>
      <c r="BE117" s="585"/>
      <c r="BF117" s="585"/>
      <c r="BG117" s="585"/>
      <c r="BH117" s="585"/>
      <c r="BI117" s="585"/>
      <c r="BJ117" s="585"/>
      <c r="BK117" s="585"/>
      <c r="BL117" s="619"/>
      <c r="BM117" s="508"/>
      <c r="BN117" s="509"/>
      <c r="BO117" s="510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2"/>
      <c r="CC117" s="4"/>
    </row>
    <row r="118" spans="1:89" ht="14.1" customHeight="1" x14ac:dyDescent="0.2">
      <c r="A118" s="474" t="s">
        <v>107</v>
      </c>
      <c r="B118" s="476"/>
      <c r="C118" s="587"/>
      <c r="D118" s="587"/>
      <c r="E118" s="587"/>
      <c r="F118" s="587"/>
      <c r="G118" s="587"/>
      <c r="H118" s="587"/>
      <c r="I118" s="587"/>
      <c r="J118" s="587"/>
      <c r="K118" s="587"/>
      <c r="L118" s="587"/>
      <c r="M118" s="587"/>
      <c r="N118" s="587"/>
      <c r="O118" s="587"/>
      <c r="P118" s="587"/>
      <c r="Q118" s="587"/>
      <c r="R118" s="587"/>
      <c r="S118" s="587"/>
      <c r="T118" s="588"/>
      <c r="U118" s="620"/>
      <c r="V118" s="587"/>
      <c r="W118" s="587"/>
      <c r="X118" s="587"/>
      <c r="Y118" s="587"/>
      <c r="Z118" s="587"/>
      <c r="AA118" s="587"/>
      <c r="AB118" s="587"/>
      <c r="AC118" s="587"/>
      <c r="AD118" s="587"/>
      <c r="AE118" s="587"/>
      <c r="AF118" s="587"/>
      <c r="AG118" s="587"/>
      <c r="AH118" s="587"/>
      <c r="AI118" s="587"/>
      <c r="AJ118" s="587"/>
      <c r="AK118" s="587"/>
      <c r="AL118" s="587"/>
      <c r="AM118" s="587"/>
      <c r="AN118" s="587"/>
      <c r="AO118" s="587"/>
      <c r="AP118" s="587"/>
      <c r="AQ118" s="587"/>
      <c r="AR118" s="587"/>
      <c r="AS118" s="587"/>
      <c r="AT118" s="587"/>
      <c r="AU118" s="587"/>
      <c r="AV118" s="587"/>
      <c r="AW118" s="587"/>
      <c r="AX118" s="587"/>
      <c r="AY118" s="587"/>
      <c r="AZ118" s="587"/>
      <c r="BA118" s="587"/>
      <c r="BB118" s="587"/>
      <c r="BC118" s="587"/>
      <c r="BD118" s="587"/>
      <c r="BE118" s="587"/>
      <c r="BF118" s="587"/>
      <c r="BG118" s="587"/>
      <c r="BH118" s="587"/>
      <c r="BI118" s="587"/>
      <c r="BJ118" s="587"/>
      <c r="BK118" s="587"/>
      <c r="BL118" s="621"/>
      <c r="BM118" s="508"/>
      <c r="BN118" s="509"/>
      <c r="BO118" s="510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2"/>
      <c r="CC118" s="4"/>
    </row>
    <row r="119" spans="1:89" ht="14.1" customHeight="1" thickBot="1" x14ac:dyDescent="0.25">
      <c r="A119" s="488"/>
      <c r="B119" s="489"/>
      <c r="C119" s="490" t="s">
        <v>2138</v>
      </c>
      <c r="D119" s="490"/>
      <c r="E119" s="490"/>
      <c r="F119" s="490"/>
      <c r="G119" s="490"/>
      <c r="H119" s="490"/>
      <c r="I119" s="490"/>
      <c r="J119" s="490"/>
      <c r="K119" s="490"/>
      <c r="L119" s="490"/>
      <c r="M119" s="490"/>
      <c r="N119" s="490"/>
      <c r="O119" s="490"/>
      <c r="P119" s="490"/>
      <c r="Q119" s="490"/>
      <c r="R119" s="490"/>
      <c r="S119" s="490"/>
      <c r="T119" s="491"/>
      <c r="U119" s="506" t="s">
        <v>22</v>
      </c>
      <c r="V119" s="490"/>
      <c r="W119" s="490"/>
      <c r="X119" s="490"/>
      <c r="Y119" s="490"/>
      <c r="Z119" s="490"/>
      <c r="AA119" s="490"/>
      <c r="AB119" s="490"/>
      <c r="AC119" s="490"/>
      <c r="AD119" s="490"/>
      <c r="AE119" s="490"/>
      <c r="AF119" s="490"/>
      <c r="AG119" s="490"/>
      <c r="AH119" s="490"/>
      <c r="AI119" s="490"/>
      <c r="AJ119" s="490"/>
      <c r="AK119" s="490"/>
      <c r="AL119" s="490"/>
      <c r="AM119" s="490"/>
      <c r="AN119" s="490"/>
      <c r="AO119" s="490"/>
      <c r="AP119" s="490"/>
      <c r="AQ119" s="490"/>
      <c r="AR119" s="490"/>
      <c r="AS119" s="490"/>
      <c r="AT119" s="490"/>
      <c r="AU119" s="490"/>
      <c r="AV119" s="490"/>
      <c r="AW119" s="490"/>
      <c r="AX119" s="490"/>
      <c r="AY119" s="490"/>
      <c r="AZ119" s="490"/>
      <c r="BA119" s="490"/>
      <c r="BB119" s="490"/>
      <c r="BC119" s="490"/>
      <c r="BD119" s="490"/>
      <c r="BE119" s="490"/>
      <c r="BF119" s="490"/>
      <c r="BG119" s="490"/>
      <c r="BH119" s="490"/>
      <c r="BI119" s="490"/>
      <c r="BJ119" s="490"/>
      <c r="BK119" s="490"/>
      <c r="BL119" s="507"/>
      <c r="BM119" s="494"/>
      <c r="BN119" s="495"/>
      <c r="BO119" s="496"/>
      <c r="BP119" s="43" t="s">
        <v>15</v>
      </c>
      <c r="BQ119" s="43" t="s">
        <v>15</v>
      </c>
      <c r="BR119" s="43" t="s">
        <v>15</v>
      </c>
      <c r="BS119" s="43" t="s">
        <v>15</v>
      </c>
      <c r="BT119" s="43"/>
      <c r="BU119" s="43"/>
      <c r="BV119" s="43"/>
      <c r="BW119" s="43" t="s">
        <v>15</v>
      </c>
      <c r="BX119" s="43"/>
      <c r="BY119" s="43"/>
      <c r="BZ119" s="43"/>
      <c r="CA119" s="43" t="s">
        <v>15</v>
      </c>
      <c r="CB119" s="44" t="s">
        <v>15</v>
      </c>
      <c r="CC119" s="4"/>
    </row>
    <row r="120" spans="1:89" ht="3.75" customHeight="1" thickBot="1" x14ac:dyDescent="0.25">
      <c r="J120" s="1"/>
      <c r="V120" s="1"/>
      <c r="W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W120" s="1"/>
      <c r="CB120" s="1"/>
      <c r="CC120" s="1"/>
      <c r="CK120" s="1"/>
    </row>
    <row r="121" spans="1:89" ht="13.5" customHeight="1" x14ac:dyDescent="0.2">
      <c r="A121" s="565"/>
      <c r="B121" s="566"/>
      <c r="C121" s="571" t="str">
        <f>C1</f>
        <v>OBRA 0474
  LT 500 kV TERMINAL RIO - LAGOS</v>
      </c>
      <c r="D121" s="572"/>
      <c r="E121" s="572"/>
      <c r="F121" s="572"/>
      <c r="G121" s="572"/>
      <c r="H121" s="572"/>
      <c r="I121" s="572"/>
      <c r="J121" s="572"/>
      <c r="K121" s="572"/>
      <c r="L121" s="572"/>
      <c r="M121" s="572"/>
      <c r="N121" s="572"/>
      <c r="O121" s="572"/>
      <c r="P121" s="572"/>
      <c r="Q121" s="572"/>
      <c r="R121" s="572"/>
      <c r="S121" s="572"/>
      <c r="T121" s="572"/>
      <c r="U121" s="572"/>
      <c r="V121" s="572"/>
      <c r="W121" s="572"/>
      <c r="X121" s="572"/>
      <c r="Y121" s="572"/>
      <c r="Z121" s="572"/>
      <c r="AA121" s="572"/>
      <c r="AB121" s="572"/>
      <c r="AC121" s="572"/>
      <c r="AD121" s="572"/>
      <c r="AE121" s="572"/>
      <c r="AF121" s="577" t="s">
        <v>23</v>
      </c>
      <c r="AG121" s="578"/>
      <c r="AH121" s="578"/>
      <c r="AI121" s="578"/>
      <c r="AJ121" s="534">
        <f>AJ1</f>
        <v>45373</v>
      </c>
      <c r="AK121" s="534"/>
      <c r="AL121" s="534"/>
      <c r="AM121" s="535"/>
      <c r="AN121" s="26"/>
      <c r="AO121" s="26"/>
      <c r="AP121" s="536" t="s">
        <v>25</v>
      </c>
      <c r="AQ121" s="537"/>
      <c r="AR121" s="537"/>
      <c r="AS121" s="537"/>
      <c r="AT121" s="537"/>
      <c r="AU121" s="537"/>
      <c r="AV121" s="537"/>
      <c r="AW121" s="537"/>
      <c r="AX121" s="537"/>
      <c r="AY121" s="537"/>
      <c r="AZ121" s="537"/>
      <c r="BA121" s="537"/>
      <c r="BB121" s="537"/>
      <c r="BC121" s="537"/>
      <c r="BD121" s="537"/>
      <c r="BE121" s="537"/>
      <c r="BF121" s="537"/>
      <c r="BG121" s="537"/>
      <c r="BH121" s="537"/>
      <c r="BI121" s="537"/>
      <c r="BJ121" s="537"/>
      <c r="BK121" s="537"/>
      <c r="BL121" s="537"/>
      <c r="BM121" s="537"/>
      <c r="BN121" s="537"/>
      <c r="BO121" s="537"/>
      <c r="BP121" s="537"/>
      <c r="BQ121" s="537"/>
      <c r="BR121" s="537"/>
      <c r="BS121" s="537"/>
      <c r="BT121" s="254"/>
      <c r="BU121" s="254"/>
      <c r="BV121" s="254"/>
      <c r="BW121" s="540" t="s">
        <v>4</v>
      </c>
      <c r="BX121" s="541"/>
      <c r="BY121" s="542"/>
      <c r="BZ121" s="273"/>
      <c r="CA121" s="551">
        <f>CA1</f>
        <v>52</v>
      </c>
      <c r="CB121" s="552"/>
      <c r="CC121" s="4"/>
    </row>
    <row r="122" spans="1:89" ht="13.5" customHeight="1" thickBot="1" x14ac:dyDescent="0.25">
      <c r="A122" s="567"/>
      <c r="B122" s="568"/>
      <c r="C122" s="573"/>
      <c r="D122" s="574"/>
      <c r="E122" s="574"/>
      <c r="F122" s="574"/>
      <c r="G122" s="574"/>
      <c r="H122" s="574"/>
      <c r="I122" s="574"/>
      <c r="J122" s="574"/>
      <c r="K122" s="574"/>
      <c r="L122" s="574"/>
      <c r="M122" s="574"/>
      <c r="N122" s="574"/>
      <c r="O122" s="574"/>
      <c r="P122" s="574"/>
      <c r="Q122" s="574"/>
      <c r="R122" s="574"/>
      <c r="S122" s="574"/>
      <c r="T122" s="574"/>
      <c r="U122" s="574"/>
      <c r="V122" s="574"/>
      <c r="W122" s="574"/>
      <c r="X122" s="574"/>
      <c r="Y122" s="574"/>
      <c r="Z122" s="574"/>
      <c r="AA122" s="574"/>
      <c r="AB122" s="574"/>
      <c r="AC122" s="574"/>
      <c r="AD122" s="574"/>
      <c r="AE122" s="574"/>
      <c r="AF122" s="525" t="s">
        <v>24</v>
      </c>
      <c r="AG122" s="526"/>
      <c r="AH122" s="526"/>
      <c r="AI122" s="526"/>
      <c r="AJ122" s="546">
        <f>AJ2</f>
        <v>45592</v>
      </c>
      <c r="AK122" s="546"/>
      <c r="AL122" s="546"/>
      <c r="AM122" s="547"/>
      <c r="AN122" s="27"/>
      <c r="AO122" s="27"/>
      <c r="AP122" s="538"/>
      <c r="AQ122" s="539"/>
      <c r="AR122" s="539"/>
      <c r="AS122" s="539"/>
      <c r="AT122" s="539"/>
      <c r="AU122" s="539"/>
      <c r="AV122" s="539"/>
      <c r="AW122" s="539"/>
      <c r="AX122" s="539"/>
      <c r="AY122" s="539"/>
      <c r="AZ122" s="539"/>
      <c r="BA122" s="539"/>
      <c r="BB122" s="539"/>
      <c r="BC122" s="539"/>
      <c r="BD122" s="539"/>
      <c r="BE122" s="539"/>
      <c r="BF122" s="539"/>
      <c r="BG122" s="539"/>
      <c r="BH122" s="539"/>
      <c r="BI122" s="539"/>
      <c r="BJ122" s="539"/>
      <c r="BK122" s="539"/>
      <c r="BL122" s="539"/>
      <c r="BM122" s="539"/>
      <c r="BN122" s="539"/>
      <c r="BO122" s="539"/>
      <c r="BP122" s="539"/>
      <c r="BQ122" s="539"/>
      <c r="BR122" s="539"/>
      <c r="BS122" s="539"/>
      <c r="BT122" s="264"/>
      <c r="BU122" s="264"/>
      <c r="BV122" s="264"/>
      <c r="BW122" s="543"/>
      <c r="BX122" s="544"/>
      <c r="BY122" s="545"/>
      <c r="BZ122" s="274"/>
      <c r="CA122" s="553"/>
      <c r="CB122" s="554"/>
      <c r="CC122" s="4"/>
    </row>
    <row r="123" spans="1:89" ht="14.25" customHeight="1" x14ac:dyDescent="0.2">
      <c r="A123" s="567"/>
      <c r="B123" s="568"/>
      <c r="C123" s="573"/>
      <c r="D123" s="574"/>
      <c r="E123" s="574"/>
      <c r="F123" s="574"/>
      <c r="G123" s="574"/>
      <c r="H123" s="574"/>
      <c r="I123" s="574"/>
      <c r="J123" s="574"/>
      <c r="K123" s="574"/>
      <c r="L123" s="574"/>
      <c r="M123" s="574"/>
      <c r="N123" s="574"/>
      <c r="O123" s="574"/>
      <c r="P123" s="574"/>
      <c r="Q123" s="574"/>
      <c r="R123" s="574"/>
      <c r="S123" s="574"/>
      <c r="T123" s="574"/>
      <c r="U123" s="574"/>
      <c r="V123" s="574"/>
      <c r="W123" s="574"/>
      <c r="X123" s="574"/>
      <c r="Y123" s="574"/>
      <c r="Z123" s="574"/>
      <c r="AA123" s="574"/>
      <c r="AB123" s="574"/>
      <c r="AC123" s="574"/>
      <c r="AD123" s="574"/>
      <c r="AE123" s="574"/>
      <c r="AF123" s="525" t="s">
        <v>26</v>
      </c>
      <c r="AG123" s="526"/>
      <c r="AH123" s="526"/>
      <c r="AI123" s="526"/>
      <c r="AJ123" s="651">
        <f>AJ3</f>
        <v>219</v>
      </c>
      <c r="AK123" s="651"/>
      <c r="AL123" s="652" t="s">
        <v>27</v>
      </c>
      <c r="AM123" s="653"/>
      <c r="AN123" s="22"/>
      <c r="AO123" s="22"/>
      <c r="AP123" s="659" t="s">
        <v>108</v>
      </c>
      <c r="AQ123" s="660"/>
      <c r="AR123" s="660"/>
      <c r="AS123" s="660"/>
      <c r="AT123" s="660"/>
      <c r="AU123" s="660"/>
      <c r="AV123" s="660"/>
      <c r="AW123" s="660"/>
      <c r="AX123" s="660"/>
      <c r="AY123" s="660"/>
      <c r="AZ123" s="660"/>
      <c r="BA123" s="660"/>
      <c r="BB123" s="660"/>
      <c r="BC123" s="660"/>
      <c r="BD123" s="660"/>
      <c r="BE123" s="660"/>
      <c r="BF123" s="660"/>
      <c r="BG123" s="660"/>
      <c r="BH123" s="660"/>
      <c r="BI123" s="660"/>
      <c r="BJ123" s="660"/>
      <c r="BK123" s="660"/>
      <c r="BL123" s="660"/>
      <c r="BM123" s="661"/>
      <c r="BN123" s="662" t="s">
        <v>29</v>
      </c>
      <c r="BO123" s="663"/>
      <c r="BP123" s="663"/>
      <c r="BQ123" s="663"/>
      <c r="BR123" s="663"/>
      <c r="BS123" s="664"/>
      <c r="BT123" s="256"/>
      <c r="BU123" s="256"/>
      <c r="BV123" s="256"/>
      <c r="BW123" s="659" t="s">
        <v>30</v>
      </c>
      <c r="BX123" s="660"/>
      <c r="BY123" s="661"/>
      <c r="BZ123" s="277"/>
      <c r="CA123" s="589">
        <f>CA3</f>
        <v>45424</v>
      </c>
      <c r="CB123" s="590"/>
      <c r="CC123" s="4"/>
    </row>
    <row r="124" spans="1:89" ht="15.75" customHeight="1" x14ac:dyDescent="0.2">
      <c r="A124" s="567"/>
      <c r="B124" s="568"/>
      <c r="C124" s="573"/>
      <c r="D124" s="574"/>
      <c r="E124" s="574"/>
      <c r="F124" s="574"/>
      <c r="G124" s="574"/>
      <c r="H124" s="574"/>
      <c r="I124" s="574"/>
      <c r="J124" s="574"/>
      <c r="K124" s="574"/>
      <c r="L124" s="574"/>
      <c r="M124" s="574"/>
      <c r="N124" s="574"/>
      <c r="O124" s="574"/>
      <c r="P124" s="574"/>
      <c r="Q124" s="574"/>
      <c r="R124" s="574"/>
      <c r="S124" s="574"/>
      <c r="T124" s="574"/>
      <c r="U124" s="574"/>
      <c r="V124" s="574"/>
      <c r="W124" s="574"/>
      <c r="X124" s="574"/>
      <c r="Y124" s="574"/>
      <c r="Z124" s="574"/>
      <c r="AA124" s="574"/>
      <c r="AB124" s="574"/>
      <c r="AC124" s="574"/>
      <c r="AD124" s="574"/>
      <c r="AE124" s="574"/>
      <c r="AF124" s="525" t="s">
        <v>31</v>
      </c>
      <c r="AG124" s="526"/>
      <c r="AH124" s="526"/>
      <c r="AI124" s="526"/>
      <c r="AJ124" s="651">
        <f>AJ4</f>
        <v>52</v>
      </c>
      <c r="AK124" s="651"/>
      <c r="AL124" s="652" t="s">
        <v>27</v>
      </c>
      <c r="AM124" s="653"/>
      <c r="AN124" s="23"/>
      <c r="AO124" s="23"/>
      <c r="AP124" s="654" t="s">
        <v>109</v>
      </c>
      <c r="AQ124" s="655"/>
      <c r="AR124" s="655"/>
      <c r="AS124" s="655"/>
      <c r="AT124" s="655"/>
      <c r="AU124" s="655"/>
      <c r="AV124" s="655"/>
      <c r="AW124" s="655"/>
      <c r="AX124" s="655"/>
      <c r="AY124" s="655"/>
      <c r="AZ124" s="655"/>
      <c r="BA124" s="655"/>
      <c r="BB124" s="655"/>
      <c r="BC124" s="655"/>
      <c r="BD124" s="655"/>
      <c r="BE124" s="655"/>
      <c r="BF124" s="655"/>
      <c r="BG124" s="655"/>
      <c r="BH124" s="655"/>
      <c r="BI124" s="655"/>
      <c r="BJ124" s="655"/>
      <c r="BK124" s="655"/>
      <c r="BL124" s="655"/>
      <c r="BM124" s="656"/>
      <c r="BN124" s="591" t="s">
        <v>33</v>
      </c>
      <c r="BO124" s="657"/>
      <c r="BP124" s="657"/>
      <c r="BQ124" s="657"/>
      <c r="BR124" s="657"/>
      <c r="BS124" s="658"/>
      <c r="BT124" s="255"/>
      <c r="BU124" s="255"/>
      <c r="BV124" s="255"/>
      <c r="BW124" s="654" t="s">
        <v>34</v>
      </c>
      <c r="BX124" s="655"/>
      <c r="BY124" s="656"/>
      <c r="BZ124" s="276"/>
      <c r="CA124" s="591" t="str">
        <f>CA4</f>
        <v>domingo</v>
      </c>
      <c r="CB124" s="592"/>
      <c r="CC124" s="4"/>
    </row>
    <row r="125" spans="1:89" ht="15.75" customHeight="1" thickBot="1" x14ac:dyDescent="0.25">
      <c r="A125" s="569"/>
      <c r="B125" s="570"/>
      <c r="C125" s="575"/>
      <c r="D125" s="576"/>
      <c r="E125" s="576"/>
      <c r="F125" s="576"/>
      <c r="G125" s="576"/>
      <c r="H125" s="576"/>
      <c r="I125" s="576"/>
      <c r="J125" s="576"/>
      <c r="K125" s="576"/>
      <c r="L125" s="576"/>
      <c r="M125" s="576"/>
      <c r="N125" s="576"/>
      <c r="O125" s="576"/>
      <c r="P125" s="576"/>
      <c r="Q125" s="576"/>
      <c r="R125" s="576"/>
      <c r="S125" s="576"/>
      <c r="T125" s="576"/>
      <c r="U125" s="576"/>
      <c r="V125" s="576"/>
      <c r="W125" s="576"/>
      <c r="X125" s="576"/>
      <c r="Y125" s="576"/>
      <c r="Z125" s="576"/>
      <c r="AA125" s="576"/>
      <c r="AB125" s="576"/>
      <c r="AC125" s="576"/>
      <c r="AD125" s="576"/>
      <c r="AE125" s="576"/>
      <c r="AF125" s="492" t="s">
        <v>35</v>
      </c>
      <c r="AG125" s="493"/>
      <c r="AH125" s="493"/>
      <c r="AI125" s="493"/>
      <c r="AJ125" s="593">
        <f>AJ5</f>
        <v>167</v>
      </c>
      <c r="AK125" s="593"/>
      <c r="AL125" s="594" t="s">
        <v>27</v>
      </c>
      <c r="AM125" s="595"/>
      <c r="AN125" s="5"/>
      <c r="AO125" s="5"/>
      <c r="AP125" s="596" t="s">
        <v>110</v>
      </c>
      <c r="AQ125" s="597"/>
      <c r="AR125" s="597"/>
      <c r="AS125" s="597"/>
      <c r="AT125" s="597"/>
      <c r="AU125" s="597"/>
      <c r="AV125" s="597"/>
      <c r="AW125" s="597"/>
      <c r="AX125" s="597"/>
      <c r="AY125" s="597"/>
      <c r="AZ125" s="597"/>
      <c r="BA125" s="597"/>
      <c r="BB125" s="597"/>
      <c r="BC125" s="597"/>
      <c r="BD125" s="597"/>
      <c r="BE125" s="597"/>
      <c r="BF125" s="597"/>
      <c r="BG125" s="597"/>
      <c r="BH125" s="597"/>
      <c r="BI125" s="597"/>
      <c r="BJ125" s="597"/>
      <c r="BK125" s="597"/>
      <c r="BL125" s="597"/>
      <c r="BM125" s="598"/>
      <c r="BN125" s="599" t="s">
        <v>37</v>
      </c>
      <c r="BO125" s="600"/>
      <c r="BP125" s="600"/>
      <c r="BQ125" s="600"/>
      <c r="BR125" s="600"/>
      <c r="BS125" s="601"/>
      <c r="BT125" s="260"/>
      <c r="BU125" s="260"/>
      <c r="BV125" s="260"/>
      <c r="BW125" s="637" t="s">
        <v>38</v>
      </c>
      <c r="BX125" s="581"/>
      <c r="BY125" s="581" t="s">
        <v>1544</v>
      </c>
      <c r="BZ125" s="581"/>
      <c r="CA125" s="581"/>
      <c r="CB125" s="582"/>
      <c r="CC125" s="4"/>
    </row>
    <row r="126" spans="1:89" ht="3" customHeight="1" thickBot="1" x14ac:dyDescent="0.25">
      <c r="A126" s="28"/>
      <c r="B126" s="2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70"/>
      <c r="AG126" s="70"/>
      <c r="AH126" s="70"/>
      <c r="AI126" s="70"/>
      <c r="AJ126" s="70"/>
      <c r="AK126" s="70"/>
      <c r="AL126" s="70"/>
      <c r="AM126" s="70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29"/>
      <c r="BY126" s="29"/>
      <c r="BZ126" s="29"/>
      <c r="CA126" s="29"/>
      <c r="CB126" s="30"/>
      <c r="CC126" s="4"/>
      <c r="CK126" s="1"/>
    </row>
    <row r="127" spans="1:89" ht="30" customHeight="1" thickBot="1" x14ac:dyDescent="0.25">
      <c r="A127" s="640" t="s">
        <v>111</v>
      </c>
      <c r="B127" s="641"/>
      <c r="C127" s="641"/>
      <c r="D127" s="641"/>
      <c r="E127" s="641"/>
      <c r="F127" s="641"/>
      <c r="G127" s="641"/>
      <c r="H127" s="641"/>
      <c r="I127" s="641"/>
      <c r="J127" s="641"/>
      <c r="K127" s="641"/>
      <c r="L127" s="641"/>
      <c r="M127" s="641"/>
      <c r="N127" s="641"/>
      <c r="O127" s="641"/>
      <c r="P127" s="641"/>
      <c r="Q127" s="641"/>
      <c r="R127" s="641"/>
      <c r="S127" s="641"/>
      <c r="T127" s="641"/>
      <c r="U127" s="641"/>
      <c r="V127" s="641"/>
      <c r="W127" s="641"/>
      <c r="X127" s="641"/>
      <c r="Y127" s="641"/>
      <c r="Z127" s="641"/>
      <c r="AA127" s="641"/>
      <c r="AB127" s="641"/>
      <c r="AC127" s="641"/>
      <c r="AD127" s="641"/>
      <c r="AE127" s="641"/>
      <c r="AF127" s="641"/>
      <c r="AG127" s="641"/>
      <c r="AH127" s="641"/>
      <c r="AI127" s="641"/>
      <c r="AJ127" s="641"/>
      <c r="AK127" s="641"/>
      <c r="AL127" s="641"/>
      <c r="AM127" s="641"/>
      <c r="AN127" s="641"/>
      <c r="AO127" s="641"/>
      <c r="AP127" s="641"/>
      <c r="AQ127" s="641"/>
      <c r="AR127" s="641"/>
      <c r="AS127" s="641"/>
      <c r="AT127" s="641"/>
      <c r="AU127" s="641"/>
      <c r="AV127" s="641"/>
      <c r="AW127" s="641"/>
      <c r="AX127" s="641"/>
      <c r="AY127" s="641"/>
      <c r="AZ127" s="641"/>
      <c r="BA127" s="641"/>
      <c r="BB127" s="641"/>
      <c r="BC127" s="641"/>
      <c r="BD127" s="641"/>
      <c r="BE127" s="641"/>
      <c r="BF127" s="641"/>
      <c r="BG127" s="641"/>
      <c r="BH127" s="641"/>
      <c r="BI127" s="641"/>
      <c r="BJ127" s="641"/>
      <c r="BK127" s="641"/>
      <c r="BL127" s="641"/>
      <c r="BM127" s="641"/>
      <c r="BN127" s="641"/>
      <c r="BO127" s="641"/>
      <c r="BP127" s="641"/>
      <c r="BQ127" s="641"/>
      <c r="BR127" s="641"/>
      <c r="BS127" s="641"/>
      <c r="BT127" s="641"/>
      <c r="BU127" s="641"/>
      <c r="BV127" s="641"/>
      <c r="BW127" s="641"/>
      <c r="BX127" s="641"/>
      <c r="BY127" s="641"/>
      <c r="BZ127" s="641"/>
      <c r="CA127" s="641"/>
      <c r="CB127" s="642"/>
      <c r="CC127" s="4"/>
      <c r="CK127" s="1"/>
    </row>
    <row r="128" spans="1:89" ht="3" customHeight="1" thickBot="1" x14ac:dyDescent="0.25">
      <c r="A128" s="28"/>
      <c r="B128" s="2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29"/>
      <c r="BY128" s="29"/>
      <c r="BZ128" s="29"/>
      <c r="CA128" s="29"/>
      <c r="CB128" s="30"/>
      <c r="CC128" s="4"/>
      <c r="CK128" s="1"/>
    </row>
    <row r="129" spans="1:89" ht="12.75" customHeight="1" thickBot="1" x14ac:dyDescent="0.25">
      <c r="A129" s="511" t="s">
        <v>6</v>
      </c>
      <c r="B129" s="513" t="s">
        <v>112</v>
      </c>
      <c r="C129" s="515"/>
      <c r="D129" s="516"/>
      <c r="E129" s="516"/>
      <c r="F129" s="516"/>
      <c r="G129" s="517"/>
      <c r="H129" s="515"/>
      <c r="I129" s="516"/>
      <c r="J129" s="516"/>
      <c r="K129" s="516"/>
      <c r="L129" s="516"/>
      <c r="M129" s="516"/>
      <c r="N129" s="516"/>
      <c r="O129" s="516"/>
      <c r="P129" s="516"/>
      <c r="Q129" s="516"/>
      <c r="R129" s="516"/>
      <c r="S129" s="516"/>
      <c r="T129" s="516"/>
      <c r="U129" s="516"/>
      <c r="V129" s="516"/>
      <c r="W129" s="516"/>
      <c r="X129" s="516"/>
      <c r="Y129" s="516"/>
      <c r="Z129" s="516"/>
      <c r="AA129" s="516"/>
      <c r="AB129" s="516"/>
      <c r="AC129" s="516"/>
      <c r="AD129" s="516"/>
      <c r="AE129" s="516"/>
      <c r="AF129" s="516"/>
      <c r="AG129" s="516"/>
      <c r="AH129" s="516"/>
      <c r="AI129" s="516"/>
      <c r="AJ129" s="516"/>
      <c r="AK129" s="516"/>
      <c r="AL129" s="516"/>
      <c r="AM129" s="516"/>
      <c r="AN129" s="516"/>
      <c r="AO129" s="516"/>
      <c r="AP129" s="516"/>
      <c r="AQ129" s="516"/>
      <c r="AR129" s="516"/>
      <c r="AS129" s="516"/>
      <c r="AT129" s="516"/>
      <c r="AU129" s="516"/>
      <c r="AV129" s="516"/>
      <c r="AW129" s="516"/>
      <c r="AX129" s="516"/>
      <c r="AY129" s="516"/>
      <c r="AZ129" s="516"/>
      <c r="BA129" s="516"/>
      <c r="BB129" s="516"/>
      <c r="BC129" s="516"/>
      <c r="BD129" s="516"/>
      <c r="BE129" s="516"/>
      <c r="BF129" s="516"/>
      <c r="BG129" s="516"/>
      <c r="BH129" s="516"/>
      <c r="BI129" s="516"/>
      <c r="BJ129" s="516"/>
      <c r="BK129" s="516"/>
      <c r="BL129" s="516"/>
      <c r="BM129" s="517"/>
      <c r="BN129" s="518" t="s">
        <v>43</v>
      </c>
      <c r="BO129" s="515" t="s">
        <v>44</v>
      </c>
      <c r="BP129" s="516"/>
      <c r="BQ129" s="516"/>
      <c r="BR129" s="516"/>
      <c r="BS129" s="516"/>
      <c r="BT129" s="516"/>
      <c r="BU129" s="516"/>
      <c r="BV129" s="516"/>
      <c r="BW129" s="517"/>
      <c r="BX129" s="557" t="s">
        <v>45</v>
      </c>
      <c r="BY129" s="515" t="s">
        <v>46</v>
      </c>
      <c r="BZ129" s="516"/>
      <c r="CA129" s="517"/>
      <c r="CB129" s="555" t="s">
        <v>47</v>
      </c>
    </row>
    <row r="130" spans="1:89" ht="152.44999999999999" customHeight="1" thickBot="1" x14ac:dyDescent="0.25">
      <c r="A130" s="512"/>
      <c r="B130" s="514"/>
      <c r="C130" s="334" t="s">
        <v>2147</v>
      </c>
      <c r="D130" s="334" t="s">
        <v>150</v>
      </c>
      <c r="E130" s="335" t="s">
        <v>2145</v>
      </c>
      <c r="F130" s="336" t="s">
        <v>2148</v>
      </c>
      <c r="G130" s="335" t="s">
        <v>481</v>
      </c>
      <c r="H130" s="335" t="s">
        <v>2149</v>
      </c>
      <c r="I130" s="335" t="s">
        <v>2146</v>
      </c>
      <c r="J130" s="335" t="s">
        <v>2150</v>
      </c>
      <c r="K130" s="335"/>
      <c r="L130" s="335"/>
      <c r="M130" s="335"/>
      <c r="N130" s="335"/>
      <c r="O130" s="335"/>
      <c r="P130" s="335"/>
      <c r="Q130" s="335"/>
      <c r="R130" s="335"/>
      <c r="S130" s="335"/>
      <c r="T130" s="335"/>
      <c r="U130" s="335"/>
      <c r="V130" s="335"/>
      <c r="W130" s="335"/>
      <c r="X130" s="335"/>
      <c r="Y130" s="335"/>
      <c r="Z130" s="335"/>
      <c r="AA130" s="335"/>
      <c r="AB130" s="335"/>
      <c r="AC130" s="335"/>
      <c r="AD130" s="335">
        <f t="shared" ref="AD130:BL130" si="10">+AD10</f>
        <v>0</v>
      </c>
      <c r="AE130" s="335">
        <f t="shared" si="10"/>
        <v>0</v>
      </c>
      <c r="AF130" s="335">
        <f t="shared" si="10"/>
        <v>0</v>
      </c>
      <c r="AG130" s="335">
        <f t="shared" si="10"/>
        <v>0</v>
      </c>
      <c r="AH130" s="335">
        <f t="shared" si="10"/>
        <v>0</v>
      </c>
      <c r="AI130" s="335">
        <f t="shared" si="10"/>
        <v>0</v>
      </c>
      <c r="AJ130" s="335">
        <f t="shared" si="10"/>
        <v>0</v>
      </c>
      <c r="AK130" s="335">
        <f t="shared" si="10"/>
        <v>0</v>
      </c>
      <c r="AL130" s="335">
        <f t="shared" si="10"/>
        <v>0</v>
      </c>
      <c r="AM130" s="335">
        <f t="shared" si="10"/>
        <v>0</v>
      </c>
      <c r="AN130" s="335">
        <f t="shared" si="10"/>
        <v>0</v>
      </c>
      <c r="AO130" s="335">
        <f t="shared" si="10"/>
        <v>0</v>
      </c>
      <c r="AP130" s="335">
        <f t="shared" si="10"/>
        <v>0</v>
      </c>
      <c r="AQ130" s="335">
        <f t="shared" si="10"/>
        <v>0</v>
      </c>
      <c r="AR130" s="335">
        <f t="shared" si="10"/>
        <v>0</v>
      </c>
      <c r="AS130" s="335">
        <f t="shared" si="10"/>
        <v>0</v>
      </c>
      <c r="AT130" s="335">
        <f t="shared" si="10"/>
        <v>0</v>
      </c>
      <c r="AU130" s="335">
        <f t="shared" si="10"/>
        <v>0</v>
      </c>
      <c r="AV130" s="335">
        <f t="shared" si="10"/>
        <v>0</v>
      </c>
      <c r="AW130" s="335">
        <f t="shared" si="10"/>
        <v>0</v>
      </c>
      <c r="AX130" s="335">
        <f t="shared" si="10"/>
        <v>0</v>
      </c>
      <c r="AY130" s="335">
        <f t="shared" si="10"/>
        <v>0</v>
      </c>
      <c r="AZ130" s="335">
        <f t="shared" si="10"/>
        <v>0</v>
      </c>
      <c r="BA130" s="335">
        <f t="shared" si="10"/>
        <v>0</v>
      </c>
      <c r="BB130" s="335">
        <f t="shared" si="10"/>
        <v>0</v>
      </c>
      <c r="BC130" s="335">
        <f t="shared" si="10"/>
        <v>0</v>
      </c>
      <c r="BD130" s="335">
        <f t="shared" si="10"/>
        <v>0</v>
      </c>
      <c r="BE130" s="335">
        <f t="shared" si="10"/>
        <v>0</v>
      </c>
      <c r="BF130" s="335">
        <f t="shared" si="10"/>
        <v>0</v>
      </c>
      <c r="BG130" s="335">
        <f t="shared" si="10"/>
        <v>0</v>
      </c>
      <c r="BH130" s="335">
        <f t="shared" si="10"/>
        <v>0</v>
      </c>
      <c r="BI130" s="335">
        <f t="shared" si="10"/>
        <v>0</v>
      </c>
      <c r="BJ130" s="335">
        <f t="shared" si="10"/>
        <v>0</v>
      </c>
      <c r="BK130" s="335">
        <f t="shared" si="10"/>
        <v>0</v>
      </c>
      <c r="BL130" s="335">
        <f t="shared" si="10"/>
        <v>0</v>
      </c>
      <c r="BM130" s="325" t="s">
        <v>55</v>
      </c>
      <c r="BN130" s="519"/>
      <c r="BO130" s="324">
        <f>BO10</f>
        <v>0</v>
      </c>
      <c r="BP130" s="324">
        <f t="shared" ref="BP130:BW130" si="11">BP10</f>
        <v>0</v>
      </c>
      <c r="BQ130" s="324">
        <f t="shared" si="11"/>
        <v>0</v>
      </c>
      <c r="BR130" s="324">
        <f t="shared" si="11"/>
        <v>0</v>
      </c>
      <c r="BS130" s="324">
        <f t="shared" si="11"/>
        <v>0</v>
      </c>
      <c r="BT130" s="324">
        <f t="shared" si="11"/>
        <v>0</v>
      </c>
      <c r="BU130" s="324">
        <f t="shared" si="11"/>
        <v>0</v>
      </c>
      <c r="BV130" s="324">
        <f t="shared" si="11"/>
        <v>0</v>
      </c>
      <c r="BW130" s="324">
        <f t="shared" si="11"/>
        <v>0</v>
      </c>
      <c r="BX130" s="558"/>
      <c r="BY130" s="323" t="str">
        <f>BY10</f>
        <v>AFASTADOS / INSS / LICENÇA</v>
      </c>
      <c r="BZ130" s="323" t="str">
        <f t="shared" ref="BZ130:CA130" si="12">BZ10</f>
        <v>FÉRIAS</v>
      </c>
      <c r="CA130" s="323">
        <f t="shared" si="12"/>
        <v>0</v>
      </c>
      <c r="CB130" s="556"/>
    </row>
    <row r="131" spans="1:89" ht="3" customHeight="1" thickBot="1" x14ac:dyDescent="0.25">
      <c r="A131" s="28"/>
      <c r="B131" s="29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136"/>
      <c r="N131" s="136"/>
      <c r="O131" s="136"/>
      <c r="P131" s="136"/>
      <c r="Q131" s="136"/>
      <c r="R131" s="136"/>
      <c r="S131" s="136"/>
      <c r="T131" s="136"/>
      <c r="U131" s="13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272"/>
      <c r="BG131" s="272"/>
      <c r="BH131" s="272"/>
      <c r="BI131" s="272"/>
      <c r="BJ131" s="272"/>
      <c r="BK131" s="272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29"/>
      <c r="BY131" s="29"/>
      <c r="BZ131" s="29"/>
      <c r="CA131" s="29"/>
      <c r="CB131" s="30"/>
      <c r="CC131" s="4"/>
      <c r="CK131" s="1"/>
    </row>
    <row r="132" spans="1:89" ht="18" customHeight="1" x14ac:dyDescent="0.2">
      <c r="A132" s="225">
        <v>1</v>
      </c>
      <c r="B132" s="68" t="s">
        <v>2151</v>
      </c>
      <c r="C132" s="149"/>
      <c r="D132" s="36"/>
      <c r="E132" s="36"/>
      <c r="F132" s="206"/>
      <c r="G132" s="32"/>
      <c r="H132" s="149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32"/>
      <c r="AL132" s="32"/>
      <c r="AM132" s="32"/>
      <c r="AN132" s="32"/>
      <c r="AO132" s="32"/>
      <c r="AP132" s="32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9"/>
      <c r="BN132" s="10"/>
      <c r="BO132" s="36"/>
      <c r="BP132" s="36"/>
      <c r="BQ132" s="33"/>
      <c r="BR132" s="33"/>
      <c r="BS132" s="33"/>
      <c r="BT132" s="33"/>
      <c r="BU132" s="33"/>
      <c r="BV132" s="33"/>
      <c r="BW132" s="33"/>
      <c r="BX132" s="13"/>
      <c r="BY132" s="45"/>
      <c r="BZ132" s="32"/>
      <c r="CA132" s="46"/>
      <c r="CB132" s="9"/>
      <c r="CC132" s="11"/>
    </row>
    <row r="133" spans="1:89" ht="18" customHeight="1" x14ac:dyDescent="0.2">
      <c r="A133" s="80">
        <v>2</v>
      </c>
      <c r="B133" s="69" t="s">
        <v>2152</v>
      </c>
      <c r="C133" s="35"/>
      <c r="D133" s="36"/>
      <c r="E133" s="36"/>
      <c r="F133" s="145"/>
      <c r="G133" s="36"/>
      <c r="H133" s="35"/>
      <c r="I133" s="36"/>
      <c r="J133" s="36">
        <v>1</v>
      </c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122"/>
      <c r="W133" s="122"/>
      <c r="X133" s="122"/>
      <c r="Y133" s="122"/>
      <c r="Z133" s="122"/>
      <c r="AA133" s="122"/>
      <c r="AB133" s="122"/>
      <c r="AC133" s="36"/>
      <c r="AD133" s="36"/>
      <c r="AE133" s="36"/>
      <c r="AF133" s="36"/>
      <c r="AG133" s="122"/>
      <c r="AH133" s="122"/>
      <c r="AI133" s="122"/>
      <c r="AJ133" s="122"/>
      <c r="AK133" s="36"/>
      <c r="AL133" s="36"/>
      <c r="AM133" s="36"/>
      <c r="AN133" s="36"/>
      <c r="AO133" s="36"/>
      <c r="AP133" s="36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12"/>
      <c r="BN133" s="13"/>
      <c r="BO133" s="36"/>
      <c r="BP133" s="36"/>
      <c r="BQ133" s="36"/>
      <c r="BR133" s="36"/>
      <c r="BS133" s="36"/>
      <c r="BT133" s="37"/>
      <c r="BU133" s="37"/>
      <c r="BV133" s="37"/>
      <c r="BW133" s="37"/>
      <c r="BX133" s="13"/>
      <c r="BY133" s="47"/>
      <c r="BZ133" s="36"/>
      <c r="CA133" s="48"/>
      <c r="CB133" s="12"/>
      <c r="CC133"/>
    </row>
    <row r="134" spans="1:89" ht="18" customHeight="1" x14ac:dyDescent="0.2">
      <c r="A134" s="80">
        <v>3</v>
      </c>
      <c r="B134" s="69" t="s">
        <v>115</v>
      </c>
      <c r="C134" s="35">
        <v>1</v>
      </c>
      <c r="D134" s="36"/>
      <c r="E134" s="36"/>
      <c r="F134" s="145"/>
      <c r="G134" s="36"/>
      <c r="H134" s="35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122"/>
      <c r="W134" s="122"/>
      <c r="X134" s="122"/>
      <c r="Y134" s="122"/>
      <c r="Z134" s="122"/>
      <c r="AA134" s="122"/>
      <c r="AB134" s="122"/>
      <c r="AC134" s="36"/>
      <c r="AD134" s="36"/>
      <c r="AE134" s="36"/>
      <c r="AF134" s="36"/>
      <c r="AG134" s="122"/>
      <c r="AH134" s="122"/>
      <c r="AI134" s="122"/>
      <c r="AJ134" s="122"/>
      <c r="AK134" s="36"/>
      <c r="AL134" s="36"/>
      <c r="AM134" s="36"/>
      <c r="AN134" s="36"/>
      <c r="AO134" s="36"/>
      <c r="AP134" s="36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12"/>
      <c r="BN134" s="13"/>
      <c r="BO134" s="36"/>
      <c r="BP134" s="36"/>
      <c r="BQ134" s="36"/>
      <c r="BR134" s="36"/>
      <c r="BS134" s="36"/>
      <c r="BT134" s="37"/>
      <c r="BU134" s="37"/>
      <c r="BV134" s="37"/>
      <c r="BW134" s="37"/>
      <c r="BX134" s="13"/>
      <c r="BY134" s="47"/>
      <c r="BZ134" s="36"/>
      <c r="CA134" s="48"/>
      <c r="CB134" s="12"/>
      <c r="CC134"/>
    </row>
    <row r="135" spans="1:89" ht="18" customHeight="1" x14ac:dyDescent="0.2">
      <c r="A135" s="80">
        <v>4</v>
      </c>
      <c r="B135" s="69" t="s">
        <v>2153</v>
      </c>
      <c r="C135" s="35"/>
      <c r="D135" s="36"/>
      <c r="E135" s="36"/>
      <c r="F135" s="145"/>
      <c r="G135" s="36"/>
      <c r="H135" s="35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122"/>
      <c r="W135" s="122"/>
      <c r="X135" s="122"/>
      <c r="Y135" s="122"/>
      <c r="Z135" s="122"/>
      <c r="AA135" s="122"/>
      <c r="AB135" s="122"/>
      <c r="AC135" s="36"/>
      <c r="AD135" s="36"/>
      <c r="AE135" s="36"/>
      <c r="AF135" s="36"/>
      <c r="AG135" s="122"/>
      <c r="AH135" s="122"/>
      <c r="AI135" s="122"/>
      <c r="AJ135" s="122"/>
      <c r="AK135" s="36"/>
      <c r="AL135" s="36"/>
      <c r="AM135" s="36"/>
      <c r="AN135" s="36"/>
      <c r="AO135" s="36"/>
      <c r="AP135" s="36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12"/>
      <c r="BN135" s="13"/>
      <c r="BO135" s="36"/>
      <c r="BP135" s="36"/>
      <c r="BQ135" s="36"/>
      <c r="BR135" s="36"/>
      <c r="BS135" s="36"/>
      <c r="BT135" s="37"/>
      <c r="BU135" s="37"/>
      <c r="BV135" s="37"/>
      <c r="BW135" s="37"/>
      <c r="BX135" s="13"/>
      <c r="BY135" s="47"/>
      <c r="BZ135" s="36"/>
      <c r="CA135" s="48"/>
      <c r="CB135" s="12"/>
      <c r="CC135"/>
    </row>
    <row r="136" spans="1:89" ht="18" customHeight="1" x14ac:dyDescent="0.2">
      <c r="A136" s="80">
        <v>5</v>
      </c>
      <c r="B136" s="69" t="s">
        <v>2154</v>
      </c>
      <c r="C136" s="35">
        <v>1</v>
      </c>
      <c r="D136" s="36"/>
      <c r="E136" s="36"/>
      <c r="F136" s="145">
        <v>1</v>
      </c>
      <c r="G136" s="36"/>
      <c r="H136" s="35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122"/>
      <c r="W136" s="122"/>
      <c r="X136" s="122"/>
      <c r="Y136" s="122"/>
      <c r="Z136" s="122"/>
      <c r="AA136" s="122"/>
      <c r="AB136" s="122"/>
      <c r="AC136" s="36"/>
      <c r="AD136" s="36"/>
      <c r="AE136" s="36"/>
      <c r="AF136" s="36"/>
      <c r="AG136" s="122"/>
      <c r="AH136" s="122"/>
      <c r="AI136" s="122"/>
      <c r="AJ136" s="122"/>
      <c r="AK136" s="36"/>
      <c r="AL136" s="36"/>
      <c r="AM136" s="36"/>
      <c r="AN136" s="36"/>
      <c r="AO136" s="36"/>
      <c r="AP136" s="36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12"/>
      <c r="BN136" s="13"/>
      <c r="BO136" s="36"/>
      <c r="BP136" s="36"/>
      <c r="BQ136" s="36"/>
      <c r="BR136" s="36"/>
      <c r="BS136" s="36"/>
      <c r="BT136" s="37"/>
      <c r="BU136" s="37"/>
      <c r="BV136" s="37"/>
      <c r="BW136" s="37"/>
      <c r="BX136" s="13"/>
      <c r="BY136" s="47"/>
      <c r="BZ136" s="36"/>
      <c r="CA136" s="48"/>
      <c r="CB136" s="12"/>
      <c r="CC136"/>
    </row>
    <row r="137" spans="1:89" ht="18" customHeight="1" x14ac:dyDescent="0.2">
      <c r="A137" s="80">
        <v>6</v>
      </c>
      <c r="B137" s="69" t="s">
        <v>2155</v>
      </c>
      <c r="C137" s="35"/>
      <c r="D137" s="36"/>
      <c r="E137" s="36"/>
      <c r="F137" s="145"/>
      <c r="G137" s="36"/>
      <c r="H137" s="35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122"/>
      <c r="W137" s="122"/>
      <c r="X137" s="122"/>
      <c r="Y137" s="122"/>
      <c r="Z137" s="122"/>
      <c r="AA137" s="122"/>
      <c r="AB137" s="122"/>
      <c r="AC137" s="36"/>
      <c r="AD137" s="36"/>
      <c r="AE137" s="36"/>
      <c r="AF137" s="36"/>
      <c r="AG137" s="122"/>
      <c r="AH137" s="122"/>
      <c r="AI137" s="122"/>
      <c r="AJ137" s="122"/>
      <c r="AK137" s="36"/>
      <c r="AL137" s="36"/>
      <c r="AM137" s="36"/>
      <c r="AN137" s="36"/>
      <c r="AO137" s="36"/>
      <c r="AP137" s="36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12"/>
      <c r="BN137" s="13"/>
      <c r="BO137" s="36"/>
      <c r="BP137" s="36"/>
      <c r="BQ137" s="36"/>
      <c r="BR137" s="36"/>
      <c r="BS137" s="36"/>
      <c r="BT137" s="37"/>
      <c r="BU137" s="37"/>
      <c r="BV137" s="37"/>
      <c r="BW137" s="37"/>
      <c r="BX137" s="13"/>
      <c r="BY137" s="47"/>
      <c r="BZ137" s="36"/>
      <c r="CA137" s="48"/>
      <c r="CB137" s="12"/>
      <c r="CC137"/>
    </row>
    <row r="138" spans="1:89" ht="18" customHeight="1" x14ac:dyDescent="0.2">
      <c r="A138" s="80">
        <v>7</v>
      </c>
      <c r="B138" s="69" t="s">
        <v>2156</v>
      </c>
      <c r="C138" s="35"/>
      <c r="D138" s="36"/>
      <c r="E138" s="36"/>
      <c r="F138" s="145"/>
      <c r="G138" s="36"/>
      <c r="H138" s="35"/>
      <c r="I138" s="36"/>
      <c r="J138" s="36">
        <v>2</v>
      </c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122"/>
      <c r="W138" s="122"/>
      <c r="X138" s="122"/>
      <c r="Y138" s="122"/>
      <c r="Z138" s="122"/>
      <c r="AA138" s="122"/>
      <c r="AB138" s="122"/>
      <c r="AC138" s="36"/>
      <c r="AD138" s="36"/>
      <c r="AE138" s="36"/>
      <c r="AF138" s="36"/>
      <c r="AG138" s="122"/>
      <c r="AH138" s="122"/>
      <c r="AI138" s="122"/>
      <c r="AJ138" s="122"/>
      <c r="AK138" s="36"/>
      <c r="AL138" s="36"/>
      <c r="AM138" s="36"/>
      <c r="AN138" s="36"/>
      <c r="AO138" s="36"/>
      <c r="AP138" s="36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12"/>
      <c r="BN138" s="13"/>
      <c r="BO138" s="36"/>
      <c r="BP138" s="36"/>
      <c r="BQ138" s="36"/>
      <c r="BR138" s="36"/>
      <c r="BS138" s="36"/>
      <c r="BT138" s="37"/>
      <c r="BU138" s="37"/>
      <c r="BV138" s="37"/>
      <c r="BW138" s="37"/>
      <c r="BX138" s="13"/>
      <c r="BY138" s="47"/>
      <c r="BZ138" s="36"/>
      <c r="CA138" s="48"/>
      <c r="CB138" s="12"/>
      <c r="CC138"/>
    </row>
    <row r="139" spans="1:89" ht="18" customHeight="1" x14ac:dyDescent="0.2">
      <c r="A139" s="80">
        <v>8</v>
      </c>
      <c r="B139" s="69" t="s">
        <v>2157</v>
      </c>
      <c r="C139" s="35"/>
      <c r="D139" s="36"/>
      <c r="E139" s="36"/>
      <c r="F139" s="145"/>
      <c r="G139" s="36"/>
      <c r="H139" s="35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122"/>
      <c r="W139" s="122"/>
      <c r="X139" s="122"/>
      <c r="Y139" s="122"/>
      <c r="Z139" s="122"/>
      <c r="AA139" s="122"/>
      <c r="AB139" s="122"/>
      <c r="AC139" s="36"/>
      <c r="AD139" s="36"/>
      <c r="AE139" s="36"/>
      <c r="AF139" s="36"/>
      <c r="AG139" s="122"/>
      <c r="AH139" s="122"/>
      <c r="AI139" s="122"/>
      <c r="AJ139" s="122"/>
      <c r="AK139" s="36"/>
      <c r="AL139" s="36"/>
      <c r="AM139" s="36"/>
      <c r="AN139" s="36"/>
      <c r="AO139" s="36"/>
      <c r="AP139" s="36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12"/>
      <c r="BN139" s="13"/>
      <c r="BO139" s="36"/>
      <c r="BP139" s="36"/>
      <c r="BQ139" s="36"/>
      <c r="BR139" s="36"/>
      <c r="BS139" s="36"/>
      <c r="BT139" s="37"/>
      <c r="BU139" s="37"/>
      <c r="BV139" s="37"/>
      <c r="BW139" s="37"/>
      <c r="BX139" s="13"/>
      <c r="BY139" s="47"/>
      <c r="BZ139" s="36"/>
      <c r="CA139" s="48"/>
      <c r="CB139" s="12"/>
      <c r="CC139"/>
    </row>
    <row r="140" spans="1:89" ht="18" customHeight="1" x14ac:dyDescent="0.2">
      <c r="A140" s="80">
        <v>9</v>
      </c>
      <c r="B140" s="69" t="s">
        <v>2158</v>
      </c>
      <c r="C140" s="35"/>
      <c r="D140" s="36"/>
      <c r="E140" s="36"/>
      <c r="F140" s="145"/>
      <c r="G140" s="36"/>
      <c r="H140" s="35"/>
      <c r="I140" s="36">
        <v>1</v>
      </c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122"/>
      <c r="W140" s="122"/>
      <c r="X140" s="122"/>
      <c r="Y140" s="122"/>
      <c r="Z140" s="122"/>
      <c r="AA140" s="122"/>
      <c r="AB140" s="122"/>
      <c r="AC140" s="36"/>
      <c r="AD140" s="36"/>
      <c r="AE140" s="36"/>
      <c r="AF140" s="36"/>
      <c r="AG140" s="122"/>
      <c r="AH140" s="122"/>
      <c r="AI140" s="122"/>
      <c r="AJ140" s="122"/>
      <c r="AK140" s="36"/>
      <c r="AL140" s="36"/>
      <c r="AM140" s="36"/>
      <c r="AN140" s="36"/>
      <c r="AO140" s="36"/>
      <c r="AP140" s="36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12"/>
      <c r="BN140" s="13"/>
      <c r="BO140" s="36"/>
      <c r="BP140" s="36"/>
      <c r="BQ140" s="36"/>
      <c r="BR140" s="36"/>
      <c r="BS140" s="36"/>
      <c r="BT140" s="37"/>
      <c r="BU140" s="37"/>
      <c r="BV140" s="37"/>
      <c r="BW140" s="37"/>
      <c r="BX140" s="13"/>
      <c r="BY140" s="47"/>
      <c r="BZ140" s="36"/>
      <c r="CA140" s="48"/>
      <c r="CB140" s="12"/>
      <c r="CC140"/>
    </row>
    <row r="141" spans="1:89" ht="18" customHeight="1" x14ac:dyDescent="0.2">
      <c r="A141" s="80">
        <v>10</v>
      </c>
      <c r="B141" s="69" t="s">
        <v>181</v>
      </c>
      <c r="C141" s="35"/>
      <c r="D141" s="36">
        <v>3</v>
      </c>
      <c r="E141" s="36">
        <v>1</v>
      </c>
      <c r="F141" s="145">
        <v>1</v>
      </c>
      <c r="G141" s="36">
        <v>2</v>
      </c>
      <c r="H141" s="35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122"/>
      <c r="W141" s="122"/>
      <c r="X141" s="122"/>
      <c r="Y141" s="122"/>
      <c r="Z141" s="122"/>
      <c r="AA141" s="122"/>
      <c r="AB141" s="122"/>
      <c r="AC141" s="36"/>
      <c r="AD141" s="36"/>
      <c r="AE141" s="36"/>
      <c r="AF141" s="36"/>
      <c r="AG141" s="122"/>
      <c r="AH141" s="122"/>
      <c r="AI141" s="122"/>
      <c r="AJ141" s="122"/>
      <c r="AK141" s="36"/>
      <c r="AL141" s="36"/>
      <c r="AM141" s="36"/>
      <c r="AN141" s="36"/>
      <c r="AO141" s="36"/>
      <c r="AP141" s="36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12"/>
      <c r="BN141" s="13"/>
      <c r="BO141" s="36"/>
      <c r="BP141" s="36"/>
      <c r="BQ141" s="36"/>
      <c r="BR141" s="36"/>
      <c r="BS141" s="36"/>
      <c r="BT141" s="37"/>
      <c r="BU141" s="37"/>
      <c r="BV141" s="37"/>
      <c r="BW141" s="37"/>
      <c r="BX141" s="13"/>
      <c r="BY141" s="47"/>
      <c r="BZ141" s="36"/>
      <c r="CA141" s="48"/>
      <c r="CB141" s="12"/>
      <c r="CC141"/>
    </row>
    <row r="142" spans="1:89" ht="18" customHeight="1" x14ac:dyDescent="0.2">
      <c r="A142" s="80">
        <v>11</v>
      </c>
      <c r="B142" s="69" t="s">
        <v>2159</v>
      </c>
      <c r="C142" s="35"/>
      <c r="D142" s="36"/>
      <c r="E142" s="36"/>
      <c r="F142" s="145"/>
      <c r="G142" s="36"/>
      <c r="H142" s="35">
        <v>1</v>
      </c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122"/>
      <c r="W142" s="122"/>
      <c r="X142" s="122"/>
      <c r="Y142" s="122"/>
      <c r="Z142" s="122"/>
      <c r="AA142" s="122"/>
      <c r="AB142" s="122"/>
      <c r="AC142" s="36"/>
      <c r="AD142" s="36"/>
      <c r="AE142" s="36"/>
      <c r="AF142" s="36"/>
      <c r="AG142" s="122"/>
      <c r="AH142" s="122"/>
      <c r="AI142" s="122"/>
      <c r="AJ142" s="122"/>
      <c r="AK142" s="36"/>
      <c r="AL142" s="36"/>
      <c r="AM142" s="36"/>
      <c r="AN142" s="36"/>
      <c r="AO142" s="36"/>
      <c r="AP142" s="36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12"/>
      <c r="BN142" s="13"/>
      <c r="BO142" s="36"/>
      <c r="BP142" s="36"/>
      <c r="BQ142" s="36"/>
      <c r="BR142" s="36"/>
      <c r="BS142" s="36"/>
      <c r="BT142" s="37"/>
      <c r="BU142" s="37"/>
      <c r="BV142" s="37"/>
      <c r="BW142" s="37"/>
      <c r="BX142" s="13"/>
      <c r="BY142" s="47"/>
      <c r="BZ142" s="36"/>
      <c r="CA142" s="48"/>
      <c r="CB142" s="12"/>
      <c r="CC142"/>
    </row>
    <row r="143" spans="1:89" ht="18" customHeight="1" x14ac:dyDescent="0.2">
      <c r="A143" s="80">
        <v>12</v>
      </c>
      <c r="B143" s="69" t="s">
        <v>2160</v>
      </c>
      <c r="C143" s="35"/>
      <c r="D143" s="36"/>
      <c r="E143" s="36"/>
      <c r="F143" s="145"/>
      <c r="G143" s="36"/>
      <c r="H143" s="35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122"/>
      <c r="W143" s="122"/>
      <c r="X143" s="122"/>
      <c r="Y143" s="122"/>
      <c r="Z143" s="122"/>
      <c r="AA143" s="122"/>
      <c r="AB143" s="122"/>
      <c r="AC143" s="36"/>
      <c r="AD143" s="36"/>
      <c r="AE143" s="36"/>
      <c r="AF143" s="36"/>
      <c r="AG143" s="122"/>
      <c r="AH143" s="122"/>
      <c r="AI143" s="122"/>
      <c r="AJ143" s="122"/>
      <c r="AK143" s="36"/>
      <c r="AL143" s="36"/>
      <c r="AM143" s="36"/>
      <c r="AN143" s="36"/>
      <c r="AO143" s="36"/>
      <c r="AP143" s="36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12"/>
      <c r="BN143" s="13"/>
      <c r="BO143" s="36"/>
      <c r="BP143" s="36"/>
      <c r="BQ143" s="36"/>
      <c r="BR143" s="36"/>
      <c r="BS143" s="36"/>
      <c r="BT143" s="37"/>
      <c r="BU143" s="37"/>
      <c r="BV143" s="37"/>
      <c r="BW143" s="37"/>
      <c r="BX143" s="13"/>
      <c r="BY143" s="47"/>
      <c r="BZ143" s="36"/>
      <c r="CA143" s="48"/>
      <c r="CB143" s="12"/>
      <c r="CC143"/>
    </row>
    <row r="144" spans="1:89" ht="17.25" customHeight="1" x14ac:dyDescent="0.2">
      <c r="A144" s="80">
        <v>13</v>
      </c>
      <c r="B144" s="69" t="s">
        <v>1627</v>
      </c>
      <c r="C144" s="35"/>
      <c r="D144" s="36"/>
      <c r="E144" s="36"/>
      <c r="F144" s="145"/>
      <c r="G144" s="36"/>
      <c r="H144" s="35">
        <v>1</v>
      </c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122"/>
      <c r="W144" s="122"/>
      <c r="X144" s="122"/>
      <c r="Y144" s="122"/>
      <c r="Z144" s="122"/>
      <c r="AA144" s="122"/>
      <c r="AB144" s="122"/>
      <c r="AC144" s="36"/>
      <c r="AD144" s="36"/>
      <c r="AE144" s="36"/>
      <c r="AF144" s="36"/>
      <c r="AG144" s="122"/>
      <c r="AH144" s="122"/>
      <c r="AI144" s="122"/>
      <c r="AJ144" s="122"/>
      <c r="AK144" s="36"/>
      <c r="AL144" s="36"/>
      <c r="AM144" s="36"/>
      <c r="AN144" s="36"/>
      <c r="AO144" s="36"/>
      <c r="AP144" s="36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12"/>
      <c r="BN144" s="13"/>
      <c r="BO144" s="36"/>
      <c r="BP144" s="36"/>
      <c r="BQ144" s="36"/>
      <c r="BR144" s="36"/>
      <c r="BS144" s="36"/>
      <c r="BT144" s="37"/>
      <c r="BU144" s="37"/>
      <c r="BV144" s="37"/>
      <c r="BW144" s="37"/>
      <c r="BX144" s="13"/>
      <c r="BY144" s="47"/>
      <c r="BZ144" s="36"/>
      <c r="CA144" s="48"/>
      <c r="CB144" s="12"/>
      <c r="CC144"/>
    </row>
    <row r="145" spans="1:81" ht="18" customHeight="1" x14ac:dyDescent="0.2">
      <c r="A145" s="80">
        <v>14</v>
      </c>
      <c r="B145" s="69"/>
      <c r="C145" s="35"/>
      <c r="D145" s="36"/>
      <c r="E145" s="36"/>
      <c r="F145" s="145"/>
      <c r="G145" s="36"/>
      <c r="H145" s="35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122"/>
      <c r="W145" s="122"/>
      <c r="X145" s="122"/>
      <c r="Y145" s="122"/>
      <c r="Z145" s="122"/>
      <c r="AA145" s="122"/>
      <c r="AB145" s="122"/>
      <c r="AC145" s="36"/>
      <c r="AD145" s="36"/>
      <c r="AE145" s="36"/>
      <c r="AF145" s="36"/>
      <c r="AG145" s="122"/>
      <c r="AH145" s="122"/>
      <c r="AI145" s="122"/>
      <c r="AJ145" s="122"/>
      <c r="AK145" s="36"/>
      <c r="AL145" s="36"/>
      <c r="AM145" s="36"/>
      <c r="AN145" s="36"/>
      <c r="AO145" s="36"/>
      <c r="AP145" s="36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12"/>
      <c r="BN145" s="13"/>
      <c r="BO145" s="36"/>
      <c r="BP145" s="36"/>
      <c r="BQ145" s="36"/>
      <c r="BR145" s="36"/>
      <c r="BS145" s="36"/>
      <c r="BT145" s="37"/>
      <c r="BU145" s="37"/>
      <c r="BV145" s="37"/>
      <c r="BW145" s="37"/>
      <c r="BX145" s="13"/>
      <c r="BY145" s="47"/>
      <c r="BZ145" s="36"/>
      <c r="CA145" s="48"/>
      <c r="CB145" s="12"/>
      <c r="CC145"/>
    </row>
    <row r="146" spans="1:81" ht="18" customHeight="1" x14ac:dyDescent="0.2">
      <c r="A146" s="80">
        <v>15</v>
      </c>
      <c r="B146" s="69"/>
      <c r="C146" s="35"/>
      <c r="D146" s="36"/>
      <c r="E146" s="36"/>
      <c r="F146" s="145"/>
      <c r="G146" s="36"/>
      <c r="H146" s="35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122"/>
      <c r="W146" s="122"/>
      <c r="X146" s="122"/>
      <c r="Y146" s="122"/>
      <c r="Z146" s="122"/>
      <c r="AA146" s="122"/>
      <c r="AB146" s="122"/>
      <c r="AC146" s="36"/>
      <c r="AD146" s="36"/>
      <c r="AE146" s="36"/>
      <c r="AF146" s="36"/>
      <c r="AG146" s="122"/>
      <c r="AH146" s="122"/>
      <c r="AI146" s="122"/>
      <c r="AJ146" s="122"/>
      <c r="AK146" s="36"/>
      <c r="AL146" s="36"/>
      <c r="AM146" s="36"/>
      <c r="AN146" s="36"/>
      <c r="AO146" s="36"/>
      <c r="AP146" s="36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12"/>
      <c r="BN146" s="13"/>
      <c r="BO146" s="36"/>
      <c r="BP146" s="36"/>
      <c r="BQ146" s="36"/>
      <c r="BR146" s="36"/>
      <c r="BS146" s="36"/>
      <c r="BT146" s="37"/>
      <c r="BU146" s="37"/>
      <c r="BV146" s="37"/>
      <c r="BW146" s="37"/>
      <c r="BX146" s="13"/>
      <c r="BY146" s="47"/>
      <c r="BZ146" s="36"/>
      <c r="CA146" s="48"/>
      <c r="CB146" s="12"/>
      <c r="CC146"/>
    </row>
    <row r="147" spans="1:81" ht="18" customHeight="1" x14ac:dyDescent="0.2">
      <c r="A147" s="80">
        <v>16</v>
      </c>
      <c r="B147" s="69"/>
      <c r="C147" s="35"/>
      <c r="D147" s="36"/>
      <c r="E147" s="36"/>
      <c r="F147" s="145"/>
      <c r="G147" s="36"/>
      <c r="H147" s="35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122"/>
      <c r="W147" s="122"/>
      <c r="X147" s="122"/>
      <c r="Y147" s="122"/>
      <c r="Z147" s="122"/>
      <c r="AA147" s="122"/>
      <c r="AB147" s="122"/>
      <c r="AC147" s="36"/>
      <c r="AD147" s="36"/>
      <c r="AE147" s="36"/>
      <c r="AF147" s="36"/>
      <c r="AG147" s="122"/>
      <c r="AH147" s="122"/>
      <c r="AI147" s="122"/>
      <c r="AJ147" s="122"/>
      <c r="AK147" s="36"/>
      <c r="AL147" s="36"/>
      <c r="AM147" s="36"/>
      <c r="AN147" s="36"/>
      <c r="AO147" s="36"/>
      <c r="AP147" s="36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12"/>
      <c r="BN147" s="13"/>
      <c r="BO147" s="36"/>
      <c r="BP147" s="36"/>
      <c r="BQ147" s="36"/>
      <c r="BR147" s="36"/>
      <c r="BS147" s="36"/>
      <c r="BT147" s="37"/>
      <c r="BU147" s="37"/>
      <c r="BV147" s="37"/>
      <c r="BW147" s="37"/>
      <c r="BX147" s="13"/>
      <c r="BY147" s="47"/>
      <c r="BZ147" s="36"/>
      <c r="CA147" s="48"/>
      <c r="CB147" s="12"/>
      <c r="CC147"/>
    </row>
    <row r="148" spans="1:81" ht="18" customHeight="1" x14ac:dyDescent="0.2">
      <c r="A148" s="80">
        <v>17</v>
      </c>
      <c r="B148" s="69"/>
      <c r="C148" s="35"/>
      <c r="D148" s="36"/>
      <c r="E148" s="36"/>
      <c r="F148" s="145"/>
      <c r="G148" s="36"/>
      <c r="H148" s="35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122"/>
      <c r="W148" s="122"/>
      <c r="X148" s="122"/>
      <c r="Y148" s="122"/>
      <c r="Z148" s="122"/>
      <c r="AA148" s="122"/>
      <c r="AB148" s="122"/>
      <c r="AC148" s="36"/>
      <c r="AD148" s="36"/>
      <c r="AE148" s="36"/>
      <c r="AF148" s="36"/>
      <c r="AG148" s="122"/>
      <c r="AH148" s="122"/>
      <c r="AI148" s="122"/>
      <c r="AJ148" s="122"/>
      <c r="AK148" s="36"/>
      <c r="AL148" s="36"/>
      <c r="AM148" s="36"/>
      <c r="AN148" s="36"/>
      <c r="AO148" s="36"/>
      <c r="AP148" s="36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12"/>
      <c r="BN148" s="13"/>
      <c r="BO148" s="36"/>
      <c r="BP148" s="36"/>
      <c r="BQ148" s="36"/>
      <c r="BR148" s="36"/>
      <c r="BS148" s="36"/>
      <c r="BT148" s="37"/>
      <c r="BU148" s="37"/>
      <c r="BV148" s="37"/>
      <c r="BW148" s="37"/>
      <c r="BX148" s="13"/>
      <c r="BY148" s="47"/>
      <c r="BZ148" s="36"/>
      <c r="CA148" s="48"/>
      <c r="CB148" s="12"/>
      <c r="CC148"/>
    </row>
    <row r="149" spans="1:81" ht="18" customHeight="1" x14ac:dyDescent="0.2">
      <c r="A149" s="80">
        <v>18</v>
      </c>
      <c r="B149" s="69"/>
      <c r="C149" s="35"/>
      <c r="D149" s="36"/>
      <c r="E149" s="36"/>
      <c r="F149" s="145"/>
      <c r="G149" s="36"/>
      <c r="H149" s="35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122"/>
      <c r="W149" s="122"/>
      <c r="X149" s="122"/>
      <c r="Y149" s="122"/>
      <c r="Z149" s="122"/>
      <c r="AA149" s="122"/>
      <c r="AB149" s="122"/>
      <c r="AC149" s="36"/>
      <c r="AD149" s="36"/>
      <c r="AE149" s="36"/>
      <c r="AF149" s="36"/>
      <c r="AG149" s="122"/>
      <c r="AH149" s="122"/>
      <c r="AI149" s="122"/>
      <c r="AJ149" s="122"/>
      <c r="AK149" s="36"/>
      <c r="AL149" s="36"/>
      <c r="AM149" s="36"/>
      <c r="AN149" s="36"/>
      <c r="AO149" s="36"/>
      <c r="AP149" s="36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12"/>
      <c r="BN149" s="13"/>
      <c r="BO149" s="36"/>
      <c r="BP149" s="36"/>
      <c r="BQ149" s="36"/>
      <c r="BR149" s="36"/>
      <c r="BS149" s="36"/>
      <c r="BT149" s="37"/>
      <c r="BU149" s="37"/>
      <c r="BV149" s="37"/>
      <c r="BW149" s="37"/>
      <c r="BX149" s="13"/>
      <c r="BY149" s="47"/>
      <c r="BZ149" s="36"/>
      <c r="CA149" s="48"/>
      <c r="CB149" s="12"/>
      <c r="CC149"/>
    </row>
    <row r="150" spans="1:81" ht="18" customHeight="1" x14ac:dyDescent="0.2">
      <c r="A150" s="80">
        <v>19</v>
      </c>
      <c r="B150" s="69"/>
      <c r="C150" s="35"/>
      <c r="D150" s="36"/>
      <c r="E150" s="36"/>
      <c r="F150" s="145"/>
      <c r="G150" s="36"/>
      <c r="H150" s="35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122"/>
      <c r="W150" s="122"/>
      <c r="X150" s="122"/>
      <c r="Y150" s="122"/>
      <c r="Z150" s="122"/>
      <c r="AA150" s="122"/>
      <c r="AB150" s="122"/>
      <c r="AC150" s="36"/>
      <c r="AD150" s="36"/>
      <c r="AE150" s="36"/>
      <c r="AF150" s="36"/>
      <c r="AG150" s="122"/>
      <c r="AH150" s="122"/>
      <c r="AI150" s="122"/>
      <c r="AJ150" s="122"/>
      <c r="AK150" s="36"/>
      <c r="AL150" s="36"/>
      <c r="AM150" s="36"/>
      <c r="AN150" s="36"/>
      <c r="AO150" s="36"/>
      <c r="AP150" s="36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12"/>
      <c r="BN150" s="13"/>
      <c r="BO150" s="36"/>
      <c r="BP150" s="36"/>
      <c r="BQ150" s="36"/>
      <c r="BR150" s="36"/>
      <c r="BS150" s="36"/>
      <c r="BT150" s="37"/>
      <c r="BU150" s="37"/>
      <c r="BV150" s="37"/>
      <c r="BW150" s="37"/>
      <c r="BX150" s="13"/>
      <c r="BY150" s="47"/>
      <c r="BZ150" s="36"/>
      <c r="CA150" s="48"/>
      <c r="CB150" s="12"/>
      <c r="CC150"/>
    </row>
    <row r="151" spans="1:81" ht="18" customHeight="1" x14ac:dyDescent="0.2">
      <c r="A151" s="80">
        <v>20</v>
      </c>
      <c r="B151" s="69"/>
      <c r="C151" s="35"/>
      <c r="D151" s="36"/>
      <c r="E151" s="36"/>
      <c r="F151" s="145"/>
      <c r="G151" s="36"/>
      <c r="H151" s="35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122"/>
      <c r="W151" s="122"/>
      <c r="X151" s="122"/>
      <c r="Y151" s="122"/>
      <c r="Z151" s="122"/>
      <c r="AA151" s="122"/>
      <c r="AB151" s="122"/>
      <c r="AC151" s="36"/>
      <c r="AD151" s="36"/>
      <c r="AE151" s="36"/>
      <c r="AF151" s="36"/>
      <c r="AG151" s="122"/>
      <c r="AH151" s="122"/>
      <c r="AI151" s="122"/>
      <c r="AJ151" s="122"/>
      <c r="AK151" s="36"/>
      <c r="AL151" s="36"/>
      <c r="AM151" s="36"/>
      <c r="AN151" s="36"/>
      <c r="AO151" s="36"/>
      <c r="AP151" s="36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12"/>
      <c r="BN151" s="13"/>
      <c r="BO151" s="36"/>
      <c r="BP151" s="36"/>
      <c r="BQ151" s="36"/>
      <c r="BR151" s="36"/>
      <c r="BS151" s="36"/>
      <c r="BT151" s="37"/>
      <c r="BU151" s="37"/>
      <c r="BV151" s="37"/>
      <c r="BW151" s="37"/>
      <c r="BX151" s="13"/>
      <c r="BY151" s="47"/>
      <c r="BZ151" s="36"/>
      <c r="CA151" s="48"/>
      <c r="CB151" s="12"/>
      <c r="CC151"/>
    </row>
    <row r="152" spans="1:81" ht="18" customHeight="1" x14ac:dyDescent="0.2">
      <c r="A152" s="80">
        <v>21</v>
      </c>
      <c r="B152" s="69"/>
      <c r="C152" s="35"/>
      <c r="D152" s="36"/>
      <c r="E152" s="36"/>
      <c r="F152" s="145"/>
      <c r="G152" s="36"/>
      <c r="H152" s="35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122"/>
      <c r="W152" s="122"/>
      <c r="X152" s="122"/>
      <c r="Y152" s="122"/>
      <c r="Z152" s="122"/>
      <c r="AA152" s="122"/>
      <c r="AB152" s="122"/>
      <c r="AC152" s="36"/>
      <c r="AD152" s="36"/>
      <c r="AE152" s="36"/>
      <c r="AF152" s="36"/>
      <c r="AG152" s="122"/>
      <c r="AH152" s="122"/>
      <c r="AI152" s="122"/>
      <c r="AJ152" s="122"/>
      <c r="AK152" s="36"/>
      <c r="AL152" s="36"/>
      <c r="AM152" s="36"/>
      <c r="AN152" s="36"/>
      <c r="AO152" s="36"/>
      <c r="AP152" s="36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12"/>
      <c r="BN152" s="13"/>
      <c r="BO152" s="36"/>
      <c r="BP152" s="36"/>
      <c r="BQ152" s="36"/>
      <c r="BR152" s="36"/>
      <c r="BS152" s="36"/>
      <c r="BT152" s="37"/>
      <c r="BU152" s="37"/>
      <c r="BV152" s="37"/>
      <c r="BW152" s="37"/>
      <c r="BX152" s="13"/>
      <c r="BY152" s="47"/>
      <c r="BZ152" s="36"/>
      <c r="CA152" s="48"/>
      <c r="CB152" s="12"/>
      <c r="CC152"/>
    </row>
    <row r="153" spans="1:81" ht="18" customHeight="1" x14ac:dyDescent="0.2">
      <c r="A153" s="80">
        <v>22</v>
      </c>
      <c r="B153" s="69"/>
      <c r="C153" s="35"/>
      <c r="D153" s="36"/>
      <c r="E153" s="36"/>
      <c r="F153" s="145"/>
      <c r="G153" s="36"/>
      <c r="H153" s="35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122"/>
      <c r="W153" s="122"/>
      <c r="X153" s="122"/>
      <c r="Y153" s="122"/>
      <c r="Z153" s="122"/>
      <c r="AA153" s="122"/>
      <c r="AB153" s="122"/>
      <c r="AC153" s="36"/>
      <c r="AD153" s="36"/>
      <c r="AE153" s="36"/>
      <c r="AF153" s="36"/>
      <c r="AG153" s="122"/>
      <c r="AH153" s="122"/>
      <c r="AI153" s="122"/>
      <c r="AJ153" s="122"/>
      <c r="AK153" s="36"/>
      <c r="AL153" s="36"/>
      <c r="AM153" s="36"/>
      <c r="AN153" s="36"/>
      <c r="AO153" s="36"/>
      <c r="AP153" s="36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12"/>
      <c r="BN153" s="13"/>
      <c r="BO153" s="36"/>
      <c r="BP153" s="36"/>
      <c r="BQ153" s="36"/>
      <c r="BR153" s="36"/>
      <c r="BS153" s="36"/>
      <c r="BT153" s="37"/>
      <c r="BU153" s="37"/>
      <c r="BV153" s="37"/>
      <c r="BW153" s="37"/>
      <c r="BX153" s="13"/>
      <c r="BY153" s="47"/>
      <c r="BZ153" s="36"/>
      <c r="CA153" s="48"/>
      <c r="CB153" s="12"/>
      <c r="CC153"/>
    </row>
    <row r="154" spans="1:81" ht="18" customHeight="1" x14ac:dyDescent="0.2">
      <c r="A154" s="80">
        <v>23</v>
      </c>
      <c r="B154" s="69"/>
      <c r="C154" s="35"/>
      <c r="D154" s="36"/>
      <c r="E154" s="36"/>
      <c r="F154" s="145"/>
      <c r="G154" s="36"/>
      <c r="H154" s="35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122"/>
      <c r="W154" s="122"/>
      <c r="X154" s="122"/>
      <c r="Y154" s="122"/>
      <c r="Z154" s="122"/>
      <c r="AA154" s="122"/>
      <c r="AB154" s="122"/>
      <c r="AC154" s="36"/>
      <c r="AD154" s="36"/>
      <c r="AE154" s="36"/>
      <c r="AF154" s="36"/>
      <c r="AG154" s="122"/>
      <c r="AH154" s="122"/>
      <c r="AI154" s="122"/>
      <c r="AJ154" s="122"/>
      <c r="AK154" s="36"/>
      <c r="AL154" s="36"/>
      <c r="AM154" s="36"/>
      <c r="AN154" s="36"/>
      <c r="AO154" s="36"/>
      <c r="AP154" s="36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12"/>
      <c r="BN154" s="13"/>
      <c r="BO154" s="36"/>
      <c r="BP154" s="36"/>
      <c r="BQ154" s="36"/>
      <c r="BR154" s="36"/>
      <c r="BS154" s="36"/>
      <c r="BT154" s="37"/>
      <c r="BU154" s="37"/>
      <c r="BV154" s="37"/>
      <c r="BW154" s="37"/>
      <c r="BX154" s="13"/>
      <c r="BY154" s="47"/>
      <c r="BZ154" s="36"/>
      <c r="CA154" s="48"/>
      <c r="CB154" s="12"/>
      <c r="CC154"/>
    </row>
    <row r="155" spans="1:81" ht="18" customHeight="1" x14ac:dyDescent="0.2">
      <c r="A155" s="80">
        <v>24</v>
      </c>
      <c r="B155" s="69"/>
      <c r="C155" s="35"/>
      <c r="D155" s="36"/>
      <c r="E155" s="36"/>
      <c r="F155" s="145"/>
      <c r="G155" s="36"/>
      <c r="H155" s="35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122"/>
      <c r="W155" s="122"/>
      <c r="X155" s="122"/>
      <c r="Y155" s="122"/>
      <c r="Z155" s="122"/>
      <c r="AA155" s="122"/>
      <c r="AB155" s="122"/>
      <c r="AC155" s="36"/>
      <c r="AD155" s="36"/>
      <c r="AE155" s="36"/>
      <c r="AF155" s="36"/>
      <c r="AG155" s="122"/>
      <c r="AH155" s="122"/>
      <c r="AI155" s="122"/>
      <c r="AJ155" s="122"/>
      <c r="AK155" s="36"/>
      <c r="AL155" s="36"/>
      <c r="AM155" s="36"/>
      <c r="AN155" s="36"/>
      <c r="AO155" s="36"/>
      <c r="AP155" s="36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12"/>
      <c r="BN155" s="13"/>
      <c r="BO155" s="36"/>
      <c r="BP155" s="36"/>
      <c r="BQ155" s="36"/>
      <c r="BR155" s="36"/>
      <c r="BS155" s="36"/>
      <c r="BT155" s="37"/>
      <c r="BU155" s="37"/>
      <c r="BV155" s="37"/>
      <c r="BW155" s="37"/>
      <c r="BX155" s="13"/>
      <c r="BY155" s="47"/>
      <c r="BZ155" s="36"/>
      <c r="CA155" s="48"/>
      <c r="CB155" s="12"/>
      <c r="CC155"/>
    </row>
    <row r="156" spans="1:81" ht="18" customHeight="1" x14ac:dyDescent="0.2">
      <c r="A156" s="80">
        <v>25</v>
      </c>
      <c r="B156" s="69"/>
      <c r="C156" s="35"/>
      <c r="D156" s="36"/>
      <c r="E156" s="36"/>
      <c r="F156" s="145"/>
      <c r="G156" s="36"/>
      <c r="H156" s="35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122"/>
      <c r="W156" s="122"/>
      <c r="X156" s="122"/>
      <c r="Y156" s="122"/>
      <c r="Z156" s="122"/>
      <c r="AA156" s="122"/>
      <c r="AB156" s="122"/>
      <c r="AC156" s="36"/>
      <c r="AD156" s="36"/>
      <c r="AE156" s="36"/>
      <c r="AF156" s="36"/>
      <c r="AG156" s="122"/>
      <c r="AH156" s="122"/>
      <c r="AI156" s="122"/>
      <c r="AJ156" s="122"/>
      <c r="AK156" s="36"/>
      <c r="AL156" s="36"/>
      <c r="AM156" s="36"/>
      <c r="AN156" s="36"/>
      <c r="AO156" s="36"/>
      <c r="AP156" s="36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12"/>
      <c r="BN156" s="13"/>
      <c r="BO156" s="36"/>
      <c r="BP156" s="36"/>
      <c r="BQ156" s="36"/>
      <c r="BR156" s="36"/>
      <c r="BS156" s="36"/>
      <c r="BT156" s="37"/>
      <c r="BU156" s="37"/>
      <c r="BV156" s="37"/>
      <c r="BW156" s="37"/>
      <c r="BX156" s="13"/>
      <c r="BY156" s="47"/>
      <c r="BZ156" s="36"/>
      <c r="CA156" s="48"/>
      <c r="CB156" s="12"/>
      <c r="CC156"/>
    </row>
    <row r="157" spans="1:81" ht="18" customHeight="1" x14ac:dyDescent="0.2">
      <c r="A157" s="80">
        <v>26</v>
      </c>
      <c r="B157" s="69"/>
      <c r="C157" s="35"/>
      <c r="D157" s="36"/>
      <c r="E157" s="36"/>
      <c r="F157" s="145"/>
      <c r="G157" s="36"/>
      <c r="H157" s="35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122"/>
      <c r="W157" s="122"/>
      <c r="X157" s="122"/>
      <c r="Y157" s="122"/>
      <c r="Z157" s="122"/>
      <c r="AA157" s="122"/>
      <c r="AB157" s="122"/>
      <c r="AC157" s="36"/>
      <c r="AD157" s="36"/>
      <c r="AE157" s="36"/>
      <c r="AF157" s="36"/>
      <c r="AG157" s="122"/>
      <c r="AH157" s="122"/>
      <c r="AI157" s="122"/>
      <c r="AJ157" s="122"/>
      <c r="AK157" s="36"/>
      <c r="AL157" s="36"/>
      <c r="AM157" s="36"/>
      <c r="AN157" s="36"/>
      <c r="AO157" s="36"/>
      <c r="AP157" s="36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12"/>
      <c r="BN157" s="13"/>
      <c r="BO157" s="36"/>
      <c r="BP157" s="36"/>
      <c r="BQ157" s="36"/>
      <c r="BR157" s="36"/>
      <c r="BS157" s="36"/>
      <c r="BT157" s="37"/>
      <c r="BU157" s="37"/>
      <c r="BV157" s="37"/>
      <c r="BW157" s="37"/>
      <c r="BX157" s="13"/>
      <c r="BY157" s="47"/>
      <c r="BZ157" s="36"/>
      <c r="CA157" s="48"/>
      <c r="CB157" s="12"/>
      <c r="CC157"/>
    </row>
    <row r="158" spans="1:81" ht="18" customHeight="1" x14ac:dyDescent="0.2">
      <c r="A158" s="80">
        <v>27</v>
      </c>
      <c r="B158" s="69"/>
      <c r="C158" s="35"/>
      <c r="D158" s="36"/>
      <c r="E158" s="36"/>
      <c r="F158" s="145"/>
      <c r="G158" s="36"/>
      <c r="H158" s="35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122"/>
      <c r="W158" s="122"/>
      <c r="X158" s="122"/>
      <c r="Y158" s="122"/>
      <c r="Z158" s="122"/>
      <c r="AA158" s="122"/>
      <c r="AB158" s="122"/>
      <c r="AC158" s="36"/>
      <c r="AD158" s="36"/>
      <c r="AE158" s="36"/>
      <c r="AF158" s="36"/>
      <c r="AG158" s="122"/>
      <c r="AH158" s="122"/>
      <c r="AI158" s="122"/>
      <c r="AJ158" s="122"/>
      <c r="AK158" s="36"/>
      <c r="AL158" s="36"/>
      <c r="AM158" s="36"/>
      <c r="AN158" s="36"/>
      <c r="AO158" s="36"/>
      <c r="AP158" s="36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12"/>
      <c r="BN158" s="13"/>
      <c r="BO158" s="36"/>
      <c r="BP158" s="36"/>
      <c r="BQ158" s="36"/>
      <c r="BR158" s="36"/>
      <c r="BS158" s="36"/>
      <c r="BT158" s="37"/>
      <c r="BU158" s="37"/>
      <c r="BV158" s="37"/>
      <c r="BW158" s="37"/>
      <c r="BX158" s="13"/>
      <c r="BY158" s="47"/>
      <c r="BZ158" s="36"/>
      <c r="CA158" s="48"/>
      <c r="CB158" s="12"/>
      <c r="CC158"/>
    </row>
    <row r="159" spans="1:81" ht="18" customHeight="1" x14ac:dyDescent="0.2">
      <c r="A159" s="80">
        <v>28</v>
      </c>
      <c r="B159" s="69"/>
      <c r="C159" s="35"/>
      <c r="D159" s="36"/>
      <c r="E159" s="36"/>
      <c r="F159" s="145"/>
      <c r="G159" s="36"/>
      <c r="H159" s="35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122"/>
      <c r="W159" s="122"/>
      <c r="X159" s="122"/>
      <c r="Y159" s="122"/>
      <c r="Z159" s="122"/>
      <c r="AA159" s="122"/>
      <c r="AB159" s="122"/>
      <c r="AC159" s="36"/>
      <c r="AD159" s="36"/>
      <c r="AE159" s="36"/>
      <c r="AF159" s="36"/>
      <c r="AG159" s="122"/>
      <c r="AH159" s="122"/>
      <c r="AI159" s="122"/>
      <c r="AJ159" s="122"/>
      <c r="AK159" s="36"/>
      <c r="AL159" s="36"/>
      <c r="AM159" s="36"/>
      <c r="AN159" s="36"/>
      <c r="AO159" s="36"/>
      <c r="AP159" s="36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12"/>
      <c r="BN159" s="13"/>
      <c r="BO159" s="36"/>
      <c r="BP159" s="36"/>
      <c r="BQ159" s="36"/>
      <c r="BR159" s="36"/>
      <c r="BS159" s="36"/>
      <c r="BT159" s="37"/>
      <c r="BU159" s="37"/>
      <c r="BV159" s="37"/>
      <c r="BW159" s="37"/>
      <c r="BX159" s="13"/>
      <c r="BY159" s="47"/>
      <c r="BZ159" s="36"/>
      <c r="CA159" s="48"/>
      <c r="CB159" s="12"/>
      <c r="CC159"/>
    </row>
    <row r="160" spans="1:81" ht="18" customHeight="1" x14ac:dyDescent="0.2">
      <c r="A160" s="80">
        <v>29</v>
      </c>
      <c r="B160" s="69"/>
      <c r="C160" s="35"/>
      <c r="D160" s="36"/>
      <c r="E160" s="36"/>
      <c r="F160" s="145"/>
      <c r="G160" s="36"/>
      <c r="H160" s="35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122"/>
      <c r="W160" s="122"/>
      <c r="X160" s="122"/>
      <c r="Y160" s="122"/>
      <c r="Z160" s="122"/>
      <c r="AA160" s="122"/>
      <c r="AB160" s="122"/>
      <c r="AC160" s="36"/>
      <c r="AD160" s="36"/>
      <c r="AE160" s="36"/>
      <c r="AF160" s="36"/>
      <c r="AG160" s="122"/>
      <c r="AH160" s="122"/>
      <c r="AI160" s="122"/>
      <c r="AJ160" s="122"/>
      <c r="AK160" s="36"/>
      <c r="AL160" s="36"/>
      <c r="AM160" s="36"/>
      <c r="AN160" s="36"/>
      <c r="AO160" s="36"/>
      <c r="AP160" s="36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12"/>
      <c r="BN160" s="13"/>
      <c r="BO160" s="36"/>
      <c r="BP160" s="36"/>
      <c r="BQ160" s="36"/>
      <c r="BR160" s="36"/>
      <c r="BS160" s="36"/>
      <c r="BT160" s="37"/>
      <c r="BU160" s="37"/>
      <c r="BV160" s="37"/>
      <c r="BW160" s="37"/>
      <c r="BX160" s="13"/>
      <c r="BY160" s="47"/>
      <c r="BZ160" s="36"/>
      <c r="CA160" s="48"/>
      <c r="CB160" s="12"/>
      <c r="CC160"/>
    </row>
    <row r="161" spans="1:81" ht="18" customHeight="1" x14ac:dyDescent="0.2">
      <c r="A161" s="80">
        <v>30</v>
      </c>
      <c r="B161" s="69"/>
      <c r="C161" s="35"/>
      <c r="D161" s="36"/>
      <c r="E161" s="36"/>
      <c r="F161" s="145"/>
      <c r="G161" s="36"/>
      <c r="H161" s="35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122"/>
      <c r="W161" s="122"/>
      <c r="X161" s="122"/>
      <c r="Y161" s="122"/>
      <c r="Z161" s="122"/>
      <c r="AA161" s="122"/>
      <c r="AB161" s="122"/>
      <c r="AC161" s="36"/>
      <c r="AD161" s="36"/>
      <c r="AE161" s="36"/>
      <c r="AF161" s="36"/>
      <c r="AG161" s="122"/>
      <c r="AH161" s="122"/>
      <c r="AI161" s="122"/>
      <c r="AJ161" s="122"/>
      <c r="AK161" s="36"/>
      <c r="AL161" s="36"/>
      <c r="AM161" s="36"/>
      <c r="AN161" s="36"/>
      <c r="AO161" s="36"/>
      <c r="AP161" s="36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12"/>
      <c r="BN161" s="13"/>
      <c r="BO161" s="36"/>
      <c r="BP161" s="36"/>
      <c r="BQ161" s="36"/>
      <c r="BR161" s="36"/>
      <c r="BS161" s="36"/>
      <c r="BT161" s="37"/>
      <c r="BU161" s="37"/>
      <c r="BV161" s="37"/>
      <c r="BW161" s="37"/>
      <c r="BX161" s="13"/>
      <c r="BY161" s="47"/>
      <c r="BZ161" s="36"/>
      <c r="CA161" s="48"/>
      <c r="CB161" s="12"/>
      <c r="CC161"/>
    </row>
    <row r="162" spans="1:81" ht="18" customHeight="1" x14ac:dyDescent="0.2">
      <c r="A162" s="80">
        <v>31</v>
      </c>
      <c r="B162" s="69"/>
      <c r="C162" s="35"/>
      <c r="D162" s="36"/>
      <c r="E162" s="36"/>
      <c r="F162" s="145"/>
      <c r="G162" s="36"/>
      <c r="H162" s="35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122"/>
      <c r="W162" s="122"/>
      <c r="X162" s="122"/>
      <c r="Y162" s="122"/>
      <c r="Z162" s="122"/>
      <c r="AA162" s="122"/>
      <c r="AB162" s="122"/>
      <c r="AC162" s="36"/>
      <c r="AD162" s="36"/>
      <c r="AE162" s="36"/>
      <c r="AF162" s="36"/>
      <c r="AG162" s="122"/>
      <c r="AH162" s="122"/>
      <c r="AI162" s="122"/>
      <c r="AJ162" s="122"/>
      <c r="AK162" s="36"/>
      <c r="AL162" s="36"/>
      <c r="AM162" s="36"/>
      <c r="AN162" s="36"/>
      <c r="AO162" s="36"/>
      <c r="AP162" s="36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12"/>
      <c r="BN162" s="13"/>
      <c r="BO162" s="36"/>
      <c r="BP162" s="36"/>
      <c r="BQ162" s="36"/>
      <c r="BR162" s="36"/>
      <c r="BS162" s="36"/>
      <c r="BT162" s="37"/>
      <c r="BU162" s="37"/>
      <c r="BV162" s="37"/>
      <c r="BW162" s="37"/>
      <c r="BX162" s="13"/>
      <c r="BY162" s="47"/>
      <c r="BZ162" s="36"/>
      <c r="CA162" s="48"/>
      <c r="CB162" s="12"/>
      <c r="CC162"/>
    </row>
    <row r="163" spans="1:81" ht="18" customHeight="1" x14ac:dyDescent="0.2">
      <c r="A163" s="80">
        <v>32</v>
      </c>
      <c r="B163" s="69"/>
      <c r="C163" s="35"/>
      <c r="D163" s="36"/>
      <c r="E163" s="36"/>
      <c r="F163" s="145"/>
      <c r="G163" s="36"/>
      <c r="H163" s="35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122"/>
      <c r="W163" s="122"/>
      <c r="X163" s="122"/>
      <c r="Y163" s="122"/>
      <c r="Z163" s="122"/>
      <c r="AA163" s="122"/>
      <c r="AB163" s="122"/>
      <c r="AC163" s="36"/>
      <c r="AD163" s="36"/>
      <c r="AE163" s="36"/>
      <c r="AF163" s="36"/>
      <c r="AG163" s="122"/>
      <c r="AH163" s="122"/>
      <c r="AI163" s="122"/>
      <c r="AJ163" s="122"/>
      <c r="AK163" s="36"/>
      <c r="AL163" s="36"/>
      <c r="AM163" s="36"/>
      <c r="AN163" s="36"/>
      <c r="AO163" s="36"/>
      <c r="AP163" s="36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12"/>
      <c r="BN163" s="13"/>
      <c r="BO163" s="36"/>
      <c r="BP163" s="36"/>
      <c r="BQ163" s="36"/>
      <c r="BR163" s="36"/>
      <c r="BS163" s="36"/>
      <c r="BT163" s="37"/>
      <c r="BU163" s="37"/>
      <c r="BV163" s="37"/>
      <c r="BW163" s="37"/>
      <c r="BX163" s="13"/>
      <c r="BY163" s="47"/>
      <c r="BZ163" s="36"/>
      <c r="CA163" s="48"/>
      <c r="CB163" s="12"/>
      <c r="CC163"/>
    </row>
    <row r="164" spans="1:81" ht="18" customHeight="1" x14ac:dyDescent="0.2">
      <c r="A164" s="80">
        <v>33</v>
      </c>
      <c r="B164" s="69"/>
      <c r="C164" s="35"/>
      <c r="D164" s="36"/>
      <c r="E164" s="36"/>
      <c r="F164" s="145"/>
      <c r="G164" s="36"/>
      <c r="H164" s="35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122"/>
      <c r="W164" s="122"/>
      <c r="X164" s="122"/>
      <c r="Y164" s="122"/>
      <c r="Z164" s="122"/>
      <c r="AA164" s="122"/>
      <c r="AB164" s="122"/>
      <c r="AC164" s="36"/>
      <c r="AD164" s="36"/>
      <c r="AE164" s="36"/>
      <c r="AF164" s="36"/>
      <c r="AG164" s="122"/>
      <c r="AH164" s="122"/>
      <c r="AI164" s="122"/>
      <c r="AJ164" s="122"/>
      <c r="AK164" s="36"/>
      <c r="AL164" s="36"/>
      <c r="AM164" s="36"/>
      <c r="AN164" s="36"/>
      <c r="AO164" s="36"/>
      <c r="AP164" s="36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12"/>
      <c r="BN164" s="13"/>
      <c r="BO164" s="36"/>
      <c r="BP164" s="36"/>
      <c r="BQ164" s="36"/>
      <c r="BR164" s="36"/>
      <c r="BS164" s="36"/>
      <c r="BT164" s="37"/>
      <c r="BU164" s="37"/>
      <c r="BV164" s="37"/>
      <c r="BW164" s="37"/>
      <c r="BX164" s="13"/>
      <c r="BY164" s="47"/>
      <c r="BZ164" s="36"/>
      <c r="CA164" s="48"/>
      <c r="CB164" s="12"/>
      <c r="CC164"/>
    </row>
    <row r="165" spans="1:81" ht="18" customHeight="1" x14ac:dyDescent="0.2">
      <c r="A165" s="80">
        <v>34</v>
      </c>
      <c r="B165" s="69"/>
      <c r="C165" s="35"/>
      <c r="D165" s="36"/>
      <c r="E165" s="36"/>
      <c r="F165" s="145"/>
      <c r="G165" s="36"/>
      <c r="H165" s="35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122"/>
      <c r="W165" s="122"/>
      <c r="X165" s="122"/>
      <c r="Y165" s="122"/>
      <c r="Z165" s="122"/>
      <c r="AA165" s="122"/>
      <c r="AB165" s="122"/>
      <c r="AC165" s="36"/>
      <c r="AD165" s="36"/>
      <c r="AE165" s="36"/>
      <c r="AF165" s="36"/>
      <c r="AG165" s="122"/>
      <c r="AH165" s="122"/>
      <c r="AI165" s="122"/>
      <c r="AJ165" s="122"/>
      <c r="AK165" s="36"/>
      <c r="AL165" s="36"/>
      <c r="AM165" s="36"/>
      <c r="AN165" s="36"/>
      <c r="AO165" s="36"/>
      <c r="AP165" s="36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12"/>
      <c r="BN165" s="13"/>
      <c r="BO165" s="36"/>
      <c r="BP165" s="36"/>
      <c r="BQ165" s="36"/>
      <c r="BR165" s="36"/>
      <c r="BS165" s="36"/>
      <c r="BT165" s="37"/>
      <c r="BU165" s="37"/>
      <c r="BV165" s="37"/>
      <c r="BW165" s="37"/>
      <c r="BX165" s="13"/>
      <c r="BY165" s="47"/>
      <c r="BZ165" s="36"/>
      <c r="CA165" s="48"/>
      <c r="CB165" s="12"/>
      <c r="CC165"/>
    </row>
    <row r="166" spans="1:81" ht="18" customHeight="1" x14ac:dyDescent="0.2">
      <c r="A166" s="80">
        <v>35</v>
      </c>
      <c r="B166" s="69"/>
      <c r="C166" s="35"/>
      <c r="D166" s="36"/>
      <c r="E166" s="36"/>
      <c r="F166" s="145"/>
      <c r="G166" s="36"/>
      <c r="H166" s="35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122"/>
      <c r="W166" s="122"/>
      <c r="X166" s="122"/>
      <c r="Y166" s="122"/>
      <c r="Z166" s="122"/>
      <c r="AA166" s="122"/>
      <c r="AB166" s="122"/>
      <c r="AC166" s="36"/>
      <c r="AD166" s="36"/>
      <c r="AE166" s="36"/>
      <c r="AF166" s="36"/>
      <c r="AG166" s="122"/>
      <c r="AH166" s="122"/>
      <c r="AI166" s="122"/>
      <c r="AJ166" s="122"/>
      <c r="AK166" s="36"/>
      <c r="AL166" s="36"/>
      <c r="AM166" s="36"/>
      <c r="AN166" s="36"/>
      <c r="AO166" s="36"/>
      <c r="AP166" s="36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12"/>
      <c r="BN166" s="13"/>
      <c r="BO166" s="36"/>
      <c r="BP166" s="36"/>
      <c r="BQ166" s="36"/>
      <c r="BR166" s="36"/>
      <c r="BS166" s="36"/>
      <c r="BT166" s="37"/>
      <c r="BU166" s="37"/>
      <c r="BV166" s="37"/>
      <c r="BW166" s="37"/>
      <c r="BX166" s="13"/>
      <c r="BY166" s="47"/>
      <c r="BZ166" s="36"/>
      <c r="CA166" s="48"/>
      <c r="CB166" s="12"/>
      <c r="CC166"/>
    </row>
    <row r="167" spans="1:81" ht="18" customHeight="1" x14ac:dyDescent="0.2">
      <c r="A167" s="80">
        <v>36</v>
      </c>
      <c r="B167" s="69"/>
      <c r="C167" s="35"/>
      <c r="D167" s="36"/>
      <c r="E167" s="36"/>
      <c r="F167" s="145"/>
      <c r="G167" s="36"/>
      <c r="H167" s="35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122"/>
      <c r="W167" s="122"/>
      <c r="X167" s="122"/>
      <c r="Y167" s="122"/>
      <c r="Z167" s="122"/>
      <c r="AA167" s="122"/>
      <c r="AB167" s="122"/>
      <c r="AC167" s="36"/>
      <c r="AD167" s="36"/>
      <c r="AE167" s="36"/>
      <c r="AF167" s="36"/>
      <c r="AG167" s="122"/>
      <c r="AH167" s="122"/>
      <c r="AI167" s="122"/>
      <c r="AJ167" s="122"/>
      <c r="AK167" s="36"/>
      <c r="AL167" s="36"/>
      <c r="AM167" s="36"/>
      <c r="AN167" s="36"/>
      <c r="AO167" s="36"/>
      <c r="AP167" s="36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12"/>
      <c r="BN167" s="13"/>
      <c r="BO167" s="36"/>
      <c r="BP167" s="36"/>
      <c r="BQ167" s="36"/>
      <c r="BR167" s="36"/>
      <c r="BS167" s="36"/>
      <c r="BT167" s="37"/>
      <c r="BU167" s="37"/>
      <c r="BV167" s="37"/>
      <c r="BW167" s="37"/>
      <c r="BX167" s="13"/>
      <c r="BY167" s="47"/>
      <c r="BZ167" s="36"/>
      <c r="CA167" s="48"/>
      <c r="CB167" s="12"/>
      <c r="CC167"/>
    </row>
    <row r="168" spans="1:81" ht="18" customHeight="1" x14ac:dyDescent="0.2">
      <c r="A168" s="80">
        <v>37</v>
      </c>
      <c r="B168" s="69"/>
      <c r="C168" s="35"/>
      <c r="D168" s="36"/>
      <c r="E168" s="36"/>
      <c r="F168" s="145"/>
      <c r="G168" s="36"/>
      <c r="H168" s="35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122"/>
      <c r="W168" s="122"/>
      <c r="X168" s="122"/>
      <c r="Y168" s="122"/>
      <c r="Z168" s="122"/>
      <c r="AA168" s="122"/>
      <c r="AB168" s="122"/>
      <c r="AC168" s="36"/>
      <c r="AD168" s="36"/>
      <c r="AE168" s="36"/>
      <c r="AF168" s="36"/>
      <c r="AG168" s="122"/>
      <c r="AH168" s="122"/>
      <c r="AI168" s="122"/>
      <c r="AJ168" s="122"/>
      <c r="AK168" s="36"/>
      <c r="AL168" s="36"/>
      <c r="AM168" s="36"/>
      <c r="AN168" s="36"/>
      <c r="AO168" s="36"/>
      <c r="AP168" s="36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12"/>
      <c r="BN168" s="13"/>
      <c r="BO168" s="36"/>
      <c r="BP168" s="36"/>
      <c r="BQ168" s="36"/>
      <c r="BR168" s="36"/>
      <c r="BS168" s="36"/>
      <c r="BT168" s="37"/>
      <c r="BU168" s="37"/>
      <c r="BV168" s="37"/>
      <c r="BW168" s="37"/>
      <c r="BX168" s="13"/>
      <c r="BY168" s="47"/>
      <c r="BZ168" s="36"/>
      <c r="CA168" s="48"/>
      <c r="CB168" s="12"/>
      <c r="CC168"/>
    </row>
    <row r="169" spans="1:81" ht="18" customHeight="1" x14ac:dyDescent="0.2">
      <c r="A169" s="80">
        <v>38</v>
      </c>
      <c r="B169" s="69"/>
      <c r="C169" s="35"/>
      <c r="D169" s="36"/>
      <c r="E169" s="36"/>
      <c r="F169" s="145"/>
      <c r="G169" s="36"/>
      <c r="H169" s="35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122"/>
      <c r="W169" s="122"/>
      <c r="X169" s="122"/>
      <c r="Y169" s="122"/>
      <c r="Z169" s="122"/>
      <c r="AA169" s="122"/>
      <c r="AB169" s="122"/>
      <c r="AC169" s="36"/>
      <c r="AD169" s="36"/>
      <c r="AE169" s="36"/>
      <c r="AF169" s="36"/>
      <c r="AG169" s="122"/>
      <c r="AH169" s="122"/>
      <c r="AI169" s="122"/>
      <c r="AJ169" s="122"/>
      <c r="AK169" s="36"/>
      <c r="AL169" s="36"/>
      <c r="AM169" s="36"/>
      <c r="AN169" s="36"/>
      <c r="AO169" s="36"/>
      <c r="AP169" s="36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12"/>
      <c r="BN169" s="13"/>
      <c r="BO169" s="36"/>
      <c r="BP169" s="36"/>
      <c r="BQ169" s="36"/>
      <c r="BR169" s="36"/>
      <c r="BS169" s="36"/>
      <c r="BT169" s="37"/>
      <c r="BU169" s="37"/>
      <c r="BV169" s="37"/>
      <c r="BW169" s="37"/>
      <c r="BX169" s="13"/>
      <c r="BY169" s="47"/>
      <c r="BZ169" s="36"/>
      <c r="CA169" s="48"/>
      <c r="CB169" s="12"/>
      <c r="CC169"/>
    </row>
    <row r="170" spans="1:81" ht="18" customHeight="1" x14ac:dyDescent="0.2">
      <c r="A170" s="80">
        <v>39</v>
      </c>
      <c r="B170" s="69"/>
      <c r="C170" s="35"/>
      <c r="D170" s="36"/>
      <c r="E170" s="36"/>
      <c r="F170" s="145"/>
      <c r="G170" s="36"/>
      <c r="H170" s="35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122"/>
      <c r="W170" s="122"/>
      <c r="X170" s="122"/>
      <c r="Y170" s="122"/>
      <c r="Z170" s="122"/>
      <c r="AA170" s="122"/>
      <c r="AB170" s="122"/>
      <c r="AC170" s="36"/>
      <c r="AD170" s="36"/>
      <c r="AE170" s="36"/>
      <c r="AF170" s="36"/>
      <c r="AG170" s="122"/>
      <c r="AH170" s="122"/>
      <c r="AI170" s="122"/>
      <c r="AJ170" s="122"/>
      <c r="AK170" s="36"/>
      <c r="AL170" s="36"/>
      <c r="AM170" s="36"/>
      <c r="AN170" s="36"/>
      <c r="AO170" s="36"/>
      <c r="AP170" s="36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12"/>
      <c r="BN170" s="13"/>
      <c r="BO170" s="36"/>
      <c r="BP170" s="36"/>
      <c r="BQ170" s="36"/>
      <c r="BR170" s="36"/>
      <c r="BS170" s="36"/>
      <c r="BT170" s="37"/>
      <c r="BU170" s="37"/>
      <c r="BV170" s="37"/>
      <c r="BW170" s="37"/>
      <c r="BX170" s="13"/>
      <c r="BY170" s="47"/>
      <c r="BZ170" s="36"/>
      <c r="CA170" s="48"/>
      <c r="CB170" s="12"/>
      <c r="CC170"/>
    </row>
    <row r="171" spans="1:81" ht="18" customHeight="1" x14ac:dyDescent="0.2">
      <c r="A171" s="80">
        <v>40</v>
      </c>
      <c r="B171" s="69"/>
      <c r="C171" s="35"/>
      <c r="D171" s="36"/>
      <c r="E171" s="36"/>
      <c r="F171" s="145"/>
      <c r="G171" s="36"/>
      <c r="H171" s="35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122"/>
      <c r="W171" s="122"/>
      <c r="X171" s="122"/>
      <c r="Y171" s="122"/>
      <c r="Z171" s="122"/>
      <c r="AA171" s="122"/>
      <c r="AB171" s="122"/>
      <c r="AC171" s="36"/>
      <c r="AD171" s="36"/>
      <c r="AE171" s="36"/>
      <c r="AF171" s="36"/>
      <c r="AG171" s="122"/>
      <c r="AH171" s="122"/>
      <c r="AI171" s="122"/>
      <c r="AJ171" s="122"/>
      <c r="AK171" s="36"/>
      <c r="AL171" s="36"/>
      <c r="AM171" s="36"/>
      <c r="AN171" s="36"/>
      <c r="AO171" s="36"/>
      <c r="AP171" s="36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12"/>
      <c r="BN171" s="13"/>
      <c r="BO171" s="36"/>
      <c r="BP171" s="36"/>
      <c r="BQ171" s="36"/>
      <c r="BR171" s="36"/>
      <c r="BS171" s="36"/>
      <c r="BT171" s="37"/>
      <c r="BU171" s="37"/>
      <c r="BV171" s="37"/>
      <c r="BW171" s="37"/>
      <c r="BX171" s="13"/>
      <c r="BY171" s="47"/>
      <c r="BZ171" s="36"/>
      <c r="CA171" s="48"/>
      <c r="CB171" s="12"/>
      <c r="CC171"/>
    </row>
    <row r="172" spans="1:81" ht="18" customHeight="1" x14ac:dyDescent="0.2">
      <c r="A172" s="80">
        <v>41</v>
      </c>
      <c r="B172" s="69"/>
      <c r="C172" s="35"/>
      <c r="D172" s="36"/>
      <c r="E172" s="36"/>
      <c r="F172" s="145"/>
      <c r="G172" s="36"/>
      <c r="H172" s="35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122"/>
      <c r="W172" s="122"/>
      <c r="X172" s="122"/>
      <c r="Y172" s="122"/>
      <c r="Z172" s="122"/>
      <c r="AA172" s="122"/>
      <c r="AB172" s="122"/>
      <c r="AC172" s="36"/>
      <c r="AD172" s="36"/>
      <c r="AE172" s="36"/>
      <c r="AF172" s="36"/>
      <c r="AG172" s="122"/>
      <c r="AH172" s="122"/>
      <c r="AI172" s="122"/>
      <c r="AJ172" s="122"/>
      <c r="AK172" s="36"/>
      <c r="AL172" s="36"/>
      <c r="AM172" s="36"/>
      <c r="AN172" s="36"/>
      <c r="AO172" s="36"/>
      <c r="AP172" s="36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12"/>
      <c r="BN172" s="13"/>
      <c r="BO172" s="36"/>
      <c r="BP172" s="36"/>
      <c r="BQ172" s="36"/>
      <c r="BR172" s="36"/>
      <c r="BS172" s="36"/>
      <c r="BT172" s="37"/>
      <c r="BU172" s="37"/>
      <c r="BV172" s="37"/>
      <c r="BW172" s="37"/>
      <c r="BX172" s="13"/>
      <c r="BY172" s="47"/>
      <c r="BZ172" s="36"/>
      <c r="CA172" s="48"/>
      <c r="CB172" s="12"/>
      <c r="CC172"/>
    </row>
    <row r="173" spans="1:81" ht="18" customHeight="1" x14ac:dyDescent="0.2">
      <c r="A173" s="80">
        <v>42</v>
      </c>
      <c r="B173" s="69"/>
      <c r="C173" s="35"/>
      <c r="D173" s="36"/>
      <c r="E173" s="36"/>
      <c r="F173" s="145"/>
      <c r="G173" s="36"/>
      <c r="H173" s="35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122"/>
      <c r="W173" s="122"/>
      <c r="X173" s="122"/>
      <c r="Y173" s="122"/>
      <c r="Z173" s="122"/>
      <c r="AA173" s="122"/>
      <c r="AB173" s="122"/>
      <c r="AC173" s="36"/>
      <c r="AD173" s="36"/>
      <c r="AE173" s="36"/>
      <c r="AF173" s="36"/>
      <c r="AG173" s="122"/>
      <c r="AH173" s="122"/>
      <c r="AI173" s="122"/>
      <c r="AJ173" s="122"/>
      <c r="AK173" s="36"/>
      <c r="AL173" s="36"/>
      <c r="AM173" s="36"/>
      <c r="AN173" s="36"/>
      <c r="AO173" s="36"/>
      <c r="AP173" s="36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12"/>
      <c r="BN173" s="13"/>
      <c r="BO173" s="36"/>
      <c r="BP173" s="36"/>
      <c r="BQ173" s="36"/>
      <c r="BR173" s="36"/>
      <c r="BS173" s="36"/>
      <c r="BT173" s="37"/>
      <c r="BU173" s="37"/>
      <c r="BV173" s="37"/>
      <c r="BW173" s="37"/>
      <c r="BX173" s="13"/>
      <c r="BY173" s="47"/>
      <c r="BZ173" s="36"/>
      <c r="CA173" s="48"/>
      <c r="CB173" s="12"/>
      <c r="CC173"/>
    </row>
    <row r="174" spans="1:81" ht="18" customHeight="1" x14ac:dyDescent="0.2">
      <c r="A174" s="80">
        <v>43</v>
      </c>
      <c r="B174" s="69"/>
      <c r="C174" s="35"/>
      <c r="D174" s="36"/>
      <c r="E174" s="36"/>
      <c r="F174" s="145"/>
      <c r="G174" s="36"/>
      <c r="H174" s="35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122"/>
      <c r="W174" s="122"/>
      <c r="X174" s="122"/>
      <c r="Y174" s="122"/>
      <c r="Z174" s="122"/>
      <c r="AA174" s="122"/>
      <c r="AB174" s="122"/>
      <c r="AC174" s="36"/>
      <c r="AD174" s="36"/>
      <c r="AE174" s="36"/>
      <c r="AF174" s="36"/>
      <c r="AG174" s="122"/>
      <c r="AH174" s="122"/>
      <c r="AI174" s="122"/>
      <c r="AJ174" s="122"/>
      <c r="AK174" s="36"/>
      <c r="AL174" s="36"/>
      <c r="AM174" s="36"/>
      <c r="AN174" s="36"/>
      <c r="AO174" s="36"/>
      <c r="AP174" s="36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12"/>
      <c r="BN174" s="13"/>
      <c r="BO174" s="36"/>
      <c r="BP174" s="36"/>
      <c r="BQ174" s="36"/>
      <c r="BR174" s="36"/>
      <c r="BS174" s="36"/>
      <c r="BT174" s="37"/>
      <c r="BU174" s="37"/>
      <c r="BV174" s="37"/>
      <c r="BW174" s="37"/>
      <c r="BX174" s="13"/>
      <c r="BY174" s="47"/>
      <c r="BZ174" s="36"/>
      <c r="CA174" s="48"/>
      <c r="CB174" s="12"/>
      <c r="CC174"/>
    </row>
    <row r="175" spans="1:81" ht="18" customHeight="1" x14ac:dyDescent="0.2">
      <c r="A175" s="80">
        <v>44</v>
      </c>
      <c r="B175" s="69"/>
      <c r="C175" s="35"/>
      <c r="D175" s="36"/>
      <c r="E175" s="36"/>
      <c r="F175" s="145"/>
      <c r="G175" s="36"/>
      <c r="H175" s="35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122"/>
      <c r="W175" s="122"/>
      <c r="X175" s="122"/>
      <c r="Y175" s="122"/>
      <c r="Z175" s="122"/>
      <c r="AA175" s="122"/>
      <c r="AB175" s="122"/>
      <c r="AC175" s="36"/>
      <c r="AD175" s="36"/>
      <c r="AE175" s="36"/>
      <c r="AF175" s="36"/>
      <c r="AG175" s="122"/>
      <c r="AH175" s="122"/>
      <c r="AI175" s="122"/>
      <c r="AJ175" s="122"/>
      <c r="AK175" s="36"/>
      <c r="AL175" s="36"/>
      <c r="AM175" s="36"/>
      <c r="AN175" s="36"/>
      <c r="AO175" s="36"/>
      <c r="AP175" s="36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12"/>
      <c r="BN175" s="13"/>
      <c r="BO175" s="36"/>
      <c r="BP175" s="36"/>
      <c r="BQ175" s="36"/>
      <c r="BR175" s="36"/>
      <c r="BS175" s="36"/>
      <c r="BT175" s="37"/>
      <c r="BU175" s="37"/>
      <c r="BV175" s="37"/>
      <c r="BW175" s="37"/>
      <c r="BX175" s="13"/>
      <c r="BY175" s="47"/>
      <c r="BZ175" s="36"/>
      <c r="CA175" s="48"/>
      <c r="CB175" s="12"/>
      <c r="CC175"/>
    </row>
    <row r="176" spans="1:81" ht="18" customHeight="1" x14ac:dyDescent="0.2">
      <c r="A176" s="80">
        <v>45</v>
      </c>
      <c r="B176" s="69"/>
      <c r="C176" s="35"/>
      <c r="D176" s="36"/>
      <c r="E176" s="36"/>
      <c r="F176" s="145"/>
      <c r="G176" s="36"/>
      <c r="H176" s="35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122"/>
      <c r="W176" s="122"/>
      <c r="X176" s="122"/>
      <c r="Y176" s="122"/>
      <c r="Z176" s="122"/>
      <c r="AA176" s="122"/>
      <c r="AB176" s="122"/>
      <c r="AC176" s="36"/>
      <c r="AD176" s="36"/>
      <c r="AE176" s="36"/>
      <c r="AF176" s="36"/>
      <c r="AG176" s="122"/>
      <c r="AH176" s="122"/>
      <c r="AI176" s="122"/>
      <c r="AJ176" s="122"/>
      <c r="AK176" s="36"/>
      <c r="AL176" s="36"/>
      <c r="AM176" s="36"/>
      <c r="AN176" s="36"/>
      <c r="AO176" s="36"/>
      <c r="AP176" s="36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12"/>
      <c r="BN176" s="13"/>
      <c r="BO176" s="36"/>
      <c r="BP176" s="36"/>
      <c r="BQ176" s="36"/>
      <c r="BR176" s="36"/>
      <c r="BS176" s="36"/>
      <c r="BT176" s="37"/>
      <c r="BU176" s="37"/>
      <c r="BV176" s="37"/>
      <c r="BW176" s="37"/>
      <c r="BX176" s="13"/>
      <c r="BY176" s="47"/>
      <c r="BZ176" s="36"/>
      <c r="CA176" s="48"/>
      <c r="CB176" s="12"/>
      <c r="CC176"/>
    </row>
    <row r="177" spans="1:81" ht="18" customHeight="1" x14ac:dyDescent="0.2">
      <c r="A177" s="80">
        <v>46</v>
      </c>
      <c r="B177" s="69"/>
      <c r="C177" s="35"/>
      <c r="D177" s="36"/>
      <c r="E177" s="36"/>
      <c r="F177" s="145"/>
      <c r="G177" s="36"/>
      <c r="H177" s="35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122"/>
      <c r="W177" s="122"/>
      <c r="X177" s="122"/>
      <c r="Y177" s="122"/>
      <c r="Z177" s="122"/>
      <c r="AA177" s="122"/>
      <c r="AB177" s="122"/>
      <c r="AC177" s="36"/>
      <c r="AD177" s="36"/>
      <c r="AE177" s="36"/>
      <c r="AF177" s="36"/>
      <c r="AG177" s="122"/>
      <c r="AH177" s="122"/>
      <c r="AI177" s="122"/>
      <c r="AJ177" s="122"/>
      <c r="AK177" s="36"/>
      <c r="AL177" s="36"/>
      <c r="AM177" s="36"/>
      <c r="AN177" s="36"/>
      <c r="AO177" s="36"/>
      <c r="AP177" s="36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12"/>
      <c r="BN177" s="13"/>
      <c r="BO177" s="36"/>
      <c r="BP177" s="36"/>
      <c r="BQ177" s="36"/>
      <c r="BR177" s="36"/>
      <c r="BS177" s="36"/>
      <c r="BT177" s="37"/>
      <c r="BU177" s="37"/>
      <c r="BV177" s="37"/>
      <c r="BW177" s="37"/>
      <c r="BX177" s="13"/>
      <c r="BY177" s="47"/>
      <c r="BZ177" s="36"/>
      <c r="CA177" s="48"/>
      <c r="CB177" s="12"/>
      <c r="CC177"/>
    </row>
    <row r="178" spans="1:81" ht="18" customHeight="1" x14ac:dyDescent="0.2">
      <c r="A178" s="80">
        <v>47</v>
      </c>
      <c r="B178" s="69"/>
      <c r="C178" s="35"/>
      <c r="D178" s="36"/>
      <c r="E178" s="36"/>
      <c r="F178" s="145"/>
      <c r="G178" s="36"/>
      <c r="H178" s="35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122"/>
      <c r="W178" s="122"/>
      <c r="X178" s="122"/>
      <c r="Y178" s="122"/>
      <c r="Z178" s="122"/>
      <c r="AA178" s="122"/>
      <c r="AB178" s="122"/>
      <c r="AC178" s="36"/>
      <c r="AD178" s="36"/>
      <c r="AE178" s="36"/>
      <c r="AF178" s="36"/>
      <c r="AG178" s="122"/>
      <c r="AH178" s="122"/>
      <c r="AI178" s="122"/>
      <c r="AJ178" s="122"/>
      <c r="AK178" s="36"/>
      <c r="AL178" s="36"/>
      <c r="AM178" s="36"/>
      <c r="AN178" s="36"/>
      <c r="AO178" s="36"/>
      <c r="AP178" s="36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12"/>
      <c r="BN178" s="13"/>
      <c r="BO178" s="36"/>
      <c r="BP178" s="36"/>
      <c r="BQ178" s="36"/>
      <c r="BR178" s="36"/>
      <c r="BS178" s="36"/>
      <c r="BT178" s="37"/>
      <c r="BU178" s="37"/>
      <c r="BV178" s="37"/>
      <c r="BW178" s="37"/>
      <c r="BX178" s="13"/>
      <c r="BY178" s="47"/>
      <c r="BZ178" s="36"/>
      <c r="CA178" s="48"/>
      <c r="CB178" s="12"/>
      <c r="CC178"/>
    </row>
    <row r="179" spans="1:81" ht="18" customHeight="1" x14ac:dyDescent="0.2">
      <c r="A179" s="80">
        <v>48</v>
      </c>
      <c r="B179" s="69"/>
      <c r="C179" s="35"/>
      <c r="D179" s="36"/>
      <c r="E179" s="36"/>
      <c r="F179" s="145"/>
      <c r="G179" s="36"/>
      <c r="H179" s="35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122"/>
      <c r="W179" s="122"/>
      <c r="X179" s="122"/>
      <c r="Y179" s="122"/>
      <c r="Z179" s="122"/>
      <c r="AA179" s="122"/>
      <c r="AB179" s="122"/>
      <c r="AC179" s="36"/>
      <c r="AD179" s="36"/>
      <c r="AE179" s="36"/>
      <c r="AF179" s="36"/>
      <c r="AG179" s="122"/>
      <c r="AH179" s="122"/>
      <c r="AI179" s="122"/>
      <c r="AJ179" s="122"/>
      <c r="AK179" s="36"/>
      <c r="AL179" s="36"/>
      <c r="AM179" s="36"/>
      <c r="AN179" s="36"/>
      <c r="AO179" s="36"/>
      <c r="AP179" s="36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12"/>
      <c r="BN179" s="13"/>
      <c r="BO179" s="36"/>
      <c r="BP179" s="36"/>
      <c r="BQ179" s="36"/>
      <c r="BR179" s="36"/>
      <c r="BS179" s="36"/>
      <c r="BT179" s="37"/>
      <c r="BU179" s="37"/>
      <c r="BV179" s="37"/>
      <c r="BW179" s="37"/>
      <c r="BX179" s="13"/>
      <c r="BY179" s="47"/>
      <c r="BZ179" s="36"/>
      <c r="CA179" s="48"/>
      <c r="CB179" s="12"/>
      <c r="CC179"/>
    </row>
    <row r="180" spans="1:81" ht="18" customHeight="1" x14ac:dyDescent="0.2">
      <c r="A180" s="80">
        <v>49</v>
      </c>
      <c r="B180" s="69"/>
      <c r="C180" s="35"/>
      <c r="D180" s="36"/>
      <c r="E180" s="36"/>
      <c r="F180" s="145"/>
      <c r="G180" s="36"/>
      <c r="H180" s="35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122"/>
      <c r="W180" s="122"/>
      <c r="X180" s="122"/>
      <c r="Y180" s="122"/>
      <c r="Z180" s="122"/>
      <c r="AA180" s="122"/>
      <c r="AB180" s="122"/>
      <c r="AC180" s="36"/>
      <c r="AD180" s="36"/>
      <c r="AE180" s="36"/>
      <c r="AF180" s="36"/>
      <c r="AG180" s="122"/>
      <c r="AH180" s="122"/>
      <c r="AI180" s="122"/>
      <c r="AJ180" s="122"/>
      <c r="AK180" s="36"/>
      <c r="AL180" s="36"/>
      <c r="AM180" s="36"/>
      <c r="AN180" s="36"/>
      <c r="AO180" s="36"/>
      <c r="AP180" s="36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12"/>
      <c r="BN180" s="13"/>
      <c r="BO180" s="36"/>
      <c r="BP180" s="36"/>
      <c r="BQ180" s="36"/>
      <c r="BR180" s="36"/>
      <c r="BS180" s="36"/>
      <c r="BT180" s="37"/>
      <c r="BU180" s="37"/>
      <c r="BV180" s="37"/>
      <c r="BW180" s="37"/>
      <c r="BX180" s="13"/>
      <c r="BY180" s="47"/>
      <c r="BZ180" s="36"/>
      <c r="CA180" s="48"/>
      <c r="CB180" s="12"/>
      <c r="CC180"/>
    </row>
    <row r="181" spans="1:81" ht="18" customHeight="1" x14ac:dyDescent="0.2">
      <c r="A181" s="80">
        <v>50</v>
      </c>
      <c r="B181" s="69"/>
      <c r="C181" s="35"/>
      <c r="D181" s="36"/>
      <c r="E181" s="36"/>
      <c r="F181" s="145"/>
      <c r="G181" s="36"/>
      <c r="H181" s="35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122"/>
      <c r="W181" s="122"/>
      <c r="X181" s="122"/>
      <c r="Y181" s="122"/>
      <c r="Z181" s="122"/>
      <c r="AA181" s="122"/>
      <c r="AB181" s="122"/>
      <c r="AC181" s="36"/>
      <c r="AD181" s="36"/>
      <c r="AE181" s="36"/>
      <c r="AF181" s="36"/>
      <c r="AG181" s="122"/>
      <c r="AH181" s="122"/>
      <c r="AI181" s="122"/>
      <c r="AJ181" s="122"/>
      <c r="AK181" s="36"/>
      <c r="AL181" s="36"/>
      <c r="AM181" s="36"/>
      <c r="AN181" s="36"/>
      <c r="AO181" s="36"/>
      <c r="AP181" s="36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12"/>
      <c r="BN181" s="13"/>
      <c r="BO181" s="36"/>
      <c r="BP181" s="36"/>
      <c r="BQ181" s="36"/>
      <c r="BR181" s="36"/>
      <c r="BS181" s="36"/>
      <c r="BT181" s="37"/>
      <c r="BU181" s="37"/>
      <c r="BV181" s="37"/>
      <c r="BW181" s="37"/>
      <c r="BX181" s="13"/>
      <c r="BY181" s="47"/>
      <c r="BZ181" s="36"/>
      <c r="CA181" s="48"/>
      <c r="CB181" s="12"/>
      <c r="CC181"/>
    </row>
    <row r="182" spans="1:81" ht="18" customHeight="1" x14ac:dyDescent="0.2">
      <c r="A182" s="80">
        <v>51</v>
      </c>
      <c r="B182" s="69"/>
      <c r="C182" s="35"/>
      <c r="D182" s="36"/>
      <c r="E182" s="36"/>
      <c r="F182" s="145"/>
      <c r="G182" s="36"/>
      <c r="H182" s="35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122"/>
      <c r="W182" s="122"/>
      <c r="X182" s="122"/>
      <c r="Y182" s="122"/>
      <c r="Z182" s="122"/>
      <c r="AA182" s="122"/>
      <c r="AB182" s="122"/>
      <c r="AC182" s="36"/>
      <c r="AD182" s="36"/>
      <c r="AE182" s="36"/>
      <c r="AF182" s="36"/>
      <c r="AG182" s="122"/>
      <c r="AH182" s="122"/>
      <c r="AI182" s="122"/>
      <c r="AJ182" s="122"/>
      <c r="AK182" s="36"/>
      <c r="AL182" s="36"/>
      <c r="AM182" s="36"/>
      <c r="AN182" s="36"/>
      <c r="AO182" s="36"/>
      <c r="AP182" s="36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12"/>
      <c r="BN182" s="13"/>
      <c r="BO182" s="36"/>
      <c r="BP182" s="36"/>
      <c r="BQ182" s="36"/>
      <c r="BR182" s="36"/>
      <c r="BS182" s="36"/>
      <c r="BT182" s="37"/>
      <c r="BU182" s="37"/>
      <c r="BV182" s="37"/>
      <c r="BW182" s="37"/>
      <c r="BX182" s="13"/>
      <c r="BY182" s="47"/>
      <c r="BZ182" s="36"/>
      <c r="CA182" s="48"/>
      <c r="CB182" s="12"/>
      <c r="CC182"/>
    </row>
    <row r="183" spans="1:81" ht="18" customHeight="1" x14ac:dyDescent="0.2">
      <c r="A183" s="80">
        <v>52</v>
      </c>
      <c r="B183" s="69"/>
      <c r="C183" s="35"/>
      <c r="D183" s="36"/>
      <c r="E183" s="36"/>
      <c r="F183" s="145"/>
      <c r="G183" s="36"/>
      <c r="H183" s="35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122"/>
      <c r="W183" s="122"/>
      <c r="X183" s="122"/>
      <c r="Y183" s="122"/>
      <c r="Z183" s="122"/>
      <c r="AA183" s="122"/>
      <c r="AB183" s="122"/>
      <c r="AC183" s="36"/>
      <c r="AD183" s="36"/>
      <c r="AE183" s="36"/>
      <c r="AF183" s="36"/>
      <c r="AG183" s="122"/>
      <c r="AH183" s="122"/>
      <c r="AI183" s="122"/>
      <c r="AJ183" s="122"/>
      <c r="AK183" s="36"/>
      <c r="AL183" s="36"/>
      <c r="AM183" s="36"/>
      <c r="AN183" s="36"/>
      <c r="AO183" s="36"/>
      <c r="AP183" s="36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12"/>
      <c r="BN183" s="13"/>
      <c r="BO183" s="36"/>
      <c r="BP183" s="36"/>
      <c r="BQ183" s="36"/>
      <c r="BR183" s="36"/>
      <c r="BS183" s="36"/>
      <c r="BT183" s="37"/>
      <c r="BU183" s="37"/>
      <c r="BV183" s="37"/>
      <c r="BW183" s="37"/>
      <c r="BX183" s="13"/>
      <c r="BY183" s="47"/>
      <c r="BZ183" s="36"/>
      <c r="CA183" s="48"/>
      <c r="CB183" s="12"/>
      <c r="CC183"/>
    </row>
    <row r="184" spans="1:81" ht="18" customHeight="1" x14ac:dyDescent="0.2">
      <c r="A184" s="80">
        <v>53</v>
      </c>
      <c r="B184" s="69"/>
      <c r="C184" s="35"/>
      <c r="D184" s="36"/>
      <c r="E184" s="36"/>
      <c r="F184" s="145"/>
      <c r="G184" s="36"/>
      <c r="H184" s="35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122"/>
      <c r="W184" s="122"/>
      <c r="X184" s="122"/>
      <c r="Y184" s="122"/>
      <c r="Z184" s="122"/>
      <c r="AA184" s="122"/>
      <c r="AB184" s="122"/>
      <c r="AC184" s="36"/>
      <c r="AD184" s="36"/>
      <c r="AE184" s="36"/>
      <c r="AF184" s="36"/>
      <c r="AG184" s="122"/>
      <c r="AH184" s="122"/>
      <c r="AI184" s="122"/>
      <c r="AJ184" s="122"/>
      <c r="AK184" s="36"/>
      <c r="AL184" s="36"/>
      <c r="AM184" s="36"/>
      <c r="AN184" s="36"/>
      <c r="AO184" s="36"/>
      <c r="AP184" s="36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12"/>
      <c r="BN184" s="13"/>
      <c r="BO184" s="36"/>
      <c r="BP184" s="36"/>
      <c r="BQ184" s="36"/>
      <c r="BR184" s="36"/>
      <c r="BS184" s="36"/>
      <c r="BT184" s="37"/>
      <c r="BU184" s="37"/>
      <c r="BV184" s="37"/>
      <c r="BW184" s="37"/>
      <c r="BX184" s="13"/>
      <c r="BY184" s="47"/>
      <c r="BZ184" s="36"/>
      <c r="CA184" s="48"/>
      <c r="CB184" s="12"/>
      <c r="CC184"/>
    </row>
    <row r="185" spans="1:81" ht="18" customHeight="1" x14ac:dyDescent="0.2">
      <c r="A185" s="80">
        <v>54</v>
      </c>
      <c r="B185" s="69"/>
      <c r="C185" s="35"/>
      <c r="D185" s="36"/>
      <c r="E185" s="36"/>
      <c r="F185" s="145"/>
      <c r="G185" s="36"/>
      <c r="H185" s="35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122"/>
      <c r="W185" s="122"/>
      <c r="X185" s="122"/>
      <c r="Y185" s="122"/>
      <c r="Z185" s="122"/>
      <c r="AA185" s="122"/>
      <c r="AB185" s="122"/>
      <c r="AC185" s="36"/>
      <c r="AD185" s="36"/>
      <c r="AE185" s="36"/>
      <c r="AF185" s="36"/>
      <c r="AG185" s="122"/>
      <c r="AH185" s="122"/>
      <c r="AI185" s="122"/>
      <c r="AJ185" s="122"/>
      <c r="AK185" s="36"/>
      <c r="AL185" s="36"/>
      <c r="AM185" s="36"/>
      <c r="AN185" s="36"/>
      <c r="AO185" s="36"/>
      <c r="AP185" s="36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12"/>
      <c r="BN185" s="13"/>
      <c r="BO185" s="36"/>
      <c r="BP185" s="36"/>
      <c r="BQ185" s="36"/>
      <c r="BR185" s="36"/>
      <c r="BS185" s="36"/>
      <c r="BT185" s="37"/>
      <c r="BU185" s="37"/>
      <c r="BV185" s="37"/>
      <c r="BW185" s="37"/>
      <c r="BX185" s="13"/>
      <c r="BY185" s="47"/>
      <c r="BZ185" s="36"/>
      <c r="CA185" s="48"/>
      <c r="CB185" s="12"/>
      <c r="CC185"/>
    </row>
    <row r="186" spans="1:81" ht="18" customHeight="1" x14ac:dyDescent="0.2">
      <c r="A186" s="80">
        <v>55</v>
      </c>
      <c r="B186" s="69"/>
      <c r="C186" s="35"/>
      <c r="D186" s="36"/>
      <c r="E186" s="36"/>
      <c r="F186" s="145"/>
      <c r="G186" s="36"/>
      <c r="H186" s="35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122"/>
      <c r="W186" s="122"/>
      <c r="X186" s="122"/>
      <c r="Y186" s="122"/>
      <c r="Z186" s="122"/>
      <c r="AA186" s="122"/>
      <c r="AB186" s="122"/>
      <c r="AC186" s="36"/>
      <c r="AD186" s="36"/>
      <c r="AE186" s="36"/>
      <c r="AF186" s="36"/>
      <c r="AG186" s="122"/>
      <c r="AH186" s="122"/>
      <c r="AI186" s="122"/>
      <c r="AJ186" s="122"/>
      <c r="AK186" s="36"/>
      <c r="AL186" s="36"/>
      <c r="AM186" s="36"/>
      <c r="AN186" s="36"/>
      <c r="AO186" s="36"/>
      <c r="AP186" s="36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12"/>
      <c r="BN186" s="13"/>
      <c r="BO186" s="36"/>
      <c r="BP186" s="36"/>
      <c r="BQ186" s="36"/>
      <c r="BR186" s="36"/>
      <c r="BS186" s="36"/>
      <c r="BT186" s="37"/>
      <c r="BU186" s="37"/>
      <c r="BV186" s="37"/>
      <c r="BW186" s="37"/>
      <c r="BX186" s="13"/>
      <c r="BY186" s="47"/>
      <c r="BZ186" s="36"/>
      <c r="CA186" s="48"/>
      <c r="CB186" s="12"/>
      <c r="CC186"/>
    </row>
    <row r="187" spans="1:81" ht="18" customHeight="1" x14ac:dyDescent="0.2">
      <c r="A187" s="80">
        <v>56</v>
      </c>
      <c r="B187" s="69"/>
      <c r="C187" s="35"/>
      <c r="D187" s="36"/>
      <c r="E187" s="36"/>
      <c r="F187" s="145"/>
      <c r="G187" s="36"/>
      <c r="H187" s="35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122"/>
      <c r="W187" s="122"/>
      <c r="X187" s="122"/>
      <c r="Y187" s="122"/>
      <c r="Z187" s="122"/>
      <c r="AA187" s="122"/>
      <c r="AB187" s="122"/>
      <c r="AC187" s="36"/>
      <c r="AD187" s="36"/>
      <c r="AE187" s="36"/>
      <c r="AF187" s="36"/>
      <c r="AG187" s="122"/>
      <c r="AH187" s="122"/>
      <c r="AI187" s="122"/>
      <c r="AJ187" s="122"/>
      <c r="AK187" s="36"/>
      <c r="AL187" s="36"/>
      <c r="AM187" s="36"/>
      <c r="AN187" s="36"/>
      <c r="AO187" s="36"/>
      <c r="AP187" s="36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12"/>
      <c r="BN187" s="13"/>
      <c r="BO187" s="36"/>
      <c r="BP187" s="36"/>
      <c r="BQ187" s="36"/>
      <c r="BR187" s="36"/>
      <c r="BS187" s="36"/>
      <c r="BT187" s="37"/>
      <c r="BU187" s="37"/>
      <c r="BV187" s="37"/>
      <c r="BW187" s="37"/>
      <c r="BX187" s="13"/>
      <c r="BY187" s="47"/>
      <c r="BZ187" s="36"/>
      <c r="CA187" s="48"/>
      <c r="CB187" s="12"/>
      <c r="CC187"/>
    </row>
    <row r="188" spans="1:81" ht="18" customHeight="1" x14ac:dyDescent="0.2">
      <c r="A188" s="80">
        <v>57</v>
      </c>
      <c r="B188" s="69"/>
      <c r="C188" s="35"/>
      <c r="D188" s="36"/>
      <c r="E188" s="36"/>
      <c r="F188" s="145"/>
      <c r="G188" s="36"/>
      <c r="H188" s="35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122"/>
      <c r="W188" s="122"/>
      <c r="X188" s="122"/>
      <c r="Y188" s="122"/>
      <c r="Z188" s="122"/>
      <c r="AA188" s="122"/>
      <c r="AB188" s="122"/>
      <c r="AC188" s="36"/>
      <c r="AD188" s="36"/>
      <c r="AE188" s="36"/>
      <c r="AF188" s="36"/>
      <c r="AG188" s="122"/>
      <c r="AH188" s="122"/>
      <c r="AI188" s="122"/>
      <c r="AJ188" s="122"/>
      <c r="AK188" s="36"/>
      <c r="AL188" s="36"/>
      <c r="AM188" s="36"/>
      <c r="AN188" s="36"/>
      <c r="AO188" s="36"/>
      <c r="AP188" s="36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12"/>
      <c r="BN188" s="13"/>
      <c r="BO188" s="36"/>
      <c r="BP188" s="36"/>
      <c r="BQ188" s="36"/>
      <c r="BR188" s="36"/>
      <c r="BS188" s="36"/>
      <c r="BT188" s="37"/>
      <c r="BU188" s="37"/>
      <c r="BV188" s="37"/>
      <c r="BW188" s="37"/>
      <c r="BX188" s="13"/>
      <c r="BY188" s="47"/>
      <c r="BZ188" s="36"/>
      <c r="CA188" s="48"/>
      <c r="CB188" s="12"/>
      <c r="CC188"/>
    </row>
    <row r="189" spans="1:81" ht="18" customHeight="1" x14ac:dyDescent="0.2">
      <c r="A189" s="80">
        <v>58</v>
      </c>
      <c r="B189" s="69"/>
      <c r="C189" s="35"/>
      <c r="D189" s="36"/>
      <c r="E189" s="36"/>
      <c r="F189" s="145"/>
      <c r="G189" s="36"/>
      <c r="H189" s="35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122"/>
      <c r="W189" s="122"/>
      <c r="X189" s="122"/>
      <c r="Y189" s="122"/>
      <c r="Z189" s="122"/>
      <c r="AA189" s="122"/>
      <c r="AB189" s="122"/>
      <c r="AC189" s="36"/>
      <c r="AD189" s="36"/>
      <c r="AE189" s="36"/>
      <c r="AF189" s="36"/>
      <c r="AG189" s="122"/>
      <c r="AH189" s="122"/>
      <c r="AI189" s="122"/>
      <c r="AJ189" s="122"/>
      <c r="AK189" s="36"/>
      <c r="AL189" s="36"/>
      <c r="AM189" s="36"/>
      <c r="AN189" s="36"/>
      <c r="AO189" s="36"/>
      <c r="AP189" s="36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12"/>
      <c r="BN189" s="13"/>
      <c r="BO189" s="36"/>
      <c r="BP189" s="36"/>
      <c r="BQ189" s="36"/>
      <c r="BR189" s="36"/>
      <c r="BS189" s="36"/>
      <c r="BT189" s="37"/>
      <c r="BU189" s="37"/>
      <c r="BV189" s="37"/>
      <c r="BW189" s="37"/>
      <c r="BX189" s="13"/>
      <c r="BY189" s="47"/>
      <c r="BZ189" s="36"/>
      <c r="CA189" s="48"/>
      <c r="CB189" s="12"/>
      <c r="CC189"/>
    </row>
    <row r="190" spans="1:81" ht="18" customHeight="1" x14ac:dyDescent="0.2">
      <c r="A190" s="80"/>
      <c r="B190" s="69"/>
      <c r="C190" s="36"/>
      <c r="D190" s="36"/>
      <c r="E190" s="36"/>
      <c r="F190" s="145"/>
      <c r="G190" s="36"/>
      <c r="H190" s="35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122"/>
      <c r="W190" s="122"/>
      <c r="X190" s="122"/>
      <c r="Y190" s="122"/>
      <c r="Z190" s="122"/>
      <c r="AA190" s="122"/>
      <c r="AB190" s="122"/>
      <c r="AC190" s="36"/>
      <c r="AD190" s="36"/>
      <c r="AE190" s="36"/>
      <c r="AF190" s="36"/>
      <c r="AG190" s="122"/>
      <c r="AH190" s="122"/>
      <c r="AI190" s="122"/>
      <c r="AJ190" s="122"/>
      <c r="AK190" s="36"/>
      <c r="AL190" s="36"/>
      <c r="AM190" s="36"/>
      <c r="AN190" s="36"/>
      <c r="AO190" s="36"/>
      <c r="AP190" s="36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12"/>
      <c r="BN190" s="13"/>
      <c r="BO190" s="36"/>
      <c r="BP190" s="36"/>
      <c r="BQ190" s="36"/>
      <c r="BR190" s="36"/>
      <c r="BS190" s="36"/>
      <c r="BT190" s="37"/>
      <c r="BU190" s="37"/>
      <c r="BV190" s="37"/>
      <c r="BW190" s="37"/>
      <c r="BX190" s="13"/>
      <c r="BY190" s="47"/>
      <c r="BZ190" s="36"/>
      <c r="CA190" s="48"/>
      <c r="CB190" s="12"/>
      <c r="CC190"/>
    </row>
    <row r="191" spans="1:81" ht="18" customHeight="1" thickBot="1" x14ac:dyDescent="0.25">
      <c r="A191" s="34"/>
      <c r="B191" s="69"/>
      <c r="C191" s="36"/>
      <c r="D191" s="36"/>
      <c r="E191" s="36"/>
      <c r="F191" s="145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122"/>
      <c r="AH191" s="122"/>
      <c r="AI191" s="122"/>
      <c r="AJ191" s="122"/>
      <c r="AK191" s="36"/>
      <c r="AL191" s="36"/>
      <c r="AM191" s="36"/>
      <c r="AN191" s="36"/>
      <c r="AO191" s="36"/>
      <c r="AP191" s="36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12"/>
      <c r="BN191" s="13"/>
      <c r="BO191" s="36"/>
      <c r="BP191" s="36"/>
      <c r="BQ191" s="36"/>
      <c r="BR191" s="36"/>
      <c r="BS191" s="36"/>
      <c r="BT191" s="37"/>
      <c r="BU191" s="37"/>
      <c r="BV191" s="37"/>
      <c r="BW191" s="37"/>
      <c r="BX191" s="13"/>
      <c r="BY191" s="47"/>
      <c r="BZ191" s="284"/>
      <c r="CA191" s="48"/>
      <c r="CB191" s="12"/>
      <c r="CC191" s="11"/>
    </row>
    <row r="192" spans="1:81" ht="23.25" customHeight="1" thickBot="1" x14ac:dyDescent="0.25">
      <c r="A192" s="470" t="s">
        <v>103</v>
      </c>
      <c r="B192" s="471"/>
      <c r="C192" s="18">
        <f>SUM(C132:C191)</f>
        <v>2</v>
      </c>
      <c r="D192" s="18">
        <f t="shared" ref="D192:AD192" si="13">SUM(D132:D191)</f>
        <v>3</v>
      </c>
      <c r="E192" s="18">
        <f t="shared" si="13"/>
        <v>1</v>
      </c>
      <c r="F192" s="18">
        <f t="shared" si="13"/>
        <v>2</v>
      </c>
      <c r="G192" s="17">
        <f t="shared" si="13"/>
        <v>2</v>
      </c>
      <c r="H192" s="18">
        <f t="shared" si="13"/>
        <v>2</v>
      </c>
      <c r="I192" s="18">
        <f t="shared" si="13"/>
        <v>1</v>
      </c>
      <c r="J192" s="18">
        <f t="shared" si="13"/>
        <v>3</v>
      </c>
      <c r="K192" s="18">
        <f t="shared" si="13"/>
        <v>0</v>
      </c>
      <c r="L192" s="18">
        <f t="shared" si="13"/>
        <v>0</v>
      </c>
      <c r="M192" s="18">
        <f t="shared" si="13"/>
        <v>0</v>
      </c>
      <c r="N192" s="18">
        <f t="shared" si="13"/>
        <v>0</v>
      </c>
      <c r="O192" s="18">
        <f t="shared" si="13"/>
        <v>0</v>
      </c>
      <c r="P192" s="18">
        <f t="shared" si="13"/>
        <v>0</v>
      </c>
      <c r="Q192" s="18">
        <f t="shared" si="13"/>
        <v>0</v>
      </c>
      <c r="R192" s="18">
        <f t="shared" si="13"/>
        <v>0</v>
      </c>
      <c r="S192" s="18">
        <f t="shared" si="13"/>
        <v>0</v>
      </c>
      <c r="T192" s="18">
        <f t="shared" si="13"/>
        <v>0</v>
      </c>
      <c r="U192" s="18">
        <f t="shared" si="13"/>
        <v>0</v>
      </c>
      <c r="V192" s="18">
        <f t="shared" si="13"/>
        <v>0</v>
      </c>
      <c r="W192" s="18">
        <f t="shared" si="13"/>
        <v>0</v>
      </c>
      <c r="X192" s="18">
        <f t="shared" si="13"/>
        <v>0</v>
      </c>
      <c r="Y192" s="18">
        <f t="shared" si="13"/>
        <v>0</v>
      </c>
      <c r="Z192" s="18">
        <f t="shared" si="13"/>
        <v>0</v>
      </c>
      <c r="AA192" s="18">
        <f t="shared" si="13"/>
        <v>0</v>
      </c>
      <c r="AB192" s="18">
        <f t="shared" si="13"/>
        <v>0</v>
      </c>
      <c r="AC192" s="18">
        <f t="shared" si="13"/>
        <v>0</v>
      </c>
      <c r="AD192" s="18">
        <f t="shared" si="13"/>
        <v>0</v>
      </c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7"/>
      <c r="BN192" s="15"/>
      <c r="BO192" s="17"/>
      <c r="BP192" s="16"/>
      <c r="BQ192" s="16"/>
      <c r="BR192" s="16"/>
      <c r="BS192" s="16"/>
      <c r="BT192" s="16"/>
      <c r="BU192" s="16"/>
      <c r="BV192" s="16"/>
      <c r="BW192" s="16"/>
      <c r="BX192" s="15"/>
      <c r="BY192" s="16"/>
      <c r="BZ192" s="16"/>
      <c r="CA192" s="16"/>
      <c r="CB192" s="17"/>
      <c r="CC192" s="20"/>
    </row>
    <row r="193" spans="1:81" ht="18.75" customHeight="1" x14ac:dyDescent="0.2">
      <c r="A193" s="472" t="s">
        <v>104</v>
      </c>
      <c r="B193" s="473"/>
      <c r="C193" s="497" t="s">
        <v>105</v>
      </c>
      <c r="D193" s="498"/>
      <c r="E193" s="498"/>
      <c r="F193" s="498"/>
      <c r="G193" s="498"/>
      <c r="H193" s="498"/>
      <c r="I193" s="498"/>
      <c r="J193" s="498"/>
      <c r="K193" s="498"/>
      <c r="L193" s="498"/>
      <c r="M193" s="498"/>
      <c r="N193" s="498"/>
      <c r="O193" s="498"/>
      <c r="P193" s="498"/>
      <c r="Q193" s="498"/>
      <c r="R193" s="498"/>
      <c r="S193" s="498"/>
      <c r="T193" s="498"/>
      <c r="U193" s="498"/>
      <c r="V193" s="498"/>
      <c r="W193" s="498"/>
      <c r="X193" s="498"/>
      <c r="Y193" s="498"/>
      <c r="Z193" s="498"/>
      <c r="AA193" s="498"/>
      <c r="AB193" s="498"/>
      <c r="AC193" s="498"/>
      <c r="AD193" s="498"/>
      <c r="AE193" s="498"/>
      <c r="AF193" s="498"/>
      <c r="AG193" s="498"/>
      <c r="AH193" s="498"/>
      <c r="AI193" s="498"/>
      <c r="AJ193" s="498"/>
      <c r="AK193" s="498"/>
      <c r="AL193" s="498"/>
      <c r="AM193" s="498"/>
      <c r="AN193" s="498"/>
      <c r="AO193" s="498"/>
      <c r="AP193" s="498"/>
      <c r="AQ193" s="498"/>
      <c r="AR193" s="498"/>
      <c r="AS193" s="498"/>
      <c r="AT193" s="498"/>
      <c r="AU193" s="498"/>
      <c r="AV193" s="498"/>
      <c r="AW193" s="498"/>
      <c r="AX193" s="498"/>
      <c r="AY193" s="498"/>
      <c r="AZ193" s="498"/>
      <c r="BA193" s="498"/>
      <c r="BB193" s="498"/>
      <c r="BC193" s="498"/>
      <c r="BD193" s="498"/>
      <c r="BE193" s="498"/>
      <c r="BF193" s="498"/>
      <c r="BG193" s="498"/>
      <c r="BH193" s="498"/>
      <c r="BI193" s="498"/>
      <c r="BJ193" s="498"/>
      <c r="BK193" s="498"/>
      <c r="BL193" s="499"/>
      <c r="BM193" s="607"/>
      <c r="BN193" s="608"/>
      <c r="BO193" s="609"/>
      <c r="BP193" s="579"/>
      <c r="BQ193" s="579"/>
      <c r="BR193" s="579"/>
      <c r="BS193" s="579"/>
      <c r="BT193" s="579"/>
      <c r="BU193" s="579"/>
      <c r="BV193" s="579"/>
      <c r="BW193" s="579"/>
      <c r="BX193" s="579"/>
      <c r="BY193" s="579"/>
      <c r="BZ193" s="579"/>
      <c r="CA193" s="579"/>
      <c r="CB193" s="580"/>
    </row>
    <row r="194" spans="1:81" ht="18" customHeight="1" x14ac:dyDescent="0.2">
      <c r="A194" s="474" t="s">
        <v>106</v>
      </c>
      <c r="B194" s="476"/>
      <c r="C194" s="478"/>
      <c r="D194" s="478"/>
      <c r="E194" s="478"/>
      <c r="F194" s="478"/>
      <c r="G194" s="478"/>
      <c r="H194" s="478"/>
      <c r="I194" s="478"/>
      <c r="J194" s="478"/>
      <c r="K194" s="478"/>
      <c r="L194" s="478"/>
      <c r="M194" s="478"/>
      <c r="N194" s="478"/>
      <c r="O194" s="478"/>
      <c r="P194" s="478"/>
      <c r="Q194" s="478"/>
      <c r="R194" s="478"/>
      <c r="S194" s="478"/>
      <c r="T194" s="479"/>
      <c r="U194" s="500"/>
      <c r="V194" s="478"/>
      <c r="W194" s="478"/>
      <c r="X194" s="478"/>
      <c r="Y194" s="478"/>
      <c r="Z194" s="478"/>
      <c r="AA194" s="478"/>
      <c r="AB194" s="478"/>
      <c r="AC194" s="478"/>
      <c r="AD194" s="478"/>
      <c r="AE194" s="478"/>
      <c r="AF194" s="478"/>
      <c r="AG194" s="478"/>
      <c r="AH194" s="478"/>
      <c r="AI194" s="478"/>
      <c r="AJ194" s="478"/>
      <c r="AK194" s="478"/>
      <c r="AL194" s="478"/>
      <c r="AM194" s="478"/>
      <c r="AN194" s="478"/>
      <c r="AO194" s="478"/>
      <c r="AP194" s="478"/>
      <c r="AQ194" s="478"/>
      <c r="AR194" s="478"/>
      <c r="AS194" s="478"/>
      <c r="AT194" s="478"/>
      <c r="AU194" s="478"/>
      <c r="AV194" s="478"/>
      <c r="AW194" s="478"/>
      <c r="AX194" s="478"/>
      <c r="AY194" s="478"/>
      <c r="AZ194" s="478"/>
      <c r="BA194" s="478"/>
      <c r="BB194" s="478"/>
      <c r="BC194" s="478"/>
      <c r="BD194" s="478"/>
      <c r="BE194" s="478"/>
      <c r="BF194" s="478"/>
      <c r="BG194" s="478"/>
      <c r="BH194" s="478"/>
      <c r="BI194" s="478"/>
      <c r="BJ194" s="478"/>
      <c r="BK194" s="478"/>
      <c r="BL194" s="501"/>
      <c r="BM194" s="610"/>
      <c r="BN194" s="611"/>
      <c r="BO194" s="612"/>
      <c r="BP194" s="40"/>
      <c r="BQ194" s="40"/>
      <c r="BR194" s="40"/>
      <c r="BS194" s="40"/>
      <c r="BT194" s="40"/>
      <c r="BU194" s="40"/>
      <c r="BV194" s="40"/>
      <c r="BW194" s="40"/>
      <c r="BX194" s="40"/>
      <c r="BY194" s="40"/>
      <c r="BZ194" s="40"/>
      <c r="CA194" s="40"/>
      <c r="CB194" s="73"/>
    </row>
    <row r="195" spans="1:81" ht="20.25" customHeight="1" x14ac:dyDescent="0.2">
      <c r="A195" s="475"/>
      <c r="B195" s="477"/>
      <c r="C195" s="480"/>
      <c r="D195" s="480"/>
      <c r="E195" s="480"/>
      <c r="F195" s="480"/>
      <c r="G195" s="480"/>
      <c r="H195" s="480"/>
      <c r="I195" s="480"/>
      <c r="J195" s="480"/>
      <c r="K195" s="480"/>
      <c r="L195" s="480"/>
      <c r="M195" s="480"/>
      <c r="N195" s="480"/>
      <c r="O195" s="480"/>
      <c r="P195" s="480"/>
      <c r="Q195" s="480"/>
      <c r="R195" s="480"/>
      <c r="S195" s="480"/>
      <c r="T195" s="481"/>
      <c r="U195" s="502"/>
      <c r="V195" s="480"/>
      <c r="W195" s="480"/>
      <c r="X195" s="480"/>
      <c r="Y195" s="480"/>
      <c r="Z195" s="480"/>
      <c r="AA195" s="480"/>
      <c r="AB195" s="480"/>
      <c r="AC195" s="480"/>
      <c r="AD195" s="480"/>
      <c r="AE195" s="480"/>
      <c r="AF195" s="480"/>
      <c r="AG195" s="480"/>
      <c r="AH195" s="480"/>
      <c r="AI195" s="480"/>
      <c r="AJ195" s="480"/>
      <c r="AK195" s="480"/>
      <c r="AL195" s="480"/>
      <c r="AM195" s="480"/>
      <c r="AN195" s="480"/>
      <c r="AO195" s="480"/>
      <c r="AP195" s="480"/>
      <c r="AQ195" s="480"/>
      <c r="AR195" s="480"/>
      <c r="AS195" s="480"/>
      <c r="AT195" s="480"/>
      <c r="AU195" s="480"/>
      <c r="AV195" s="480"/>
      <c r="AW195" s="480"/>
      <c r="AX195" s="480"/>
      <c r="AY195" s="480"/>
      <c r="AZ195" s="480"/>
      <c r="BA195" s="480"/>
      <c r="BB195" s="480"/>
      <c r="BC195" s="480"/>
      <c r="BD195" s="480"/>
      <c r="BE195" s="480"/>
      <c r="BF195" s="480"/>
      <c r="BG195" s="480"/>
      <c r="BH195" s="480"/>
      <c r="BI195" s="480"/>
      <c r="BJ195" s="480"/>
      <c r="BK195" s="480"/>
      <c r="BL195" s="503"/>
      <c r="BM195" s="508"/>
      <c r="BN195" s="509"/>
      <c r="BO195" s="510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2"/>
      <c r="CC195" s="4"/>
    </row>
    <row r="196" spans="1:81" ht="20.25" customHeight="1" x14ac:dyDescent="0.2">
      <c r="A196" s="474" t="s">
        <v>107</v>
      </c>
      <c r="B196" s="476"/>
      <c r="C196" s="482"/>
      <c r="D196" s="482"/>
      <c r="E196" s="482"/>
      <c r="F196" s="482"/>
      <c r="G196" s="482"/>
      <c r="H196" s="482"/>
      <c r="I196" s="482"/>
      <c r="J196" s="482"/>
      <c r="K196" s="482"/>
      <c r="L196" s="482"/>
      <c r="M196" s="482"/>
      <c r="N196" s="482"/>
      <c r="O196" s="482"/>
      <c r="P196" s="482"/>
      <c r="Q196" s="482"/>
      <c r="R196" s="482"/>
      <c r="S196" s="482"/>
      <c r="T196" s="483"/>
      <c r="U196" s="504"/>
      <c r="V196" s="482"/>
      <c r="W196" s="482"/>
      <c r="X196" s="482"/>
      <c r="Y196" s="482"/>
      <c r="Z196" s="482"/>
      <c r="AA196" s="482"/>
      <c r="AB196" s="482"/>
      <c r="AC196" s="482"/>
      <c r="AD196" s="482"/>
      <c r="AE196" s="482"/>
      <c r="AF196" s="482"/>
      <c r="AG196" s="482"/>
      <c r="AH196" s="482"/>
      <c r="AI196" s="482"/>
      <c r="AJ196" s="482"/>
      <c r="AK196" s="482"/>
      <c r="AL196" s="482"/>
      <c r="AM196" s="482"/>
      <c r="AN196" s="482"/>
      <c r="AO196" s="482"/>
      <c r="AP196" s="482"/>
      <c r="AQ196" s="482"/>
      <c r="AR196" s="482"/>
      <c r="AS196" s="482"/>
      <c r="AT196" s="482"/>
      <c r="AU196" s="482"/>
      <c r="AV196" s="482"/>
      <c r="AW196" s="482"/>
      <c r="AX196" s="482"/>
      <c r="AY196" s="482"/>
      <c r="AZ196" s="482"/>
      <c r="BA196" s="482"/>
      <c r="BB196" s="482"/>
      <c r="BC196" s="482"/>
      <c r="BD196" s="482"/>
      <c r="BE196" s="482"/>
      <c r="BF196" s="482"/>
      <c r="BG196" s="482"/>
      <c r="BH196" s="482"/>
      <c r="BI196" s="482"/>
      <c r="BJ196" s="482"/>
      <c r="BK196" s="482"/>
      <c r="BL196" s="505"/>
      <c r="BM196" s="508"/>
      <c r="BN196" s="509"/>
      <c r="BO196" s="510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2"/>
      <c r="CC196" s="4"/>
    </row>
    <row r="197" spans="1:81" ht="20.25" customHeight="1" collapsed="1" thickBot="1" x14ac:dyDescent="0.25">
      <c r="A197" s="488"/>
      <c r="B197" s="489"/>
      <c r="C197" s="490" t="s">
        <v>2138</v>
      </c>
      <c r="D197" s="490"/>
      <c r="E197" s="490"/>
      <c r="F197" s="490"/>
      <c r="G197" s="490"/>
      <c r="H197" s="490"/>
      <c r="I197" s="490"/>
      <c r="J197" s="490"/>
      <c r="K197" s="490"/>
      <c r="L197" s="490"/>
      <c r="M197" s="490"/>
      <c r="N197" s="490"/>
      <c r="O197" s="490"/>
      <c r="P197" s="490"/>
      <c r="Q197" s="490"/>
      <c r="R197" s="490"/>
      <c r="S197" s="490"/>
      <c r="T197" s="491"/>
      <c r="U197" s="506" t="s">
        <v>22</v>
      </c>
      <c r="V197" s="490"/>
      <c r="W197" s="490"/>
      <c r="X197" s="490"/>
      <c r="Y197" s="490"/>
      <c r="Z197" s="490"/>
      <c r="AA197" s="490"/>
      <c r="AB197" s="490"/>
      <c r="AC197" s="490"/>
      <c r="AD197" s="490"/>
      <c r="AE197" s="490"/>
      <c r="AF197" s="490"/>
      <c r="AG197" s="490"/>
      <c r="AH197" s="490"/>
      <c r="AI197" s="490"/>
      <c r="AJ197" s="490"/>
      <c r="AK197" s="490"/>
      <c r="AL197" s="490"/>
      <c r="AM197" s="490"/>
      <c r="AN197" s="490"/>
      <c r="AO197" s="490"/>
      <c r="AP197" s="490"/>
      <c r="AQ197" s="490"/>
      <c r="AR197" s="490"/>
      <c r="AS197" s="490"/>
      <c r="AT197" s="490"/>
      <c r="AU197" s="490"/>
      <c r="AV197" s="490"/>
      <c r="AW197" s="490"/>
      <c r="AX197" s="490"/>
      <c r="AY197" s="490"/>
      <c r="AZ197" s="490"/>
      <c r="BA197" s="490"/>
      <c r="BB197" s="490"/>
      <c r="BC197" s="490"/>
      <c r="BD197" s="490"/>
      <c r="BE197" s="490"/>
      <c r="BF197" s="490"/>
      <c r="BG197" s="490"/>
      <c r="BH197" s="490"/>
      <c r="BI197" s="490"/>
      <c r="BJ197" s="490"/>
      <c r="BK197" s="490"/>
      <c r="BL197" s="507"/>
      <c r="BM197" s="494"/>
      <c r="BN197" s="495"/>
      <c r="BO197" s="496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4"/>
      <c r="CC197" s="4"/>
    </row>
    <row r="198" spans="1:81" ht="3.75" customHeight="1" x14ac:dyDescent="0.2">
      <c r="BN198" s="129"/>
      <c r="BO198" s="129"/>
      <c r="BP198" s="129"/>
      <c r="BQ198" s="129"/>
      <c r="BR198" s="129"/>
      <c r="BS198" s="129"/>
      <c r="BT198" s="129"/>
      <c r="BU198" s="129"/>
      <c r="BV198" s="129"/>
      <c r="BX198" s="129"/>
      <c r="BY198" s="129"/>
      <c r="BZ198" s="129"/>
      <c r="CA198" s="129"/>
    </row>
    <row r="199" spans="1:81" hidden="1" x14ac:dyDescent="0.2"/>
    <row r="200" spans="1:81" hidden="1" x14ac:dyDescent="0.2"/>
    <row r="201" spans="1:81" hidden="1" x14ac:dyDescent="0.2"/>
    <row r="202" spans="1:81" hidden="1" x14ac:dyDescent="0.2"/>
    <row r="203" spans="1:81" hidden="1" x14ac:dyDescent="0.2"/>
    <row r="204" spans="1:81" hidden="1" x14ac:dyDescent="0.2"/>
    <row r="225" spans="2:2" x14ac:dyDescent="0.2">
      <c r="B225"/>
    </row>
    <row r="226" spans="2:2" x14ac:dyDescent="0.2">
      <c r="B226"/>
    </row>
    <row r="227" spans="2:2" x14ac:dyDescent="0.2">
      <c r="B227"/>
    </row>
    <row r="228" spans="2:2" x14ac:dyDescent="0.2">
      <c r="B228"/>
    </row>
    <row r="229" spans="2:2" x14ac:dyDescent="0.2">
      <c r="B229"/>
    </row>
    <row r="230" spans="2:2" x14ac:dyDescent="0.2">
      <c r="B230"/>
    </row>
    <row r="231" spans="2:2" x14ac:dyDescent="0.2">
      <c r="B231"/>
    </row>
    <row r="232" spans="2:2" x14ac:dyDescent="0.2">
      <c r="B232"/>
    </row>
    <row r="233" spans="2:2" x14ac:dyDescent="0.2">
      <c r="B233"/>
    </row>
    <row r="234" spans="2:2" x14ac:dyDescent="0.2">
      <c r="B234"/>
    </row>
    <row r="235" spans="2:2" x14ac:dyDescent="0.2">
      <c r="B235"/>
    </row>
    <row r="236" spans="2:2" x14ac:dyDescent="0.2">
      <c r="B236"/>
    </row>
    <row r="237" spans="2:2" x14ac:dyDescent="0.2">
      <c r="B237"/>
    </row>
    <row r="238" spans="2:2" x14ac:dyDescent="0.2">
      <c r="B238"/>
    </row>
    <row r="239" spans="2:2" x14ac:dyDescent="0.2">
      <c r="B239"/>
    </row>
    <row r="240" spans="2:2" x14ac:dyDescent="0.2">
      <c r="B240"/>
    </row>
    <row r="241" spans="2:2" x14ac:dyDescent="0.2">
      <c r="B241"/>
    </row>
    <row r="242" spans="2:2" x14ac:dyDescent="0.2">
      <c r="B242"/>
    </row>
    <row r="243" spans="2:2" x14ac:dyDescent="0.2">
      <c r="B243"/>
    </row>
    <row r="244" spans="2:2" x14ac:dyDescent="0.2">
      <c r="B244"/>
    </row>
    <row r="245" spans="2:2" x14ac:dyDescent="0.2">
      <c r="B245"/>
    </row>
    <row r="246" spans="2:2" x14ac:dyDescent="0.2">
      <c r="B246"/>
    </row>
    <row r="247" spans="2:2" x14ac:dyDescent="0.2">
      <c r="B247"/>
    </row>
  </sheetData>
  <autoFilter ref="A11:CK11" xr:uid="{C8991706-DB66-4B49-92F6-44A2E9B18F76}"/>
  <sortState xmlns:xlrd2="http://schemas.microsoft.com/office/spreadsheetml/2017/richdata2" ref="B13:CB84">
    <sortCondition ref="B13:B84"/>
  </sortState>
  <mergeCells count="113">
    <mergeCell ref="BW125:BX125"/>
    <mergeCell ref="A127:CB127"/>
    <mergeCell ref="AF124:AI124"/>
    <mergeCell ref="AJ124:AK124"/>
    <mergeCell ref="AL124:AM124"/>
    <mergeCell ref="AP124:BM124"/>
    <mergeCell ref="BN124:BS124"/>
    <mergeCell ref="BW124:BY124"/>
    <mergeCell ref="AF123:AI123"/>
    <mergeCell ref="AJ123:AK123"/>
    <mergeCell ref="AL123:AM123"/>
    <mergeCell ref="AP123:BM123"/>
    <mergeCell ref="BN123:BS123"/>
    <mergeCell ref="BW123:BY123"/>
    <mergeCell ref="BP193:CB193"/>
    <mergeCell ref="BM193:BO194"/>
    <mergeCell ref="BM118:BO118"/>
    <mergeCell ref="BM119:BO119"/>
    <mergeCell ref="C115:BL115"/>
    <mergeCell ref="U116:BL118"/>
    <mergeCell ref="U119:BL119"/>
    <mergeCell ref="AJ1:AM1"/>
    <mergeCell ref="BW3:BY3"/>
    <mergeCell ref="CA3:CB3"/>
    <mergeCell ref="AP1:BM1"/>
    <mergeCell ref="BN1:BS1"/>
    <mergeCell ref="CA4:CB4"/>
    <mergeCell ref="BN5:BS5"/>
    <mergeCell ref="BW5:BX5"/>
    <mergeCell ref="BY5:CB5"/>
    <mergeCell ref="A7:CB7"/>
    <mergeCell ref="A9:A11"/>
    <mergeCell ref="B9:B10"/>
    <mergeCell ref="A1:B5"/>
    <mergeCell ref="C1:AE5"/>
    <mergeCell ref="AF5:AI5"/>
    <mergeCell ref="AJ5:AK5"/>
    <mergeCell ref="AL5:AM5"/>
    <mergeCell ref="CA1:CB2"/>
    <mergeCell ref="AF2:AI2"/>
    <mergeCell ref="AJ2:AM2"/>
    <mergeCell ref="AP2:BS2"/>
    <mergeCell ref="AF3:AI3"/>
    <mergeCell ref="AJ3:AK3"/>
    <mergeCell ref="AL3:AM3"/>
    <mergeCell ref="AP3:BM3"/>
    <mergeCell ref="BN3:BS3"/>
    <mergeCell ref="AF1:AI1"/>
    <mergeCell ref="BW1:BY2"/>
    <mergeCell ref="BX129:BX130"/>
    <mergeCell ref="BY129:CA129"/>
    <mergeCell ref="A114:B114"/>
    <mergeCell ref="A115:B115"/>
    <mergeCell ref="BM115:BO116"/>
    <mergeCell ref="A121:B125"/>
    <mergeCell ref="C121:AE125"/>
    <mergeCell ref="AF121:AI121"/>
    <mergeCell ref="BP115:CB115"/>
    <mergeCell ref="BM117:BO117"/>
    <mergeCell ref="BY125:CB125"/>
    <mergeCell ref="A116:A117"/>
    <mergeCell ref="B116:B117"/>
    <mergeCell ref="C116:T118"/>
    <mergeCell ref="A118:A119"/>
    <mergeCell ref="B118:B119"/>
    <mergeCell ref="C119:T119"/>
    <mergeCell ref="CB129:CB130"/>
    <mergeCell ref="CA123:CB123"/>
    <mergeCell ref="CA124:CB124"/>
    <mergeCell ref="AJ125:AK125"/>
    <mergeCell ref="AL125:AM125"/>
    <mergeCell ref="AP125:BM125"/>
    <mergeCell ref="BN125:BS125"/>
    <mergeCell ref="AL4:AM4"/>
    <mergeCell ref="AP4:BM4"/>
    <mergeCell ref="BX9:BX11"/>
    <mergeCell ref="AF4:AI4"/>
    <mergeCell ref="AJ4:AK4"/>
    <mergeCell ref="BN4:BS4"/>
    <mergeCell ref="BW4:BY4"/>
    <mergeCell ref="AJ121:AM121"/>
    <mergeCell ref="AP121:BS122"/>
    <mergeCell ref="BW121:BY122"/>
    <mergeCell ref="AF122:AI122"/>
    <mergeCell ref="AJ122:AM122"/>
    <mergeCell ref="BY9:CA9"/>
    <mergeCell ref="AP5:BM5"/>
    <mergeCell ref="CA121:CB122"/>
    <mergeCell ref="CB9:CB11"/>
    <mergeCell ref="A192:B192"/>
    <mergeCell ref="A193:B193"/>
    <mergeCell ref="A194:A195"/>
    <mergeCell ref="B194:B195"/>
    <mergeCell ref="C194:T196"/>
    <mergeCell ref="BN10:BN12"/>
    <mergeCell ref="C9:L9"/>
    <mergeCell ref="M9:AC9"/>
    <mergeCell ref="A196:A197"/>
    <mergeCell ref="B196:B197"/>
    <mergeCell ref="C197:T197"/>
    <mergeCell ref="AF125:AI125"/>
    <mergeCell ref="BM197:BO197"/>
    <mergeCell ref="C193:BL193"/>
    <mergeCell ref="U194:BL196"/>
    <mergeCell ref="U197:BL197"/>
    <mergeCell ref="BM195:BO195"/>
    <mergeCell ref="BM196:BO196"/>
    <mergeCell ref="A129:A130"/>
    <mergeCell ref="B129:B130"/>
    <mergeCell ref="C129:G129"/>
    <mergeCell ref="H129:BM129"/>
    <mergeCell ref="BN129:BN130"/>
    <mergeCell ref="BO129:BW129"/>
  </mergeCells>
  <dataValidations count="1">
    <dataValidation type="date" allowBlank="1" showInputMessage="1" showErrorMessage="1" errorTitle="Data" error="Favor informar uma data válida (dd/mm/aaaa)!!!" sqref="AJ1:AM2 AJ121:AM122" xr:uid="{BDDB7976-EE42-43E7-9E29-72678B328856}">
      <formula1>1</formula1>
      <formula2>219512</formula2>
    </dataValidation>
  </dataValidations>
  <printOptions horizontalCentered="1"/>
  <pageMargins left="0.19685039370078741" right="0.19685039370078741" top="0.23622047244094491" bottom="0" header="0.27559055118110237" footer="0"/>
  <pageSetup paperSize="9" scale="27" fitToHeight="0" orientation="landscape" r:id="rId1"/>
  <headerFooter alignWithMargins="0">
    <oddFooter>&amp;C&amp;1#&amp;"Calibri"&amp;12&amp;K008000Internal Use</oddFooter>
  </headerFooter>
  <rowBreaks count="1" manualBreakCount="1">
    <brk id="11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9ABD-5A59-4BC1-8AAC-23D35385DB71}">
  <sheetPr codeName="Planilha10"/>
  <dimension ref="F2:BO241"/>
  <sheetViews>
    <sheetView topLeftCell="I1" zoomScaleNormal="100" workbookViewId="0">
      <selection activeCell="J3" sqref="J3:T3"/>
    </sheetView>
  </sheetViews>
  <sheetFormatPr defaultRowHeight="12.75" x14ac:dyDescent="0.2"/>
  <cols>
    <col min="1" max="5" width="0" hidden="1" customWidth="1"/>
    <col min="6" max="6" width="50.140625" hidden="1" customWidth="1"/>
    <col min="7" max="8" width="40.42578125" hidden="1" customWidth="1"/>
    <col min="20" max="22" width="70.28515625" bestFit="1" customWidth="1"/>
  </cols>
  <sheetData>
    <row r="2" spans="6:67" x14ac:dyDescent="0.2">
      <c r="F2" t="s">
        <v>1620</v>
      </c>
      <c r="G2" t="s">
        <v>1729</v>
      </c>
      <c r="H2" t="s">
        <v>1621</v>
      </c>
    </row>
    <row r="3" spans="6:67" x14ac:dyDescent="0.2">
      <c r="J3" s="242"/>
      <c r="K3" s="242"/>
      <c r="L3" s="242"/>
      <c r="M3" s="242"/>
      <c r="N3" s="242"/>
      <c r="O3" s="242"/>
      <c r="P3" s="242"/>
      <c r="Q3" s="242"/>
      <c r="R3" s="242"/>
      <c r="S3" s="242"/>
      <c r="AO3" s="112"/>
      <c r="AP3" s="112"/>
      <c r="AQ3" s="112"/>
      <c r="AR3" s="112"/>
      <c r="AS3" s="112"/>
      <c r="AT3" s="112"/>
      <c r="AU3" s="112"/>
      <c r="AV3" s="112"/>
      <c r="AW3" s="112"/>
    </row>
    <row r="4" spans="6:67" x14ac:dyDescent="0.2">
      <c r="G4" t="s">
        <v>1621</v>
      </c>
      <c r="H4" t="s">
        <v>1621</v>
      </c>
    </row>
    <row r="5" spans="6:67" s="309" customFormat="1" ht="14.25" x14ac:dyDescent="0.2">
      <c r="G5" s="309" t="s">
        <v>1621</v>
      </c>
      <c r="H5" s="309" t="s">
        <v>1621</v>
      </c>
      <c r="J5" t="s">
        <v>2092</v>
      </c>
      <c r="K5" t="s">
        <v>1699</v>
      </c>
      <c r="L5" s="310"/>
    </row>
    <row r="6" spans="6:67" x14ac:dyDescent="0.2">
      <c r="G6" t="s">
        <v>1621</v>
      </c>
      <c r="H6" t="s">
        <v>1621</v>
      </c>
    </row>
    <row r="7" spans="6:67" ht="17.25" x14ac:dyDescent="0.3">
      <c r="G7" t="s">
        <v>1621</v>
      </c>
      <c r="H7" t="s">
        <v>1621</v>
      </c>
      <c r="J7" t="s">
        <v>2092</v>
      </c>
      <c r="X7" s="224"/>
      <c r="Y7" s="224"/>
      <c r="Z7" s="224"/>
      <c r="AA7" s="224"/>
      <c r="AB7" s="224"/>
      <c r="AC7" s="224"/>
      <c r="AD7" s="224"/>
      <c r="AE7" s="224"/>
      <c r="AF7" s="224"/>
      <c r="AG7" s="224"/>
      <c r="AH7" s="224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4"/>
      <c r="BB7" s="224"/>
      <c r="BC7" s="224"/>
      <c r="BD7" s="224"/>
      <c r="BE7" s="224"/>
      <c r="BF7" s="224"/>
      <c r="BG7" s="224"/>
      <c r="BH7" s="224"/>
      <c r="BI7" s="224"/>
      <c r="BJ7" s="224"/>
      <c r="BK7" s="224"/>
      <c r="BL7" s="224"/>
      <c r="BM7" s="224"/>
      <c r="BN7" s="224"/>
      <c r="BO7" s="224"/>
    </row>
    <row r="8" spans="6:67" x14ac:dyDescent="0.2">
      <c r="G8" t="s">
        <v>1621</v>
      </c>
      <c r="H8" t="s">
        <v>1621</v>
      </c>
      <c r="J8" t="s">
        <v>1699</v>
      </c>
    </row>
    <row r="9" spans="6:67" x14ac:dyDescent="0.2">
      <c r="S9" s="262" t="s">
        <v>1652</v>
      </c>
      <c r="T9" s="317"/>
      <c r="AB9" s="262"/>
      <c r="AC9" s="262"/>
    </row>
    <row r="10" spans="6:67" x14ac:dyDescent="0.2">
      <c r="G10" t="s">
        <v>1621</v>
      </c>
      <c r="H10" t="s">
        <v>1621</v>
      </c>
    </row>
    <row r="11" spans="6:67" x14ac:dyDescent="0.2">
      <c r="G11" t="s">
        <v>1621</v>
      </c>
      <c r="H11" t="s">
        <v>1621</v>
      </c>
    </row>
    <row r="12" spans="6:67" x14ac:dyDescent="0.2">
      <c r="G12" t="s">
        <v>1621</v>
      </c>
      <c r="H12" t="s">
        <v>1621</v>
      </c>
      <c r="P12" t="s">
        <v>1647</v>
      </c>
    </row>
    <row r="13" spans="6:67" x14ac:dyDescent="0.2">
      <c r="G13" t="s">
        <v>1621</v>
      </c>
      <c r="H13" t="s">
        <v>1621</v>
      </c>
      <c r="P13" t="s">
        <v>1652</v>
      </c>
    </row>
    <row r="14" spans="6:67" x14ac:dyDescent="0.2">
      <c r="G14" t="s">
        <v>1621</v>
      </c>
      <c r="H14" t="s">
        <v>1621</v>
      </c>
    </row>
    <row r="15" spans="6:67" x14ac:dyDescent="0.2">
      <c r="G15" t="s">
        <v>1621</v>
      </c>
      <c r="H15" t="s">
        <v>1691</v>
      </c>
    </row>
    <row r="16" spans="6:67" x14ac:dyDescent="0.2">
      <c r="G16" t="s">
        <v>1691</v>
      </c>
      <c r="H16" t="s">
        <v>1691</v>
      </c>
    </row>
    <row r="17" spans="7:20" x14ac:dyDescent="0.2">
      <c r="G17" t="s">
        <v>1691</v>
      </c>
      <c r="H17" t="s">
        <v>1691</v>
      </c>
    </row>
    <row r="18" spans="7:20" x14ac:dyDescent="0.2">
      <c r="G18" t="s">
        <v>1691</v>
      </c>
      <c r="H18" t="s">
        <v>1691</v>
      </c>
    </row>
    <row r="19" spans="7:20" x14ac:dyDescent="0.2">
      <c r="G19" t="s">
        <v>1691</v>
      </c>
      <c r="H19" t="s">
        <v>1691</v>
      </c>
    </row>
    <row r="20" spans="7:20" ht="17.25" x14ac:dyDescent="0.2">
      <c r="G20" t="s">
        <v>1691</v>
      </c>
      <c r="H20" t="s">
        <v>1650</v>
      </c>
      <c r="T20" s="217"/>
    </row>
    <row r="21" spans="7:20" x14ac:dyDescent="0.2">
      <c r="G21" t="s">
        <v>1650</v>
      </c>
      <c r="H21" t="s">
        <v>1650</v>
      </c>
    </row>
    <row r="22" spans="7:20" x14ac:dyDescent="0.2">
      <c r="G22" t="s">
        <v>1650</v>
      </c>
      <c r="H22" t="s">
        <v>1650</v>
      </c>
    </row>
    <row r="26" spans="7:20" x14ac:dyDescent="0.2">
      <c r="G26" t="s">
        <v>1650</v>
      </c>
      <c r="H26" t="s">
        <v>1650</v>
      </c>
    </row>
    <row r="27" spans="7:20" x14ac:dyDescent="0.2">
      <c r="G27" t="s">
        <v>1650</v>
      </c>
      <c r="H27" t="s">
        <v>1650</v>
      </c>
    </row>
    <row r="29" spans="7:20" x14ac:dyDescent="0.2">
      <c r="G29" t="s">
        <v>1650</v>
      </c>
      <c r="H29" t="s">
        <v>1650</v>
      </c>
    </row>
    <row r="30" spans="7:20" x14ac:dyDescent="0.2">
      <c r="G30" t="s">
        <v>1650</v>
      </c>
      <c r="H30" t="s">
        <v>1650</v>
      </c>
    </row>
    <row r="31" spans="7:20" x14ac:dyDescent="0.2">
      <c r="G31" t="s">
        <v>1650</v>
      </c>
      <c r="H31" t="s">
        <v>1650</v>
      </c>
    </row>
    <row r="32" spans="7:20" x14ac:dyDescent="0.2">
      <c r="G32" t="s">
        <v>1650</v>
      </c>
      <c r="H32" t="s">
        <v>1638</v>
      </c>
    </row>
    <row r="33" spans="7:8" x14ac:dyDescent="0.2">
      <c r="G33" t="s">
        <v>1638</v>
      </c>
      <c r="H33" t="s">
        <v>1638</v>
      </c>
    </row>
    <row r="34" spans="7:8" x14ac:dyDescent="0.2">
      <c r="G34" t="s">
        <v>1638</v>
      </c>
      <c r="H34" t="s">
        <v>1638</v>
      </c>
    </row>
    <row r="35" spans="7:8" x14ac:dyDescent="0.2">
      <c r="G35" t="s">
        <v>1638</v>
      </c>
      <c r="H35" t="s">
        <v>1638</v>
      </c>
    </row>
    <row r="36" spans="7:8" x14ac:dyDescent="0.2">
      <c r="G36" t="s">
        <v>1638</v>
      </c>
      <c r="H36" t="s">
        <v>1638</v>
      </c>
    </row>
    <row r="37" spans="7:8" x14ac:dyDescent="0.2">
      <c r="G37" t="s">
        <v>1638</v>
      </c>
      <c r="H37" t="s">
        <v>1638</v>
      </c>
    </row>
    <row r="38" spans="7:8" x14ac:dyDescent="0.2">
      <c r="G38" t="s">
        <v>1638</v>
      </c>
      <c r="H38" t="s">
        <v>1638</v>
      </c>
    </row>
    <row r="39" spans="7:8" x14ac:dyDescent="0.2">
      <c r="G39" t="s">
        <v>1692</v>
      </c>
      <c r="H39" t="s">
        <v>1692</v>
      </c>
    </row>
    <row r="40" spans="7:8" x14ac:dyDescent="0.2">
      <c r="G40" t="s">
        <v>1692</v>
      </c>
      <c r="H40" t="s">
        <v>1692</v>
      </c>
    </row>
    <row r="41" spans="7:8" x14ac:dyDescent="0.2">
      <c r="G41" t="s">
        <v>1692</v>
      </c>
      <c r="H41" t="s">
        <v>1693</v>
      </c>
    </row>
    <row r="42" spans="7:8" x14ac:dyDescent="0.2">
      <c r="G42" t="s">
        <v>1693</v>
      </c>
      <c r="H42" t="s">
        <v>1693</v>
      </c>
    </row>
    <row r="43" spans="7:8" x14ac:dyDescent="0.2">
      <c r="G43" t="s">
        <v>1693</v>
      </c>
      <c r="H43" t="s">
        <v>1693</v>
      </c>
    </row>
    <row r="44" spans="7:8" x14ac:dyDescent="0.2">
      <c r="G44" t="s">
        <v>1693</v>
      </c>
      <c r="H44" t="s">
        <v>1693</v>
      </c>
    </row>
    <row r="45" spans="7:8" x14ac:dyDescent="0.2">
      <c r="G45" t="s">
        <v>1693</v>
      </c>
      <c r="H45" t="s">
        <v>1723</v>
      </c>
    </row>
    <row r="46" spans="7:8" x14ac:dyDescent="0.2">
      <c r="G46" t="s">
        <v>1723</v>
      </c>
      <c r="H46" t="s">
        <v>1723</v>
      </c>
    </row>
    <row r="47" spans="7:8" x14ac:dyDescent="0.2">
      <c r="G47" t="s">
        <v>1723</v>
      </c>
      <c r="H47" t="s">
        <v>1646</v>
      </c>
    </row>
    <row r="48" spans="7:8" x14ac:dyDescent="0.2">
      <c r="G48" t="s">
        <v>1646</v>
      </c>
      <c r="H48" t="s">
        <v>1646</v>
      </c>
    </row>
    <row r="49" spans="7:8" x14ac:dyDescent="0.2">
      <c r="G49" t="s">
        <v>1646</v>
      </c>
      <c r="H49" t="s">
        <v>1646</v>
      </c>
    </row>
    <row r="50" spans="7:8" x14ac:dyDescent="0.2">
      <c r="G50" t="s">
        <v>1646</v>
      </c>
      <c r="H50" t="s">
        <v>1646</v>
      </c>
    </row>
    <row r="51" spans="7:8" x14ac:dyDescent="0.2">
      <c r="G51" t="s">
        <v>1646</v>
      </c>
      <c r="H51" t="s">
        <v>1647</v>
      </c>
    </row>
    <row r="52" spans="7:8" x14ac:dyDescent="0.2">
      <c r="G52" t="s">
        <v>1647</v>
      </c>
      <c r="H52" t="s">
        <v>1647</v>
      </c>
    </row>
    <row r="53" spans="7:8" x14ac:dyDescent="0.2">
      <c r="G53" t="s">
        <v>1647</v>
      </c>
      <c r="H53" t="s">
        <v>1647</v>
      </c>
    </row>
    <row r="54" spans="7:8" x14ac:dyDescent="0.2">
      <c r="G54" t="s">
        <v>1647</v>
      </c>
      <c r="H54" t="s">
        <v>1648</v>
      </c>
    </row>
    <row r="55" spans="7:8" x14ac:dyDescent="0.2">
      <c r="G55" t="s">
        <v>1648</v>
      </c>
      <c r="H55" t="s">
        <v>1648</v>
      </c>
    </row>
    <row r="56" spans="7:8" x14ac:dyDescent="0.2">
      <c r="G56" t="s">
        <v>1648</v>
      </c>
      <c r="H56" t="s">
        <v>1648</v>
      </c>
    </row>
    <row r="57" spans="7:8" x14ac:dyDescent="0.2">
      <c r="G57" t="s">
        <v>1648</v>
      </c>
      <c r="H57" t="s">
        <v>1689</v>
      </c>
    </row>
    <row r="59" spans="7:8" x14ac:dyDescent="0.2">
      <c r="G59" t="s">
        <v>1689</v>
      </c>
      <c r="H59" t="s">
        <v>1689</v>
      </c>
    </row>
    <row r="60" spans="7:8" x14ac:dyDescent="0.2">
      <c r="G60" t="s">
        <v>1689</v>
      </c>
      <c r="H60" t="s">
        <v>1689</v>
      </c>
    </row>
    <row r="61" spans="7:8" x14ac:dyDescent="0.2">
      <c r="G61" t="s">
        <v>1689</v>
      </c>
      <c r="H61" t="s">
        <v>1649</v>
      </c>
    </row>
    <row r="62" spans="7:8" x14ac:dyDescent="0.2">
      <c r="G62" t="s">
        <v>1649</v>
      </c>
      <c r="H62" t="s">
        <v>1649</v>
      </c>
    </row>
    <row r="63" spans="7:8" x14ac:dyDescent="0.2">
      <c r="G63" t="s">
        <v>1649</v>
      </c>
      <c r="H63" t="s">
        <v>1649</v>
      </c>
    </row>
    <row r="64" spans="7:8" x14ac:dyDescent="0.2">
      <c r="G64" t="s">
        <v>1649</v>
      </c>
      <c r="H64" t="s">
        <v>1649</v>
      </c>
    </row>
    <row r="65" spans="7:8" x14ac:dyDescent="0.2">
      <c r="G65" t="s">
        <v>1649</v>
      </c>
      <c r="H65" t="s">
        <v>1649</v>
      </c>
    </row>
    <row r="66" spans="7:8" x14ac:dyDescent="0.2">
      <c r="G66" t="s">
        <v>1649</v>
      </c>
      <c r="H66" t="s">
        <v>1649</v>
      </c>
    </row>
    <row r="67" spans="7:8" x14ac:dyDescent="0.2">
      <c r="G67" t="s">
        <v>1649</v>
      </c>
      <c r="H67" t="s">
        <v>1649</v>
      </c>
    </row>
    <row r="68" spans="7:8" x14ac:dyDescent="0.2">
      <c r="G68" t="s">
        <v>1649</v>
      </c>
      <c r="H68" t="s">
        <v>1651</v>
      </c>
    </row>
    <row r="69" spans="7:8" x14ac:dyDescent="0.2">
      <c r="G69" t="s">
        <v>1651</v>
      </c>
      <c r="H69" t="s">
        <v>1651</v>
      </c>
    </row>
    <row r="70" spans="7:8" x14ac:dyDescent="0.2">
      <c r="G70" t="s">
        <v>1651</v>
      </c>
      <c r="H70" t="s">
        <v>1651</v>
      </c>
    </row>
    <row r="71" spans="7:8" x14ac:dyDescent="0.2">
      <c r="G71" t="s">
        <v>1651</v>
      </c>
      <c r="H71" t="s">
        <v>1651</v>
      </c>
    </row>
    <row r="72" spans="7:8" x14ac:dyDescent="0.2">
      <c r="G72" t="s">
        <v>1651</v>
      </c>
      <c r="H72" t="s">
        <v>1651</v>
      </c>
    </row>
    <row r="73" spans="7:8" x14ac:dyDescent="0.2">
      <c r="G73" t="s">
        <v>1651</v>
      </c>
      <c r="H73" t="s">
        <v>1651</v>
      </c>
    </row>
    <row r="74" spans="7:8" x14ac:dyDescent="0.2">
      <c r="G74" t="s">
        <v>1651</v>
      </c>
      <c r="H74" t="s">
        <v>1651</v>
      </c>
    </row>
    <row r="75" spans="7:8" x14ac:dyDescent="0.2">
      <c r="G75" t="s">
        <v>1651</v>
      </c>
      <c r="H75" t="s">
        <v>1651</v>
      </c>
    </row>
    <row r="76" spans="7:8" x14ac:dyDescent="0.2">
      <c r="G76" t="s">
        <v>1651</v>
      </c>
      <c r="H76" t="s">
        <v>1651</v>
      </c>
    </row>
    <row r="77" spans="7:8" x14ac:dyDescent="0.2">
      <c r="G77" t="s">
        <v>1651</v>
      </c>
      <c r="H77" t="s">
        <v>1651</v>
      </c>
    </row>
    <row r="78" spans="7:8" x14ac:dyDescent="0.2">
      <c r="G78" t="s">
        <v>1651</v>
      </c>
      <c r="H78" t="s">
        <v>1651</v>
      </c>
    </row>
    <row r="79" spans="7:8" x14ac:dyDescent="0.2">
      <c r="G79" t="s">
        <v>1651</v>
      </c>
      <c r="H79" t="s">
        <v>1651</v>
      </c>
    </row>
    <row r="80" spans="7:8" x14ac:dyDescent="0.2">
      <c r="G80" t="s">
        <v>1651</v>
      </c>
      <c r="H80" t="s">
        <v>1651</v>
      </c>
    </row>
    <row r="81" spans="7:8" x14ac:dyDescent="0.2">
      <c r="G81" t="s">
        <v>1651</v>
      </c>
      <c r="H81" t="s">
        <v>1651</v>
      </c>
    </row>
    <row r="82" spans="7:8" x14ac:dyDescent="0.2">
      <c r="G82" t="s">
        <v>1651</v>
      </c>
      <c r="H82" t="s">
        <v>1651</v>
      </c>
    </row>
    <row r="83" spans="7:8" x14ac:dyDescent="0.2">
      <c r="G83" t="s">
        <v>1651</v>
      </c>
      <c r="H83" t="s">
        <v>1651</v>
      </c>
    </row>
    <row r="84" spans="7:8" x14ac:dyDescent="0.2">
      <c r="G84" t="s">
        <v>1651</v>
      </c>
      <c r="H84" t="s">
        <v>1651</v>
      </c>
    </row>
    <row r="85" spans="7:8" x14ac:dyDescent="0.2">
      <c r="G85" t="s">
        <v>1651</v>
      </c>
      <c r="H85" t="s">
        <v>1651</v>
      </c>
    </row>
    <row r="86" spans="7:8" x14ac:dyDescent="0.2">
      <c r="G86" t="s">
        <v>1651</v>
      </c>
      <c r="H86" t="s">
        <v>1651</v>
      </c>
    </row>
    <row r="87" spans="7:8" x14ac:dyDescent="0.2">
      <c r="G87" t="s">
        <v>1651</v>
      </c>
      <c r="H87" t="s">
        <v>1676</v>
      </c>
    </row>
    <row r="88" spans="7:8" x14ac:dyDescent="0.2">
      <c r="G88" t="s">
        <v>1676</v>
      </c>
      <c r="H88" t="s">
        <v>1676</v>
      </c>
    </row>
    <row r="89" spans="7:8" x14ac:dyDescent="0.2">
      <c r="G89" t="s">
        <v>1676</v>
      </c>
      <c r="H89" t="s">
        <v>1676</v>
      </c>
    </row>
    <row r="90" spans="7:8" x14ac:dyDescent="0.2">
      <c r="G90" t="s">
        <v>1676</v>
      </c>
      <c r="H90" t="s">
        <v>1676</v>
      </c>
    </row>
    <row r="91" spans="7:8" x14ac:dyDescent="0.2">
      <c r="G91" t="s">
        <v>1676</v>
      </c>
      <c r="H91" t="s">
        <v>1676</v>
      </c>
    </row>
    <row r="92" spans="7:8" x14ac:dyDescent="0.2">
      <c r="G92" t="s">
        <v>1676</v>
      </c>
      <c r="H92" t="s">
        <v>1676</v>
      </c>
    </row>
    <row r="93" spans="7:8" x14ac:dyDescent="0.2">
      <c r="G93" t="s">
        <v>1676</v>
      </c>
      <c r="H93" t="s">
        <v>1677</v>
      </c>
    </row>
    <row r="94" spans="7:8" x14ac:dyDescent="0.2">
      <c r="G94" t="s">
        <v>1677</v>
      </c>
      <c r="H94" t="s">
        <v>1677</v>
      </c>
    </row>
    <row r="95" spans="7:8" x14ac:dyDescent="0.2">
      <c r="G95" t="s">
        <v>1677</v>
      </c>
      <c r="H95" t="s">
        <v>1677</v>
      </c>
    </row>
    <row r="96" spans="7:8" x14ac:dyDescent="0.2">
      <c r="G96" t="s">
        <v>1677</v>
      </c>
      <c r="H96" t="s">
        <v>1677</v>
      </c>
    </row>
    <row r="97" spans="7:8" x14ac:dyDescent="0.2">
      <c r="G97" t="s">
        <v>1677</v>
      </c>
      <c r="H97" t="s">
        <v>1677</v>
      </c>
    </row>
    <row r="98" spans="7:8" x14ac:dyDescent="0.2">
      <c r="G98" t="s">
        <v>1677</v>
      </c>
      <c r="H98" t="s">
        <v>1677</v>
      </c>
    </row>
    <row r="99" spans="7:8" x14ac:dyDescent="0.2">
      <c r="G99" t="s">
        <v>1677</v>
      </c>
      <c r="H99" t="s">
        <v>1677</v>
      </c>
    </row>
    <row r="100" spans="7:8" x14ac:dyDescent="0.2">
      <c r="G100" t="s">
        <v>1677</v>
      </c>
      <c r="H100" t="s">
        <v>1677</v>
      </c>
    </row>
    <row r="101" spans="7:8" x14ac:dyDescent="0.2">
      <c r="G101" t="s">
        <v>1677</v>
      </c>
      <c r="H101" t="s">
        <v>1677</v>
      </c>
    </row>
    <row r="102" spans="7:8" x14ac:dyDescent="0.2">
      <c r="G102" t="s">
        <v>1677</v>
      </c>
      <c r="H102" t="s">
        <v>1677</v>
      </c>
    </row>
    <row r="103" spans="7:8" x14ac:dyDescent="0.2">
      <c r="G103" t="s">
        <v>1677</v>
      </c>
      <c r="H103" t="s">
        <v>1677</v>
      </c>
    </row>
    <row r="104" spans="7:8" x14ac:dyDescent="0.2">
      <c r="G104" t="s">
        <v>1677</v>
      </c>
      <c r="H104" t="s">
        <v>1677</v>
      </c>
    </row>
    <row r="105" spans="7:8" x14ac:dyDescent="0.2">
      <c r="G105" t="s">
        <v>1677</v>
      </c>
      <c r="H105" t="s">
        <v>1677</v>
      </c>
    </row>
    <row r="106" spans="7:8" x14ac:dyDescent="0.2">
      <c r="G106" t="s">
        <v>1677</v>
      </c>
      <c r="H106" t="s">
        <v>1677</v>
      </c>
    </row>
    <row r="107" spans="7:8" x14ac:dyDescent="0.2">
      <c r="G107" t="s">
        <v>1677</v>
      </c>
      <c r="H107" t="s">
        <v>1677</v>
      </c>
    </row>
    <row r="108" spans="7:8" x14ac:dyDescent="0.2">
      <c r="G108" t="s">
        <v>1677</v>
      </c>
      <c r="H108" t="s">
        <v>1677</v>
      </c>
    </row>
    <row r="109" spans="7:8" x14ac:dyDescent="0.2">
      <c r="G109" t="s">
        <v>1677</v>
      </c>
      <c r="H109" t="s">
        <v>1677</v>
      </c>
    </row>
    <row r="110" spans="7:8" x14ac:dyDescent="0.2">
      <c r="G110" t="s">
        <v>1677</v>
      </c>
      <c r="H110" t="s">
        <v>1677</v>
      </c>
    </row>
    <row r="111" spans="7:8" x14ac:dyDescent="0.2">
      <c r="G111" t="s">
        <v>1677</v>
      </c>
      <c r="H111" t="s">
        <v>1677</v>
      </c>
    </row>
    <row r="112" spans="7:8" x14ac:dyDescent="0.2">
      <c r="G112" t="s">
        <v>1677</v>
      </c>
      <c r="H112" t="s">
        <v>1677</v>
      </c>
    </row>
    <row r="113" spans="7:8" x14ac:dyDescent="0.2">
      <c r="G113" t="s">
        <v>1677</v>
      </c>
      <c r="H113" t="s">
        <v>1677</v>
      </c>
    </row>
    <row r="114" spans="7:8" x14ac:dyDescent="0.2">
      <c r="G114" t="s">
        <v>1677</v>
      </c>
      <c r="H114" t="s">
        <v>1677</v>
      </c>
    </row>
    <row r="115" spans="7:8" x14ac:dyDescent="0.2">
      <c r="G115" t="s">
        <v>1677</v>
      </c>
      <c r="H115" t="s">
        <v>1678</v>
      </c>
    </row>
    <row r="116" spans="7:8" x14ac:dyDescent="0.2">
      <c r="G116" t="s">
        <v>1678</v>
      </c>
      <c r="H116" t="s">
        <v>1678</v>
      </c>
    </row>
    <row r="117" spans="7:8" x14ac:dyDescent="0.2">
      <c r="G117" t="s">
        <v>1678</v>
      </c>
      <c r="H117" t="s">
        <v>1678</v>
      </c>
    </row>
    <row r="118" spans="7:8" x14ac:dyDescent="0.2">
      <c r="G118" t="s">
        <v>1678</v>
      </c>
      <c r="H118" t="s">
        <v>1678</v>
      </c>
    </row>
    <row r="119" spans="7:8" x14ac:dyDescent="0.2">
      <c r="G119" t="s">
        <v>1678</v>
      </c>
      <c r="H119" t="s">
        <v>1678</v>
      </c>
    </row>
    <row r="120" spans="7:8" x14ac:dyDescent="0.2">
      <c r="G120" t="s">
        <v>1678</v>
      </c>
      <c r="H120" t="s">
        <v>1678</v>
      </c>
    </row>
    <row r="121" spans="7:8" x14ac:dyDescent="0.2">
      <c r="G121" t="s">
        <v>1678</v>
      </c>
      <c r="H121" t="s">
        <v>1678</v>
      </c>
    </row>
    <row r="122" spans="7:8" x14ac:dyDescent="0.2">
      <c r="G122" t="s">
        <v>1678</v>
      </c>
      <c r="H122" t="s">
        <v>1678</v>
      </c>
    </row>
    <row r="123" spans="7:8" x14ac:dyDescent="0.2">
      <c r="G123" t="s">
        <v>1678</v>
      </c>
      <c r="H123" t="s">
        <v>1678</v>
      </c>
    </row>
    <row r="124" spans="7:8" x14ac:dyDescent="0.2">
      <c r="G124" t="s">
        <v>1678</v>
      </c>
      <c r="H124" t="s">
        <v>1678</v>
      </c>
    </row>
    <row r="125" spans="7:8" x14ac:dyDescent="0.2">
      <c r="G125" t="s">
        <v>1678</v>
      </c>
      <c r="H125" t="s">
        <v>1678</v>
      </c>
    </row>
    <row r="126" spans="7:8" x14ac:dyDescent="0.2">
      <c r="G126" t="s">
        <v>1678</v>
      </c>
      <c r="H126" t="s">
        <v>1678</v>
      </c>
    </row>
    <row r="127" spans="7:8" x14ac:dyDescent="0.2">
      <c r="G127" t="s">
        <v>1678</v>
      </c>
      <c r="H127" t="s">
        <v>1678</v>
      </c>
    </row>
    <row r="128" spans="7:8" x14ac:dyDescent="0.2">
      <c r="G128" t="s">
        <v>1678</v>
      </c>
      <c r="H128" t="s">
        <v>1678</v>
      </c>
    </row>
    <row r="129" spans="7:8" x14ac:dyDescent="0.2">
      <c r="G129" t="s">
        <v>1678</v>
      </c>
      <c r="H129" t="s">
        <v>1678</v>
      </c>
    </row>
    <row r="130" spans="7:8" x14ac:dyDescent="0.2">
      <c r="G130" t="s">
        <v>1678</v>
      </c>
      <c r="H130" t="s">
        <v>1678</v>
      </c>
    </row>
    <row r="131" spans="7:8" x14ac:dyDescent="0.2">
      <c r="G131" t="s">
        <v>1678</v>
      </c>
      <c r="H131" t="s">
        <v>1678</v>
      </c>
    </row>
    <row r="132" spans="7:8" x14ac:dyDescent="0.2">
      <c r="G132" t="s">
        <v>1678</v>
      </c>
      <c r="H132" t="s">
        <v>1678</v>
      </c>
    </row>
    <row r="133" spans="7:8" x14ac:dyDescent="0.2">
      <c r="G133" t="s">
        <v>1678</v>
      </c>
      <c r="H133" t="s">
        <v>1678</v>
      </c>
    </row>
    <row r="134" spans="7:8" x14ac:dyDescent="0.2">
      <c r="G134" t="s">
        <v>1678</v>
      </c>
      <c r="H134" t="s">
        <v>1678</v>
      </c>
    </row>
    <row r="135" spans="7:8" x14ac:dyDescent="0.2">
      <c r="G135" t="s">
        <v>1678</v>
      </c>
      <c r="H135" t="s">
        <v>1678</v>
      </c>
    </row>
    <row r="136" spans="7:8" x14ac:dyDescent="0.2">
      <c r="G136" t="s">
        <v>1678</v>
      </c>
      <c r="H136" t="s">
        <v>1678</v>
      </c>
    </row>
    <row r="137" spans="7:8" x14ac:dyDescent="0.2">
      <c r="G137" t="s">
        <v>1678</v>
      </c>
      <c r="H137" t="s">
        <v>1678</v>
      </c>
    </row>
    <row r="138" spans="7:8" x14ac:dyDescent="0.2">
      <c r="G138" t="s">
        <v>1678</v>
      </c>
      <c r="H138" t="s">
        <v>1678</v>
      </c>
    </row>
    <row r="139" spans="7:8" x14ac:dyDescent="0.2">
      <c r="G139" t="s">
        <v>1678</v>
      </c>
      <c r="H139" t="s">
        <v>1678</v>
      </c>
    </row>
    <row r="140" spans="7:8" x14ac:dyDescent="0.2">
      <c r="G140" t="s">
        <v>1678</v>
      </c>
      <c r="H140" t="s">
        <v>1678</v>
      </c>
    </row>
    <row r="141" spans="7:8" x14ac:dyDescent="0.2">
      <c r="G141" t="s">
        <v>1678</v>
      </c>
      <c r="H141" t="s">
        <v>1678</v>
      </c>
    </row>
    <row r="142" spans="7:8" x14ac:dyDescent="0.2">
      <c r="G142" t="s">
        <v>1678</v>
      </c>
      <c r="H142" t="s">
        <v>1678</v>
      </c>
    </row>
    <row r="143" spans="7:8" x14ac:dyDescent="0.2">
      <c r="G143" t="s">
        <v>1678</v>
      </c>
      <c r="H143" t="s">
        <v>1678</v>
      </c>
    </row>
    <row r="144" spans="7:8" x14ac:dyDescent="0.2">
      <c r="G144" t="s">
        <v>1678</v>
      </c>
      <c r="H144" t="s">
        <v>1679</v>
      </c>
    </row>
    <row r="145" spans="7:8" x14ac:dyDescent="0.2">
      <c r="G145" t="s">
        <v>1679</v>
      </c>
      <c r="H145" t="s">
        <v>1679</v>
      </c>
    </row>
    <row r="146" spans="7:8" x14ac:dyDescent="0.2">
      <c r="G146" t="s">
        <v>1679</v>
      </c>
      <c r="H146" t="s">
        <v>1679</v>
      </c>
    </row>
    <row r="147" spans="7:8" x14ac:dyDescent="0.2">
      <c r="G147" t="s">
        <v>1679</v>
      </c>
      <c r="H147" t="s">
        <v>1679</v>
      </c>
    </row>
    <row r="148" spans="7:8" x14ac:dyDescent="0.2">
      <c r="G148" t="s">
        <v>1679</v>
      </c>
      <c r="H148" t="s">
        <v>1679</v>
      </c>
    </row>
    <row r="149" spans="7:8" x14ac:dyDescent="0.2">
      <c r="G149" t="s">
        <v>1679</v>
      </c>
      <c r="H149" t="s">
        <v>1679</v>
      </c>
    </row>
    <row r="150" spans="7:8" x14ac:dyDescent="0.2">
      <c r="G150" t="s">
        <v>1679</v>
      </c>
      <c r="H150" t="s">
        <v>1679</v>
      </c>
    </row>
    <row r="151" spans="7:8" x14ac:dyDescent="0.2">
      <c r="G151" t="s">
        <v>1679</v>
      </c>
      <c r="H151" t="s">
        <v>1679</v>
      </c>
    </row>
    <row r="152" spans="7:8" x14ac:dyDescent="0.2">
      <c r="G152" t="s">
        <v>1679</v>
      </c>
      <c r="H152" t="s">
        <v>1679</v>
      </c>
    </row>
    <row r="153" spans="7:8" x14ac:dyDescent="0.2">
      <c r="G153" t="s">
        <v>1679</v>
      </c>
      <c r="H153" t="s">
        <v>1679</v>
      </c>
    </row>
    <row r="154" spans="7:8" x14ac:dyDescent="0.2">
      <c r="G154" t="s">
        <v>1679</v>
      </c>
      <c r="H154" t="s">
        <v>1679</v>
      </c>
    </row>
    <row r="155" spans="7:8" x14ac:dyDescent="0.2">
      <c r="G155" t="s">
        <v>1679</v>
      </c>
      <c r="H155" t="s">
        <v>1679</v>
      </c>
    </row>
    <row r="156" spans="7:8" x14ac:dyDescent="0.2">
      <c r="G156" t="s">
        <v>1679</v>
      </c>
      <c r="H156" t="s">
        <v>1679</v>
      </c>
    </row>
    <row r="157" spans="7:8" x14ac:dyDescent="0.2">
      <c r="G157" t="s">
        <v>1679</v>
      </c>
      <c r="H157" t="s">
        <v>1679</v>
      </c>
    </row>
    <row r="158" spans="7:8" x14ac:dyDescent="0.2">
      <c r="G158" t="s">
        <v>1679</v>
      </c>
      <c r="H158" t="s">
        <v>1679</v>
      </c>
    </row>
    <row r="159" spans="7:8" x14ac:dyDescent="0.2">
      <c r="G159" t="s">
        <v>1679</v>
      </c>
      <c r="H159" t="s">
        <v>1679</v>
      </c>
    </row>
    <row r="160" spans="7:8" x14ac:dyDescent="0.2">
      <c r="G160" t="s">
        <v>1679</v>
      </c>
      <c r="H160" t="s">
        <v>1679</v>
      </c>
    </row>
    <row r="161" spans="7:8" x14ac:dyDescent="0.2">
      <c r="G161" t="s">
        <v>1679</v>
      </c>
      <c r="H161" t="s">
        <v>1679</v>
      </c>
    </row>
    <row r="162" spans="7:8" x14ac:dyDescent="0.2">
      <c r="G162" t="s">
        <v>1679</v>
      </c>
      <c r="H162" t="s">
        <v>1679</v>
      </c>
    </row>
    <row r="163" spans="7:8" x14ac:dyDescent="0.2">
      <c r="G163" t="s">
        <v>1679</v>
      </c>
      <c r="H163" t="s">
        <v>1679</v>
      </c>
    </row>
    <row r="164" spans="7:8" x14ac:dyDescent="0.2">
      <c r="G164" t="s">
        <v>1679</v>
      </c>
      <c r="H164" t="s">
        <v>1679</v>
      </c>
    </row>
    <row r="165" spans="7:8" x14ac:dyDescent="0.2">
      <c r="G165" t="s">
        <v>1679</v>
      </c>
      <c r="H165" t="s">
        <v>1679</v>
      </c>
    </row>
    <row r="166" spans="7:8" x14ac:dyDescent="0.2">
      <c r="G166" t="s">
        <v>1679</v>
      </c>
      <c r="H166" t="s">
        <v>1679</v>
      </c>
    </row>
    <row r="167" spans="7:8" x14ac:dyDescent="0.2">
      <c r="G167" t="s">
        <v>1679</v>
      </c>
      <c r="H167" t="s">
        <v>1679</v>
      </c>
    </row>
    <row r="168" spans="7:8" x14ac:dyDescent="0.2">
      <c r="G168" t="s">
        <v>1679</v>
      </c>
      <c r="H168" t="s">
        <v>1679</v>
      </c>
    </row>
    <row r="169" spans="7:8" x14ac:dyDescent="0.2">
      <c r="G169" t="s">
        <v>1679</v>
      </c>
      <c r="H169" t="s">
        <v>1679</v>
      </c>
    </row>
    <row r="170" spans="7:8" x14ac:dyDescent="0.2">
      <c r="G170" t="s">
        <v>1679</v>
      </c>
      <c r="H170" t="s">
        <v>1679</v>
      </c>
    </row>
    <row r="171" spans="7:8" x14ac:dyDescent="0.2">
      <c r="G171" t="s">
        <v>1679</v>
      </c>
      <c r="H171" t="s">
        <v>1679</v>
      </c>
    </row>
    <row r="172" spans="7:8" x14ac:dyDescent="0.2">
      <c r="G172" t="s">
        <v>1679</v>
      </c>
      <c r="H172" t="s">
        <v>1679</v>
      </c>
    </row>
    <row r="173" spans="7:8" x14ac:dyDescent="0.2">
      <c r="G173" t="s">
        <v>1679</v>
      </c>
      <c r="H173" t="s">
        <v>1679</v>
      </c>
    </row>
    <row r="174" spans="7:8" x14ac:dyDescent="0.2">
      <c r="G174" t="s">
        <v>1679</v>
      </c>
      <c r="H174" t="s">
        <v>1679</v>
      </c>
    </row>
    <row r="175" spans="7:8" x14ac:dyDescent="0.2">
      <c r="G175" t="s">
        <v>1679</v>
      </c>
      <c r="H175" t="s">
        <v>1679</v>
      </c>
    </row>
    <row r="176" spans="7:8" x14ac:dyDescent="0.2">
      <c r="G176" t="s">
        <v>1679</v>
      </c>
      <c r="H176" t="s">
        <v>1679</v>
      </c>
    </row>
    <row r="177" spans="7:8" x14ac:dyDescent="0.2">
      <c r="G177" t="s">
        <v>1679</v>
      </c>
      <c r="H177" t="s">
        <v>1679</v>
      </c>
    </row>
    <row r="178" spans="7:8" x14ac:dyDescent="0.2">
      <c r="G178" t="s">
        <v>1679</v>
      </c>
      <c r="H178" t="s">
        <v>1698</v>
      </c>
    </row>
    <row r="179" spans="7:8" x14ac:dyDescent="0.2">
      <c r="G179" t="s">
        <v>1698</v>
      </c>
      <c r="H179" t="s">
        <v>1669</v>
      </c>
    </row>
    <row r="180" spans="7:8" x14ac:dyDescent="0.2">
      <c r="G180" t="s">
        <v>1669</v>
      </c>
      <c r="H180" t="s">
        <v>1669</v>
      </c>
    </row>
    <row r="181" spans="7:8" x14ac:dyDescent="0.2">
      <c r="G181" t="s">
        <v>1669</v>
      </c>
      <c r="H181" t="s">
        <v>1669</v>
      </c>
    </row>
    <row r="182" spans="7:8" x14ac:dyDescent="0.2">
      <c r="G182" t="s">
        <v>1669</v>
      </c>
      <c r="H182" t="s">
        <v>1669</v>
      </c>
    </row>
    <row r="183" spans="7:8" x14ac:dyDescent="0.2">
      <c r="G183" t="s">
        <v>1669</v>
      </c>
      <c r="H183" t="s">
        <v>1669</v>
      </c>
    </row>
    <row r="184" spans="7:8" x14ac:dyDescent="0.2">
      <c r="G184" t="s">
        <v>1669</v>
      </c>
      <c r="H184" t="s">
        <v>1669</v>
      </c>
    </row>
    <row r="185" spans="7:8" x14ac:dyDescent="0.2">
      <c r="G185" t="s">
        <v>1669</v>
      </c>
      <c r="H185" t="s">
        <v>1669</v>
      </c>
    </row>
    <row r="186" spans="7:8" x14ac:dyDescent="0.2">
      <c r="G186" t="s">
        <v>1669</v>
      </c>
      <c r="H186" t="s">
        <v>1669</v>
      </c>
    </row>
    <row r="187" spans="7:8" x14ac:dyDescent="0.2">
      <c r="G187" t="s">
        <v>1669</v>
      </c>
      <c r="H187" t="s">
        <v>1669</v>
      </c>
    </row>
    <row r="188" spans="7:8" x14ac:dyDescent="0.2">
      <c r="G188" t="s">
        <v>1669</v>
      </c>
      <c r="H188" t="s">
        <v>1669</v>
      </c>
    </row>
    <row r="189" spans="7:8" x14ac:dyDescent="0.2">
      <c r="G189" t="s">
        <v>1669</v>
      </c>
      <c r="H189" t="s">
        <v>1669</v>
      </c>
    </row>
    <row r="190" spans="7:8" x14ac:dyDescent="0.2">
      <c r="G190" t="s">
        <v>1669</v>
      </c>
      <c r="H190" t="s">
        <v>1669</v>
      </c>
    </row>
    <row r="191" spans="7:8" x14ac:dyDescent="0.2">
      <c r="G191" t="s">
        <v>1669</v>
      </c>
      <c r="H191" t="s">
        <v>1669</v>
      </c>
    </row>
    <row r="192" spans="7:8" x14ac:dyDescent="0.2">
      <c r="G192" t="s">
        <v>1669</v>
      </c>
      <c r="H192" t="s">
        <v>1724</v>
      </c>
    </row>
    <row r="193" spans="7:8" x14ac:dyDescent="0.2">
      <c r="G193" t="s">
        <v>1724</v>
      </c>
      <c r="H193" t="s">
        <v>1724</v>
      </c>
    </row>
    <row r="194" spans="7:8" x14ac:dyDescent="0.2">
      <c r="G194" t="s">
        <v>1724</v>
      </c>
      <c r="H194" t="s">
        <v>1724</v>
      </c>
    </row>
    <row r="195" spans="7:8" x14ac:dyDescent="0.2">
      <c r="G195" t="s">
        <v>1724</v>
      </c>
      <c r="H195" t="s">
        <v>1724</v>
      </c>
    </row>
    <row r="196" spans="7:8" x14ac:dyDescent="0.2">
      <c r="G196" t="s">
        <v>1724</v>
      </c>
      <c r="H196" t="s">
        <v>1724</v>
      </c>
    </row>
    <row r="197" spans="7:8" x14ac:dyDescent="0.2">
      <c r="G197" t="s">
        <v>1724</v>
      </c>
      <c r="H197" t="s">
        <v>1724</v>
      </c>
    </row>
    <row r="198" spans="7:8" x14ac:dyDescent="0.2">
      <c r="G198" t="s">
        <v>1724</v>
      </c>
      <c r="H198" t="s">
        <v>1724</v>
      </c>
    </row>
    <row r="199" spans="7:8" x14ac:dyDescent="0.2">
      <c r="G199" t="s">
        <v>1724</v>
      </c>
      <c r="H199" t="s">
        <v>1724</v>
      </c>
    </row>
    <row r="200" spans="7:8" x14ac:dyDescent="0.2">
      <c r="G200" t="s">
        <v>1724</v>
      </c>
      <c r="H200" t="s">
        <v>1724</v>
      </c>
    </row>
    <row r="201" spans="7:8" x14ac:dyDescent="0.2">
      <c r="G201" t="s">
        <v>1724</v>
      </c>
      <c r="H201" t="s">
        <v>1724</v>
      </c>
    </row>
    <row r="202" spans="7:8" x14ac:dyDescent="0.2">
      <c r="G202" t="s">
        <v>1724</v>
      </c>
      <c r="H202" t="s">
        <v>1724</v>
      </c>
    </row>
    <row r="203" spans="7:8" x14ac:dyDescent="0.2">
      <c r="G203" t="s">
        <v>1724</v>
      </c>
      <c r="H203" t="s">
        <v>1724</v>
      </c>
    </row>
    <row r="204" spans="7:8" x14ac:dyDescent="0.2">
      <c r="G204" t="s">
        <v>1724</v>
      </c>
      <c r="H204" t="s">
        <v>1726</v>
      </c>
    </row>
    <row r="205" spans="7:8" x14ac:dyDescent="0.2">
      <c r="G205" t="s">
        <v>1725</v>
      </c>
      <c r="H205" t="s">
        <v>1726</v>
      </c>
    </row>
    <row r="206" spans="7:8" x14ac:dyDescent="0.2">
      <c r="G206" t="s">
        <v>1725</v>
      </c>
      <c r="H206" t="s">
        <v>1726</v>
      </c>
    </row>
    <row r="207" spans="7:8" x14ac:dyDescent="0.2">
      <c r="G207" t="s">
        <v>1725</v>
      </c>
      <c r="H207" t="s">
        <v>1622</v>
      </c>
    </row>
    <row r="208" spans="7:8" x14ac:dyDescent="0.2">
      <c r="G208" t="s">
        <v>1622</v>
      </c>
      <c r="H208" t="s">
        <v>1622</v>
      </c>
    </row>
    <row r="209" spans="7:8" x14ac:dyDescent="0.2">
      <c r="G209" t="s">
        <v>1622</v>
      </c>
      <c r="H209" t="s">
        <v>1622</v>
      </c>
    </row>
    <row r="210" spans="7:8" x14ac:dyDescent="0.2">
      <c r="G210" t="s">
        <v>1622</v>
      </c>
      <c r="H210" t="s">
        <v>1652</v>
      </c>
    </row>
    <row r="211" spans="7:8" x14ac:dyDescent="0.2">
      <c r="G211" t="s">
        <v>1652</v>
      </c>
      <c r="H211" t="s">
        <v>1652</v>
      </c>
    </row>
    <row r="212" spans="7:8" x14ac:dyDescent="0.2">
      <c r="G212" t="s">
        <v>1652</v>
      </c>
      <c r="H212" t="s">
        <v>1652</v>
      </c>
    </row>
    <row r="213" spans="7:8" x14ac:dyDescent="0.2">
      <c r="G213" t="s">
        <v>1652</v>
      </c>
      <c r="H213" t="s">
        <v>1652</v>
      </c>
    </row>
    <row r="214" spans="7:8" x14ac:dyDescent="0.2">
      <c r="G214" t="s">
        <v>1652</v>
      </c>
      <c r="H214" t="s">
        <v>1652</v>
      </c>
    </row>
    <row r="215" spans="7:8" x14ac:dyDescent="0.2">
      <c r="G215" t="s">
        <v>1652</v>
      </c>
      <c r="H215" t="s">
        <v>1652</v>
      </c>
    </row>
    <row r="216" spans="7:8" x14ac:dyDescent="0.2">
      <c r="G216" t="s">
        <v>1652</v>
      </c>
      <c r="H216" t="s">
        <v>1652</v>
      </c>
    </row>
    <row r="217" spans="7:8" x14ac:dyDescent="0.2">
      <c r="G217" t="s">
        <v>1652</v>
      </c>
      <c r="H217" t="s">
        <v>1699</v>
      </c>
    </row>
    <row r="218" spans="7:8" x14ac:dyDescent="0.2">
      <c r="G218" t="s">
        <v>1699</v>
      </c>
      <c r="H218" t="s">
        <v>1699</v>
      </c>
    </row>
    <row r="219" spans="7:8" x14ac:dyDescent="0.2">
      <c r="G219" t="s">
        <v>1699</v>
      </c>
      <c r="H219" t="s">
        <v>1680</v>
      </c>
    </row>
    <row r="220" spans="7:8" x14ac:dyDescent="0.2">
      <c r="G220" t="s">
        <v>1680</v>
      </c>
      <c r="H220" t="s">
        <v>1680</v>
      </c>
    </row>
    <row r="221" spans="7:8" x14ac:dyDescent="0.2">
      <c r="G221" t="s">
        <v>1680</v>
      </c>
      <c r="H221" t="s">
        <v>1680</v>
      </c>
    </row>
    <row r="222" spans="7:8" x14ac:dyDescent="0.2">
      <c r="G222" t="s">
        <v>1680</v>
      </c>
      <c r="H222" t="s">
        <v>1670</v>
      </c>
    </row>
    <row r="223" spans="7:8" x14ac:dyDescent="0.2">
      <c r="G223" t="s">
        <v>1670</v>
      </c>
      <c r="H223" t="s">
        <v>1670</v>
      </c>
    </row>
    <row r="224" spans="7:8" x14ac:dyDescent="0.2">
      <c r="G224" t="s">
        <v>1670</v>
      </c>
      <c r="H224" t="s">
        <v>1670</v>
      </c>
    </row>
    <row r="225" spans="7:8" x14ac:dyDescent="0.2">
      <c r="G225" t="s">
        <v>1670</v>
      </c>
      <c r="H225" t="s">
        <v>1670</v>
      </c>
    </row>
    <row r="226" spans="7:8" x14ac:dyDescent="0.2">
      <c r="G226" t="s">
        <v>1670</v>
      </c>
      <c r="H226" t="s">
        <v>1670</v>
      </c>
    </row>
    <row r="227" spans="7:8" x14ac:dyDescent="0.2">
      <c r="G227" t="s">
        <v>1670</v>
      </c>
      <c r="H227" t="s">
        <v>1670</v>
      </c>
    </row>
    <row r="228" spans="7:8" x14ac:dyDescent="0.2">
      <c r="G228" t="s">
        <v>1670</v>
      </c>
      <c r="H228" t="s">
        <v>1670</v>
      </c>
    </row>
    <row r="229" spans="7:8" x14ac:dyDescent="0.2">
      <c r="G229" t="s">
        <v>1670</v>
      </c>
      <c r="H229" t="s">
        <v>1670</v>
      </c>
    </row>
    <row r="230" spans="7:8" x14ac:dyDescent="0.2">
      <c r="G230" t="s">
        <v>1670</v>
      </c>
      <c r="H230" t="s">
        <v>1670</v>
      </c>
    </row>
    <row r="231" spans="7:8" x14ac:dyDescent="0.2">
      <c r="G231" t="s">
        <v>1670</v>
      </c>
      <c r="H231" t="s">
        <v>1670</v>
      </c>
    </row>
    <row r="232" spans="7:8" x14ac:dyDescent="0.2">
      <c r="G232" t="s">
        <v>1670</v>
      </c>
      <c r="H232" t="s">
        <v>1670</v>
      </c>
    </row>
    <row r="233" spans="7:8" x14ac:dyDescent="0.2">
      <c r="G233" t="s">
        <v>1670</v>
      </c>
      <c r="H233" t="s">
        <v>1670</v>
      </c>
    </row>
    <row r="234" spans="7:8" x14ac:dyDescent="0.2">
      <c r="G234" t="s">
        <v>1670</v>
      </c>
      <c r="H234" t="s">
        <v>1670</v>
      </c>
    </row>
    <row r="235" spans="7:8" x14ac:dyDescent="0.2">
      <c r="G235" t="s">
        <v>1670</v>
      </c>
      <c r="H235" t="s">
        <v>1670</v>
      </c>
    </row>
    <row r="236" spans="7:8" x14ac:dyDescent="0.2">
      <c r="G236" t="s">
        <v>1670</v>
      </c>
      <c r="H236" t="s">
        <v>1670</v>
      </c>
    </row>
    <row r="237" spans="7:8" x14ac:dyDescent="0.2">
      <c r="G237" t="s">
        <v>1670</v>
      </c>
      <c r="H237" t="s">
        <v>1670</v>
      </c>
    </row>
    <row r="238" spans="7:8" x14ac:dyDescent="0.2">
      <c r="G238" t="s">
        <v>1670</v>
      </c>
      <c r="H238" t="s">
        <v>1670</v>
      </c>
    </row>
    <row r="239" spans="7:8" x14ac:dyDescent="0.2">
      <c r="G239" t="s">
        <v>1670</v>
      </c>
      <c r="H239" t="s">
        <v>1670</v>
      </c>
    </row>
    <row r="240" spans="7:8" x14ac:dyDescent="0.2">
      <c r="G240" t="s">
        <v>1670</v>
      </c>
      <c r="H240" t="s">
        <v>1670</v>
      </c>
    </row>
    <row r="241" spans="7:7" x14ac:dyDescent="0.2">
      <c r="G241" t="s">
        <v>1670</v>
      </c>
    </row>
  </sheetData>
  <autoFilter ref="F2:H320" xr:uid="{3C909ABD-5A59-4BC1-8AAC-23D35385DB71}"/>
  <conditionalFormatting sqref="G49:G297">
    <cfRule type="duplicateValues" dxfId="138" priority="534"/>
  </conditionalFormatting>
  <conditionalFormatting sqref="G49:G1015">
    <cfRule type="duplicateValues" dxfId="137" priority="536"/>
  </conditionalFormatting>
  <conditionalFormatting sqref="G298:G318">
    <cfRule type="duplicateValues" dxfId="136" priority="79"/>
  </conditionalFormatting>
  <conditionalFormatting sqref="G1:H2 G4:H1048576">
    <cfRule type="duplicateValues" dxfId="135" priority="77"/>
  </conditionalFormatting>
  <conditionalFormatting sqref="J51:J57 J59:J1048576 J1:J2 J4 J6:J29 J31:J46">
    <cfRule type="duplicateValues" dxfId="134" priority="66"/>
    <cfRule type="duplicateValues" dxfId="133" priority="64"/>
  </conditionalFormatting>
  <conditionalFormatting sqref="J60:J207 J51:J57 J12:J29 J31:J36 J38:J45">
    <cfRule type="duplicateValues" dxfId="132" priority="549"/>
  </conditionalFormatting>
  <conditionalFormatting sqref="J5:K5">
    <cfRule type="duplicateValues" dxfId="131" priority="1"/>
    <cfRule type="duplicateValues" dxfId="130" priority="2"/>
  </conditionalFormatting>
  <conditionalFormatting sqref="J3:R3">
    <cfRule type="duplicateValues" dxfId="129" priority="3"/>
  </conditionalFormatting>
  <conditionalFormatting sqref="P12:P17 T21:T50">
    <cfRule type="duplicateValues" dxfId="128" priority="63"/>
  </conditionalFormatting>
  <conditionalFormatting sqref="T9">
    <cfRule type="duplicateValues" dxfId="127" priority="550"/>
  </conditionalFormatting>
  <conditionalFormatting sqref="T3:V3">
    <cfRule type="duplicateValues" dxfId="126" priority="4"/>
    <cfRule type="duplicateValues" dxfId="125" priority="5"/>
    <cfRule type="duplicateValues" dxfId="124" priority="6"/>
  </conditionalFormatting>
  <conditionalFormatting sqref="V9:W9">
    <cfRule type="duplicateValues" dxfId="123" priority="24"/>
  </conditionalFormatting>
  <conditionalFormatting sqref="W3:AA3 AC3:AD3">
    <cfRule type="duplicateValues" dxfId="122" priority="10"/>
    <cfRule type="duplicateValues" dxfId="121" priority="11"/>
    <cfRule type="duplicateValues" dxfId="120" priority="12"/>
  </conditionalFormatting>
  <conditionalFormatting sqref="X9:Y9">
    <cfRule type="duplicateValues" dxfId="119" priority="28"/>
  </conditionalFormatting>
  <conditionalFormatting sqref="AE3">
    <cfRule type="duplicateValues" dxfId="118" priority="13"/>
    <cfRule type="duplicateValues" dxfId="117" priority="14"/>
    <cfRule type="duplicateValues" dxfId="116" priority="15"/>
  </conditionalFormatting>
  <conditionalFormatting sqref="AF3:AH3">
    <cfRule type="duplicateValues" dxfId="115" priority="22"/>
    <cfRule type="duplicateValues" dxfId="114" priority="21"/>
    <cfRule type="duplicateValues" dxfId="113" priority="20"/>
  </conditionalFormatting>
  <conditionalFormatting sqref="AI3:AN3">
    <cfRule type="duplicateValues" dxfId="112" priority="30"/>
    <cfRule type="duplicateValues" dxfId="111" priority="29"/>
  </conditionalFormatting>
  <conditionalFormatting sqref="AJ3:AN3">
    <cfRule type="duplicateValues" dxfId="110" priority="31"/>
  </conditionalFormatting>
  <conditionalFormatting sqref="AO3:AS3">
    <cfRule type="containsText" dxfId="109" priority="44" operator="containsText" text="AFASTADOS">
      <formula>NOT(ISERROR(SEARCH("AFASTADOS",AO3)))</formula>
    </cfRule>
  </conditionalFormatting>
  <conditionalFormatting sqref="AO3:AV3">
    <cfRule type="duplicateValues" dxfId="108" priority="43"/>
  </conditionalFormatting>
  <conditionalFormatting sqref="AW3">
    <cfRule type="duplicateValues" dxfId="107" priority="47"/>
  </conditionalFormatting>
  <conditionalFormatting sqref="AX3:BB3">
    <cfRule type="duplicateValues" dxfId="106" priority="53"/>
    <cfRule type="duplicateValues" dxfId="105" priority="54"/>
    <cfRule type="duplicateValues" dxfId="104" priority="55"/>
  </conditionalFormatting>
  <conditionalFormatting sqref="BC3">
    <cfRule type="duplicateValues" dxfId="103" priority="56"/>
    <cfRule type="duplicateValues" dxfId="102" priority="57"/>
    <cfRule type="duplicateValues" dxfId="101" priority="58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&amp;C&amp;1#&amp;"Calibri"&amp;12&amp;K008000Internal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3FF7-6DFA-46B6-A0DF-DD100232C339}">
  <sheetPr codeName="Planilha6"/>
  <dimension ref="A1:K174"/>
  <sheetViews>
    <sheetView zoomScaleNormal="100" workbookViewId="0">
      <selection activeCell="J3" sqref="J3:T3"/>
    </sheetView>
  </sheetViews>
  <sheetFormatPr defaultColWidth="8.7109375" defaultRowHeight="12" x14ac:dyDescent="0.2"/>
  <cols>
    <col min="1" max="1" width="8.7109375" style="112"/>
    <col min="2" max="2" width="38" style="112" customWidth="1"/>
    <col min="3" max="3" width="8.7109375" style="111"/>
    <col min="4" max="4" width="8.7109375" style="112"/>
    <col min="5" max="5" width="39" style="111" bestFit="1" customWidth="1"/>
    <col min="6" max="6" width="8.7109375" style="111"/>
    <col min="7" max="7" width="8.7109375" style="112"/>
    <col min="8" max="8" width="36.85546875" style="111" customWidth="1"/>
    <col min="9" max="10" width="8.7109375" style="111"/>
    <col min="11" max="11" width="33.7109375" style="111" bestFit="1" customWidth="1"/>
    <col min="12" max="16384" width="8.7109375" style="111"/>
  </cols>
  <sheetData>
    <row r="1" spans="1:11" x14ac:dyDescent="0.2">
      <c r="A1" s="110" t="s">
        <v>1528</v>
      </c>
      <c r="B1" s="221" t="s">
        <v>1527</v>
      </c>
      <c r="D1" s="110" t="s">
        <v>1528</v>
      </c>
      <c r="E1" s="111" t="s">
        <v>40</v>
      </c>
      <c r="G1" s="110" t="s">
        <v>1528</v>
      </c>
      <c r="H1" s="113" t="s">
        <v>40</v>
      </c>
      <c r="J1" s="110" t="s">
        <v>1528</v>
      </c>
      <c r="K1" s="113" t="s">
        <v>40</v>
      </c>
    </row>
    <row r="2" spans="1:11" ht="12" customHeight="1" x14ac:dyDescent="0.2">
      <c r="A2" s="112">
        <v>1</v>
      </c>
      <c r="B2" s="112" t="s">
        <v>1620</v>
      </c>
      <c r="D2" s="112">
        <v>1</v>
      </c>
      <c r="E2" s="111" t="s">
        <v>1085</v>
      </c>
      <c r="G2" s="112">
        <v>1</v>
      </c>
      <c r="H2" s="111" t="s">
        <v>113</v>
      </c>
      <c r="J2" s="111">
        <v>1</v>
      </c>
      <c r="K2" s="111" t="s">
        <v>1647</v>
      </c>
    </row>
    <row r="3" spans="1:11" x14ac:dyDescent="0.2">
      <c r="A3" s="112">
        <f>A2+1</f>
        <v>2</v>
      </c>
      <c r="B3" s="112" t="s">
        <v>2136</v>
      </c>
      <c r="D3" s="112">
        <f t="shared" ref="D3:D34" si="0">D2+1</f>
        <v>2</v>
      </c>
      <c r="E3" s="111" t="s">
        <v>1700</v>
      </c>
      <c r="G3" s="112">
        <f>G2+1</f>
        <v>2</v>
      </c>
      <c r="H3" s="111" t="s">
        <v>1635</v>
      </c>
      <c r="J3" s="111">
        <v>2</v>
      </c>
      <c r="K3" s="111" t="s">
        <v>1648</v>
      </c>
    </row>
    <row r="4" spans="1:11" x14ac:dyDescent="0.2">
      <c r="A4" s="112">
        <f t="shared" ref="A4:A50" si="1">A3+1</f>
        <v>3</v>
      </c>
      <c r="D4" s="112">
        <f t="shared" si="0"/>
        <v>3</v>
      </c>
      <c r="E4" s="111" t="s">
        <v>1634</v>
      </c>
      <c r="G4" s="112">
        <f t="shared" ref="G4:G55" si="2">G3+1</f>
        <v>3</v>
      </c>
      <c r="H4" s="111" t="s">
        <v>1702</v>
      </c>
      <c r="J4" s="111">
        <v>3</v>
      </c>
      <c r="K4" s="111" t="s">
        <v>1689</v>
      </c>
    </row>
    <row r="5" spans="1:11" x14ac:dyDescent="0.2">
      <c r="A5" s="112">
        <f t="shared" si="1"/>
        <v>4</v>
      </c>
      <c r="B5" s="112" t="s">
        <v>2137</v>
      </c>
      <c r="D5" s="112">
        <f t="shared" si="0"/>
        <v>4</v>
      </c>
      <c r="E5" s="111" t="s">
        <v>1440</v>
      </c>
      <c r="G5" s="112">
        <f t="shared" si="2"/>
        <v>4</v>
      </c>
      <c r="H5" s="111" t="s">
        <v>1728</v>
      </c>
      <c r="J5" s="111">
        <v>4</v>
      </c>
      <c r="K5" s="111" t="s">
        <v>1681</v>
      </c>
    </row>
    <row r="6" spans="1:11" x14ac:dyDescent="0.2">
      <c r="A6" s="112">
        <f t="shared" si="1"/>
        <v>5</v>
      </c>
      <c r="B6" s="112" t="s">
        <v>1884</v>
      </c>
      <c r="D6" s="112">
        <f t="shared" si="0"/>
        <v>5</v>
      </c>
      <c r="E6" s="111" t="s">
        <v>61</v>
      </c>
      <c r="G6" s="112">
        <f t="shared" si="2"/>
        <v>5</v>
      </c>
      <c r="H6" s="111" t="s">
        <v>1695</v>
      </c>
      <c r="J6" s="111">
        <v>5</v>
      </c>
      <c r="K6" s="111" t="s">
        <v>1718</v>
      </c>
    </row>
    <row r="7" spans="1:11" x14ac:dyDescent="0.2">
      <c r="A7" s="112">
        <f t="shared" si="1"/>
        <v>6</v>
      </c>
      <c r="B7" s="112" t="s">
        <v>1933</v>
      </c>
      <c r="D7" s="112">
        <f t="shared" si="0"/>
        <v>6</v>
      </c>
      <c r="E7" s="111" t="s">
        <v>1748</v>
      </c>
      <c r="G7" s="112">
        <f t="shared" si="2"/>
        <v>6</v>
      </c>
      <c r="H7" s="111" t="s">
        <v>115</v>
      </c>
    </row>
    <row r="8" spans="1:11" x14ac:dyDescent="0.2">
      <c r="A8" s="112">
        <f t="shared" si="1"/>
        <v>7</v>
      </c>
      <c r="B8" s="112" t="s">
        <v>1775</v>
      </c>
      <c r="D8" s="112">
        <f t="shared" si="0"/>
        <v>7</v>
      </c>
      <c r="E8" s="111" t="s">
        <v>62</v>
      </c>
      <c r="G8" s="112">
        <f t="shared" si="2"/>
        <v>7</v>
      </c>
      <c r="H8" s="111" t="s">
        <v>1727</v>
      </c>
      <c r="K8" s="112"/>
    </row>
    <row r="9" spans="1:11" x14ac:dyDescent="0.2">
      <c r="A9" s="112">
        <f t="shared" si="1"/>
        <v>8</v>
      </c>
      <c r="B9" s="112" t="s">
        <v>1725</v>
      </c>
      <c r="D9" s="112">
        <f t="shared" si="0"/>
        <v>8</v>
      </c>
      <c r="E9" s="111" t="s">
        <v>260</v>
      </c>
      <c r="G9" s="112">
        <f t="shared" si="2"/>
        <v>8</v>
      </c>
      <c r="H9" s="111" t="s">
        <v>1703</v>
      </c>
      <c r="K9" s="112"/>
    </row>
    <row r="10" spans="1:11" x14ac:dyDescent="0.2">
      <c r="A10" s="112">
        <f t="shared" si="1"/>
        <v>9</v>
      </c>
      <c r="B10" s="112" t="s">
        <v>1806</v>
      </c>
      <c r="D10" s="112">
        <f t="shared" si="0"/>
        <v>9</v>
      </c>
      <c r="E10" s="111" t="s">
        <v>1600</v>
      </c>
      <c r="G10" s="112">
        <f t="shared" si="2"/>
        <v>9</v>
      </c>
      <c r="H10" s="111" t="s">
        <v>695</v>
      </c>
      <c r="K10" s="112"/>
    </row>
    <row r="11" spans="1:11" x14ac:dyDescent="0.2">
      <c r="A11" s="112">
        <f t="shared" si="1"/>
        <v>10</v>
      </c>
      <c r="B11" s="112" t="s">
        <v>1664</v>
      </c>
      <c r="D11" s="112">
        <f t="shared" si="0"/>
        <v>10</v>
      </c>
      <c r="E11" s="111" t="s">
        <v>1641</v>
      </c>
      <c r="G11" s="112">
        <f t="shared" si="2"/>
        <v>10</v>
      </c>
      <c r="H11" s="111" t="s">
        <v>1694</v>
      </c>
      <c r="K11" s="112"/>
    </row>
    <row r="12" spans="1:11" x14ac:dyDescent="0.2">
      <c r="A12" s="112">
        <f t="shared" si="1"/>
        <v>11</v>
      </c>
      <c r="B12" s="112" t="s">
        <v>1885</v>
      </c>
      <c r="D12" s="112">
        <f t="shared" si="0"/>
        <v>11</v>
      </c>
      <c r="E12" s="111" t="s">
        <v>759</v>
      </c>
      <c r="G12" s="112">
        <f t="shared" si="2"/>
        <v>11</v>
      </c>
      <c r="H12" s="111" t="s">
        <v>745</v>
      </c>
      <c r="K12" s="112"/>
    </row>
    <row r="13" spans="1:11" x14ac:dyDescent="0.2">
      <c r="A13" s="112">
        <f t="shared" si="1"/>
        <v>12</v>
      </c>
      <c r="B13" s="112" t="s">
        <v>2093</v>
      </c>
      <c r="D13" s="112">
        <f t="shared" si="0"/>
        <v>12</v>
      </c>
      <c r="E13" s="111" t="s">
        <v>751</v>
      </c>
      <c r="G13" s="112">
        <f t="shared" si="2"/>
        <v>12</v>
      </c>
      <c r="H13" s="111" t="s">
        <v>1706</v>
      </c>
      <c r="K13" s="112"/>
    </row>
    <row r="14" spans="1:11" x14ac:dyDescent="0.2">
      <c r="A14" s="112">
        <f t="shared" si="1"/>
        <v>13</v>
      </c>
      <c r="B14" s="112" t="s">
        <v>1670</v>
      </c>
      <c r="D14" s="112">
        <f t="shared" si="0"/>
        <v>13</v>
      </c>
      <c r="E14" s="111" t="s">
        <v>1599</v>
      </c>
      <c r="G14" s="112">
        <f t="shared" si="2"/>
        <v>13</v>
      </c>
      <c r="H14" s="111" t="s">
        <v>1704</v>
      </c>
      <c r="K14" s="112"/>
    </row>
    <row r="15" spans="1:11" x14ac:dyDescent="0.2">
      <c r="A15" s="112">
        <f t="shared" si="1"/>
        <v>14</v>
      </c>
      <c r="D15" s="112">
        <f t="shared" si="0"/>
        <v>14</v>
      </c>
      <c r="E15" s="111" t="s">
        <v>1817</v>
      </c>
      <c r="G15" s="112">
        <f t="shared" si="2"/>
        <v>14</v>
      </c>
      <c r="H15" s="111" t="s">
        <v>1705</v>
      </c>
      <c r="K15" s="112"/>
    </row>
    <row r="16" spans="1:11" x14ac:dyDescent="0.2">
      <c r="A16" s="112">
        <f t="shared" si="1"/>
        <v>15</v>
      </c>
      <c r="D16" s="112">
        <f t="shared" si="0"/>
        <v>15</v>
      </c>
      <c r="E16" s="111" t="s">
        <v>1818</v>
      </c>
      <c r="G16" s="112">
        <f t="shared" si="2"/>
        <v>15</v>
      </c>
      <c r="H16" s="111" t="s">
        <v>1717</v>
      </c>
      <c r="K16" s="242"/>
    </row>
    <row r="17" spans="1:11" x14ac:dyDescent="0.2">
      <c r="A17" s="112">
        <f t="shared" si="1"/>
        <v>16</v>
      </c>
      <c r="D17" s="112">
        <f t="shared" si="0"/>
        <v>16</v>
      </c>
      <c r="E17" s="111" t="s">
        <v>1813</v>
      </c>
      <c r="G17" s="112">
        <f t="shared" si="2"/>
        <v>16</v>
      </c>
      <c r="H17" s="111" t="s">
        <v>1707</v>
      </c>
      <c r="J17" s="242"/>
      <c r="K17" s="242" t="s">
        <v>1647</v>
      </c>
    </row>
    <row r="18" spans="1:11" x14ac:dyDescent="0.2">
      <c r="A18" s="112">
        <f t="shared" si="1"/>
        <v>17</v>
      </c>
      <c r="D18" s="112">
        <f t="shared" si="0"/>
        <v>17</v>
      </c>
      <c r="E18" s="111" t="s">
        <v>1819</v>
      </c>
      <c r="G18" s="112">
        <f t="shared" si="2"/>
        <v>17</v>
      </c>
      <c r="H18" s="111" t="s">
        <v>1708</v>
      </c>
      <c r="J18" s="242"/>
      <c r="K18" s="242" t="s">
        <v>1648</v>
      </c>
    </row>
    <row r="19" spans="1:11" x14ac:dyDescent="0.2">
      <c r="A19" s="112">
        <f t="shared" si="1"/>
        <v>18</v>
      </c>
      <c r="D19" s="112">
        <f t="shared" si="0"/>
        <v>18</v>
      </c>
      <c r="E19" s="111" t="s">
        <v>217</v>
      </c>
      <c r="G19" s="112">
        <f t="shared" si="2"/>
        <v>18</v>
      </c>
      <c r="H19" s="111" t="s">
        <v>421</v>
      </c>
      <c r="J19" s="242"/>
      <c r="K19" s="242" t="s">
        <v>1689</v>
      </c>
    </row>
    <row r="20" spans="1:11" x14ac:dyDescent="0.2">
      <c r="A20" s="112">
        <f t="shared" si="1"/>
        <v>19</v>
      </c>
      <c r="D20" s="112">
        <f t="shared" si="0"/>
        <v>19</v>
      </c>
      <c r="E20" s="111" t="s">
        <v>212</v>
      </c>
      <c r="G20" s="112">
        <f t="shared" si="2"/>
        <v>19</v>
      </c>
      <c r="H20" s="111" t="s">
        <v>1653</v>
      </c>
      <c r="J20" s="242"/>
      <c r="K20" s="242" t="s">
        <v>1747</v>
      </c>
    </row>
    <row r="21" spans="1:11" x14ac:dyDescent="0.2">
      <c r="A21" s="112">
        <f t="shared" si="1"/>
        <v>20</v>
      </c>
      <c r="D21" s="112">
        <f t="shared" si="0"/>
        <v>20</v>
      </c>
      <c r="E21" s="111" t="s">
        <v>235</v>
      </c>
      <c r="G21" s="112">
        <f t="shared" si="2"/>
        <v>20</v>
      </c>
      <c r="H21" s="111" t="s">
        <v>1848</v>
      </c>
      <c r="K21" s="242" t="s">
        <v>1652</v>
      </c>
    </row>
    <row r="22" spans="1:11" x14ac:dyDescent="0.2">
      <c r="A22" s="112">
        <f t="shared" si="1"/>
        <v>21</v>
      </c>
      <c r="D22" s="112">
        <f t="shared" si="0"/>
        <v>21</v>
      </c>
      <c r="E22" s="111" t="s">
        <v>1820</v>
      </c>
      <c r="G22" s="112">
        <f t="shared" si="2"/>
        <v>21</v>
      </c>
      <c r="H22" s="111" t="s">
        <v>545</v>
      </c>
    </row>
    <row r="23" spans="1:11" x14ac:dyDescent="0.2">
      <c r="A23" s="112">
        <f t="shared" si="1"/>
        <v>22</v>
      </c>
      <c r="D23" s="112">
        <f t="shared" si="0"/>
        <v>22</v>
      </c>
      <c r="E23" s="111" t="s">
        <v>1821</v>
      </c>
      <c r="G23" s="112">
        <f t="shared" si="2"/>
        <v>22</v>
      </c>
      <c r="H23" s="111" t="s">
        <v>1671</v>
      </c>
    </row>
    <row r="24" spans="1:11" x14ac:dyDescent="0.2">
      <c r="A24" s="112">
        <f t="shared" si="1"/>
        <v>23</v>
      </c>
      <c r="D24" s="112">
        <f t="shared" si="0"/>
        <v>23</v>
      </c>
      <c r="E24" s="111" t="s">
        <v>1822</v>
      </c>
      <c r="G24" s="112">
        <f t="shared" si="2"/>
        <v>23</v>
      </c>
      <c r="H24" s="111" t="s">
        <v>1807</v>
      </c>
    </row>
    <row r="25" spans="1:11" x14ac:dyDescent="0.2">
      <c r="A25" s="112">
        <f t="shared" si="1"/>
        <v>24</v>
      </c>
      <c r="D25" s="112">
        <f t="shared" si="0"/>
        <v>24</v>
      </c>
      <c r="E25" s="111" t="s">
        <v>65</v>
      </c>
      <c r="G25" s="112">
        <f t="shared" si="2"/>
        <v>24</v>
      </c>
      <c r="H25" s="111" t="s">
        <v>1849</v>
      </c>
    </row>
    <row r="26" spans="1:11" x14ac:dyDescent="0.2">
      <c r="A26" s="112">
        <f t="shared" si="1"/>
        <v>25</v>
      </c>
      <c r="D26" s="112">
        <f t="shared" si="0"/>
        <v>25</v>
      </c>
      <c r="E26" s="111" t="s">
        <v>67</v>
      </c>
      <c r="G26" s="112">
        <f t="shared" si="2"/>
        <v>25</v>
      </c>
      <c r="H26" s="111" t="s">
        <v>117</v>
      </c>
    </row>
    <row r="27" spans="1:11" ht="12.75" x14ac:dyDescent="0.2">
      <c r="A27" s="112">
        <f t="shared" si="1"/>
        <v>26</v>
      </c>
      <c r="D27" s="112">
        <f t="shared" si="0"/>
        <v>26</v>
      </c>
      <c r="E27" s="111" t="s">
        <v>68</v>
      </c>
      <c r="G27" s="112">
        <f t="shared" si="2"/>
        <v>26</v>
      </c>
      <c r="H27" s="111" t="s">
        <v>1709</v>
      </c>
      <c r="I27"/>
    </row>
    <row r="28" spans="1:11" ht="12.75" x14ac:dyDescent="0.2">
      <c r="A28" s="112">
        <f t="shared" si="1"/>
        <v>27</v>
      </c>
      <c r="D28" s="112">
        <f t="shared" si="0"/>
        <v>27</v>
      </c>
      <c r="E28" s="111" t="s">
        <v>362</v>
      </c>
      <c r="G28" s="112">
        <f t="shared" si="2"/>
        <v>27</v>
      </c>
      <c r="H28" s="111" t="s">
        <v>434</v>
      </c>
      <c r="I28"/>
    </row>
    <row r="29" spans="1:11" ht="12.75" x14ac:dyDescent="0.2">
      <c r="A29" s="112">
        <f t="shared" si="1"/>
        <v>28</v>
      </c>
      <c r="D29" s="112">
        <f t="shared" si="0"/>
        <v>28</v>
      </c>
      <c r="E29" s="111" t="s">
        <v>1601</v>
      </c>
      <c r="G29" s="112">
        <f t="shared" si="2"/>
        <v>28</v>
      </c>
      <c r="H29" s="111" t="s">
        <v>402</v>
      </c>
      <c r="I29"/>
    </row>
    <row r="30" spans="1:11" ht="12.75" x14ac:dyDescent="0.2">
      <c r="A30" s="112">
        <f t="shared" si="1"/>
        <v>29</v>
      </c>
      <c r="D30" s="112">
        <f t="shared" si="0"/>
        <v>29</v>
      </c>
      <c r="E30" s="111" t="s">
        <v>1814</v>
      </c>
      <c r="G30" s="112">
        <f t="shared" si="2"/>
        <v>29</v>
      </c>
      <c r="H30" s="111" t="s">
        <v>1580</v>
      </c>
      <c r="I30"/>
    </row>
    <row r="31" spans="1:11" ht="12.75" x14ac:dyDescent="0.2">
      <c r="A31" s="112">
        <f t="shared" si="1"/>
        <v>30</v>
      </c>
      <c r="D31" s="112">
        <f t="shared" si="0"/>
        <v>30</v>
      </c>
      <c r="E31" s="111" t="s">
        <v>557</v>
      </c>
      <c r="G31" s="112">
        <f t="shared" si="2"/>
        <v>30</v>
      </c>
      <c r="H31" s="111" t="s">
        <v>1636</v>
      </c>
      <c r="I31"/>
    </row>
    <row r="32" spans="1:11" ht="12.75" x14ac:dyDescent="0.2">
      <c r="A32" s="112">
        <f t="shared" si="1"/>
        <v>31</v>
      </c>
      <c r="D32" s="112">
        <f t="shared" si="0"/>
        <v>31</v>
      </c>
      <c r="E32" s="111" t="s">
        <v>70</v>
      </c>
      <c r="G32" s="112">
        <f t="shared" si="2"/>
        <v>31</v>
      </c>
      <c r="H32" s="111" t="s">
        <v>1716</v>
      </c>
      <c r="I32"/>
    </row>
    <row r="33" spans="1:10" ht="12.75" x14ac:dyDescent="0.2">
      <c r="A33" s="112">
        <f t="shared" si="1"/>
        <v>32</v>
      </c>
      <c r="D33" s="112">
        <f t="shared" si="0"/>
        <v>32</v>
      </c>
      <c r="E33" s="111" t="s">
        <v>472</v>
      </c>
      <c r="G33" s="112">
        <f t="shared" si="2"/>
        <v>32</v>
      </c>
      <c r="H33" s="111" t="s">
        <v>1629</v>
      </c>
      <c r="I33"/>
    </row>
    <row r="34" spans="1:10" ht="12.75" x14ac:dyDescent="0.2">
      <c r="A34" s="112">
        <f t="shared" si="1"/>
        <v>33</v>
      </c>
      <c r="D34" s="112">
        <f t="shared" si="0"/>
        <v>33</v>
      </c>
      <c r="E34" s="111" t="s">
        <v>840</v>
      </c>
      <c r="G34" s="112">
        <f t="shared" si="2"/>
        <v>33</v>
      </c>
      <c r="H34" s="111" t="s">
        <v>1761</v>
      </c>
      <c r="I34"/>
    </row>
    <row r="35" spans="1:10" ht="12.75" x14ac:dyDescent="0.2">
      <c r="A35" s="112">
        <f t="shared" si="1"/>
        <v>34</v>
      </c>
      <c r="D35" s="112">
        <f t="shared" ref="D35:D66" si="3">D34+1</f>
        <v>34</v>
      </c>
      <c r="E35" s="111" t="s">
        <v>470</v>
      </c>
      <c r="G35" s="112">
        <f t="shared" si="2"/>
        <v>34</v>
      </c>
      <c r="H35" s="111" t="s">
        <v>1688</v>
      </c>
      <c r="I35"/>
    </row>
    <row r="36" spans="1:10" ht="12.75" x14ac:dyDescent="0.2">
      <c r="A36" s="112">
        <f t="shared" si="1"/>
        <v>35</v>
      </c>
      <c r="D36" s="112">
        <f t="shared" si="3"/>
        <v>35</v>
      </c>
      <c r="E36" s="111" t="s">
        <v>72</v>
      </c>
      <c r="G36" s="112">
        <f t="shared" si="2"/>
        <v>35</v>
      </c>
      <c r="H36" s="111" t="s">
        <v>1932</v>
      </c>
      <c r="I36"/>
    </row>
    <row r="37" spans="1:10" ht="12.75" x14ac:dyDescent="0.2">
      <c r="A37" s="112">
        <f t="shared" si="1"/>
        <v>36</v>
      </c>
      <c r="D37" s="112">
        <f t="shared" si="3"/>
        <v>36</v>
      </c>
      <c r="E37" s="111" t="s">
        <v>73</v>
      </c>
      <c r="G37" s="112">
        <f t="shared" si="2"/>
        <v>36</v>
      </c>
      <c r="H37" s="111" t="s">
        <v>1682</v>
      </c>
      <c r="I37"/>
    </row>
    <row r="38" spans="1:10" ht="12.75" x14ac:dyDescent="0.2">
      <c r="A38" s="112">
        <f t="shared" si="1"/>
        <v>37</v>
      </c>
      <c r="D38" s="112">
        <f t="shared" si="3"/>
        <v>37</v>
      </c>
      <c r="E38" s="111" t="s">
        <v>449</v>
      </c>
      <c r="G38" s="112">
        <f t="shared" si="2"/>
        <v>37</v>
      </c>
      <c r="H38" s="111" t="s">
        <v>1710</v>
      </c>
      <c r="I38"/>
    </row>
    <row r="39" spans="1:10" ht="12.75" x14ac:dyDescent="0.2">
      <c r="A39" s="112">
        <f t="shared" si="1"/>
        <v>38</v>
      </c>
      <c r="D39" s="112">
        <f t="shared" si="3"/>
        <v>38</v>
      </c>
      <c r="E39" s="111" t="s">
        <v>74</v>
      </c>
      <c r="G39" s="112">
        <f t="shared" si="2"/>
        <v>38</v>
      </c>
      <c r="H39" s="111" t="s">
        <v>1711</v>
      </c>
      <c r="I39"/>
    </row>
    <row r="40" spans="1:10" ht="12.75" x14ac:dyDescent="0.2">
      <c r="A40" s="112">
        <f t="shared" si="1"/>
        <v>39</v>
      </c>
      <c r="D40" s="112">
        <f t="shared" si="3"/>
        <v>39</v>
      </c>
      <c r="E40" s="111" t="s">
        <v>75</v>
      </c>
      <c r="G40" s="112">
        <f t="shared" si="2"/>
        <v>39</v>
      </c>
      <c r="H40" s="111" t="s">
        <v>1628</v>
      </c>
      <c r="I40"/>
    </row>
    <row r="41" spans="1:10" ht="12.75" x14ac:dyDescent="0.2">
      <c r="A41" s="112">
        <f t="shared" si="1"/>
        <v>40</v>
      </c>
      <c r="D41" s="112">
        <f t="shared" si="3"/>
        <v>40</v>
      </c>
      <c r="E41" s="111" t="s">
        <v>76</v>
      </c>
      <c r="G41" s="112">
        <f t="shared" si="2"/>
        <v>40</v>
      </c>
      <c r="H41" s="111" t="s">
        <v>1697</v>
      </c>
      <c r="I41"/>
    </row>
    <row r="42" spans="1:10" ht="12.75" x14ac:dyDescent="0.2">
      <c r="A42" s="112">
        <f t="shared" si="1"/>
        <v>41</v>
      </c>
      <c r="D42" s="112">
        <f t="shared" si="3"/>
        <v>41</v>
      </c>
      <c r="E42" s="111" t="s">
        <v>77</v>
      </c>
      <c r="G42" s="112">
        <f t="shared" si="2"/>
        <v>41</v>
      </c>
      <c r="H42" s="111" t="s">
        <v>1850</v>
      </c>
      <c r="I42"/>
    </row>
    <row r="43" spans="1:10" ht="17.25" x14ac:dyDescent="0.2">
      <c r="A43" s="112">
        <f t="shared" si="1"/>
        <v>42</v>
      </c>
      <c r="D43" s="112">
        <f t="shared" si="3"/>
        <v>42</v>
      </c>
      <c r="E43" s="111" t="s">
        <v>78</v>
      </c>
      <c r="G43" s="112">
        <f t="shared" si="2"/>
        <v>42</v>
      </c>
      <c r="H43" s="111" t="s">
        <v>941</v>
      </c>
      <c r="I43"/>
      <c r="J43" s="217"/>
    </row>
    <row r="44" spans="1:10" ht="12.75" x14ac:dyDescent="0.2">
      <c r="A44" s="112">
        <f t="shared" si="1"/>
        <v>43</v>
      </c>
      <c r="D44" s="112">
        <f t="shared" si="3"/>
        <v>43</v>
      </c>
      <c r="E44" s="111" t="s">
        <v>201</v>
      </c>
      <c r="G44" s="112">
        <f t="shared" si="2"/>
        <v>43</v>
      </c>
      <c r="H44" s="111" t="s">
        <v>1661</v>
      </c>
      <c r="I44"/>
    </row>
    <row r="45" spans="1:10" ht="12.75" x14ac:dyDescent="0.2">
      <c r="A45" s="112">
        <f t="shared" si="1"/>
        <v>44</v>
      </c>
      <c r="D45" s="112">
        <f t="shared" si="3"/>
        <v>44</v>
      </c>
      <c r="E45" s="111" t="s">
        <v>1925</v>
      </c>
      <c r="G45" s="112">
        <f t="shared" si="2"/>
        <v>44</v>
      </c>
      <c r="H45" s="111" t="s">
        <v>1712</v>
      </c>
      <c r="I45"/>
    </row>
    <row r="46" spans="1:10" ht="12.75" x14ac:dyDescent="0.2">
      <c r="A46" s="112">
        <f t="shared" si="1"/>
        <v>45</v>
      </c>
      <c r="D46" s="112">
        <f t="shared" si="3"/>
        <v>45</v>
      </c>
      <c r="E46" s="111" t="s">
        <v>1823</v>
      </c>
      <c r="G46" s="112">
        <f t="shared" si="2"/>
        <v>45</v>
      </c>
      <c r="H46" s="111" t="s">
        <v>1771</v>
      </c>
      <c r="I46"/>
    </row>
    <row r="47" spans="1:10" ht="12.75" x14ac:dyDescent="0.2">
      <c r="A47" s="112">
        <f t="shared" si="1"/>
        <v>46</v>
      </c>
      <c r="D47" s="112">
        <f t="shared" si="3"/>
        <v>46</v>
      </c>
      <c r="E47" s="111" t="s">
        <v>1889</v>
      </c>
      <c r="G47" s="112">
        <f t="shared" si="2"/>
        <v>46</v>
      </c>
      <c r="H47" s="111" t="s">
        <v>1713</v>
      </c>
      <c r="I47"/>
    </row>
    <row r="48" spans="1:10" ht="12.75" x14ac:dyDescent="0.2">
      <c r="A48" s="112">
        <f t="shared" si="1"/>
        <v>47</v>
      </c>
      <c r="D48" s="112">
        <f t="shared" si="3"/>
        <v>47</v>
      </c>
      <c r="E48" s="111" t="s">
        <v>1824</v>
      </c>
      <c r="G48" s="112">
        <f t="shared" si="2"/>
        <v>47</v>
      </c>
      <c r="H48" s="111" t="s">
        <v>1762</v>
      </c>
      <c r="I48"/>
    </row>
    <row r="49" spans="1:9" ht="12.75" x14ac:dyDescent="0.2">
      <c r="A49" s="112">
        <f t="shared" si="1"/>
        <v>48</v>
      </c>
      <c r="D49" s="112">
        <f t="shared" si="3"/>
        <v>48</v>
      </c>
      <c r="E49" s="111" t="s">
        <v>1825</v>
      </c>
      <c r="G49" s="112">
        <f t="shared" si="2"/>
        <v>48</v>
      </c>
      <c r="H49" s="111" t="s">
        <v>1764</v>
      </c>
      <c r="I49"/>
    </row>
    <row r="50" spans="1:9" ht="12.75" x14ac:dyDescent="0.2">
      <c r="A50" s="112">
        <f t="shared" si="1"/>
        <v>49</v>
      </c>
      <c r="D50" s="112">
        <f t="shared" si="3"/>
        <v>49</v>
      </c>
      <c r="E50" s="111" t="s">
        <v>1826</v>
      </c>
      <c r="G50" s="112">
        <f t="shared" si="2"/>
        <v>49</v>
      </c>
      <c r="H50" s="111" t="s">
        <v>119</v>
      </c>
      <c r="I50"/>
    </row>
    <row r="51" spans="1:9" ht="12.75" x14ac:dyDescent="0.2">
      <c r="A51" s="112">
        <v>50</v>
      </c>
      <c r="D51" s="112">
        <f t="shared" si="3"/>
        <v>50</v>
      </c>
      <c r="E51" s="111" t="s">
        <v>1827</v>
      </c>
      <c r="G51" s="112">
        <f t="shared" si="2"/>
        <v>50</v>
      </c>
      <c r="H51" s="111" t="s">
        <v>1772</v>
      </c>
      <c r="I51"/>
    </row>
    <row r="52" spans="1:9" ht="12.75" x14ac:dyDescent="0.2">
      <c r="A52" s="112">
        <v>51</v>
      </c>
      <c r="D52" s="112">
        <f t="shared" si="3"/>
        <v>51</v>
      </c>
      <c r="E52" s="111" t="s">
        <v>1931</v>
      </c>
      <c r="G52" s="112">
        <f t="shared" si="2"/>
        <v>51</v>
      </c>
      <c r="H52" s="111" t="s">
        <v>1755</v>
      </c>
      <c r="I52"/>
    </row>
    <row r="53" spans="1:9" ht="12.75" x14ac:dyDescent="0.2">
      <c r="A53" s="112">
        <v>52</v>
      </c>
      <c r="D53" s="112">
        <f t="shared" si="3"/>
        <v>52</v>
      </c>
      <c r="E53" s="111" t="s">
        <v>124</v>
      </c>
      <c r="G53" s="112">
        <f t="shared" si="2"/>
        <v>52</v>
      </c>
      <c r="H53" s="111" t="s">
        <v>1763</v>
      </c>
      <c r="I53"/>
    </row>
    <row r="54" spans="1:9" ht="12.75" x14ac:dyDescent="0.2">
      <c r="A54" s="112">
        <v>53</v>
      </c>
      <c r="D54" s="112">
        <f t="shared" si="3"/>
        <v>53</v>
      </c>
      <c r="E54" s="111" t="s">
        <v>1581</v>
      </c>
      <c r="G54" s="112">
        <f t="shared" si="2"/>
        <v>53</v>
      </c>
      <c r="H54" s="111" t="s">
        <v>1714</v>
      </c>
      <c r="I54"/>
    </row>
    <row r="55" spans="1:9" ht="12.75" x14ac:dyDescent="0.2">
      <c r="A55" s="112">
        <v>54</v>
      </c>
      <c r="D55" s="112">
        <f t="shared" si="3"/>
        <v>54</v>
      </c>
      <c r="E55" s="111" t="s">
        <v>953</v>
      </c>
      <c r="G55" s="112">
        <f t="shared" si="2"/>
        <v>54</v>
      </c>
      <c r="H55" s="111" t="s">
        <v>1715</v>
      </c>
      <c r="I55"/>
    </row>
    <row r="56" spans="1:9" ht="12.75" x14ac:dyDescent="0.2">
      <c r="A56" s="112">
        <v>55</v>
      </c>
      <c r="D56" s="112">
        <f t="shared" si="3"/>
        <v>55</v>
      </c>
      <c r="E56" s="111" t="s">
        <v>630</v>
      </c>
      <c r="G56" s="112">
        <v>55</v>
      </c>
      <c r="H56" s="111" t="s">
        <v>1696</v>
      </c>
      <c r="I56"/>
    </row>
    <row r="57" spans="1:9" ht="12.75" x14ac:dyDescent="0.2">
      <c r="A57" s="112">
        <v>56</v>
      </c>
      <c r="D57" s="112">
        <f t="shared" si="3"/>
        <v>56</v>
      </c>
      <c r="E57" s="111" t="s">
        <v>466</v>
      </c>
      <c r="G57" s="112">
        <v>56</v>
      </c>
      <c r="H57" s="111" t="s">
        <v>1654</v>
      </c>
      <c r="I57"/>
    </row>
    <row r="58" spans="1:9" ht="12.75" x14ac:dyDescent="0.2">
      <c r="D58" s="112">
        <f t="shared" si="3"/>
        <v>57</v>
      </c>
      <c r="E58" s="111" t="s">
        <v>573</v>
      </c>
      <c r="G58" s="112">
        <v>57</v>
      </c>
      <c r="H58" s="111" t="s">
        <v>1851</v>
      </c>
      <c r="I58"/>
    </row>
    <row r="59" spans="1:9" ht="12.75" x14ac:dyDescent="0.2">
      <c r="D59" s="112">
        <f t="shared" si="3"/>
        <v>58</v>
      </c>
      <c r="E59" s="111" t="s">
        <v>1575</v>
      </c>
      <c r="G59" s="112">
        <v>58</v>
      </c>
      <c r="H59" t="s">
        <v>1627</v>
      </c>
      <c r="I59"/>
    </row>
    <row r="60" spans="1:9" ht="12.75" x14ac:dyDescent="0.2">
      <c r="D60" s="112">
        <f t="shared" si="3"/>
        <v>59</v>
      </c>
      <c r="E60" s="111" t="s">
        <v>1828</v>
      </c>
      <c r="G60" s="112">
        <v>59</v>
      </c>
      <c r="H60" s="111" t="s">
        <v>792</v>
      </c>
      <c r="I60"/>
    </row>
    <row r="61" spans="1:9" ht="12.75" x14ac:dyDescent="0.2">
      <c r="D61" s="112">
        <f t="shared" si="3"/>
        <v>60</v>
      </c>
      <c r="E61" s="111" t="s">
        <v>1829</v>
      </c>
      <c r="G61" s="112">
        <v>60</v>
      </c>
      <c r="H61" s="111" t="s">
        <v>1799</v>
      </c>
      <c r="I61"/>
    </row>
    <row r="62" spans="1:9" ht="12.75" x14ac:dyDescent="0.2">
      <c r="D62" s="112">
        <f t="shared" si="3"/>
        <v>61</v>
      </c>
      <c r="E62" s="111" t="s">
        <v>178</v>
      </c>
      <c r="G62"/>
      <c r="H62"/>
      <c r="I62"/>
    </row>
    <row r="63" spans="1:9" ht="12.75" x14ac:dyDescent="0.2">
      <c r="D63" s="112">
        <f t="shared" si="3"/>
        <v>62</v>
      </c>
      <c r="E63" s="111" t="s">
        <v>1603</v>
      </c>
      <c r="G63"/>
      <c r="H63"/>
      <c r="I63"/>
    </row>
    <row r="64" spans="1:9" ht="12.75" x14ac:dyDescent="0.2">
      <c r="D64" s="112">
        <f t="shared" si="3"/>
        <v>63</v>
      </c>
      <c r="E64" s="111" t="s">
        <v>82</v>
      </c>
      <c r="G64"/>
      <c r="H64"/>
      <c r="I64"/>
    </row>
    <row r="65" spans="4:9" ht="12.75" x14ac:dyDescent="0.2">
      <c r="D65" s="112">
        <f t="shared" si="3"/>
        <v>64</v>
      </c>
      <c r="E65" s="111" t="s">
        <v>83</v>
      </c>
      <c r="G65"/>
      <c r="H65"/>
      <c r="I65"/>
    </row>
    <row r="66" spans="4:9" ht="12.75" x14ac:dyDescent="0.2">
      <c r="D66" s="112">
        <f t="shared" si="3"/>
        <v>65</v>
      </c>
      <c r="E66" s="111" t="s">
        <v>1830</v>
      </c>
      <c r="G66"/>
      <c r="H66"/>
      <c r="I66"/>
    </row>
    <row r="67" spans="4:9" ht="12.75" x14ac:dyDescent="0.2">
      <c r="D67" s="112">
        <f t="shared" ref="D67:D130" si="4">D66+1</f>
        <v>66</v>
      </c>
      <c r="E67" s="111" t="s">
        <v>84</v>
      </c>
      <c r="G67"/>
      <c r="H67"/>
      <c r="I67"/>
    </row>
    <row r="68" spans="4:9" ht="12.75" x14ac:dyDescent="0.2">
      <c r="D68" s="112">
        <f t="shared" si="4"/>
        <v>67</v>
      </c>
      <c r="E68" s="111" t="s">
        <v>1642</v>
      </c>
      <c r="G68"/>
      <c r="H68"/>
      <c r="I68"/>
    </row>
    <row r="69" spans="4:9" ht="12.75" x14ac:dyDescent="0.2">
      <c r="D69" s="112">
        <f t="shared" si="4"/>
        <v>68</v>
      </c>
      <c r="E69" s="111" t="s">
        <v>883</v>
      </c>
      <c r="G69"/>
      <c r="H69"/>
      <c r="I69"/>
    </row>
    <row r="70" spans="4:9" ht="12.75" x14ac:dyDescent="0.2">
      <c r="D70" s="112">
        <f t="shared" si="4"/>
        <v>69</v>
      </c>
      <c r="E70" s="111" t="s">
        <v>1674</v>
      </c>
      <c r="G70"/>
      <c r="H70"/>
      <c r="I70"/>
    </row>
    <row r="71" spans="4:9" ht="12.75" x14ac:dyDescent="0.2">
      <c r="D71" s="112">
        <f t="shared" si="4"/>
        <v>70</v>
      </c>
      <c r="E71" s="111" t="s">
        <v>87</v>
      </c>
      <c r="G71"/>
      <c r="H71"/>
      <c r="I71"/>
    </row>
    <row r="72" spans="4:9" ht="12.75" x14ac:dyDescent="0.2">
      <c r="D72" s="112">
        <f t="shared" si="4"/>
        <v>71</v>
      </c>
      <c r="E72" s="111" t="s">
        <v>1815</v>
      </c>
      <c r="G72"/>
      <c r="H72"/>
      <c r="I72"/>
    </row>
    <row r="73" spans="4:9" ht="12.75" x14ac:dyDescent="0.2">
      <c r="D73" s="112">
        <f t="shared" si="4"/>
        <v>72</v>
      </c>
      <c r="E73" s="111" t="s">
        <v>1749</v>
      </c>
      <c r="G73"/>
      <c r="H73"/>
      <c r="I73"/>
    </row>
    <row r="74" spans="4:9" ht="12.75" x14ac:dyDescent="0.2">
      <c r="D74" s="112">
        <f t="shared" si="4"/>
        <v>73</v>
      </c>
      <c r="E74" s="111" t="s">
        <v>1640</v>
      </c>
      <c r="G74"/>
      <c r="H74"/>
      <c r="I74"/>
    </row>
    <row r="75" spans="4:9" ht="12.75" x14ac:dyDescent="0.2">
      <c r="D75" s="112">
        <f t="shared" si="4"/>
        <v>74</v>
      </c>
      <c r="E75" s="111" t="s">
        <v>1737</v>
      </c>
      <c r="G75"/>
      <c r="H75"/>
      <c r="I75"/>
    </row>
    <row r="76" spans="4:9" ht="12.75" x14ac:dyDescent="0.2">
      <c r="D76" s="112">
        <f t="shared" si="4"/>
        <v>75</v>
      </c>
      <c r="E76" s="111" t="s">
        <v>412</v>
      </c>
      <c r="G76"/>
      <c r="H76"/>
      <c r="I76"/>
    </row>
    <row r="77" spans="4:9" ht="12.75" x14ac:dyDescent="0.2">
      <c r="D77" s="112">
        <f t="shared" si="4"/>
        <v>76</v>
      </c>
      <c r="E77" s="111" t="s">
        <v>1667</v>
      </c>
      <c r="G77"/>
      <c r="H77"/>
      <c r="I77"/>
    </row>
    <row r="78" spans="4:9" ht="12.75" x14ac:dyDescent="0.2">
      <c r="D78" s="112">
        <f t="shared" si="4"/>
        <v>77</v>
      </c>
      <c r="E78" s="111" t="s">
        <v>493</v>
      </c>
      <c r="G78"/>
      <c r="H78"/>
      <c r="I78"/>
    </row>
    <row r="79" spans="4:9" ht="12.75" x14ac:dyDescent="0.2">
      <c r="D79" s="112">
        <f t="shared" si="4"/>
        <v>78</v>
      </c>
      <c r="E79" s="111" t="s">
        <v>488</v>
      </c>
      <c r="G79"/>
      <c r="H79"/>
      <c r="I79"/>
    </row>
    <row r="80" spans="4:9" ht="12.75" x14ac:dyDescent="0.2">
      <c r="D80" s="112">
        <f t="shared" si="4"/>
        <v>79</v>
      </c>
      <c r="E80" s="111" t="s">
        <v>507</v>
      </c>
      <c r="G80"/>
      <c r="H80"/>
      <c r="I80"/>
    </row>
    <row r="81" spans="4:9" ht="12.75" x14ac:dyDescent="0.2">
      <c r="D81" s="112">
        <f t="shared" si="4"/>
        <v>80</v>
      </c>
      <c r="E81" s="111" t="s">
        <v>505</v>
      </c>
      <c r="G81"/>
      <c r="H81"/>
      <c r="I81"/>
    </row>
    <row r="82" spans="4:9" ht="12.75" x14ac:dyDescent="0.2">
      <c r="D82" s="112">
        <f t="shared" si="4"/>
        <v>81</v>
      </c>
      <c r="E82" s="111" t="s">
        <v>502</v>
      </c>
      <c r="G82"/>
      <c r="H82"/>
      <c r="I82"/>
    </row>
    <row r="83" spans="4:9" ht="12.75" x14ac:dyDescent="0.2">
      <c r="D83" s="112">
        <f t="shared" si="4"/>
        <v>82</v>
      </c>
      <c r="E83" s="111" t="s">
        <v>989</v>
      </c>
      <c r="G83"/>
      <c r="H83"/>
      <c r="I83"/>
    </row>
    <row r="84" spans="4:9" ht="12.75" x14ac:dyDescent="0.2">
      <c r="D84" s="112">
        <f t="shared" si="4"/>
        <v>83</v>
      </c>
      <c r="E84" s="111" t="s">
        <v>1750</v>
      </c>
      <c r="G84"/>
      <c r="H84"/>
      <c r="I84"/>
    </row>
    <row r="85" spans="4:9" ht="12.75" x14ac:dyDescent="0.2">
      <c r="D85" s="112">
        <f t="shared" si="4"/>
        <v>84</v>
      </c>
      <c r="E85" s="111" t="s">
        <v>1758</v>
      </c>
      <c r="G85"/>
      <c r="H85"/>
      <c r="I85"/>
    </row>
    <row r="86" spans="4:9" ht="12.75" x14ac:dyDescent="0.2">
      <c r="D86" s="112">
        <f t="shared" si="4"/>
        <v>85</v>
      </c>
      <c r="E86" s="111" t="s">
        <v>1751</v>
      </c>
      <c r="G86"/>
      <c r="I86"/>
    </row>
    <row r="87" spans="4:9" ht="12.75" x14ac:dyDescent="0.2">
      <c r="D87" s="112">
        <f t="shared" si="4"/>
        <v>86</v>
      </c>
      <c r="E87" s="111" t="s">
        <v>1602</v>
      </c>
      <c r="G87"/>
      <c r="I87"/>
    </row>
    <row r="88" spans="4:9" ht="12.75" x14ac:dyDescent="0.2">
      <c r="D88" s="112">
        <f t="shared" si="4"/>
        <v>87</v>
      </c>
      <c r="E88" s="111" t="s">
        <v>1831</v>
      </c>
      <c r="G88"/>
      <c r="I88"/>
    </row>
    <row r="89" spans="4:9" ht="12.75" x14ac:dyDescent="0.2">
      <c r="D89" s="112">
        <f t="shared" si="4"/>
        <v>88</v>
      </c>
      <c r="E89" s="111" t="s">
        <v>331</v>
      </c>
      <c r="G89"/>
      <c r="I89"/>
    </row>
    <row r="90" spans="4:9" ht="12.75" x14ac:dyDescent="0.2">
      <c r="D90" s="112">
        <f t="shared" si="4"/>
        <v>89</v>
      </c>
      <c r="E90" s="111" t="s">
        <v>1832</v>
      </c>
      <c r="G90"/>
      <c r="I90"/>
    </row>
    <row r="91" spans="4:9" ht="12.75" x14ac:dyDescent="0.2">
      <c r="D91" s="112">
        <f t="shared" si="4"/>
        <v>90</v>
      </c>
      <c r="E91" s="111" t="s">
        <v>1720</v>
      </c>
      <c r="G91"/>
      <c r="I91"/>
    </row>
    <row r="92" spans="4:9" ht="12.75" x14ac:dyDescent="0.2">
      <c r="D92" s="112">
        <f t="shared" si="4"/>
        <v>91</v>
      </c>
      <c r="E92" s="111" t="s">
        <v>1644</v>
      </c>
      <c r="G92"/>
      <c r="I92"/>
    </row>
    <row r="93" spans="4:9" ht="12.75" x14ac:dyDescent="0.2">
      <c r="D93" s="112">
        <f t="shared" si="4"/>
        <v>92</v>
      </c>
      <c r="E93" s="111" t="s">
        <v>333</v>
      </c>
      <c r="G93"/>
      <c r="I93"/>
    </row>
    <row r="94" spans="4:9" ht="12.75" x14ac:dyDescent="0.2">
      <c r="D94" s="112">
        <f t="shared" si="4"/>
        <v>93</v>
      </c>
      <c r="E94" s="111" t="s">
        <v>384</v>
      </c>
      <c r="G94"/>
      <c r="I94"/>
    </row>
    <row r="95" spans="4:9" ht="12.75" x14ac:dyDescent="0.2">
      <c r="D95" s="112">
        <f t="shared" si="4"/>
        <v>94</v>
      </c>
      <c r="E95" s="111" t="s">
        <v>633</v>
      </c>
      <c r="G95"/>
      <c r="I95"/>
    </row>
    <row r="96" spans="4:9" ht="12.75" x14ac:dyDescent="0.2">
      <c r="D96" s="112">
        <f t="shared" si="4"/>
        <v>95</v>
      </c>
      <c r="E96" s="111" t="s">
        <v>432</v>
      </c>
      <c r="G96"/>
      <c r="I96"/>
    </row>
    <row r="97" spans="4:9" ht="12.75" x14ac:dyDescent="0.2">
      <c r="D97" s="112">
        <f t="shared" si="4"/>
        <v>96</v>
      </c>
      <c r="E97" s="111" t="s">
        <v>1833</v>
      </c>
      <c r="G97"/>
      <c r="I97"/>
    </row>
    <row r="98" spans="4:9" ht="12.75" x14ac:dyDescent="0.2">
      <c r="D98" s="112">
        <f t="shared" si="4"/>
        <v>97</v>
      </c>
      <c r="E98" s="111" t="s">
        <v>876</v>
      </c>
      <c r="G98"/>
      <c r="I98"/>
    </row>
    <row r="99" spans="4:9" ht="12.75" x14ac:dyDescent="0.2">
      <c r="D99" s="112">
        <f t="shared" si="4"/>
        <v>98</v>
      </c>
      <c r="E99" s="111" t="s">
        <v>1834</v>
      </c>
      <c r="G99"/>
      <c r="I99"/>
    </row>
    <row r="100" spans="4:9" ht="12.75" x14ac:dyDescent="0.2">
      <c r="D100" s="112">
        <f t="shared" si="4"/>
        <v>99</v>
      </c>
      <c r="E100" s="111" t="s">
        <v>93</v>
      </c>
      <c r="G100"/>
      <c r="I100"/>
    </row>
    <row r="101" spans="4:9" ht="12.75" x14ac:dyDescent="0.2">
      <c r="D101" s="112">
        <f t="shared" si="4"/>
        <v>100</v>
      </c>
      <c r="E101" s="111" t="s">
        <v>1639</v>
      </c>
      <c r="G101"/>
      <c r="I101"/>
    </row>
    <row r="102" spans="4:9" ht="12.75" x14ac:dyDescent="0.2">
      <c r="D102" s="112">
        <f t="shared" si="4"/>
        <v>101</v>
      </c>
      <c r="E102" s="111" t="s">
        <v>391</v>
      </c>
      <c r="G102"/>
      <c r="I102"/>
    </row>
    <row r="103" spans="4:9" ht="12.75" x14ac:dyDescent="0.2">
      <c r="D103" s="112">
        <f t="shared" si="4"/>
        <v>102</v>
      </c>
      <c r="E103" s="111" t="s">
        <v>1356</v>
      </c>
      <c r="G103"/>
      <c r="I103"/>
    </row>
    <row r="104" spans="4:9" ht="12.75" x14ac:dyDescent="0.2">
      <c r="D104" s="112">
        <f t="shared" si="4"/>
        <v>103</v>
      </c>
      <c r="E104" s="111" t="s">
        <v>1835</v>
      </c>
      <c r="G104"/>
      <c r="I104"/>
    </row>
    <row r="105" spans="4:9" ht="12.75" x14ac:dyDescent="0.2">
      <c r="D105" s="112">
        <f t="shared" si="4"/>
        <v>104</v>
      </c>
      <c r="E105" s="111" t="s">
        <v>1351</v>
      </c>
      <c r="G105"/>
      <c r="I105"/>
    </row>
    <row r="106" spans="4:9" ht="12.75" x14ac:dyDescent="0.2">
      <c r="D106" s="112">
        <f t="shared" si="4"/>
        <v>105</v>
      </c>
      <c r="E106" s="111" t="s">
        <v>1701</v>
      </c>
      <c r="G106"/>
      <c r="I106"/>
    </row>
    <row r="107" spans="4:9" ht="12.75" x14ac:dyDescent="0.2">
      <c r="D107" s="112">
        <f t="shared" si="4"/>
        <v>106</v>
      </c>
      <c r="E107" s="111" t="s">
        <v>1632</v>
      </c>
      <c r="G107"/>
      <c r="I107"/>
    </row>
    <row r="108" spans="4:9" ht="12.75" x14ac:dyDescent="0.2">
      <c r="D108" s="112">
        <f t="shared" si="4"/>
        <v>107</v>
      </c>
      <c r="E108" s="111" t="s">
        <v>1637</v>
      </c>
      <c r="G108"/>
      <c r="I108"/>
    </row>
    <row r="109" spans="4:9" ht="12.75" x14ac:dyDescent="0.2">
      <c r="D109" s="112">
        <f t="shared" si="4"/>
        <v>108</v>
      </c>
      <c r="E109" s="111" t="s">
        <v>595</v>
      </c>
      <c r="G109"/>
      <c r="I109"/>
    </row>
    <row r="110" spans="4:9" ht="12.75" x14ac:dyDescent="0.2">
      <c r="D110" s="112">
        <f t="shared" si="4"/>
        <v>109</v>
      </c>
      <c r="E110" s="111" t="s">
        <v>1926</v>
      </c>
      <c r="G110"/>
      <c r="I110"/>
    </row>
    <row r="111" spans="4:9" ht="12.75" x14ac:dyDescent="0.2">
      <c r="D111" s="112">
        <f t="shared" si="4"/>
        <v>110</v>
      </c>
      <c r="E111" s="111" t="s">
        <v>577</v>
      </c>
      <c r="G111"/>
      <c r="I111"/>
    </row>
    <row r="112" spans="4:9" ht="12.75" x14ac:dyDescent="0.2">
      <c r="D112" s="112">
        <f t="shared" si="4"/>
        <v>111</v>
      </c>
      <c r="E112" s="111" t="s">
        <v>635</v>
      </c>
      <c r="G112"/>
      <c r="I112"/>
    </row>
    <row r="113" spans="4:9" ht="12.75" x14ac:dyDescent="0.2">
      <c r="D113" s="112">
        <f t="shared" si="4"/>
        <v>112</v>
      </c>
      <c r="E113" s="111" t="s">
        <v>1836</v>
      </c>
      <c r="G113"/>
      <c r="I113"/>
    </row>
    <row r="114" spans="4:9" ht="12.75" x14ac:dyDescent="0.2">
      <c r="D114" s="112">
        <f t="shared" si="4"/>
        <v>113</v>
      </c>
      <c r="E114" s="111" t="s">
        <v>1097</v>
      </c>
      <c r="G114"/>
      <c r="I114"/>
    </row>
    <row r="115" spans="4:9" ht="12.75" x14ac:dyDescent="0.2">
      <c r="D115" s="112">
        <f t="shared" si="4"/>
        <v>114</v>
      </c>
      <c r="E115" s="111" t="s">
        <v>1837</v>
      </c>
      <c r="G115"/>
      <c r="I115"/>
    </row>
    <row r="116" spans="4:9" ht="12.75" x14ac:dyDescent="0.2">
      <c r="D116" s="112">
        <f t="shared" si="4"/>
        <v>115</v>
      </c>
      <c r="E116" s="111" t="s">
        <v>612</v>
      </c>
      <c r="G116"/>
      <c r="I116"/>
    </row>
    <row r="117" spans="4:9" ht="12.75" x14ac:dyDescent="0.2">
      <c r="D117" s="112">
        <f t="shared" si="4"/>
        <v>116</v>
      </c>
      <c r="E117" s="111" t="s">
        <v>1838</v>
      </c>
      <c r="G117"/>
      <c r="I117"/>
    </row>
    <row r="118" spans="4:9" ht="12.75" x14ac:dyDescent="0.2">
      <c r="D118" s="112">
        <f t="shared" si="4"/>
        <v>117</v>
      </c>
      <c r="E118" s="111" t="s">
        <v>610</v>
      </c>
      <c r="G118"/>
      <c r="I118"/>
    </row>
    <row r="119" spans="4:9" ht="12.75" x14ac:dyDescent="0.2">
      <c r="D119" s="112">
        <f t="shared" si="4"/>
        <v>118</v>
      </c>
      <c r="E119" s="111" t="s">
        <v>767</v>
      </c>
      <c r="G119"/>
      <c r="I119"/>
    </row>
    <row r="120" spans="4:9" ht="12.75" x14ac:dyDescent="0.2">
      <c r="D120" s="112">
        <f t="shared" si="4"/>
        <v>119</v>
      </c>
      <c r="E120" s="111" t="s">
        <v>368</v>
      </c>
      <c r="G120"/>
      <c r="I120"/>
    </row>
    <row r="121" spans="4:9" ht="12.75" x14ac:dyDescent="0.2">
      <c r="D121" s="112">
        <f t="shared" si="4"/>
        <v>120</v>
      </c>
      <c r="E121" s="111" t="s">
        <v>355</v>
      </c>
      <c r="G121"/>
      <c r="I121"/>
    </row>
    <row r="122" spans="4:9" x14ac:dyDescent="0.2">
      <c r="D122" s="112">
        <f t="shared" si="4"/>
        <v>121</v>
      </c>
      <c r="E122" s="111" t="s">
        <v>1792</v>
      </c>
    </row>
    <row r="123" spans="4:9" x14ac:dyDescent="0.2">
      <c r="D123" s="112">
        <f t="shared" si="4"/>
        <v>122</v>
      </c>
      <c r="E123" s="111" t="s">
        <v>96</v>
      </c>
    </row>
    <row r="124" spans="4:9" x14ac:dyDescent="0.2">
      <c r="D124" s="112">
        <f t="shared" si="4"/>
        <v>123</v>
      </c>
      <c r="E124" s="111" t="s">
        <v>512</v>
      </c>
    </row>
    <row r="125" spans="4:9" x14ac:dyDescent="0.2">
      <c r="D125" s="112">
        <f t="shared" si="4"/>
        <v>124</v>
      </c>
      <c r="E125" s="111" t="s">
        <v>1633</v>
      </c>
    </row>
    <row r="126" spans="4:9" x14ac:dyDescent="0.2">
      <c r="D126" s="112">
        <f t="shared" si="4"/>
        <v>125</v>
      </c>
      <c r="E126" s="111" t="s">
        <v>97</v>
      </c>
    </row>
    <row r="127" spans="4:9" x14ac:dyDescent="0.2">
      <c r="D127" s="112">
        <f t="shared" si="4"/>
        <v>126</v>
      </c>
      <c r="E127" s="111" t="s">
        <v>1839</v>
      </c>
    </row>
    <row r="128" spans="4:9" x14ac:dyDescent="0.2">
      <c r="D128" s="112">
        <f t="shared" si="4"/>
        <v>127</v>
      </c>
      <c r="E128" s="111" t="s">
        <v>1840</v>
      </c>
    </row>
    <row r="129" spans="4:5" x14ac:dyDescent="0.2">
      <c r="D129" s="112">
        <f t="shared" si="4"/>
        <v>128</v>
      </c>
      <c r="E129" s="111" t="s">
        <v>99</v>
      </c>
    </row>
    <row r="130" spans="4:5" x14ac:dyDescent="0.2">
      <c r="D130" s="112">
        <f t="shared" si="4"/>
        <v>129</v>
      </c>
      <c r="E130" s="111" t="s">
        <v>1901</v>
      </c>
    </row>
    <row r="131" spans="4:5" x14ac:dyDescent="0.2">
      <c r="D131" s="112">
        <f t="shared" ref="D131:D148" si="5">D130+1</f>
        <v>130</v>
      </c>
      <c r="E131" s="111" t="s">
        <v>1841</v>
      </c>
    </row>
    <row r="132" spans="4:5" x14ac:dyDescent="0.2">
      <c r="D132" s="112">
        <f t="shared" si="5"/>
        <v>131</v>
      </c>
      <c r="E132" s="111" t="s">
        <v>1631</v>
      </c>
    </row>
    <row r="133" spans="4:5" x14ac:dyDescent="0.2">
      <c r="D133" s="112">
        <f t="shared" si="5"/>
        <v>132</v>
      </c>
      <c r="E133" s="111" t="s">
        <v>1687</v>
      </c>
    </row>
    <row r="134" spans="4:5" x14ac:dyDescent="0.2">
      <c r="D134" s="112">
        <f t="shared" si="5"/>
        <v>133</v>
      </c>
      <c r="E134" s="111" t="s">
        <v>1842</v>
      </c>
    </row>
    <row r="135" spans="4:5" x14ac:dyDescent="0.2">
      <c r="D135" s="112">
        <f t="shared" si="5"/>
        <v>134</v>
      </c>
      <c r="E135" s="111" t="s">
        <v>1730</v>
      </c>
    </row>
    <row r="136" spans="4:5" x14ac:dyDescent="0.2">
      <c r="D136" s="112">
        <f t="shared" si="5"/>
        <v>135</v>
      </c>
      <c r="E136" s="111" t="s">
        <v>295</v>
      </c>
    </row>
    <row r="137" spans="4:5" x14ac:dyDescent="0.2">
      <c r="D137" s="112">
        <f t="shared" si="5"/>
        <v>136</v>
      </c>
      <c r="E137" s="111" t="s">
        <v>1843</v>
      </c>
    </row>
    <row r="138" spans="4:5" x14ac:dyDescent="0.2">
      <c r="D138" s="112">
        <f t="shared" si="5"/>
        <v>137</v>
      </c>
      <c r="E138" s="111" t="s">
        <v>305</v>
      </c>
    </row>
    <row r="139" spans="4:5" x14ac:dyDescent="0.2">
      <c r="D139" s="112">
        <f t="shared" si="5"/>
        <v>138</v>
      </c>
      <c r="E139" s="111" t="s">
        <v>1685</v>
      </c>
    </row>
    <row r="140" spans="4:5" x14ac:dyDescent="0.2">
      <c r="D140" s="112">
        <f t="shared" si="5"/>
        <v>139</v>
      </c>
      <c r="E140" s="111" t="s">
        <v>1619</v>
      </c>
    </row>
    <row r="141" spans="4:5" x14ac:dyDescent="0.2">
      <c r="D141" s="112">
        <f t="shared" si="5"/>
        <v>140</v>
      </c>
      <c r="E141" s="111" t="s">
        <v>1844</v>
      </c>
    </row>
    <row r="142" spans="4:5" x14ac:dyDescent="0.2">
      <c r="D142" s="112">
        <f t="shared" si="5"/>
        <v>141</v>
      </c>
      <c r="E142" s="111" t="s">
        <v>1845</v>
      </c>
    </row>
    <row r="143" spans="4:5" x14ac:dyDescent="0.2">
      <c r="D143" s="112">
        <f t="shared" si="5"/>
        <v>142</v>
      </c>
      <c r="E143" s="111" t="s">
        <v>1752</v>
      </c>
    </row>
    <row r="144" spans="4:5" x14ac:dyDescent="0.2">
      <c r="D144" s="112">
        <f t="shared" si="5"/>
        <v>143</v>
      </c>
      <c r="E144" s="111" t="s">
        <v>1846</v>
      </c>
    </row>
    <row r="145" spans="4:5" x14ac:dyDescent="0.2">
      <c r="D145" s="112">
        <f t="shared" si="5"/>
        <v>144</v>
      </c>
      <c r="E145" s="111" t="s">
        <v>548</v>
      </c>
    </row>
    <row r="146" spans="4:5" x14ac:dyDescent="0.2">
      <c r="D146" s="112">
        <f t="shared" si="5"/>
        <v>145</v>
      </c>
      <c r="E146" s="111" t="s">
        <v>1382</v>
      </c>
    </row>
    <row r="147" spans="4:5" x14ac:dyDescent="0.2">
      <c r="D147" s="112">
        <f t="shared" si="5"/>
        <v>146</v>
      </c>
      <c r="E147" s="111" t="s">
        <v>1847</v>
      </c>
    </row>
    <row r="148" spans="4:5" x14ac:dyDescent="0.2">
      <c r="D148" s="112">
        <f t="shared" si="5"/>
        <v>147</v>
      </c>
      <c r="E148" s="111" t="s">
        <v>1786</v>
      </c>
    </row>
    <row r="149" spans="4:5" x14ac:dyDescent="0.2">
      <c r="D149" s="112">
        <v>148</v>
      </c>
      <c r="E149" s="111" t="s">
        <v>1890</v>
      </c>
    </row>
    <row r="162" spans="7:7" x14ac:dyDescent="0.2">
      <c r="G162" s="111"/>
    </row>
    <row r="163" spans="7:7" x14ac:dyDescent="0.2">
      <c r="G163" s="111"/>
    </row>
    <row r="164" spans="7:7" x14ac:dyDescent="0.2">
      <c r="G164" s="111"/>
    </row>
    <row r="165" spans="7:7" x14ac:dyDescent="0.2">
      <c r="G165" s="111"/>
    </row>
    <row r="166" spans="7:7" x14ac:dyDescent="0.2">
      <c r="G166" s="111"/>
    </row>
    <row r="167" spans="7:7" x14ac:dyDescent="0.2">
      <c r="G167" s="111"/>
    </row>
    <row r="168" spans="7:7" x14ac:dyDescent="0.2">
      <c r="G168" s="111"/>
    </row>
    <row r="169" spans="7:7" x14ac:dyDescent="0.2">
      <c r="G169" s="111"/>
    </row>
    <row r="170" spans="7:7" x14ac:dyDescent="0.2">
      <c r="G170" s="111"/>
    </row>
    <row r="171" spans="7:7" x14ac:dyDescent="0.2">
      <c r="G171" s="111"/>
    </row>
    <row r="172" spans="7:7" x14ac:dyDescent="0.2">
      <c r="G172" s="111"/>
    </row>
    <row r="173" spans="7:7" x14ac:dyDescent="0.2">
      <c r="G173" s="111"/>
    </row>
    <row r="174" spans="7:7" x14ac:dyDescent="0.2">
      <c r="G174" s="111"/>
    </row>
  </sheetData>
  <sortState xmlns:xlrd2="http://schemas.microsoft.com/office/spreadsheetml/2017/richdata2" ref="D2:E279">
    <sortCondition ref="E1:E279"/>
  </sortState>
  <conditionalFormatting sqref="B1">
    <cfRule type="duplicateValues" dxfId="100" priority="27"/>
    <cfRule type="duplicateValues" dxfId="99" priority="28"/>
  </conditionalFormatting>
  <conditionalFormatting sqref="B36:B40 A12 K21">
    <cfRule type="containsText" dxfId="98" priority="34" operator="containsText" text="AFASTADOS">
      <formula>NOT(ISERROR(SEARCH("AFASTADOS",A12)))</formula>
    </cfRule>
  </conditionalFormatting>
  <conditionalFormatting sqref="B59:B1048576 B45:B57 B1:B13 B17:B43">
    <cfRule type="duplicateValues" dxfId="97" priority="7"/>
  </conditionalFormatting>
  <conditionalFormatting sqref="E1:E12 E86:E1048576">
    <cfRule type="duplicateValues" dxfId="96" priority="4"/>
  </conditionalFormatting>
  <conditionalFormatting sqref="E1:E1048576">
    <cfRule type="duplicateValues" dxfId="95" priority="3"/>
    <cfRule type="duplicateValues" dxfId="94" priority="506"/>
  </conditionalFormatting>
  <conditionalFormatting sqref="E2">
    <cfRule type="duplicateValues" dxfId="93" priority="74"/>
  </conditionalFormatting>
  <conditionalFormatting sqref="E44:E85">
    <cfRule type="duplicateValues" dxfId="92" priority="512"/>
  </conditionalFormatting>
  <conditionalFormatting sqref="E152:E1048576 E1:E12 E86:E149">
    <cfRule type="duplicateValues" dxfId="91" priority="498"/>
    <cfRule type="duplicateValues" dxfId="90" priority="499"/>
    <cfRule type="duplicateValues" dxfId="89" priority="500"/>
    <cfRule type="duplicateValues" dxfId="88" priority="501"/>
    <cfRule type="duplicateValues" dxfId="87" priority="502"/>
    <cfRule type="duplicateValues" dxfId="86" priority="503"/>
  </conditionalFormatting>
  <conditionalFormatting sqref="E280">
    <cfRule type="duplicateValues" dxfId="85" priority="5"/>
  </conditionalFormatting>
  <conditionalFormatting sqref="F95">
    <cfRule type="duplicateValues" dxfId="84" priority="67"/>
    <cfRule type="duplicateValues" dxfId="83" priority="66"/>
  </conditionalFormatting>
  <conditionalFormatting sqref="G162:G163">
    <cfRule type="duplicateValues" dxfId="82" priority="54"/>
    <cfRule type="duplicateValues" dxfId="81" priority="53"/>
  </conditionalFormatting>
  <conditionalFormatting sqref="G164:G166">
    <cfRule type="duplicateValues" dxfId="80" priority="52"/>
    <cfRule type="duplicateValues" dxfId="79" priority="51"/>
  </conditionalFormatting>
  <conditionalFormatting sqref="G167:G172">
    <cfRule type="duplicateValues" dxfId="78" priority="49"/>
    <cfRule type="duplicateValues" dxfId="77" priority="50"/>
  </conditionalFormatting>
  <conditionalFormatting sqref="G173">
    <cfRule type="duplicateValues" dxfId="76" priority="48"/>
    <cfRule type="duplicateValues" dxfId="75" priority="47"/>
  </conditionalFormatting>
  <conditionalFormatting sqref="G174">
    <cfRule type="duplicateValues" dxfId="74" priority="46"/>
    <cfRule type="duplicateValues" dxfId="73" priority="45"/>
  </conditionalFormatting>
  <conditionalFormatting sqref="H1:H1048576">
    <cfRule type="duplicateValues" dxfId="72" priority="1"/>
  </conditionalFormatting>
  <conditionalFormatting sqref="K1">
    <cfRule type="duplicateValues" dxfId="71" priority="33"/>
    <cfRule type="duplicateValues" dxfId="70" priority="32"/>
  </conditionalFormatting>
  <conditionalFormatting sqref="K89:K141">
    <cfRule type="duplicateValues" dxfId="69" priority="17"/>
  </conditionalFormatting>
  <conditionalFormatting sqref="K162:K449">
    <cfRule type="duplicateValues" dxfId="68" priority="26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&amp;C&amp;1#&amp;"Calibri"&amp;12&amp;K008000Internal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A78F-3FC8-4D02-B153-7D48909D73C2}">
  <sheetPr codeName="Planilha13">
    <tabColor rgb="FFFFFF00"/>
    <pageSetUpPr fitToPage="1"/>
  </sheetPr>
  <dimension ref="A1:P1048531"/>
  <sheetViews>
    <sheetView showZeros="0" zoomScale="74" zoomScaleNormal="74" zoomScaleSheetLayoutView="50" workbookViewId="0">
      <pane xSplit="6" ySplit="7" topLeftCell="I65" activePane="bottomRight" state="frozen"/>
      <selection activeCell="CA3" sqref="CA3:CB3"/>
      <selection pane="topRight" activeCell="CA3" sqref="CA3:CB3"/>
      <selection pane="bottomLeft" activeCell="CA3" sqref="CA3:CB3"/>
      <selection pane="bottomRight" activeCell="CA3" sqref="CA3:CB3"/>
    </sheetView>
  </sheetViews>
  <sheetFormatPr defaultColWidth="9.140625" defaultRowHeight="15" x14ac:dyDescent="0.25"/>
  <cols>
    <col min="1" max="1" width="6.140625" style="155" hidden="1" customWidth="1"/>
    <col min="2" max="2" width="17.5703125" style="156" hidden="1" customWidth="1"/>
    <col min="3" max="3" width="11.7109375" style="156" bestFit="1" customWidth="1"/>
    <col min="4" max="4" width="13.7109375" style="157" bestFit="1" customWidth="1"/>
    <col min="5" max="5" width="52.7109375" style="158" bestFit="1" customWidth="1"/>
    <col min="6" max="6" width="52.7109375" style="230" bestFit="1" customWidth="1"/>
    <col min="7" max="7" width="81.5703125" style="158" bestFit="1" customWidth="1"/>
    <col min="8" max="8" width="16.42578125" style="158" bestFit="1" customWidth="1"/>
    <col min="9" max="9" width="81.5703125" style="159" bestFit="1" customWidth="1"/>
    <col min="10" max="11" width="44.42578125" style="156" bestFit="1" customWidth="1"/>
    <col min="12" max="12" width="44.42578125" style="155" hidden="1" customWidth="1"/>
    <col min="13" max="16384" width="9.140625" style="160"/>
  </cols>
  <sheetData>
    <row r="1" spans="1:12" hidden="1" x14ac:dyDescent="0.25"/>
    <row r="2" spans="1:12" ht="38.25" hidden="1" customHeight="1" thickBot="1" x14ac:dyDescent="0.3">
      <c r="B2" s="161" t="s">
        <v>1605</v>
      </c>
      <c r="C2" s="162">
        <f>COUNTA($D$7:$D$4955)-1</f>
        <v>299</v>
      </c>
      <c r="E2" s="163" t="s">
        <v>1606</v>
      </c>
      <c r="F2" s="231">
        <f>COUNTIF(G8:G942,E2)</f>
        <v>0</v>
      </c>
      <c r="G2" s="164" t="s">
        <v>1607</v>
      </c>
      <c r="H2" s="165"/>
    </row>
    <row r="3" spans="1:12" ht="14.25" hidden="1" customHeight="1" x14ac:dyDescent="0.25">
      <c r="C3" s="156">
        <v>98</v>
      </c>
    </row>
    <row r="4" spans="1:12" ht="9" hidden="1" customHeight="1" x14ac:dyDescent="0.25">
      <c r="B4" s="166"/>
      <c r="C4" s="166" t="s">
        <v>15</v>
      </c>
      <c r="D4" s="167"/>
      <c r="E4" s="168"/>
      <c r="F4" s="232"/>
      <c r="G4" s="168"/>
      <c r="H4" s="168"/>
      <c r="J4" s="156" t="s">
        <v>1608</v>
      </c>
    </row>
    <row r="5" spans="1:12" ht="12.75" hidden="1" customHeight="1" x14ac:dyDescent="0.25">
      <c r="C5" s="156">
        <f>IFERROR(LARGE('LISTAGEM DE EFETIVO'!D8:D963,1)+1,0)</f>
        <v>54534</v>
      </c>
      <c r="D5" s="157">
        <v>1</v>
      </c>
      <c r="E5" s="158">
        <v>2</v>
      </c>
      <c r="F5" s="230">
        <v>3</v>
      </c>
      <c r="G5" s="169"/>
      <c r="H5" s="158">
        <v>6</v>
      </c>
      <c r="I5" s="156">
        <v>8</v>
      </c>
      <c r="J5" s="156" t="s">
        <v>1609</v>
      </c>
      <c r="L5" s="156"/>
    </row>
    <row r="6" spans="1:12" ht="31.5" customHeight="1" x14ac:dyDescent="0.3">
      <c r="B6" s="170"/>
      <c r="C6" s="171"/>
      <c r="D6" s="172"/>
      <c r="E6" s="173" t="s">
        <v>1610</v>
      </c>
      <c r="F6" s="233"/>
      <c r="G6" s="175" t="s">
        <v>1611</v>
      </c>
      <c r="H6" s="174"/>
      <c r="I6" s="176"/>
      <c r="J6" s="174"/>
      <c r="K6" s="174"/>
      <c r="L6" s="177"/>
    </row>
    <row r="7" spans="1:12" s="178" customFormat="1" ht="24.75" customHeight="1" x14ac:dyDescent="0.2">
      <c r="B7" s="179" t="s">
        <v>1612</v>
      </c>
      <c r="C7" s="180" t="s">
        <v>6</v>
      </c>
      <c r="D7" s="181" t="s">
        <v>1613</v>
      </c>
      <c r="E7" s="179" t="s">
        <v>1614</v>
      </c>
      <c r="F7" s="179" t="s">
        <v>40</v>
      </c>
      <c r="G7" s="179" t="s">
        <v>7</v>
      </c>
      <c r="H7" s="179" t="s">
        <v>1615</v>
      </c>
      <c r="I7" s="182" t="s">
        <v>1616</v>
      </c>
      <c r="J7" s="182" t="s">
        <v>1617</v>
      </c>
      <c r="K7" s="182" t="s">
        <v>1617</v>
      </c>
      <c r="L7" s="182" t="s">
        <v>1617</v>
      </c>
    </row>
    <row r="8" spans="1:12" s="155" customFormat="1" ht="15" customHeight="1" x14ac:dyDescent="0.25">
      <c r="A8" s="155">
        <f>A7+1</f>
        <v>1</v>
      </c>
      <c r="B8" s="166" t="e">
        <f>IF(G8="DESLIGADO","",IF(#REF!=1,#REF!,IF(#REF!=1,#REF!,IF(#REF!=1,#REF!,IF(#REF!=1,#REF!,"")))))</f>
        <v>#REF!</v>
      </c>
      <c r="C8" s="166">
        <v>1</v>
      </c>
      <c r="D8" s="168" t="s">
        <v>1809</v>
      </c>
      <c r="E8" s="168" t="s">
        <v>1810</v>
      </c>
      <c r="F8" s="232" t="s">
        <v>1603</v>
      </c>
      <c r="G8" s="198" t="s">
        <v>1620</v>
      </c>
      <c r="H8" s="198" t="s">
        <v>1620</v>
      </c>
      <c r="I8" s="198" t="s">
        <v>1620</v>
      </c>
      <c r="J8" s="166" t="s">
        <v>1580</v>
      </c>
      <c r="K8" s="166" t="s">
        <v>1580</v>
      </c>
      <c r="L8" s="200" t="str" cm="1">
        <f t="array" ref="L8:L34">_xlfn.UNIQUE(K8:K711)</f>
        <v>CAMINHONETE CABINE DUPLA 4X4</v>
      </c>
    </row>
    <row r="9" spans="1:12" s="155" customFormat="1" ht="15" customHeight="1" x14ac:dyDescent="0.25">
      <c r="A9" s="155">
        <f>A8+1</f>
        <v>2</v>
      </c>
      <c r="B9" s="166" t="e">
        <f>IF(G9="DESLIGADO","",IF(#REF!=1,#REF!,IF(#REF!=1,#REF!,IF(#REF!=1,#REF!,IF(#REF!=1,#REF!,"")))))</f>
        <v>#REF!</v>
      </c>
      <c r="C9" s="166">
        <v>2</v>
      </c>
      <c r="D9" s="168">
        <v>1234</v>
      </c>
      <c r="E9" s="168" t="s">
        <v>1900</v>
      </c>
      <c r="F9" s="232" t="s">
        <v>1925</v>
      </c>
      <c r="G9" s="198" t="s">
        <v>1620</v>
      </c>
      <c r="H9" s="198" t="s">
        <v>1620</v>
      </c>
      <c r="I9" s="198" t="s">
        <v>1620</v>
      </c>
      <c r="J9" s="166"/>
      <c r="K9" s="166"/>
      <c r="L9" s="200">
        <v>0</v>
      </c>
    </row>
    <row r="10" spans="1:12" s="155" customFormat="1" ht="15" customHeight="1" x14ac:dyDescent="0.25">
      <c r="B10" s="166" t="e">
        <f>IF(G10="DESLIGADO","",IF(#REF!=1,#REF!,IF(#REF!=1,#REF!,IF(#REF!=1,#REF!,IF(#REF!=1,#REF!,"")))))</f>
        <v>#REF!</v>
      </c>
      <c r="C10" s="166">
        <v>3</v>
      </c>
      <c r="D10" s="201">
        <v>52073</v>
      </c>
      <c r="E10" s="168" t="s">
        <v>1690</v>
      </c>
      <c r="F10" s="232" t="s">
        <v>217</v>
      </c>
      <c r="G10" s="198" t="s">
        <v>1620</v>
      </c>
      <c r="H10" s="198" t="s">
        <v>1620</v>
      </c>
      <c r="I10" s="198" t="s">
        <v>1620</v>
      </c>
      <c r="J10" s="166"/>
      <c r="K10" s="166"/>
      <c r="L10" s="200" t="str">
        <v>CAMINHONETE CABINE SIMPLES</v>
      </c>
    </row>
    <row r="11" spans="1:12" s="155" customFormat="1" ht="15" customHeight="1" x14ac:dyDescent="0.25">
      <c r="A11" s="155">
        <f t="shared" ref="A11:A34" si="0">A10+1</f>
        <v>1</v>
      </c>
      <c r="B11" s="166" t="e">
        <f>IF(G11="DESLIGADO","",IF(#REF!=1,#REF!,IF(#REF!=1,#REF!,IF(#REF!=1,#REF!,IF(#REF!=1,#REF!,"")))))</f>
        <v>#REF!</v>
      </c>
      <c r="C11" s="166">
        <v>4</v>
      </c>
      <c r="D11" s="168">
        <v>51376</v>
      </c>
      <c r="E11" s="168" t="s">
        <v>1630</v>
      </c>
      <c r="F11" s="232" t="s">
        <v>1631</v>
      </c>
      <c r="G11" s="198" t="s">
        <v>1620</v>
      </c>
      <c r="H11" s="198" t="s">
        <v>1620</v>
      </c>
      <c r="I11" s="198" t="s">
        <v>1620</v>
      </c>
      <c r="J11" s="166" t="s">
        <v>1636</v>
      </c>
      <c r="K11" s="166" t="s">
        <v>1636</v>
      </c>
      <c r="L11" s="200" t="str">
        <v>JEEP CABINE DUPLA 5P</v>
      </c>
    </row>
    <row r="12" spans="1:12" s="155" customFormat="1" ht="15" customHeight="1" x14ac:dyDescent="0.25">
      <c r="A12" s="155">
        <f t="shared" si="0"/>
        <v>2</v>
      </c>
      <c r="B12" s="166" t="e">
        <f>IF(F12="DESLIGADO","",IF(#REF!=1,#REF!,IF(#REF!=1,#REF!,IF(#REF!=1,#REF!,IF(#REF!=1,#REF!,"")))))</f>
        <v>#REF!</v>
      </c>
      <c r="C12" s="166">
        <v>5</v>
      </c>
      <c r="D12" s="186">
        <v>52682</v>
      </c>
      <c r="E12" s="168" t="s">
        <v>1854</v>
      </c>
      <c r="F12" s="232" t="s">
        <v>217</v>
      </c>
      <c r="G12" s="198" t="s">
        <v>1620</v>
      </c>
      <c r="H12" s="198" t="s">
        <v>1620</v>
      </c>
      <c r="I12" s="198" t="s">
        <v>1620</v>
      </c>
      <c r="J12" s="166"/>
      <c r="K12" s="166"/>
      <c r="L12" s="200" t="str">
        <v>CAMINHÃO COMBOIO 4X2</v>
      </c>
    </row>
    <row r="13" spans="1:12" s="155" customFormat="1" x14ac:dyDescent="0.25">
      <c r="A13" s="155">
        <f t="shared" si="0"/>
        <v>3</v>
      </c>
      <c r="B13" s="166" t="e">
        <f>IF(F13="DESLIGADO","",IF(#REF!=1,#REF!,IF(#REF!=1,#REF!,IF(#REF!=1,#REF!,IF(#REF!=1,#REF!,"")))))</f>
        <v>#REF!</v>
      </c>
      <c r="C13" s="166">
        <v>6</v>
      </c>
      <c r="D13" s="186">
        <v>54531</v>
      </c>
      <c r="E13" s="168" t="s">
        <v>1808</v>
      </c>
      <c r="F13" s="232" t="s">
        <v>217</v>
      </c>
      <c r="G13" s="198" t="s">
        <v>1620</v>
      </c>
      <c r="H13" s="198" t="s">
        <v>1620</v>
      </c>
      <c r="I13" s="198" t="s">
        <v>1620</v>
      </c>
      <c r="J13" s="166"/>
      <c r="K13" s="166"/>
      <c r="L13" s="200" t="str">
        <v>ESCAVADEIRA HIDRÁULICA SOBRE ESTEIRA</v>
      </c>
    </row>
    <row r="14" spans="1:12" s="155" customFormat="1" ht="15" customHeight="1" x14ac:dyDescent="0.25">
      <c r="A14" s="155">
        <f t="shared" si="0"/>
        <v>4</v>
      </c>
      <c r="B14" s="166" t="e">
        <f>IF(G14="DESLIGADO","",IF(#REF!=1,#REF!,IF(#REF!=1,#REF!,IF(#REF!=1,#REF!,IF(#REF!=1,#REF!,"")))))</f>
        <v>#REF!</v>
      </c>
      <c r="C14" s="166">
        <v>7</v>
      </c>
      <c r="D14" s="186">
        <v>46935</v>
      </c>
      <c r="E14" s="168" t="s">
        <v>1604</v>
      </c>
      <c r="F14" s="232" t="s">
        <v>331</v>
      </c>
      <c r="G14" s="198" t="s">
        <v>1620</v>
      </c>
      <c r="H14" s="198" t="s">
        <v>1620</v>
      </c>
      <c r="I14" s="198" t="s">
        <v>1620</v>
      </c>
      <c r="J14" s="166" t="s">
        <v>1628</v>
      </c>
      <c r="K14" s="166" t="s">
        <v>1628</v>
      </c>
      <c r="L14" s="200" t="str">
        <v>TRATOR SOBRE ESTEIRA</v>
      </c>
    </row>
    <row r="15" spans="1:12" s="155" customFormat="1" x14ac:dyDescent="0.25">
      <c r="A15" s="155">
        <f t="shared" si="0"/>
        <v>5</v>
      </c>
      <c r="B15" s="166" t="e">
        <f>IF(G15="DESLIGADO","",IF(#REF!=1,#REF!,IF(#REF!=1,#REF!,IF(#REF!=1,#REF!,IF(#REF!=1,#REF!,"")))))</f>
        <v>#REF!</v>
      </c>
      <c r="C15" s="166">
        <v>8</v>
      </c>
      <c r="D15" s="186">
        <v>49752</v>
      </c>
      <c r="E15" s="168" t="s">
        <v>252</v>
      </c>
      <c r="F15" s="232" t="s">
        <v>235</v>
      </c>
      <c r="G15" s="198" t="s">
        <v>1620</v>
      </c>
      <c r="H15" s="198" t="s">
        <v>1620</v>
      </c>
      <c r="I15" s="198" t="s">
        <v>1620</v>
      </c>
      <c r="J15" s="166"/>
      <c r="K15" s="166"/>
      <c r="L15" s="200" t="str">
        <v>CAMINHAO CABINE AUXILIAR 23 PASSAGEIROS</v>
      </c>
    </row>
    <row r="16" spans="1:12" s="155" customFormat="1" ht="15" customHeight="1" x14ac:dyDescent="0.25">
      <c r="A16" s="155">
        <f t="shared" si="0"/>
        <v>6</v>
      </c>
      <c r="B16" s="166" t="e">
        <f>IF(G16="DESLIGADO","",IF(#REF!=1,#REF!,IF(#REF!=1,#REF!,IF(#REF!=1,#REF!,IF(#REF!=1,#REF!,"")))))</f>
        <v>#REF!</v>
      </c>
      <c r="C16" s="166">
        <v>9</v>
      </c>
      <c r="D16" s="186">
        <v>52248</v>
      </c>
      <c r="E16" s="168" t="s">
        <v>1754</v>
      </c>
      <c r="F16" s="232" t="s">
        <v>96</v>
      </c>
      <c r="G16" s="198" t="s">
        <v>1620</v>
      </c>
      <c r="H16" s="198" t="s">
        <v>1620</v>
      </c>
      <c r="I16" s="198" t="s">
        <v>1620</v>
      </c>
      <c r="J16" s="166"/>
      <c r="K16" s="166"/>
      <c r="L16" s="200" t="str">
        <v>CAMINHÃO CARROCERIA 4X4 C/ GUINDAUTO</v>
      </c>
    </row>
    <row r="17" spans="1:12" s="155" customFormat="1" ht="15" customHeight="1" x14ac:dyDescent="0.25">
      <c r="A17" s="155">
        <f t="shared" si="0"/>
        <v>7</v>
      </c>
      <c r="B17" s="166" t="e">
        <f>IF(G17="DESLIGADO","",IF(#REF!=1,#REF!,IF(#REF!=1,#REF!,IF(#REF!=1,#REF!,IF(#REF!=1,#REF!,"")))))</f>
        <v>#REF!</v>
      </c>
      <c r="C17" s="166">
        <v>10</v>
      </c>
      <c r="D17" s="186" t="s">
        <v>1935</v>
      </c>
      <c r="E17" s="168" t="s">
        <v>1936</v>
      </c>
      <c r="F17" s="232" t="s">
        <v>1600</v>
      </c>
      <c r="G17" s="198" t="s">
        <v>1620</v>
      </c>
      <c r="H17" s="198" t="s">
        <v>1620</v>
      </c>
      <c r="I17" s="198" t="s">
        <v>1620</v>
      </c>
      <c r="J17" s="166"/>
      <c r="K17" s="166"/>
      <c r="L17" s="200" t="str">
        <v>TRATOR SOBRE PNEUS 4X4</v>
      </c>
    </row>
    <row r="18" spans="1:12" s="155" customFormat="1" ht="15" customHeight="1" x14ac:dyDescent="0.25">
      <c r="A18" s="155">
        <f t="shared" si="0"/>
        <v>8</v>
      </c>
      <c r="B18" s="166" t="e">
        <f>IF(G18="DESLIGADO","",IF(#REF!=1,#REF!,IF(#REF!=1,#REF!,IF(#REF!=1,#REF!,IF(#REF!=1,#REF!,"")))))</f>
        <v>#REF!</v>
      </c>
      <c r="C18" s="166">
        <v>11</v>
      </c>
      <c r="D18" s="186">
        <v>50652</v>
      </c>
      <c r="E18" s="168" t="s">
        <v>1655</v>
      </c>
      <c r="F18" s="232" t="s">
        <v>1601</v>
      </c>
      <c r="G18" s="198" t="s">
        <v>1620</v>
      </c>
      <c r="H18" s="198" t="s">
        <v>1620</v>
      </c>
      <c r="I18" s="198" t="s">
        <v>1620</v>
      </c>
      <c r="J18" s="166"/>
      <c r="K18" s="166"/>
      <c r="L18" s="200" t="str">
        <v>CAMINHÃO MUNCK 6X4 45 TON</v>
      </c>
    </row>
    <row r="19" spans="1:12" s="155" customFormat="1" ht="15" customHeight="1" x14ac:dyDescent="0.25">
      <c r="A19" s="155" t="e">
        <f>#REF!+1</f>
        <v>#REF!</v>
      </c>
      <c r="B19" s="166"/>
      <c r="C19" s="166">
        <v>12</v>
      </c>
      <c r="D19" s="186" t="s">
        <v>1656</v>
      </c>
      <c r="E19" s="168" t="s">
        <v>1657</v>
      </c>
      <c r="F19" s="232" t="s">
        <v>82</v>
      </c>
      <c r="G19" s="198" t="s">
        <v>1620</v>
      </c>
      <c r="H19" s="198" t="s">
        <v>1620</v>
      </c>
      <c r="I19" s="198" t="s">
        <v>1620</v>
      </c>
      <c r="J19" s="166" t="s">
        <v>1580</v>
      </c>
      <c r="K19" s="166" t="s">
        <v>1580</v>
      </c>
      <c r="L19" s="200" t="str">
        <v>CAMINHÃO CABINE AUXILIAR 23 PASSAGEIROS</v>
      </c>
    </row>
    <row r="20" spans="1:12" s="155" customFormat="1" ht="15" customHeight="1" x14ac:dyDescent="0.25">
      <c r="A20" s="155" t="e">
        <f t="shared" si="0"/>
        <v>#REF!</v>
      </c>
      <c r="B20" s="166" t="e">
        <f>IF(F20="DESLIGADO","",IF(#REF!=1,#REF!,IF(#REF!=1,#REF!,IF(#REF!=1,#REF!,IF(#REF!=1,#REF!,"")))))</f>
        <v>#REF!</v>
      </c>
      <c r="C20" s="166">
        <v>13</v>
      </c>
      <c r="D20" s="168">
        <v>45951</v>
      </c>
      <c r="E20" s="168" t="s">
        <v>1618</v>
      </c>
      <c r="F20" s="232" t="s">
        <v>1752</v>
      </c>
      <c r="G20" s="198" t="s">
        <v>1620</v>
      </c>
      <c r="H20" s="198" t="s">
        <v>1620</v>
      </c>
      <c r="I20" s="198" t="s">
        <v>1620</v>
      </c>
      <c r="J20" s="166" t="s">
        <v>1580</v>
      </c>
      <c r="K20" s="166" t="s">
        <v>1580</v>
      </c>
      <c r="L20" s="200" t="str">
        <v>CAMINHÃO PRANCHA 6X4</v>
      </c>
    </row>
    <row r="21" spans="1:12" s="155" customFormat="1" ht="15" customHeight="1" x14ac:dyDescent="0.25">
      <c r="A21" s="155" t="e">
        <f t="shared" si="0"/>
        <v>#REF!</v>
      </c>
      <c r="B21" s="166" t="e">
        <f>IF(G21="DESLIGADO","",IF(#REF!=1,#REF!,IF(#REF!=1,#REF!,IF(#REF!=1,#REF!,IF(#REF!=1,#REF!,"")))))</f>
        <v>#REF!</v>
      </c>
      <c r="C21" s="166">
        <v>14</v>
      </c>
      <c r="D21" s="168">
        <v>52208</v>
      </c>
      <c r="E21" s="168" t="s">
        <v>1731</v>
      </c>
      <c r="F21" s="232" t="s">
        <v>1730</v>
      </c>
      <c r="G21" s="198" t="s">
        <v>1620</v>
      </c>
      <c r="H21" s="198" t="s">
        <v>1620</v>
      </c>
      <c r="I21" s="198" t="s">
        <v>1620</v>
      </c>
      <c r="J21" s="166"/>
      <c r="K21" s="166"/>
      <c r="L21" s="200" t="str">
        <v>CAMINHÃO CARROCERIA 6X4</v>
      </c>
    </row>
    <row r="22" spans="1:12" s="155" customFormat="1" ht="15" customHeight="1" x14ac:dyDescent="0.25">
      <c r="A22" s="155" t="e">
        <f t="shared" si="0"/>
        <v>#REF!</v>
      </c>
      <c r="B22" s="166" t="e">
        <f>IF(G22="DESLIGADO","",IF(#REF!=1,#REF!,IF(#REF!=1,#REF!,IF(#REF!=1,#REF!,IF(#REF!=1,#REF!,"")))))</f>
        <v>#REF!</v>
      </c>
      <c r="C22" s="166">
        <v>15</v>
      </c>
      <c r="D22" s="186">
        <v>52126</v>
      </c>
      <c r="E22" s="168" t="s">
        <v>1684</v>
      </c>
      <c r="F22" s="232" t="s">
        <v>1730</v>
      </c>
      <c r="G22" s="198" t="s">
        <v>1620</v>
      </c>
      <c r="H22" s="198" t="s">
        <v>1620</v>
      </c>
      <c r="I22" s="198" t="s">
        <v>1620</v>
      </c>
      <c r="J22" s="166"/>
      <c r="K22" s="166"/>
      <c r="L22" s="200" t="str">
        <v>CAMINHÃO BETONEIRA</v>
      </c>
    </row>
    <row r="23" spans="1:12" s="155" customFormat="1" ht="15" customHeight="1" x14ac:dyDescent="0.25">
      <c r="A23" s="155" t="e">
        <f t="shared" si="0"/>
        <v>#REF!</v>
      </c>
      <c r="B23" s="166"/>
      <c r="C23" s="166">
        <v>16</v>
      </c>
      <c r="D23" s="168">
        <v>49173</v>
      </c>
      <c r="E23" s="168" t="s">
        <v>299</v>
      </c>
      <c r="F23" s="232" t="s">
        <v>295</v>
      </c>
      <c r="G23" s="198" t="s">
        <v>1620</v>
      </c>
      <c r="H23" s="198" t="s">
        <v>1620</v>
      </c>
      <c r="I23" s="198" t="s">
        <v>1620</v>
      </c>
      <c r="J23" s="166" t="s">
        <v>1580</v>
      </c>
      <c r="K23" s="166" t="s">
        <v>1580</v>
      </c>
      <c r="L23" s="200" t="str">
        <v>VEICULO LEVE</v>
      </c>
    </row>
    <row r="24" spans="1:12" s="155" customFormat="1" ht="15" customHeight="1" x14ac:dyDescent="0.25">
      <c r="A24" s="155" t="e">
        <f t="shared" si="0"/>
        <v>#REF!</v>
      </c>
      <c r="B24" s="166" t="e">
        <f>IF(G24="DESLIGADO","",IF(#REF!=1,#REF!,IF(#REF!=1,#REF!,IF(#REF!=1,#REF!,IF(#REF!=1,#REF!,"")))))</f>
        <v>#REF!</v>
      </c>
      <c r="C24" s="166">
        <v>17</v>
      </c>
      <c r="D24" s="186">
        <v>51876</v>
      </c>
      <c r="E24" s="168" t="s">
        <v>1937</v>
      </c>
      <c r="F24" s="232" t="s">
        <v>1602</v>
      </c>
      <c r="G24" s="198" t="s">
        <v>1620</v>
      </c>
      <c r="H24" s="198" t="s">
        <v>1620</v>
      </c>
      <c r="I24" s="198" t="s">
        <v>1620</v>
      </c>
      <c r="J24" s="166"/>
      <c r="K24" s="166"/>
      <c r="L24" s="200" t="str">
        <v>CAMINHONETE L200 TRITON 4X4</v>
      </c>
    </row>
    <row r="25" spans="1:12" s="155" customFormat="1" ht="15" customHeight="1" x14ac:dyDescent="0.25">
      <c r="A25" s="155" t="e">
        <f t="shared" si="0"/>
        <v>#REF!</v>
      </c>
      <c r="B25" s="166" t="e">
        <f>IF(G25="DESLIGADO","",IF(#REF!=1,#REF!,IF(#REF!=1,#REF!,IF(#REF!=1,#REF!,IF(#REF!=1,#REF!,"")))))</f>
        <v>#REF!</v>
      </c>
      <c r="C25" s="166">
        <v>18</v>
      </c>
      <c r="D25" s="186">
        <v>52113</v>
      </c>
      <c r="E25" s="168" t="s">
        <v>1686</v>
      </c>
      <c r="F25" s="232" t="s">
        <v>1687</v>
      </c>
      <c r="G25" s="198" t="s">
        <v>1620</v>
      </c>
      <c r="H25" s="198" t="s">
        <v>1620</v>
      </c>
      <c r="I25" s="198" t="s">
        <v>1620</v>
      </c>
      <c r="J25" s="166"/>
      <c r="K25" s="166"/>
      <c r="L25" s="200" t="str">
        <v>RETROESCAVADEIRA 4X4</v>
      </c>
    </row>
    <row r="26" spans="1:12" s="155" customFormat="1" ht="15" customHeight="1" x14ac:dyDescent="0.25">
      <c r="A26" s="155" t="e">
        <f t="shared" si="0"/>
        <v>#REF!</v>
      </c>
      <c r="B26" s="166" t="e">
        <f>IF(G26="DESLIGADO","",IF(#REF!=1,#REF!,IF(#REF!=1,#REF!,IF(#REF!=1,#REF!,IF(#REF!=1,#REF!,"")))))</f>
        <v>#REF!</v>
      </c>
      <c r="C26" s="166">
        <v>19</v>
      </c>
      <c r="D26" s="186">
        <v>52247</v>
      </c>
      <c r="E26" s="168" t="s">
        <v>1732</v>
      </c>
      <c r="F26" s="232" t="s">
        <v>362</v>
      </c>
      <c r="G26" s="198" t="s">
        <v>1620</v>
      </c>
      <c r="H26" s="198" t="s">
        <v>1620</v>
      </c>
      <c r="I26" s="198" t="s">
        <v>1620</v>
      </c>
      <c r="J26" s="166"/>
      <c r="K26" s="166"/>
      <c r="L26" s="200" t="str">
        <v>CARRETA PRANCHA</v>
      </c>
    </row>
    <row r="27" spans="1:12" s="155" customFormat="1" ht="15" customHeight="1" x14ac:dyDescent="0.25">
      <c r="A27" s="155" t="e">
        <f t="shared" si="0"/>
        <v>#REF!</v>
      </c>
      <c r="B27" s="166" t="e">
        <f>IF(G27="DESLIGADO","",IF(#REF!=1,#REF!,IF(#REF!=1,#REF!,IF(#REF!=1,#REF!,IF(#REF!=1,#REF!,"")))))</f>
        <v>#REF!</v>
      </c>
      <c r="C27" s="166">
        <v>20</v>
      </c>
      <c r="D27" s="186">
        <v>51918</v>
      </c>
      <c r="E27" s="168" t="s">
        <v>1658</v>
      </c>
      <c r="F27" s="232" t="s">
        <v>362</v>
      </c>
      <c r="G27" s="198" t="s">
        <v>1620</v>
      </c>
      <c r="H27" s="198" t="s">
        <v>1620</v>
      </c>
      <c r="I27" s="198" t="s">
        <v>1620</v>
      </c>
      <c r="J27" s="166"/>
      <c r="K27" s="166"/>
      <c r="L27" s="200" t="str">
        <v>CAMINHÃO PRANCHA 8X4</v>
      </c>
    </row>
    <row r="28" spans="1:12" s="155" customFormat="1" ht="15" customHeight="1" x14ac:dyDescent="0.25">
      <c r="A28" s="155" t="e">
        <f t="shared" si="0"/>
        <v>#REF!</v>
      </c>
      <c r="B28" s="166" t="e">
        <f>IF(G28="DESLIGADO","",IF(#REF!=1,#REF!,IF(#REF!=1,#REF!,IF(#REF!=1,#REF!,IF(#REF!=1,#REF!,"")))))</f>
        <v>#REF!</v>
      </c>
      <c r="C28" s="166">
        <v>21</v>
      </c>
      <c r="D28" s="186">
        <v>52206</v>
      </c>
      <c r="E28" s="168" t="s">
        <v>1721</v>
      </c>
      <c r="F28" s="232" t="s">
        <v>362</v>
      </c>
      <c r="G28" s="198" t="s">
        <v>1620</v>
      </c>
      <c r="H28" s="198" t="s">
        <v>1620</v>
      </c>
      <c r="I28" s="198" t="s">
        <v>1620</v>
      </c>
      <c r="J28" s="166"/>
      <c r="K28" s="166"/>
      <c r="L28" s="200" t="str">
        <v>AMBULÂNCIA</v>
      </c>
    </row>
    <row r="29" spans="1:12" s="155" customFormat="1" ht="15" customHeight="1" x14ac:dyDescent="0.25">
      <c r="A29" s="155" t="e">
        <f t="shared" si="0"/>
        <v>#REF!</v>
      </c>
      <c r="B29" s="166"/>
      <c r="C29" s="166">
        <v>22</v>
      </c>
      <c r="D29" s="186">
        <v>53746</v>
      </c>
      <c r="E29" s="168" t="s">
        <v>1773</v>
      </c>
      <c r="F29" s="232" t="s">
        <v>96</v>
      </c>
      <c r="G29" s="198" t="s">
        <v>1620</v>
      </c>
      <c r="H29" s="198" t="s">
        <v>1620</v>
      </c>
      <c r="I29" s="198" t="s">
        <v>1620</v>
      </c>
      <c r="J29" s="166"/>
      <c r="K29" s="166"/>
      <c r="L29" s="200" t="str">
        <v>CAMINHÃO CABINE AUXILIAR 11 PASSAGEIROS</v>
      </c>
    </row>
    <row r="30" spans="1:12" s="155" customFormat="1" ht="15" customHeight="1" x14ac:dyDescent="0.25">
      <c r="A30" s="155" t="e">
        <f t="shared" si="0"/>
        <v>#REF!</v>
      </c>
      <c r="B30" s="166" t="e">
        <f>IF(F30="DESLIGADO","",IF(#REF!=1,#REF!,IF(#REF!=1,#REF!,IF(#REF!=1,#REF!,IF(#REF!=1,#REF!,"")))))</f>
        <v>#REF!</v>
      </c>
      <c r="C30" s="166">
        <v>23</v>
      </c>
      <c r="D30" s="186">
        <v>49937</v>
      </c>
      <c r="E30" s="168" t="s">
        <v>1023</v>
      </c>
      <c r="F30" s="232" t="s">
        <v>96</v>
      </c>
      <c r="G30" s="198" t="s">
        <v>1620</v>
      </c>
      <c r="H30" s="198" t="s">
        <v>1620</v>
      </c>
      <c r="I30" s="198" t="s">
        <v>1620</v>
      </c>
      <c r="J30" s="166"/>
      <c r="K30" s="166"/>
      <c r="L30" s="200" t="str">
        <v>JEEPÃO 12 PASSAGEIROS</v>
      </c>
    </row>
    <row r="31" spans="1:12" s="155" customFormat="1" ht="15" customHeight="1" x14ac:dyDescent="0.25">
      <c r="A31" s="155" t="e">
        <f t="shared" si="0"/>
        <v>#REF!</v>
      </c>
      <c r="B31" s="166" t="e">
        <f>IF(G31="DESLIGADO","",IF(#REF!=1,#REF!,IF(#REF!=1,#REF!,IF(#REF!=1,#REF!,IF(#REF!=1,#REF!,"")))))</f>
        <v>#REF!</v>
      </c>
      <c r="C31" s="166">
        <v>24</v>
      </c>
      <c r="D31" s="186">
        <v>43486</v>
      </c>
      <c r="E31" s="168" t="s">
        <v>373</v>
      </c>
      <c r="F31" s="232" t="s">
        <v>1581</v>
      </c>
      <c r="G31" s="198" t="s">
        <v>1620</v>
      </c>
      <c r="H31" s="198" t="s">
        <v>1620</v>
      </c>
      <c r="I31" s="198" t="s">
        <v>1620</v>
      </c>
      <c r="J31" s="166" t="s">
        <v>1636</v>
      </c>
      <c r="K31" s="166" t="s">
        <v>1636</v>
      </c>
      <c r="L31" s="200" t="str">
        <v>ÔNIBUS 45 PASSAGEIROS</v>
      </c>
    </row>
    <row r="32" spans="1:12" s="155" customFormat="1" ht="15" customHeight="1" x14ac:dyDescent="0.25">
      <c r="A32" s="155" t="e">
        <f t="shared" si="0"/>
        <v>#REF!</v>
      </c>
      <c r="B32" s="166" t="e">
        <f>IF(G32="DESLIGADO","",IF(#REF!=1,#REF!,IF(#REF!=1,#REF!,IF(#REF!=1,#REF!,IF(#REF!=1,#REF!,"")))))</f>
        <v>#REF!</v>
      </c>
      <c r="C32" s="166">
        <v>25</v>
      </c>
      <c r="D32" s="186">
        <v>52021</v>
      </c>
      <c r="E32" s="168" t="s">
        <v>1683</v>
      </c>
      <c r="F32" s="232" t="s">
        <v>217</v>
      </c>
      <c r="G32" s="198" t="s">
        <v>1620</v>
      </c>
      <c r="H32" s="198" t="s">
        <v>1620</v>
      </c>
      <c r="I32" s="198" t="s">
        <v>1620</v>
      </c>
      <c r="J32" s="166"/>
      <c r="K32" s="166"/>
      <c r="L32" s="200" t="str">
        <v>CAMINHÃO PIPA</v>
      </c>
    </row>
    <row r="33" spans="1:12" s="155" customFormat="1" ht="15" customHeight="1" x14ac:dyDescent="0.25">
      <c r="A33" s="155" t="e">
        <f>#REF!+1</f>
        <v>#REF!</v>
      </c>
      <c r="B33" s="166" t="e">
        <f>IF(G33="DESLIGADO","",IF(#REF!=1,#REF!,IF(#REF!=1,#REF!,IF(#REF!=1,#REF!,IF(#REF!=1,#REF!,"")))))</f>
        <v>#REF!</v>
      </c>
      <c r="C33" s="166">
        <v>26</v>
      </c>
      <c r="D33" s="186">
        <v>50636</v>
      </c>
      <c r="E33" s="168" t="s">
        <v>1757</v>
      </c>
      <c r="F33" s="232" t="s">
        <v>87</v>
      </c>
      <c r="G33" s="198" t="s">
        <v>1620</v>
      </c>
      <c r="H33" s="198" t="s">
        <v>1620</v>
      </c>
      <c r="I33" s="198" t="s">
        <v>1620</v>
      </c>
      <c r="J33" s="166"/>
      <c r="K33" s="166"/>
      <c r="L33" s="200" t="str">
        <v>CAMINHÃO CABINE AUXILIAR 13 PASSAGEIROS</v>
      </c>
    </row>
    <row r="34" spans="1:12" s="155" customFormat="1" ht="15" customHeight="1" x14ac:dyDescent="0.25">
      <c r="A34" s="155" t="e">
        <f t="shared" si="0"/>
        <v>#REF!</v>
      </c>
      <c r="B34" s="166" t="e">
        <f>IF(G34="DESLIGADO","",IF(#REF!=1,#REF!,IF(#REF!=1,#REF!,IF(#REF!=1,#REF!,IF(#REF!=1,#REF!,"")))))</f>
        <v>#REF!</v>
      </c>
      <c r="C34" s="166">
        <v>27</v>
      </c>
      <c r="D34" s="186">
        <v>48851</v>
      </c>
      <c r="E34" s="202" t="s">
        <v>1759</v>
      </c>
      <c r="F34" s="234" t="s">
        <v>412</v>
      </c>
      <c r="G34" s="198" t="s">
        <v>1620</v>
      </c>
      <c r="H34" s="198" t="s">
        <v>1620</v>
      </c>
      <c r="I34" s="198" t="s">
        <v>1620</v>
      </c>
      <c r="J34" s="166"/>
      <c r="K34" s="166"/>
      <c r="L34" s="200" t="str">
        <v>PA CARREGADEIRA</v>
      </c>
    </row>
    <row r="35" spans="1:12" s="155" customFormat="1" ht="15" customHeight="1" x14ac:dyDescent="0.25">
      <c r="B35" s="166"/>
      <c r="C35" s="166">
        <v>28</v>
      </c>
      <c r="D35" s="186">
        <v>50693</v>
      </c>
      <c r="E35" s="168" t="s">
        <v>1938</v>
      </c>
      <c r="F35" s="232" t="s">
        <v>1720</v>
      </c>
      <c r="G35" s="198" t="s">
        <v>1620</v>
      </c>
      <c r="H35" s="198" t="s">
        <v>1620</v>
      </c>
      <c r="I35" s="198" t="s">
        <v>1620</v>
      </c>
      <c r="J35" s="166" t="s">
        <v>1653</v>
      </c>
      <c r="K35" s="166" t="s">
        <v>1653</v>
      </c>
      <c r="L35" s="200"/>
    </row>
    <row r="36" spans="1:12" s="155" customFormat="1" ht="15" customHeight="1" x14ac:dyDescent="0.25">
      <c r="A36" s="155">
        <f t="shared" ref="A36:A99" si="1">A35+1</f>
        <v>1</v>
      </c>
      <c r="B36" s="166" t="e">
        <f>IF(F36="DESLIGADO","",IF(#REF!=1,#REF!,IF(#REF!=1,#REF!,IF(#REF!=1,#REF!,IF(#REF!=1,#REF!,"")))))</f>
        <v>#REF!</v>
      </c>
      <c r="C36" s="166">
        <v>29</v>
      </c>
      <c r="D36" s="186">
        <v>49671</v>
      </c>
      <c r="E36" s="168" t="s">
        <v>1659</v>
      </c>
      <c r="F36" s="232" t="s">
        <v>1674</v>
      </c>
      <c r="G36" s="198" t="s">
        <v>1621</v>
      </c>
      <c r="H36" s="198" t="s">
        <v>1620</v>
      </c>
      <c r="I36" s="198" t="s">
        <v>1621</v>
      </c>
      <c r="J36" s="166"/>
      <c r="K36" s="166"/>
      <c r="L36" s="200"/>
    </row>
    <row r="37" spans="1:12" s="155" customFormat="1" ht="15" customHeight="1" x14ac:dyDescent="0.25">
      <c r="A37" s="155">
        <f t="shared" si="1"/>
        <v>2</v>
      </c>
      <c r="B37" s="166" t="e">
        <f>IF(G37="DESLIGADO","",IF(#REF!=1,#REF!,IF(#REF!=1,#REF!,IF(#REF!=1,#REF!,IF(#REF!=1,#REF!,"")))))</f>
        <v>#REF!</v>
      </c>
      <c r="C37" s="166">
        <v>30</v>
      </c>
      <c r="D37" s="186">
        <v>51224</v>
      </c>
      <c r="E37" s="168" t="s">
        <v>1660</v>
      </c>
      <c r="F37" s="232" t="s">
        <v>989</v>
      </c>
      <c r="G37" s="198" t="s">
        <v>1621</v>
      </c>
      <c r="H37" s="198" t="s">
        <v>1620</v>
      </c>
      <c r="I37" s="198" t="s">
        <v>1621</v>
      </c>
      <c r="J37" s="166"/>
      <c r="K37" s="166"/>
      <c r="L37" s="200"/>
    </row>
    <row r="38" spans="1:12" s="155" customFormat="1" ht="15" customHeight="1" x14ac:dyDescent="0.25">
      <c r="A38" s="155">
        <f t="shared" si="1"/>
        <v>3</v>
      </c>
      <c r="B38" s="166" t="e">
        <f>IF(G38="DESLIGADO","",IF(#REF!=1,#REF!,IF(#REF!=1,#REF!,IF(#REF!=1,#REF!,IF(#REF!=1,#REF!,"")))))</f>
        <v>#REF!</v>
      </c>
      <c r="C38" s="166">
        <v>31</v>
      </c>
      <c r="D38" s="186">
        <v>51860</v>
      </c>
      <c r="E38" s="168" t="s">
        <v>1739</v>
      </c>
      <c r="F38" s="232" t="s">
        <v>1637</v>
      </c>
      <c r="G38" s="198" t="s">
        <v>1884</v>
      </c>
      <c r="H38" s="198" t="s">
        <v>1620</v>
      </c>
      <c r="I38" s="198" t="s">
        <v>1884</v>
      </c>
      <c r="J38" s="166" t="s">
        <v>1682</v>
      </c>
      <c r="K38" s="166" t="s">
        <v>1682</v>
      </c>
      <c r="L38" s="200"/>
    </row>
    <row r="39" spans="1:12" s="155" customFormat="1" ht="15" customHeight="1" x14ac:dyDescent="0.25">
      <c r="A39" s="155">
        <f t="shared" si="1"/>
        <v>4</v>
      </c>
      <c r="B39" s="166" t="e">
        <f>IF(G39="DESLIGADO","",IF(#REF!=1,#REF!,IF(#REF!=1,#REF!,IF(#REF!=1,#REF!,IF(#REF!=1,#REF!,"")))))</f>
        <v>#REF!</v>
      </c>
      <c r="C39" s="166">
        <v>32</v>
      </c>
      <c r="D39" s="186">
        <v>53583</v>
      </c>
      <c r="E39" s="202" t="s">
        <v>1787</v>
      </c>
      <c r="F39" s="234" t="s">
        <v>1637</v>
      </c>
      <c r="G39" s="198" t="s">
        <v>1884</v>
      </c>
      <c r="H39" s="198" t="s">
        <v>1620</v>
      </c>
      <c r="I39" s="198" t="s">
        <v>1884</v>
      </c>
      <c r="J39" s="166" t="s">
        <v>1696</v>
      </c>
      <c r="K39" s="166" t="s">
        <v>1696</v>
      </c>
      <c r="L39" s="200"/>
    </row>
    <row r="40" spans="1:12" s="155" customFormat="1" ht="15" customHeight="1" x14ac:dyDescent="0.25">
      <c r="A40" s="155">
        <f t="shared" si="1"/>
        <v>5</v>
      </c>
      <c r="B40" s="166" t="e">
        <f>IF(G40="DESLIGADO","",IF(#REF!=1,#REF!,IF(#REF!=1,#REF!,IF(#REF!=1,#REF!,IF(#REF!=1,#REF!,"")))))</f>
        <v>#REF!</v>
      </c>
      <c r="C40" s="166">
        <v>33</v>
      </c>
      <c r="D40" s="168">
        <v>54020</v>
      </c>
      <c r="E40" s="168" t="s">
        <v>1909</v>
      </c>
      <c r="F40" s="232" t="s">
        <v>384</v>
      </c>
      <c r="G40" s="198" t="s">
        <v>1884</v>
      </c>
      <c r="H40" s="198" t="s">
        <v>1620</v>
      </c>
      <c r="I40" s="198" t="s">
        <v>1884</v>
      </c>
      <c r="J40" s="166" t="s">
        <v>1932</v>
      </c>
      <c r="K40" s="166" t="s">
        <v>1932</v>
      </c>
      <c r="L40" s="200"/>
    </row>
    <row r="41" spans="1:12" s="155" customFormat="1" ht="15" customHeight="1" x14ac:dyDescent="0.25">
      <c r="A41" s="155">
        <f t="shared" si="1"/>
        <v>6</v>
      </c>
      <c r="B41" s="166"/>
      <c r="C41" s="166">
        <v>34</v>
      </c>
      <c r="D41" s="168">
        <v>51950</v>
      </c>
      <c r="E41" s="168" t="s">
        <v>1675</v>
      </c>
      <c r="F41" s="232" t="s">
        <v>573</v>
      </c>
      <c r="G41" s="198" t="s">
        <v>1933</v>
      </c>
      <c r="H41" s="198" t="s">
        <v>1620</v>
      </c>
      <c r="I41" s="198" t="s">
        <v>1933</v>
      </c>
      <c r="J41" s="166"/>
      <c r="K41" s="166"/>
      <c r="L41" s="200"/>
    </row>
    <row r="42" spans="1:12" s="155" customFormat="1" x14ac:dyDescent="0.25">
      <c r="A42" s="155">
        <f t="shared" si="1"/>
        <v>7</v>
      </c>
      <c r="B42" s="166"/>
      <c r="C42" s="166">
        <v>35</v>
      </c>
      <c r="D42" s="168">
        <v>53998</v>
      </c>
      <c r="E42" s="168" t="s">
        <v>1855</v>
      </c>
      <c r="F42" s="232" t="s">
        <v>502</v>
      </c>
      <c r="G42" s="198" t="s">
        <v>1933</v>
      </c>
      <c r="H42" s="198" t="s">
        <v>1620</v>
      </c>
      <c r="I42" s="198" t="s">
        <v>1933</v>
      </c>
      <c r="J42" s="166"/>
      <c r="K42" s="166"/>
      <c r="L42" s="200"/>
    </row>
    <row r="43" spans="1:12" s="155" customFormat="1" ht="15" customHeight="1" x14ac:dyDescent="0.25">
      <c r="A43" s="155">
        <f t="shared" si="1"/>
        <v>8</v>
      </c>
      <c r="B43" s="166" t="e">
        <f>IF(G43="DESLIGADO","",IF(#REF!=1,#REF!,IF(#REF!=1,#REF!,IF(#REF!=1,#REF!,IF(#REF!=1,#REF!,"")))))</f>
        <v>#REF!</v>
      </c>
      <c r="C43" s="166">
        <v>36</v>
      </c>
      <c r="D43" s="168">
        <v>53996</v>
      </c>
      <c r="E43" s="168" t="s">
        <v>1788</v>
      </c>
      <c r="F43" s="232" t="s">
        <v>502</v>
      </c>
      <c r="G43" s="198" t="s">
        <v>1933</v>
      </c>
      <c r="H43" s="198" t="s">
        <v>1620</v>
      </c>
      <c r="I43" s="198" t="s">
        <v>1933</v>
      </c>
      <c r="J43" s="166"/>
      <c r="K43" s="166"/>
      <c r="L43" s="200"/>
    </row>
    <row r="44" spans="1:12" s="155" customFormat="1" ht="15" customHeight="1" x14ac:dyDescent="0.25">
      <c r="A44" s="155">
        <f t="shared" si="1"/>
        <v>9</v>
      </c>
      <c r="B44" s="166" t="e">
        <f>IF(F44="DESLIGADO","",IF(#REF!=1,#REF!,IF(#REF!=1,#REF!,IF(#REF!=1,#REF!,IF(#REF!=1,#REF!,"")))))</f>
        <v>#REF!</v>
      </c>
      <c r="C44" s="166">
        <v>37</v>
      </c>
      <c r="D44" s="168">
        <v>51992</v>
      </c>
      <c r="E44" s="168" t="s">
        <v>1939</v>
      </c>
      <c r="F44" s="232" t="s">
        <v>505</v>
      </c>
      <c r="G44" s="198" t="s">
        <v>1933</v>
      </c>
      <c r="H44" s="198" t="s">
        <v>1620</v>
      </c>
      <c r="I44" s="198" t="s">
        <v>1933</v>
      </c>
      <c r="J44" s="166"/>
      <c r="K44" s="166"/>
      <c r="L44" s="200"/>
    </row>
    <row r="45" spans="1:12" s="155" customFormat="1" ht="15" customHeight="1" x14ac:dyDescent="0.25">
      <c r="A45" s="155">
        <f t="shared" si="1"/>
        <v>10</v>
      </c>
      <c r="B45" s="166" t="e">
        <f>IF(G45="DESLIGADO","",IF(#REF!=1,#REF!,IF(#REF!=1,#REF!,IF(#REF!=1,#REF!,IF(#REF!=1,#REF!,"")))))</f>
        <v>#REF!</v>
      </c>
      <c r="C45" s="166">
        <v>38</v>
      </c>
      <c r="D45" s="168">
        <v>53425</v>
      </c>
      <c r="E45" s="168" t="s">
        <v>1756</v>
      </c>
      <c r="F45" s="232" t="s">
        <v>989</v>
      </c>
      <c r="G45" s="198" t="s">
        <v>1933</v>
      </c>
      <c r="H45" s="198" t="s">
        <v>1620</v>
      </c>
      <c r="I45" s="198" t="s">
        <v>1933</v>
      </c>
      <c r="J45" s="166"/>
      <c r="K45" s="166"/>
      <c r="L45" s="200"/>
    </row>
    <row r="46" spans="1:12" s="155" customFormat="1" ht="15" customHeight="1" x14ac:dyDescent="0.25">
      <c r="A46" s="155">
        <f t="shared" si="1"/>
        <v>11</v>
      </c>
      <c r="B46" s="166" t="e">
        <f>IF(G46="DESLIGADO","",IF(#REF!=1,#REF!,IF(#REF!=1,#REF!,IF(#REF!=1,#REF!,IF(#REF!=1,#REF!,"")))))</f>
        <v>#REF!</v>
      </c>
      <c r="C46" s="166">
        <v>39</v>
      </c>
      <c r="D46" s="168">
        <v>52231</v>
      </c>
      <c r="E46" s="168" t="s">
        <v>1940</v>
      </c>
      <c r="F46" s="232" t="s">
        <v>1085</v>
      </c>
      <c r="G46" s="198" t="s">
        <v>1933</v>
      </c>
      <c r="H46" s="198" t="s">
        <v>1620</v>
      </c>
      <c r="I46" s="198" t="s">
        <v>1933</v>
      </c>
      <c r="J46" s="166"/>
      <c r="K46" s="166"/>
      <c r="L46" s="200"/>
    </row>
    <row r="47" spans="1:12" s="155" customFormat="1" ht="15" customHeight="1" x14ac:dyDescent="0.25">
      <c r="A47" s="155">
        <f t="shared" si="1"/>
        <v>12</v>
      </c>
      <c r="B47" s="166"/>
      <c r="C47" s="166">
        <v>40</v>
      </c>
      <c r="D47" s="168">
        <v>54023</v>
      </c>
      <c r="E47" s="168" t="s">
        <v>1789</v>
      </c>
      <c r="F47" s="232" t="s">
        <v>384</v>
      </c>
      <c r="G47" s="198" t="s">
        <v>1933</v>
      </c>
      <c r="H47" s="198" t="s">
        <v>1620</v>
      </c>
      <c r="I47" s="198" t="s">
        <v>1933</v>
      </c>
      <c r="J47" s="166" t="s">
        <v>1705</v>
      </c>
      <c r="K47" s="166" t="s">
        <v>1705</v>
      </c>
      <c r="L47" s="200"/>
    </row>
    <row r="48" spans="1:12" s="155" customFormat="1" ht="15" customHeight="1" x14ac:dyDescent="0.25">
      <c r="A48" s="155">
        <f t="shared" si="1"/>
        <v>13</v>
      </c>
      <c r="B48" s="166"/>
      <c r="C48" s="166">
        <v>41</v>
      </c>
      <c r="D48" s="168">
        <v>53648</v>
      </c>
      <c r="E48" s="168" t="s">
        <v>1856</v>
      </c>
      <c r="F48" s="232" t="s">
        <v>466</v>
      </c>
      <c r="G48" s="198" t="s">
        <v>1775</v>
      </c>
      <c r="H48" s="198" t="s">
        <v>1620</v>
      </c>
      <c r="I48" s="198" t="s">
        <v>1775</v>
      </c>
      <c r="J48" s="166"/>
      <c r="K48" s="166"/>
      <c r="L48" s="200"/>
    </row>
    <row r="49" spans="1:12" s="155" customFormat="1" ht="15" customHeight="1" x14ac:dyDescent="0.25">
      <c r="A49" s="155">
        <f t="shared" si="1"/>
        <v>14</v>
      </c>
      <c r="B49" s="166"/>
      <c r="C49" s="166">
        <v>42</v>
      </c>
      <c r="D49" s="168">
        <v>53738</v>
      </c>
      <c r="E49" s="168" t="s">
        <v>1857</v>
      </c>
      <c r="F49" s="232" t="s">
        <v>1838</v>
      </c>
      <c r="G49" s="198" t="s">
        <v>1775</v>
      </c>
      <c r="H49" s="198" t="s">
        <v>1620</v>
      </c>
      <c r="I49" s="198" t="s">
        <v>1775</v>
      </c>
      <c r="J49" s="166" t="s">
        <v>1654</v>
      </c>
      <c r="K49" s="166" t="s">
        <v>1654</v>
      </c>
      <c r="L49" s="200"/>
    </row>
    <row r="50" spans="1:12" s="155" customFormat="1" ht="15" customHeight="1" x14ac:dyDescent="0.25">
      <c r="A50" s="155">
        <f t="shared" si="1"/>
        <v>15</v>
      </c>
      <c r="B50" s="166" t="e">
        <f>IF(G50="DESLIGADO","",IF(#REF!=1,#REF!,IF(#REF!=1,#REF!,IF(#REF!=1,#REF!,IF(#REF!=1,#REF!,"")))))</f>
        <v>#REF!</v>
      </c>
      <c r="C50" s="166">
        <v>43</v>
      </c>
      <c r="D50" s="168">
        <v>54029</v>
      </c>
      <c r="E50" s="168" t="s">
        <v>1858</v>
      </c>
      <c r="F50" s="232" t="s">
        <v>391</v>
      </c>
      <c r="G50" s="198" t="s">
        <v>1775</v>
      </c>
      <c r="H50" s="198" t="s">
        <v>1620</v>
      </c>
      <c r="I50" s="198" t="s">
        <v>1775</v>
      </c>
      <c r="J50" s="166" t="s">
        <v>1671</v>
      </c>
      <c r="K50" s="166" t="s">
        <v>1671</v>
      </c>
      <c r="L50" s="200"/>
    </row>
    <row r="51" spans="1:12" s="155" customFormat="1" ht="15" customHeight="1" x14ac:dyDescent="0.25">
      <c r="A51" s="155">
        <f t="shared" si="1"/>
        <v>16</v>
      </c>
      <c r="B51" s="166" t="e">
        <f>IF(G51="DESLIGADO","",IF(#REF!=1,#REF!,IF(#REF!=1,#REF!,IF(#REF!=1,#REF!,IF(#REF!=1,#REF!,"")))))</f>
        <v>#REF!</v>
      </c>
      <c r="C51" s="166">
        <v>44</v>
      </c>
      <c r="D51" s="186">
        <v>53653</v>
      </c>
      <c r="E51" s="168" t="s">
        <v>1859</v>
      </c>
      <c r="F51" s="232" t="s">
        <v>502</v>
      </c>
      <c r="G51" s="198" t="s">
        <v>1775</v>
      </c>
      <c r="H51" s="198" t="s">
        <v>1620</v>
      </c>
      <c r="I51" s="198" t="s">
        <v>1775</v>
      </c>
      <c r="J51" s="166"/>
      <c r="K51" s="166"/>
      <c r="L51" s="200"/>
    </row>
    <row r="52" spans="1:12" s="155" customFormat="1" x14ac:dyDescent="0.25">
      <c r="A52" s="155">
        <f t="shared" si="1"/>
        <v>17</v>
      </c>
      <c r="B52" s="166" t="e">
        <f>IF(G52="DESLIGADO","",IF(#REF!=1,#REF!,IF(#REF!=1,#REF!,IF(#REF!=1,#REF!,IF(#REF!=1,#REF!,"")))))</f>
        <v>#REF!</v>
      </c>
      <c r="C52" s="166">
        <v>45</v>
      </c>
      <c r="D52" s="186">
        <v>53635</v>
      </c>
      <c r="E52" s="168" t="s">
        <v>1860</v>
      </c>
      <c r="F52" s="232" t="s">
        <v>505</v>
      </c>
      <c r="G52" s="198" t="s">
        <v>1775</v>
      </c>
      <c r="H52" s="198" t="s">
        <v>1620</v>
      </c>
      <c r="I52" s="198" t="s">
        <v>1775</v>
      </c>
      <c r="J52" s="166"/>
      <c r="K52" s="166"/>
      <c r="L52" s="200"/>
    </row>
    <row r="53" spans="1:12" s="155" customFormat="1" ht="15" customHeight="1" x14ac:dyDescent="0.25">
      <c r="A53" s="155">
        <f t="shared" si="1"/>
        <v>18</v>
      </c>
      <c r="B53" s="166" t="e">
        <f>IF(G53="DESLIGADO","",IF(#REF!=1,#REF!,IF(#REF!=1,#REF!,IF(#REF!=1,#REF!,IF(#REF!=1,#REF!,"")))))</f>
        <v>#REF!</v>
      </c>
      <c r="C53" s="166">
        <v>46</v>
      </c>
      <c r="D53" s="186">
        <v>53893</v>
      </c>
      <c r="E53" s="168" t="s">
        <v>1861</v>
      </c>
      <c r="F53" s="232" t="s">
        <v>989</v>
      </c>
      <c r="G53" s="198" t="s">
        <v>1775</v>
      </c>
      <c r="H53" s="198" t="s">
        <v>1620</v>
      </c>
      <c r="I53" s="198" t="s">
        <v>1775</v>
      </c>
      <c r="J53" s="166"/>
      <c r="K53" s="166"/>
      <c r="L53" s="200"/>
    </row>
    <row r="54" spans="1:12" s="155" customFormat="1" ht="15" customHeight="1" x14ac:dyDescent="0.25">
      <c r="A54" s="155">
        <f t="shared" si="1"/>
        <v>19</v>
      </c>
      <c r="B54" s="166"/>
      <c r="C54" s="166">
        <v>47</v>
      </c>
      <c r="D54" s="186">
        <v>53650</v>
      </c>
      <c r="E54" s="168" t="s">
        <v>1862</v>
      </c>
      <c r="F54" s="232" t="s">
        <v>989</v>
      </c>
      <c r="G54" s="198" t="s">
        <v>1775</v>
      </c>
      <c r="H54" s="198" t="s">
        <v>1620</v>
      </c>
      <c r="I54" s="198" t="s">
        <v>1775</v>
      </c>
      <c r="J54" s="166"/>
      <c r="K54" s="166"/>
      <c r="L54" s="200"/>
    </row>
    <row r="55" spans="1:12" s="155" customFormat="1" ht="15" customHeight="1" x14ac:dyDescent="0.25">
      <c r="A55" s="155">
        <f t="shared" si="1"/>
        <v>20</v>
      </c>
      <c r="B55" s="166" t="e">
        <f>IF(G55="DESLIGADO","",IF(#REF!=1,#REF!,IF(#REF!=1,#REF!,IF(#REF!=1,#REF!,IF(#REF!=1,#REF!,"")))))</f>
        <v>#REF!</v>
      </c>
      <c r="C55" s="166">
        <v>48</v>
      </c>
      <c r="D55" s="186">
        <v>53985</v>
      </c>
      <c r="E55" s="168" t="s">
        <v>1863</v>
      </c>
      <c r="F55" s="232" t="s">
        <v>989</v>
      </c>
      <c r="G55" s="198" t="s">
        <v>1775</v>
      </c>
      <c r="H55" s="198" t="s">
        <v>1620</v>
      </c>
      <c r="I55" s="198" t="s">
        <v>1775</v>
      </c>
      <c r="J55" s="166"/>
      <c r="K55" s="166"/>
      <c r="L55" s="200"/>
    </row>
    <row r="56" spans="1:12" s="155" customFormat="1" ht="15" customHeight="1" x14ac:dyDescent="0.25">
      <c r="A56" s="155">
        <f t="shared" si="1"/>
        <v>21</v>
      </c>
      <c r="B56" s="166" t="e">
        <f>IF(G56="DESLIGADO","",IF(#REF!=1,#REF!,IF(#REF!=1,#REF!,IF(#REF!=1,#REF!,IF(#REF!=1,#REF!,"")))))</f>
        <v>#REF!</v>
      </c>
      <c r="C56" s="166">
        <v>49</v>
      </c>
      <c r="D56" s="186">
        <v>53642</v>
      </c>
      <c r="E56" s="168" t="s">
        <v>1864</v>
      </c>
      <c r="F56" s="232" t="s">
        <v>989</v>
      </c>
      <c r="G56" s="198" t="s">
        <v>1775</v>
      </c>
      <c r="H56" s="198" t="s">
        <v>1620</v>
      </c>
      <c r="I56" s="198" t="s">
        <v>1775</v>
      </c>
      <c r="J56" s="166"/>
      <c r="K56" s="166"/>
      <c r="L56" s="200"/>
    </row>
    <row r="57" spans="1:12" s="155" customFormat="1" ht="15" customHeight="1" x14ac:dyDescent="0.25">
      <c r="A57" s="155">
        <f t="shared" si="1"/>
        <v>22</v>
      </c>
      <c r="B57" s="166" t="e">
        <f>IF(G57="DESLIGADO","",IF(#REF!=1,#REF!,IF(#REF!=1,#REF!,IF(#REF!=1,#REF!,IF(#REF!=1,#REF!,"")))))</f>
        <v>#REF!</v>
      </c>
      <c r="C57" s="166">
        <v>50</v>
      </c>
      <c r="D57" s="168">
        <v>53652</v>
      </c>
      <c r="E57" s="168" t="s">
        <v>1865</v>
      </c>
      <c r="F57" s="232" t="s">
        <v>1085</v>
      </c>
      <c r="G57" s="198" t="s">
        <v>1775</v>
      </c>
      <c r="H57" s="198" t="s">
        <v>1620</v>
      </c>
      <c r="I57" s="198" t="s">
        <v>1775</v>
      </c>
      <c r="J57" s="166"/>
      <c r="K57" s="166"/>
      <c r="L57" s="200"/>
    </row>
    <row r="58" spans="1:12" s="155" customFormat="1" ht="15" customHeight="1" x14ac:dyDescent="0.25">
      <c r="A58" s="155">
        <f t="shared" si="1"/>
        <v>23</v>
      </c>
      <c r="B58" s="166" t="e">
        <f>IF(G58="DESLIGADO","",IF(#REF!=1,#REF!,IF(#REF!=1,#REF!,IF(#REF!=1,#REF!,IF(#REF!=1,#REF!,"")))))</f>
        <v>#REF!</v>
      </c>
      <c r="C58" s="166">
        <v>51</v>
      </c>
      <c r="D58" s="168">
        <v>53651</v>
      </c>
      <c r="E58" s="202" t="s">
        <v>1866</v>
      </c>
      <c r="F58" s="234" t="s">
        <v>1085</v>
      </c>
      <c r="G58" s="198" t="s">
        <v>1775</v>
      </c>
      <c r="H58" s="198" t="s">
        <v>1620</v>
      </c>
      <c r="I58" s="198" t="s">
        <v>1775</v>
      </c>
      <c r="J58" s="166"/>
      <c r="K58" s="166"/>
      <c r="L58" s="200"/>
    </row>
    <row r="59" spans="1:12" s="155" customFormat="1" ht="15" customHeight="1" x14ac:dyDescent="0.25">
      <c r="A59" s="155">
        <f t="shared" si="1"/>
        <v>24</v>
      </c>
      <c r="B59" s="166" t="e">
        <f>IF(G59="DESLIGADO","",IF(#REF!=1,#REF!,IF(#REF!=1,#REF!,IF(#REF!=1,#REF!,IF(#REF!=1,#REF!,"")))))</f>
        <v>#REF!</v>
      </c>
      <c r="C59" s="166">
        <v>52</v>
      </c>
      <c r="D59" s="168">
        <v>53649</v>
      </c>
      <c r="E59" s="168" t="s">
        <v>1867</v>
      </c>
      <c r="F59" s="232" t="s">
        <v>1085</v>
      </c>
      <c r="G59" s="188" t="s">
        <v>1775</v>
      </c>
      <c r="H59" s="198" t="s">
        <v>1620</v>
      </c>
      <c r="I59" s="198" t="s">
        <v>1775</v>
      </c>
      <c r="J59" s="166"/>
      <c r="K59" s="166"/>
      <c r="L59" s="200"/>
    </row>
    <row r="60" spans="1:12" s="155" customFormat="1" ht="15" customHeight="1" x14ac:dyDescent="0.25">
      <c r="A60" s="155">
        <f t="shared" si="1"/>
        <v>25</v>
      </c>
      <c r="B60" s="166" t="e">
        <f>IF(G60="DESLIGADO","",IF(#REF!=1,#REF!,IF(#REF!=1,#REF!,IF(#REF!=1,#REF!,IF(#REF!=1,#REF!,"")))))</f>
        <v>#REF!</v>
      </c>
      <c r="C60" s="166">
        <v>53</v>
      </c>
      <c r="D60" s="168">
        <v>53802</v>
      </c>
      <c r="E60" s="168" t="s">
        <v>1868</v>
      </c>
      <c r="F60" s="232" t="s">
        <v>384</v>
      </c>
      <c r="G60" s="188" t="s">
        <v>1775</v>
      </c>
      <c r="H60" s="198" t="s">
        <v>1620</v>
      </c>
      <c r="I60" s="198" t="s">
        <v>1775</v>
      </c>
      <c r="J60" s="166" t="s">
        <v>745</v>
      </c>
      <c r="K60" s="166" t="s">
        <v>745</v>
      </c>
      <c r="L60" s="200"/>
    </row>
    <row r="61" spans="1:12" s="155" customFormat="1" ht="15" customHeight="1" x14ac:dyDescent="0.25">
      <c r="A61" s="155">
        <f t="shared" si="1"/>
        <v>26</v>
      </c>
      <c r="B61" s="166"/>
      <c r="C61" s="166">
        <v>54</v>
      </c>
      <c r="D61" s="168">
        <v>53637</v>
      </c>
      <c r="E61" s="168" t="s">
        <v>1869</v>
      </c>
      <c r="F61" s="232" t="s">
        <v>96</v>
      </c>
      <c r="G61" s="188" t="s">
        <v>1775</v>
      </c>
      <c r="H61" s="198" t="s">
        <v>1620</v>
      </c>
      <c r="I61" s="198" t="s">
        <v>1775</v>
      </c>
      <c r="J61" s="166"/>
      <c r="K61" s="166"/>
      <c r="L61" s="200"/>
    </row>
    <row r="62" spans="1:12" s="155" customFormat="1" ht="15" customHeight="1" x14ac:dyDescent="0.25">
      <c r="A62" s="155" t="e">
        <f>#REF!+1</f>
        <v>#REF!</v>
      </c>
      <c r="B62" s="166" t="e">
        <f>IF(G62="DESLIGADO","",IF(#REF!=1,#REF!,IF(#REF!=1,#REF!,IF(#REF!=1,#REF!,IF(#REF!=1,#REF!,"")))))</f>
        <v>#REF!</v>
      </c>
      <c r="C62" s="166">
        <v>55</v>
      </c>
      <c r="D62" s="168">
        <v>53641</v>
      </c>
      <c r="E62" s="168" t="s">
        <v>1870</v>
      </c>
      <c r="F62" s="232" t="s">
        <v>96</v>
      </c>
      <c r="G62" s="188" t="s">
        <v>1775</v>
      </c>
      <c r="H62" s="198" t="s">
        <v>1620</v>
      </c>
      <c r="I62" s="198" t="s">
        <v>1775</v>
      </c>
      <c r="J62" s="166"/>
      <c r="K62" s="166"/>
      <c r="L62" s="200"/>
    </row>
    <row r="63" spans="1:12" s="155" customFormat="1" ht="15" customHeight="1" x14ac:dyDescent="0.25">
      <c r="A63" s="155" t="e">
        <f t="shared" si="1"/>
        <v>#REF!</v>
      </c>
      <c r="B63" s="166" t="e">
        <f>IF(G63="DESLIGADO","",IF(#REF!=1,#REF!,IF(#REF!=1,#REF!,IF(#REF!=1,#REF!,IF(#REF!=1,#REF!,"")))))</f>
        <v>#REF!</v>
      </c>
      <c r="C63" s="166">
        <v>56</v>
      </c>
      <c r="D63" s="168">
        <v>53640</v>
      </c>
      <c r="E63" s="168" t="s">
        <v>1871</v>
      </c>
      <c r="F63" s="232" t="s">
        <v>96</v>
      </c>
      <c r="G63" s="187" t="s">
        <v>1775</v>
      </c>
      <c r="H63" s="198" t="s">
        <v>1620</v>
      </c>
      <c r="I63" s="198" t="s">
        <v>1775</v>
      </c>
      <c r="J63" s="166"/>
      <c r="K63" s="166"/>
      <c r="L63" s="200"/>
    </row>
    <row r="64" spans="1:12" s="155" customFormat="1" ht="15" customHeight="1" x14ac:dyDescent="0.25">
      <c r="A64" s="155" t="e">
        <f t="shared" si="1"/>
        <v>#REF!</v>
      </c>
      <c r="B64" s="166" t="e">
        <f>IF(G64="DESLIGADO","",IF(#REF!=1,#REF!,IF(#REF!=1,#REF!,IF(#REF!=1,#REF!,IF(#REF!=1,#REF!,"")))))</f>
        <v>#REF!</v>
      </c>
      <c r="C64" s="166">
        <v>57</v>
      </c>
      <c r="D64" s="168">
        <v>53572</v>
      </c>
      <c r="E64" s="168" t="s">
        <v>1804</v>
      </c>
      <c r="F64" s="232" t="s">
        <v>512</v>
      </c>
      <c r="G64" s="187" t="s">
        <v>1775</v>
      </c>
      <c r="H64" s="198" t="s">
        <v>1620</v>
      </c>
      <c r="I64" s="198" t="s">
        <v>1775</v>
      </c>
      <c r="J64" s="166"/>
      <c r="K64" s="166"/>
      <c r="L64" s="200"/>
    </row>
    <row r="65" spans="1:12" s="155" customFormat="1" ht="15" customHeight="1" x14ac:dyDescent="0.25">
      <c r="A65" s="155" t="e">
        <f t="shared" si="1"/>
        <v>#REF!</v>
      </c>
      <c r="B65" s="166" t="e">
        <f>IF(G65="DESLIGADO","",IF(#REF!=1,#REF!,IF(#REF!=1,#REF!,IF(#REF!=1,#REF!,IF(#REF!=1,#REF!,"")))))</f>
        <v>#REF!</v>
      </c>
      <c r="C65" s="166">
        <v>58</v>
      </c>
      <c r="D65" s="168">
        <v>53878</v>
      </c>
      <c r="E65" s="168" t="s">
        <v>1927</v>
      </c>
      <c r="F65" s="232" t="s">
        <v>548</v>
      </c>
      <c r="G65" s="187" t="s">
        <v>1725</v>
      </c>
      <c r="H65" s="198" t="s">
        <v>1620</v>
      </c>
      <c r="I65" s="198" t="s">
        <v>1725</v>
      </c>
      <c r="J65" s="166"/>
      <c r="K65" s="166"/>
      <c r="L65" s="200"/>
    </row>
    <row r="66" spans="1:12" s="155" customFormat="1" ht="15" customHeight="1" x14ac:dyDescent="0.25">
      <c r="A66" s="155" t="e">
        <f t="shared" si="1"/>
        <v>#REF!</v>
      </c>
      <c r="B66" s="166" t="e">
        <f>IF(G66="DESLIGADO","",IF(#REF!=1,#REF!,IF(#REF!=1,#REF!,IF(#REF!=1,#REF!,IF(#REF!=1,#REF!,"")))))</f>
        <v>#REF!</v>
      </c>
      <c r="C66" s="166">
        <v>59</v>
      </c>
      <c r="D66" s="168">
        <v>53927</v>
      </c>
      <c r="E66" s="168" t="s">
        <v>1928</v>
      </c>
      <c r="F66" s="232" t="s">
        <v>1351</v>
      </c>
      <c r="G66" s="187" t="s">
        <v>1725</v>
      </c>
      <c r="H66" s="198" t="s">
        <v>1620</v>
      </c>
      <c r="I66" s="198" t="s">
        <v>1725</v>
      </c>
      <c r="J66" s="166"/>
      <c r="K66" s="166"/>
      <c r="L66" s="200"/>
    </row>
    <row r="67" spans="1:12" s="155" customFormat="1" ht="15" customHeight="1" x14ac:dyDescent="0.25">
      <c r="A67" s="155" t="e">
        <f t="shared" si="1"/>
        <v>#REF!</v>
      </c>
      <c r="B67" s="166" t="e">
        <f>IF(G67="DESLIGADO","",IF(#REF!=1,#REF!,IF(#REF!=1,#REF!,IF(#REF!=1,#REF!,IF(#REF!=1,#REF!,"")))))</f>
        <v>#REF!</v>
      </c>
      <c r="C67" s="166">
        <v>60</v>
      </c>
      <c r="D67" s="168">
        <v>53874</v>
      </c>
      <c r="E67" s="168" t="s">
        <v>1929</v>
      </c>
      <c r="F67" s="232" t="s">
        <v>1351</v>
      </c>
      <c r="G67" s="187" t="s">
        <v>1725</v>
      </c>
      <c r="H67" s="198" t="s">
        <v>1620</v>
      </c>
      <c r="I67" s="198" t="s">
        <v>1725</v>
      </c>
      <c r="J67" s="166"/>
      <c r="K67" s="166"/>
      <c r="L67" s="200"/>
    </row>
    <row r="68" spans="1:12" s="155" customFormat="1" ht="15" customHeight="1" x14ac:dyDescent="0.25">
      <c r="A68" s="155" t="e">
        <f t="shared" si="1"/>
        <v>#REF!</v>
      </c>
      <c r="B68" s="166" t="e">
        <f>IF(G68="DESLIGADO","",IF(#REF!=1,#REF!,IF(#REF!=1,#REF!,IF(#REF!=1,#REF!,IF(#REF!=1,#REF!,"")))))</f>
        <v>#REF!</v>
      </c>
      <c r="C68" s="166">
        <v>61</v>
      </c>
      <c r="D68" s="168">
        <v>53901</v>
      </c>
      <c r="E68" s="168" t="s">
        <v>1930</v>
      </c>
      <c r="F68" s="232" t="s">
        <v>1351</v>
      </c>
      <c r="G68" s="187" t="s">
        <v>1725</v>
      </c>
      <c r="H68" s="198" t="s">
        <v>1620</v>
      </c>
      <c r="I68" s="198" t="s">
        <v>1725</v>
      </c>
      <c r="J68" s="166"/>
      <c r="K68" s="166"/>
      <c r="L68" s="200"/>
    </row>
    <row r="69" spans="1:12" s="155" customFormat="1" ht="15" customHeight="1" x14ac:dyDescent="0.25">
      <c r="A69" s="155" t="e">
        <f t="shared" si="1"/>
        <v>#REF!</v>
      </c>
      <c r="B69" s="166"/>
      <c r="C69" s="166">
        <v>62</v>
      </c>
      <c r="D69" s="168">
        <v>53890</v>
      </c>
      <c r="E69" s="168" t="s">
        <v>1776</v>
      </c>
      <c r="F69" s="232" t="s">
        <v>630</v>
      </c>
      <c r="G69" s="187" t="s">
        <v>1806</v>
      </c>
      <c r="H69" s="198" t="s">
        <v>1620</v>
      </c>
      <c r="I69" s="198" t="s">
        <v>1806</v>
      </c>
      <c r="J69" s="166"/>
      <c r="K69" s="166"/>
      <c r="L69" s="200"/>
    </row>
    <row r="70" spans="1:12" s="155" customFormat="1" ht="15" customHeight="1" x14ac:dyDescent="0.25">
      <c r="A70" s="155" t="e">
        <f t="shared" si="1"/>
        <v>#REF!</v>
      </c>
      <c r="B70" s="166" t="e">
        <f>IF(G70="DESLIGADO","",IF(#REF!=1,#REF!,IF(#REF!=1,#REF!,IF(#REF!=1,#REF!,IF(#REF!=1,#REF!,"")))))</f>
        <v>#REF!</v>
      </c>
      <c r="C70" s="166">
        <v>63</v>
      </c>
      <c r="D70" s="168">
        <v>53935</v>
      </c>
      <c r="E70" s="168" t="s">
        <v>1892</v>
      </c>
      <c r="F70" s="232" t="s">
        <v>391</v>
      </c>
      <c r="G70" s="187" t="s">
        <v>1806</v>
      </c>
      <c r="H70" s="198" t="s">
        <v>1620</v>
      </c>
      <c r="I70" s="198" t="s">
        <v>1806</v>
      </c>
      <c r="J70" s="166" t="s">
        <v>1671</v>
      </c>
      <c r="K70" s="166" t="s">
        <v>1671</v>
      </c>
      <c r="L70" s="200"/>
    </row>
    <row r="71" spans="1:12" s="155" customFormat="1" ht="15" customHeight="1" x14ac:dyDescent="0.25">
      <c r="A71" s="155" t="e">
        <f t="shared" si="1"/>
        <v>#REF!</v>
      </c>
      <c r="B71" s="166" t="e">
        <f>IF(G71="DESLIGADO","",IF(#REF!=1,#REF!,IF(#REF!=1,#REF!,IF(#REF!=1,#REF!,IF(#REF!=1,#REF!,"")))))</f>
        <v>#REF!</v>
      </c>
      <c r="C71" s="166">
        <v>64</v>
      </c>
      <c r="D71" s="168">
        <v>54033</v>
      </c>
      <c r="E71" s="168" t="s">
        <v>1941</v>
      </c>
      <c r="F71" s="232" t="s">
        <v>1758</v>
      </c>
      <c r="G71" s="187" t="s">
        <v>1806</v>
      </c>
      <c r="H71" s="198" t="s">
        <v>1620</v>
      </c>
      <c r="I71" s="198" t="s">
        <v>1806</v>
      </c>
      <c r="J71" s="166" t="s">
        <v>434</v>
      </c>
      <c r="K71" s="166" t="s">
        <v>434</v>
      </c>
      <c r="L71" s="200"/>
    </row>
    <row r="72" spans="1:12" s="155" customFormat="1" ht="15" customHeight="1" x14ac:dyDescent="0.25">
      <c r="A72" s="155" t="e">
        <f t="shared" si="1"/>
        <v>#REF!</v>
      </c>
      <c r="B72" s="166" t="e">
        <f>IF(G72="DESLIGADO","",IF(#REF!=1,#REF!,IF(#REF!=1,#REF!,IF(#REF!=1,#REF!,IF(#REF!=1,#REF!,"")))))</f>
        <v>#REF!</v>
      </c>
      <c r="C72" s="166">
        <v>65</v>
      </c>
      <c r="D72" s="168">
        <v>53897</v>
      </c>
      <c r="E72" s="168" t="s">
        <v>1872</v>
      </c>
      <c r="F72" s="232" t="s">
        <v>989</v>
      </c>
      <c r="G72" s="187" t="s">
        <v>1806</v>
      </c>
      <c r="H72" s="198" t="s">
        <v>1620</v>
      </c>
      <c r="I72" s="198" t="s">
        <v>1806</v>
      </c>
      <c r="J72" s="166"/>
      <c r="K72" s="166"/>
      <c r="L72" s="200"/>
    </row>
    <row r="73" spans="1:12" s="155" customFormat="1" ht="15" customHeight="1" x14ac:dyDescent="0.25">
      <c r="A73" s="155" t="e">
        <f t="shared" si="1"/>
        <v>#REF!</v>
      </c>
      <c r="B73" s="166" t="e">
        <f>IF(G73="DESLIGADO","",IF(#REF!=1,#REF!,IF(#REF!=1,#REF!,IF(#REF!=1,#REF!,IF(#REF!=1,#REF!,"")))))</f>
        <v>#REF!</v>
      </c>
      <c r="C73" s="166">
        <v>66</v>
      </c>
      <c r="D73" s="168">
        <v>53870</v>
      </c>
      <c r="E73" s="168" t="s">
        <v>1893</v>
      </c>
      <c r="F73" s="232" t="s">
        <v>384</v>
      </c>
      <c r="G73" s="187" t="s">
        <v>1806</v>
      </c>
      <c r="H73" s="198" t="s">
        <v>1620</v>
      </c>
      <c r="I73" s="198" t="s">
        <v>1806</v>
      </c>
      <c r="J73" s="166" t="s">
        <v>421</v>
      </c>
      <c r="K73" s="166" t="s">
        <v>421</v>
      </c>
      <c r="L73" s="200"/>
    </row>
    <row r="74" spans="1:12" s="155" customFormat="1" ht="15" customHeight="1" x14ac:dyDescent="0.25">
      <c r="A74" s="155" t="e">
        <f t="shared" si="1"/>
        <v>#REF!</v>
      </c>
      <c r="B74" s="166"/>
      <c r="C74" s="166">
        <v>67</v>
      </c>
      <c r="D74" s="168">
        <v>54009</v>
      </c>
      <c r="E74" s="168" t="s">
        <v>1873</v>
      </c>
      <c r="F74" s="232" t="s">
        <v>573</v>
      </c>
      <c r="G74" s="187" t="s">
        <v>1664</v>
      </c>
      <c r="H74" s="198" t="s">
        <v>1620</v>
      </c>
      <c r="I74" s="198" t="s">
        <v>1664</v>
      </c>
      <c r="J74" s="166"/>
      <c r="K74" s="166"/>
      <c r="L74" s="200"/>
    </row>
    <row r="75" spans="1:12" s="155" customFormat="1" ht="15" customHeight="1" x14ac:dyDescent="0.25">
      <c r="A75" s="155" t="e">
        <f t="shared" si="1"/>
        <v>#REF!</v>
      </c>
      <c r="B75" s="166"/>
      <c r="C75" s="166">
        <v>68</v>
      </c>
      <c r="D75" s="168">
        <v>52213</v>
      </c>
      <c r="E75" s="168" t="s">
        <v>1733</v>
      </c>
      <c r="F75" s="232" t="s">
        <v>876</v>
      </c>
      <c r="G75" s="187" t="s">
        <v>1664</v>
      </c>
      <c r="H75" s="198" t="s">
        <v>1620</v>
      </c>
      <c r="I75" s="198" t="s">
        <v>1664</v>
      </c>
      <c r="J75" s="166" t="s">
        <v>115</v>
      </c>
      <c r="K75" s="166" t="s">
        <v>115</v>
      </c>
      <c r="L75" s="200"/>
    </row>
    <row r="76" spans="1:12" s="155" customFormat="1" ht="15" customHeight="1" x14ac:dyDescent="0.25">
      <c r="A76" s="155" t="e">
        <f t="shared" si="1"/>
        <v>#REF!</v>
      </c>
      <c r="B76" s="166" t="e">
        <f>IF(G76="DESLIGADO","",IF(#REF!=1,#REF!,IF(#REF!=1,#REF!,IF(#REF!=1,#REF!,IF(#REF!=1,#REF!,"")))))</f>
        <v>#REF!</v>
      </c>
      <c r="C76" s="166">
        <v>69</v>
      </c>
      <c r="D76" s="168">
        <v>54010</v>
      </c>
      <c r="E76" s="168" t="s">
        <v>1874</v>
      </c>
      <c r="F76" s="232" t="s">
        <v>502</v>
      </c>
      <c r="G76" s="187" t="s">
        <v>1664</v>
      </c>
      <c r="H76" s="198" t="s">
        <v>1620</v>
      </c>
      <c r="I76" s="198" t="s">
        <v>1664</v>
      </c>
      <c r="J76" s="166"/>
      <c r="K76" s="166"/>
      <c r="L76" s="200"/>
    </row>
    <row r="77" spans="1:12" s="155" customFormat="1" ht="15" customHeight="1" x14ac:dyDescent="0.25">
      <c r="A77" s="155" t="e">
        <f t="shared" si="1"/>
        <v>#REF!</v>
      </c>
      <c r="B77" s="166" t="e">
        <f>IF(F77="DESLIGADO","",IF(#REF!=1,#REF!,IF(#REF!=1,#REF!,IF(#REF!=1,#REF!,IF(#REF!=1,#REF!,"")))))</f>
        <v>#REF!</v>
      </c>
      <c r="C77" s="166">
        <v>70</v>
      </c>
      <c r="D77" s="168">
        <v>54005</v>
      </c>
      <c r="E77" s="168" t="s">
        <v>1875</v>
      </c>
      <c r="F77" s="232" t="s">
        <v>502</v>
      </c>
      <c r="G77" s="187" t="s">
        <v>1664</v>
      </c>
      <c r="H77" s="198" t="s">
        <v>1620</v>
      </c>
      <c r="I77" s="198" t="s">
        <v>1664</v>
      </c>
      <c r="J77" s="166"/>
      <c r="K77" s="166"/>
      <c r="L77" s="200"/>
    </row>
    <row r="78" spans="1:12" s="155" customFormat="1" ht="15" customHeight="1" x14ac:dyDescent="0.25">
      <c r="A78" s="155" t="e">
        <f t="shared" si="1"/>
        <v>#REF!</v>
      </c>
      <c r="B78" s="166" t="e">
        <f>IF(G78="DESLIGADO","",IF(#REF!=1,#REF!,IF(#REF!=1,#REF!,IF(#REF!=1,#REF!,IF(#REF!=1,#REF!,"")))))</f>
        <v>#REF!</v>
      </c>
      <c r="C78" s="166">
        <v>71</v>
      </c>
      <c r="D78" s="168">
        <v>54007</v>
      </c>
      <c r="E78" s="168" t="s">
        <v>1876</v>
      </c>
      <c r="F78" s="232" t="s">
        <v>502</v>
      </c>
      <c r="G78" s="187" t="s">
        <v>1664</v>
      </c>
      <c r="H78" s="198" t="s">
        <v>1620</v>
      </c>
      <c r="I78" s="198" t="s">
        <v>1664</v>
      </c>
      <c r="J78" s="166"/>
      <c r="K78" s="166"/>
      <c r="L78" s="200"/>
    </row>
    <row r="79" spans="1:12" s="155" customFormat="1" ht="15" customHeight="1" x14ac:dyDescent="0.25">
      <c r="A79" s="155" t="e">
        <f t="shared" si="1"/>
        <v>#REF!</v>
      </c>
      <c r="B79" s="166" t="e">
        <f>IF(G79="DESLIGADO","",IF(#REF!=1,#REF!,IF(#REF!=1,#REF!,IF(#REF!=1,#REF!,IF(#REF!=1,#REF!,"")))))</f>
        <v>#REF!</v>
      </c>
      <c r="C79" s="166">
        <v>72</v>
      </c>
      <c r="D79" s="168">
        <v>54006</v>
      </c>
      <c r="E79" s="168" t="s">
        <v>1877</v>
      </c>
      <c r="F79" s="232" t="s">
        <v>502</v>
      </c>
      <c r="G79" s="187" t="s">
        <v>1664</v>
      </c>
      <c r="H79" s="198" t="s">
        <v>1620</v>
      </c>
      <c r="I79" s="198" t="s">
        <v>1664</v>
      </c>
      <c r="J79" s="166"/>
      <c r="K79" s="166"/>
      <c r="L79" s="200"/>
    </row>
    <row r="80" spans="1:12" s="155" customFormat="1" ht="15" customHeight="1" x14ac:dyDescent="0.25">
      <c r="A80" s="155" t="e">
        <f t="shared" si="1"/>
        <v>#REF!</v>
      </c>
      <c r="B80" s="166" t="e">
        <f>IF(G80="DESLIGADO","",IF(#REF!=1,#REF!,IF(#REF!=1,#REF!,IF(#REF!=1,#REF!,IF(#REF!=1,#REF!,"")))))</f>
        <v>#REF!</v>
      </c>
      <c r="C80" s="166">
        <v>73</v>
      </c>
      <c r="D80" s="168">
        <v>54011</v>
      </c>
      <c r="E80" s="168" t="s">
        <v>1878</v>
      </c>
      <c r="F80" s="232" t="s">
        <v>502</v>
      </c>
      <c r="G80" s="187" t="s">
        <v>1664</v>
      </c>
      <c r="H80" s="198" t="s">
        <v>1620</v>
      </c>
      <c r="I80" s="198" t="s">
        <v>1664</v>
      </c>
      <c r="J80" s="166"/>
      <c r="K80" s="166"/>
      <c r="L80" s="200"/>
    </row>
    <row r="81" spans="1:12" s="155" customFormat="1" ht="15" customHeight="1" x14ac:dyDescent="0.25">
      <c r="A81" s="155" t="e">
        <f t="shared" si="1"/>
        <v>#REF!</v>
      </c>
      <c r="B81" s="166"/>
      <c r="C81" s="166">
        <v>74</v>
      </c>
      <c r="D81" s="168">
        <v>54008</v>
      </c>
      <c r="E81" s="168" t="s">
        <v>1879</v>
      </c>
      <c r="F81" s="232" t="s">
        <v>502</v>
      </c>
      <c r="G81" s="187" t="s">
        <v>1664</v>
      </c>
      <c r="H81" s="198" t="s">
        <v>1620</v>
      </c>
      <c r="I81" s="198" t="s">
        <v>1664</v>
      </c>
      <c r="J81" s="166"/>
      <c r="K81" s="166"/>
      <c r="L81" s="200"/>
    </row>
    <row r="82" spans="1:12" s="155" customFormat="1" ht="15" customHeight="1" x14ac:dyDescent="0.25">
      <c r="A82" s="155" t="e">
        <f t="shared" si="1"/>
        <v>#REF!</v>
      </c>
      <c r="B82" s="166" t="e">
        <f>IF(G82="DESLIGADO","",IF(#REF!=1,#REF!,IF(#REF!=1,#REF!,IF(#REF!=1,#REF!,IF(#REF!=1,#REF!,"")))))</f>
        <v>#REF!</v>
      </c>
      <c r="C82" s="166">
        <v>75</v>
      </c>
      <c r="D82" s="168">
        <v>53862</v>
      </c>
      <c r="E82" s="168" t="s">
        <v>1894</v>
      </c>
      <c r="F82" s="232" t="s">
        <v>989</v>
      </c>
      <c r="G82" s="187" t="s">
        <v>1664</v>
      </c>
      <c r="H82" s="198" t="s">
        <v>1620</v>
      </c>
      <c r="I82" s="198" t="s">
        <v>1664</v>
      </c>
      <c r="J82" s="166"/>
      <c r="K82" s="166"/>
      <c r="L82" s="200"/>
    </row>
    <row r="83" spans="1:12" s="155" customFormat="1" ht="15" customHeight="1" x14ac:dyDescent="0.25">
      <c r="A83" s="155" t="e">
        <f t="shared" si="1"/>
        <v>#REF!</v>
      </c>
      <c r="B83" s="166" t="e">
        <f>IF(G83="DESLIGADO","",IF(#REF!=1,#REF!,IF(#REF!=1,#REF!,IF(#REF!=1,#REF!,IF(#REF!=1,#REF!,"")))))</f>
        <v>#REF!</v>
      </c>
      <c r="C83" s="166">
        <v>76</v>
      </c>
      <c r="D83" s="168">
        <v>54024</v>
      </c>
      <c r="E83" s="168" t="s">
        <v>1913</v>
      </c>
      <c r="F83" s="232" t="s">
        <v>610</v>
      </c>
      <c r="G83" s="217" t="s">
        <v>1664</v>
      </c>
      <c r="H83" s="198" t="s">
        <v>1620</v>
      </c>
      <c r="I83" s="198" t="s">
        <v>1664</v>
      </c>
      <c r="J83" s="166"/>
      <c r="K83" s="166"/>
      <c r="L83" s="200"/>
    </row>
    <row r="84" spans="1:12" s="155" customFormat="1" ht="15" customHeight="1" x14ac:dyDescent="0.25">
      <c r="A84" s="155" t="e">
        <f t="shared" si="1"/>
        <v>#REF!</v>
      </c>
      <c r="B84" s="166" t="e">
        <f>IF(G84="DESLIGADO","",IF(#REF!=1,#REF!,IF(#REF!=1,#REF!,IF(#REF!=1,#REF!,IF(#REF!=1,#REF!,"")))))</f>
        <v>#REF!</v>
      </c>
      <c r="C84" s="166">
        <v>77</v>
      </c>
      <c r="D84" s="186">
        <v>54012</v>
      </c>
      <c r="E84" s="168" t="s">
        <v>1880</v>
      </c>
      <c r="F84" s="232" t="s">
        <v>466</v>
      </c>
      <c r="G84" s="187" t="s">
        <v>1885</v>
      </c>
      <c r="H84" s="198" t="s">
        <v>1620</v>
      </c>
      <c r="I84" s="198" t="s">
        <v>1885</v>
      </c>
      <c r="J84" s="166"/>
      <c r="K84" s="166"/>
      <c r="L84" s="200"/>
    </row>
    <row r="85" spans="1:12" s="155" customFormat="1" ht="15" customHeight="1" x14ac:dyDescent="0.25">
      <c r="A85" s="155" t="e">
        <f>#REF!+1</f>
        <v>#REF!</v>
      </c>
      <c r="B85" s="166" t="e">
        <f>IF(G85="DESLIGADO","",IF(#REF!=1,#REF!,IF(#REF!=1,#REF!,IF(#REF!=1,#REF!,IF(#REF!=1,#REF!,"")))))</f>
        <v>#REF!</v>
      </c>
      <c r="C85" s="166">
        <v>78</v>
      </c>
      <c r="D85" s="186">
        <v>54013</v>
      </c>
      <c r="E85" s="168" t="s">
        <v>1881</v>
      </c>
      <c r="F85" s="232" t="s">
        <v>502</v>
      </c>
      <c r="G85" s="203" t="s">
        <v>1885</v>
      </c>
      <c r="H85" s="198" t="s">
        <v>1620</v>
      </c>
      <c r="I85" s="198" t="s">
        <v>1885</v>
      </c>
      <c r="J85" s="166"/>
      <c r="K85" s="166"/>
      <c r="L85" s="200"/>
    </row>
    <row r="86" spans="1:12" s="155" customFormat="1" ht="15" customHeight="1" x14ac:dyDescent="0.25">
      <c r="A86" s="155" t="e">
        <f t="shared" si="1"/>
        <v>#REF!</v>
      </c>
      <c r="B86" s="166" t="e">
        <f>IF(F86="DESLIGADO","",IF(#REF!=1,#REF!,IF(#REF!=1,#REF!,IF(#REF!=1,#REF!,IF(#REF!=1,#REF!,"")))))</f>
        <v>#REF!</v>
      </c>
      <c r="C86" s="166">
        <v>79</v>
      </c>
      <c r="D86" s="186">
        <v>54015</v>
      </c>
      <c r="E86" s="168" t="s">
        <v>1882</v>
      </c>
      <c r="F86" s="232" t="s">
        <v>502</v>
      </c>
      <c r="G86" s="187" t="s">
        <v>1885</v>
      </c>
      <c r="H86" s="198" t="s">
        <v>1620</v>
      </c>
      <c r="I86" s="198" t="s">
        <v>1885</v>
      </c>
      <c r="J86" s="166"/>
      <c r="K86" s="166"/>
      <c r="L86" s="200"/>
    </row>
    <row r="87" spans="1:12" s="155" customFormat="1" ht="15" customHeight="1" x14ac:dyDescent="0.25">
      <c r="A87" s="155" t="e">
        <f t="shared" si="1"/>
        <v>#REF!</v>
      </c>
      <c r="B87" s="166" t="e">
        <f>IF(G87="DESLIGADO","",IF(#REF!=1,#REF!,IF(#REF!=1,#REF!,IF(#REF!=1,#REF!,IF(#REF!=1,#REF!,"")))))</f>
        <v>#REF!</v>
      </c>
      <c r="C87" s="166">
        <v>80</v>
      </c>
      <c r="D87" s="186">
        <v>54016</v>
      </c>
      <c r="E87" s="168" t="s">
        <v>1883</v>
      </c>
      <c r="F87" s="232" t="s">
        <v>502</v>
      </c>
      <c r="G87" s="187" t="s">
        <v>1885</v>
      </c>
      <c r="H87" s="198" t="s">
        <v>1620</v>
      </c>
      <c r="I87" s="198" t="s">
        <v>1885</v>
      </c>
      <c r="J87" s="166"/>
      <c r="K87" s="166"/>
      <c r="L87" s="200"/>
    </row>
    <row r="88" spans="1:12" s="155" customFormat="1" ht="15" customHeight="1" x14ac:dyDescent="0.25">
      <c r="A88" s="155" t="e">
        <f t="shared" si="1"/>
        <v>#REF!</v>
      </c>
      <c r="B88" s="166"/>
      <c r="C88" s="166">
        <v>81</v>
      </c>
      <c r="D88" s="186" t="s">
        <v>1790</v>
      </c>
      <c r="E88" s="168" t="s">
        <v>1791</v>
      </c>
      <c r="F88" s="232" t="s">
        <v>1792</v>
      </c>
      <c r="G88" s="187" t="s">
        <v>1622</v>
      </c>
      <c r="H88" s="198" t="s">
        <v>1620</v>
      </c>
      <c r="I88" s="198" t="s">
        <v>1622</v>
      </c>
      <c r="J88" s="166"/>
      <c r="K88" s="166"/>
      <c r="L88" s="200"/>
    </row>
    <row r="89" spans="1:12" s="155" customFormat="1" ht="15" customHeight="1" x14ac:dyDescent="0.25">
      <c r="A89" s="155" t="e">
        <f t="shared" si="1"/>
        <v>#REF!</v>
      </c>
      <c r="B89" s="166" t="e">
        <f>IF(G89="DESLIGADO","",IF(#REF!=1,#REF!,IF(#REF!=1,#REF!,IF(#REF!=1,#REF!,IF(#REF!=1,#REF!,"")))))</f>
        <v>#REF!</v>
      </c>
      <c r="C89" s="166">
        <v>82</v>
      </c>
      <c r="D89" s="186" t="s">
        <v>1793</v>
      </c>
      <c r="E89" s="168" t="s">
        <v>1794</v>
      </c>
      <c r="F89" s="232" t="s">
        <v>1792</v>
      </c>
      <c r="G89" s="187" t="s">
        <v>1622</v>
      </c>
      <c r="H89" s="198" t="s">
        <v>1620</v>
      </c>
      <c r="I89" s="198" t="s">
        <v>1622</v>
      </c>
      <c r="J89" s="166"/>
      <c r="K89" s="166"/>
      <c r="L89" s="200"/>
    </row>
    <row r="90" spans="1:12" s="155" customFormat="1" ht="15" customHeight="1" x14ac:dyDescent="0.25">
      <c r="A90" s="155" t="e">
        <f t="shared" si="1"/>
        <v>#REF!</v>
      </c>
      <c r="B90" s="166" t="e">
        <f>IF(G90="DESLIGADO","",IF(#REF!=1,#REF!,IF(#REF!=1,#REF!,IF(#REF!=1,#REF!,IF(#REF!=1,#REF!,"")))))</f>
        <v>#REF!</v>
      </c>
      <c r="C90" s="166">
        <v>83</v>
      </c>
      <c r="D90" s="168" t="s">
        <v>1795</v>
      </c>
      <c r="E90" s="168" t="s">
        <v>1796</v>
      </c>
      <c r="F90" s="232" t="s">
        <v>1792</v>
      </c>
      <c r="G90" s="187" t="s">
        <v>1622</v>
      </c>
      <c r="H90" s="198" t="s">
        <v>1620</v>
      </c>
      <c r="I90" s="198" t="s">
        <v>1622</v>
      </c>
      <c r="J90" s="166"/>
      <c r="K90" s="166"/>
      <c r="L90" s="200"/>
    </row>
    <row r="91" spans="1:12" s="155" customFormat="1" ht="15" customHeight="1" x14ac:dyDescent="0.25">
      <c r="A91" s="155" t="e">
        <f t="shared" si="1"/>
        <v>#REF!</v>
      </c>
      <c r="B91" s="166" t="e">
        <f>IF(G91="DESLIGADO","",IF(#REF!=1,#REF!,IF(#REF!=1,#REF!,IF(#REF!=1,#REF!,IF(#REF!=1,#REF!,"")))))</f>
        <v>#REF!</v>
      </c>
      <c r="C91" s="166">
        <v>84</v>
      </c>
      <c r="D91" s="168" t="s">
        <v>1797</v>
      </c>
      <c r="E91" s="168" t="s">
        <v>1798</v>
      </c>
      <c r="F91" s="232" t="s">
        <v>1792</v>
      </c>
      <c r="G91" s="187" t="s">
        <v>1622</v>
      </c>
      <c r="H91" s="198" t="s">
        <v>1620</v>
      </c>
      <c r="I91" s="198" t="s">
        <v>1622</v>
      </c>
      <c r="J91" s="166"/>
      <c r="K91" s="166"/>
      <c r="L91" s="200"/>
    </row>
    <row r="92" spans="1:12" s="155" customFormat="1" ht="15" customHeight="1" x14ac:dyDescent="0.25">
      <c r="A92" s="155" t="e">
        <f t="shared" si="1"/>
        <v>#REF!</v>
      </c>
      <c r="B92" s="166" t="e">
        <f>IF(G92="DESLIGADO","",IF(#REF!=1,#REF!,IF(#REF!=1,#REF!,IF(#REF!=1,#REF!,IF(#REF!=1,#REF!,"")))))</f>
        <v>#REF!</v>
      </c>
      <c r="C92" s="166">
        <v>85</v>
      </c>
      <c r="D92" s="186">
        <v>53745</v>
      </c>
      <c r="E92" s="168" t="s">
        <v>1765</v>
      </c>
      <c r="F92" s="232" t="s">
        <v>96</v>
      </c>
      <c r="G92" s="187" t="s">
        <v>1622</v>
      </c>
      <c r="H92" s="198" t="s">
        <v>1620</v>
      </c>
      <c r="I92" s="198" t="s">
        <v>1622</v>
      </c>
      <c r="J92" s="166"/>
      <c r="K92" s="166"/>
      <c r="L92" s="200"/>
    </row>
    <row r="93" spans="1:12" s="155" customFormat="1" ht="15" customHeight="1" x14ac:dyDescent="0.25">
      <c r="A93" s="155" t="e">
        <f t="shared" si="1"/>
        <v>#REF!</v>
      </c>
      <c r="B93" s="166" t="e">
        <f>IF(G93="DESLIGADO","",IF(#REF!=1,#REF!,IF(#REF!=1,#REF!,IF(#REF!=1,#REF!,IF(#REF!=1,#REF!,"")))))</f>
        <v>#REF!</v>
      </c>
      <c r="C93" s="166">
        <v>86</v>
      </c>
      <c r="D93" s="186">
        <v>54483</v>
      </c>
      <c r="E93" s="168" t="s">
        <v>1895</v>
      </c>
      <c r="F93" s="232" t="s">
        <v>1382</v>
      </c>
      <c r="G93" s="187" t="s">
        <v>1622</v>
      </c>
      <c r="H93" s="198" t="s">
        <v>1620</v>
      </c>
      <c r="I93" s="198" t="s">
        <v>1622</v>
      </c>
      <c r="J93" s="166"/>
      <c r="K93" s="166"/>
      <c r="L93" s="200"/>
    </row>
    <row r="94" spans="1:12" s="155" customFormat="1" ht="15" customHeight="1" x14ac:dyDescent="0.25">
      <c r="A94" s="155" t="e">
        <f t="shared" si="1"/>
        <v>#REF!</v>
      </c>
      <c r="B94" s="166"/>
      <c r="C94" s="166">
        <v>87</v>
      </c>
      <c r="D94" s="186">
        <v>52243</v>
      </c>
      <c r="E94" s="168" t="s">
        <v>1738</v>
      </c>
      <c r="F94" s="232" t="s">
        <v>1382</v>
      </c>
      <c r="G94" s="187" t="s">
        <v>1622</v>
      </c>
      <c r="H94" s="198" t="s">
        <v>1620</v>
      </c>
      <c r="I94" s="198" t="s">
        <v>1622</v>
      </c>
      <c r="J94" s="166"/>
      <c r="K94" s="166"/>
      <c r="L94" s="200"/>
    </row>
    <row r="95" spans="1:12" s="155" customFormat="1" ht="15" customHeight="1" x14ac:dyDescent="0.25">
      <c r="A95" s="155" t="e">
        <f t="shared" si="1"/>
        <v>#REF!</v>
      </c>
      <c r="B95" s="166" t="e">
        <f>IF(G95="DESLIGADO","",IF(#REF!=1,#REF!,IF(#REF!=1,#REF!,IF(#REF!=1,#REF!,IF(#REF!=1,#REF!,"")))))</f>
        <v>#REF!</v>
      </c>
      <c r="C95" s="166">
        <v>88</v>
      </c>
      <c r="D95" s="186">
        <v>49200</v>
      </c>
      <c r="E95" s="168" t="s">
        <v>1427</v>
      </c>
      <c r="F95" s="232" t="s">
        <v>97</v>
      </c>
      <c r="G95" s="203" t="s">
        <v>1652</v>
      </c>
      <c r="H95" s="198" t="s">
        <v>1620</v>
      </c>
      <c r="I95" s="198" t="s">
        <v>1652</v>
      </c>
      <c r="J95" s="166"/>
      <c r="K95" s="166"/>
      <c r="L95" s="200"/>
    </row>
    <row r="96" spans="1:12" s="155" customFormat="1" ht="15" customHeight="1" x14ac:dyDescent="0.25">
      <c r="A96" s="155" t="e">
        <f t="shared" si="1"/>
        <v>#REF!</v>
      </c>
      <c r="B96" s="166" t="e">
        <f>IF(G96="DESLIGADO","",IF(#REF!=1,#REF!,IF(#REF!=1,#REF!,IF(#REF!=1,#REF!,IF(#REF!=1,#REF!,"")))))</f>
        <v>#REF!</v>
      </c>
      <c r="C96" s="166">
        <v>89</v>
      </c>
      <c r="D96" s="186">
        <v>51948</v>
      </c>
      <c r="E96" s="168" t="s">
        <v>1643</v>
      </c>
      <c r="F96" s="232" t="s">
        <v>1644</v>
      </c>
      <c r="G96" s="203" t="s">
        <v>1652</v>
      </c>
      <c r="H96" s="198" t="s">
        <v>1620</v>
      </c>
      <c r="I96" s="198" t="s">
        <v>1652</v>
      </c>
      <c r="J96" s="166" t="s">
        <v>1627</v>
      </c>
      <c r="K96" s="166" t="s">
        <v>1627</v>
      </c>
      <c r="L96" s="200"/>
    </row>
    <row r="97" spans="1:12" s="155" customFormat="1" ht="15" customHeight="1" x14ac:dyDescent="0.25">
      <c r="A97" s="155" t="e">
        <f t="shared" si="1"/>
        <v>#REF!</v>
      </c>
      <c r="B97" s="166" t="e">
        <f>IF(G97="DESLIGADO","",IF(#REF!=1,#REF!,IF(#REF!=1,#REF!,IF(#REF!=1,#REF!,IF(#REF!=1,#REF!,"")))))</f>
        <v>#REF!</v>
      </c>
      <c r="C97" s="166">
        <v>90</v>
      </c>
      <c r="D97" s="186">
        <v>52045</v>
      </c>
      <c r="E97" s="168" t="s">
        <v>1668</v>
      </c>
      <c r="F97" s="232" t="s">
        <v>77</v>
      </c>
      <c r="G97" s="187" t="s">
        <v>1652</v>
      </c>
      <c r="H97" s="198" t="s">
        <v>1620</v>
      </c>
      <c r="I97" s="198" t="s">
        <v>1652</v>
      </c>
      <c r="J97" s="166"/>
      <c r="K97" s="166"/>
      <c r="L97" s="200"/>
    </row>
    <row r="98" spans="1:12" s="155" customFormat="1" ht="15" customHeight="1" x14ac:dyDescent="0.25">
      <c r="A98" s="155" t="e">
        <f t="shared" si="1"/>
        <v>#REF!</v>
      </c>
      <c r="B98" s="166"/>
      <c r="C98" s="166">
        <v>91</v>
      </c>
      <c r="D98" s="186">
        <v>52995</v>
      </c>
      <c r="E98" s="168" t="s">
        <v>1428</v>
      </c>
      <c r="F98" s="232" t="s">
        <v>77</v>
      </c>
      <c r="G98" s="187" t="s">
        <v>1652</v>
      </c>
      <c r="H98" s="198" t="s">
        <v>1620</v>
      </c>
      <c r="I98" s="198" t="s">
        <v>1652</v>
      </c>
      <c r="J98" s="166"/>
      <c r="K98" s="166"/>
      <c r="L98" s="200"/>
    </row>
    <row r="99" spans="1:12" s="155" customFormat="1" ht="15" customHeight="1" x14ac:dyDescent="0.25">
      <c r="A99" s="155" t="e">
        <f t="shared" si="1"/>
        <v>#REF!</v>
      </c>
      <c r="B99" s="166" t="e">
        <f>IF(G99="DESLIGADO","",IF(#REF!=1,#REF!,IF(#REF!=1,#REF!,IF(#REF!=1,#REF!,IF(#REF!=1,#REF!,"")))))</f>
        <v>#REF!</v>
      </c>
      <c r="C99" s="166">
        <v>92</v>
      </c>
      <c r="D99" s="186">
        <v>52785</v>
      </c>
      <c r="E99" s="168" t="s">
        <v>1734</v>
      </c>
      <c r="F99" s="232" t="s">
        <v>1440</v>
      </c>
      <c r="G99" s="187" t="s">
        <v>1652</v>
      </c>
      <c r="H99" s="198" t="s">
        <v>1620</v>
      </c>
      <c r="I99" s="198" t="s">
        <v>1652</v>
      </c>
      <c r="J99" s="166"/>
      <c r="K99" s="166"/>
      <c r="L99" s="200"/>
    </row>
    <row r="100" spans="1:12" s="155" customFormat="1" ht="15" customHeight="1" x14ac:dyDescent="0.25">
      <c r="A100" s="155" t="e">
        <f t="shared" ref="A100:A162" si="2">A99+1</f>
        <v>#REF!</v>
      </c>
      <c r="B100" s="166"/>
      <c r="C100" s="166">
        <v>93</v>
      </c>
      <c r="D100" s="186">
        <v>51949</v>
      </c>
      <c r="E100" s="168" t="s">
        <v>1645</v>
      </c>
      <c r="F100" s="232" t="s">
        <v>1440</v>
      </c>
      <c r="G100" s="187" t="s">
        <v>1652</v>
      </c>
      <c r="H100" s="198" t="s">
        <v>1620</v>
      </c>
      <c r="I100" s="198" t="s">
        <v>1652</v>
      </c>
      <c r="J100" s="166"/>
      <c r="K100" s="166"/>
      <c r="L100" s="200"/>
    </row>
    <row r="101" spans="1:12" s="155" customFormat="1" ht="15" customHeight="1" x14ac:dyDescent="0.25">
      <c r="A101" s="155" t="e">
        <f t="shared" si="2"/>
        <v>#REF!</v>
      </c>
      <c r="B101" s="166" t="e">
        <f>IF(G101="DESLIGADO","",IF(#REF!=1,#REF!,IF(#REF!=1,#REF!,IF(#REF!=1,#REF!,IF(#REF!=1,#REF!,"")))))</f>
        <v>#REF!</v>
      </c>
      <c r="C101" s="166">
        <v>94</v>
      </c>
      <c r="D101" s="186">
        <v>50576</v>
      </c>
      <c r="E101" s="168" t="s">
        <v>1942</v>
      </c>
      <c r="F101" s="232" t="s">
        <v>1599</v>
      </c>
      <c r="G101" s="187" t="s">
        <v>2092</v>
      </c>
      <c r="H101" s="198" t="s">
        <v>1620</v>
      </c>
      <c r="I101" s="198" t="s">
        <v>2092</v>
      </c>
      <c r="J101" s="166"/>
      <c r="K101" s="166"/>
      <c r="L101" s="200"/>
    </row>
    <row r="102" spans="1:12" s="155" customFormat="1" ht="15" customHeight="1" x14ac:dyDescent="0.25">
      <c r="A102" s="155" t="e">
        <f t="shared" si="2"/>
        <v>#REF!</v>
      </c>
      <c r="B102" s="166" t="e">
        <f>IF(F102="DESLIGADO","",IF(#REF!=1,#REF!,IF(#REF!=1,#REF!,IF(#REF!=1,#REF!,IF(#REF!=1,#REF!,"")))))</f>
        <v>#REF!</v>
      </c>
      <c r="C102" s="166">
        <v>95</v>
      </c>
      <c r="D102" s="186">
        <v>50017</v>
      </c>
      <c r="E102" s="168" t="s">
        <v>1230</v>
      </c>
      <c r="F102" s="232" t="s">
        <v>1674</v>
      </c>
      <c r="G102" s="187" t="s">
        <v>2092</v>
      </c>
      <c r="H102" s="198" t="s">
        <v>1620</v>
      </c>
      <c r="I102" s="198" t="s">
        <v>2092</v>
      </c>
      <c r="J102" s="166"/>
      <c r="K102" s="166"/>
      <c r="L102" s="200"/>
    </row>
    <row r="103" spans="1:12" s="155" customFormat="1" ht="15" customHeight="1" x14ac:dyDescent="0.25">
      <c r="A103" s="155" t="e">
        <f t="shared" si="2"/>
        <v>#REF!</v>
      </c>
      <c r="B103" s="166"/>
      <c r="C103" s="166">
        <v>96</v>
      </c>
      <c r="D103" s="168">
        <v>52858</v>
      </c>
      <c r="E103" s="168" t="s">
        <v>1943</v>
      </c>
      <c r="F103" s="232" t="s">
        <v>989</v>
      </c>
      <c r="G103" s="187" t="s">
        <v>2092</v>
      </c>
      <c r="H103" s="198" t="s">
        <v>1620</v>
      </c>
      <c r="I103" s="198" t="s">
        <v>2092</v>
      </c>
      <c r="J103" s="166"/>
      <c r="K103" s="166"/>
      <c r="L103" s="200"/>
    </row>
    <row r="104" spans="1:12" s="155" customFormat="1" ht="15" customHeight="1" x14ac:dyDescent="0.25">
      <c r="A104" s="155" t="e">
        <f t="shared" si="2"/>
        <v>#REF!</v>
      </c>
      <c r="B104" s="166" t="e">
        <f>IF(G104="DESLIGADO","",IF(#REF!=1,#REF!,IF(#REF!=1,#REF!,IF(#REF!=1,#REF!,IF(#REF!=1,#REF!,"")))))</f>
        <v>#REF!</v>
      </c>
      <c r="C104" s="166">
        <v>97</v>
      </c>
      <c r="D104" s="186">
        <v>51981</v>
      </c>
      <c r="E104" s="168" t="s">
        <v>1944</v>
      </c>
      <c r="F104" s="232" t="s">
        <v>989</v>
      </c>
      <c r="G104" s="187" t="s">
        <v>2092</v>
      </c>
      <c r="H104" s="198" t="s">
        <v>1620</v>
      </c>
      <c r="I104" s="198" t="s">
        <v>2092</v>
      </c>
      <c r="J104" s="166"/>
      <c r="K104" s="166"/>
      <c r="L104" s="200"/>
    </row>
    <row r="105" spans="1:12" s="155" customFormat="1" ht="15" customHeight="1" x14ac:dyDescent="0.25">
      <c r="A105" s="155" t="e">
        <f t="shared" si="2"/>
        <v>#REF!</v>
      </c>
      <c r="B105" s="166"/>
      <c r="C105" s="166">
        <v>98</v>
      </c>
      <c r="D105" s="168">
        <v>49126</v>
      </c>
      <c r="E105" s="168" t="s">
        <v>211</v>
      </c>
      <c r="F105" s="232" t="s">
        <v>1813</v>
      </c>
      <c r="G105" s="187" t="s">
        <v>1699</v>
      </c>
      <c r="H105" s="198" t="s">
        <v>1620</v>
      </c>
      <c r="I105" s="198" t="s">
        <v>1699</v>
      </c>
      <c r="J105" s="166"/>
      <c r="K105" s="166"/>
      <c r="L105" s="200"/>
    </row>
    <row r="106" spans="1:12" s="155" customFormat="1" ht="15" customHeight="1" x14ac:dyDescent="0.25">
      <c r="A106" s="155" t="e">
        <f t="shared" si="2"/>
        <v>#REF!</v>
      </c>
      <c r="B106" s="166"/>
      <c r="C106" s="166">
        <v>99</v>
      </c>
      <c r="D106" s="168">
        <v>49233</v>
      </c>
      <c r="E106" s="168" t="s">
        <v>234</v>
      </c>
      <c r="F106" s="232" t="s">
        <v>1889</v>
      </c>
      <c r="G106" s="187" t="s">
        <v>1699</v>
      </c>
      <c r="H106" s="198" t="s">
        <v>1620</v>
      </c>
      <c r="I106" s="198" t="s">
        <v>1699</v>
      </c>
      <c r="J106" s="166"/>
      <c r="K106" s="166"/>
      <c r="L106" s="200"/>
    </row>
    <row r="107" spans="1:12" s="155" customFormat="1" ht="15" customHeight="1" x14ac:dyDescent="0.25">
      <c r="A107" s="155" t="e">
        <f t="shared" si="2"/>
        <v>#REF!</v>
      </c>
      <c r="B107" s="166"/>
      <c r="C107" s="166">
        <v>100</v>
      </c>
      <c r="D107" s="168">
        <v>51383</v>
      </c>
      <c r="E107" s="168" t="s">
        <v>1945</v>
      </c>
      <c r="F107" s="232" t="s">
        <v>217</v>
      </c>
      <c r="G107" s="187" t="s">
        <v>1699</v>
      </c>
      <c r="H107" s="198" t="s">
        <v>1620</v>
      </c>
      <c r="I107" s="198" t="s">
        <v>1699</v>
      </c>
      <c r="J107" s="166"/>
      <c r="K107" s="166"/>
      <c r="L107" s="200"/>
    </row>
    <row r="108" spans="1:12" s="155" customFormat="1" ht="15" customHeight="1" x14ac:dyDescent="0.25">
      <c r="A108" s="155" t="e">
        <f t="shared" si="2"/>
        <v>#REF!</v>
      </c>
      <c r="B108" s="166"/>
      <c r="C108" s="166">
        <v>101</v>
      </c>
      <c r="D108" s="168">
        <v>49636</v>
      </c>
      <c r="E108" s="168" t="s">
        <v>1001</v>
      </c>
      <c r="F108" s="232" t="s">
        <v>573</v>
      </c>
      <c r="G108" s="187" t="s">
        <v>1699</v>
      </c>
      <c r="H108" s="198" t="s">
        <v>1620</v>
      </c>
      <c r="I108" s="198" t="s">
        <v>1699</v>
      </c>
      <c r="J108" s="166"/>
      <c r="K108" s="166"/>
      <c r="L108" s="200"/>
    </row>
    <row r="109" spans="1:12" s="155" customFormat="1" ht="15" customHeight="1" x14ac:dyDescent="0.25">
      <c r="A109" s="155" t="e">
        <f t="shared" si="2"/>
        <v>#REF!</v>
      </c>
      <c r="B109" s="166" t="e">
        <f>IF(G109="DESLIGADO","",IF(#REF!=1,#REF!,IF(#REF!=1,#REF!,IF(#REF!=1,#REF!,IF(#REF!=1,#REF!,"")))))</f>
        <v>#REF!</v>
      </c>
      <c r="C109" s="166">
        <v>102</v>
      </c>
      <c r="D109" s="186">
        <v>50692</v>
      </c>
      <c r="E109" s="168" t="s">
        <v>1946</v>
      </c>
      <c r="F109" s="232" t="s">
        <v>466</v>
      </c>
      <c r="G109" s="187" t="s">
        <v>1699</v>
      </c>
      <c r="H109" s="198" t="s">
        <v>1620</v>
      </c>
      <c r="I109" s="198" t="s">
        <v>1699</v>
      </c>
      <c r="J109" s="166"/>
      <c r="K109" s="166"/>
      <c r="L109" s="200"/>
    </row>
    <row r="110" spans="1:12" s="155" customFormat="1" ht="15" customHeight="1" x14ac:dyDescent="0.25">
      <c r="A110" s="155" t="e">
        <f t="shared" si="2"/>
        <v>#REF!</v>
      </c>
      <c r="B110" s="166" t="e">
        <f>IF(G110="DESLIGADO","",IF(#REF!=1,#REF!,IF(#REF!=1,#REF!,IF(#REF!=1,#REF!,IF(#REF!=1,#REF!,"")))))</f>
        <v>#REF!</v>
      </c>
      <c r="C110" s="166">
        <v>103</v>
      </c>
      <c r="D110" s="168">
        <v>49134</v>
      </c>
      <c r="E110" s="168" t="s">
        <v>556</v>
      </c>
      <c r="F110" s="232" t="s">
        <v>953</v>
      </c>
      <c r="G110" s="187" t="s">
        <v>1699</v>
      </c>
      <c r="H110" s="198" t="s">
        <v>1620</v>
      </c>
      <c r="I110" s="198" t="s">
        <v>1699</v>
      </c>
      <c r="J110" s="166"/>
      <c r="K110" s="166"/>
      <c r="L110" s="200"/>
    </row>
    <row r="111" spans="1:12" s="155" customFormat="1" ht="15" customHeight="1" x14ac:dyDescent="0.25">
      <c r="A111" s="155" t="e">
        <f t="shared" si="2"/>
        <v>#REF!</v>
      </c>
      <c r="B111" s="166" t="e">
        <f>IF(G111="DESLIGADO","",IF(#REF!=1,#REF!,IF(#REF!=1,#REF!,IF(#REF!=1,#REF!,IF(#REF!=1,#REF!,"")))))</f>
        <v>#REF!</v>
      </c>
      <c r="C111" s="166">
        <v>104</v>
      </c>
      <c r="D111" s="168">
        <v>49787</v>
      </c>
      <c r="E111" s="168" t="s">
        <v>1947</v>
      </c>
      <c r="F111" s="232" t="s">
        <v>953</v>
      </c>
      <c r="G111" s="187" t="s">
        <v>1699</v>
      </c>
      <c r="H111" s="198" t="s">
        <v>1620</v>
      </c>
      <c r="I111" s="198" t="s">
        <v>1699</v>
      </c>
      <c r="J111" s="166"/>
      <c r="K111" s="166"/>
      <c r="L111" s="200"/>
    </row>
    <row r="112" spans="1:12" s="155" customFormat="1" ht="15" customHeight="1" x14ac:dyDescent="0.25">
      <c r="A112" s="155" t="e">
        <f t="shared" si="2"/>
        <v>#REF!</v>
      </c>
      <c r="B112" s="166" t="e">
        <f>IF(G112="DESLIGADO","",IF(#REF!=1,#REF!,IF(#REF!=1,#REF!,IF(#REF!=1,#REF!,IF(#REF!=1,#REF!,"")))))</f>
        <v>#REF!</v>
      </c>
      <c r="C112" s="166">
        <v>105</v>
      </c>
      <c r="D112" s="186">
        <v>49549</v>
      </c>
      <c r="E112" s="168" t="s">
        <v>501</v>
      </c>
      <c r="F112" s="232" t="s">
        <v>391</v>
      </c>
      <c r="G112" s="203" t="s">
        <v>1699</v>
      </c>
      <c r="H112" s="198" t="s">
        <v>1620</v>
      </c>
      <c r="I112" s="198" t="s">
        <v>1699</v>
      </c>
      <c r="J112" s="166" t="s">
        <v>1671</v>
      </c>
      <c r="K112" s="166" t="s">
        <v>1671</v>
      </c>
      <c r="L112" s="200"/>
    </row>
    <row r="113" spans="1:12" s="155" customFormat="1" ht="15" customHeight="1" x14ac:dyDescent="0.25">
      <c r="A113" s="155" t="e">
        <f t="shared" si="2"/>
        <v>#REF!</v>
      </c>
      <c r="B113" s="166" t="e">
        <f>IF(G113="DESLIGADO","",IF(#REF!=1,#REF!,IF(#REF!=1,#REF!,IF(#REF!=1,#REF!,IF(#REF!=1,#REF!,"")))))</f>
        <v>#REF!</v>
      </c>
      <c r="C113" s="166">
        <v>106</v>
      </c>
      <c r="D113" s="186">
        <v>50850</v>
      </c>
      <c r="E113" s="168" t="s">
        <v>1948</v>
      </c>
      <c r="F113" s="308" t="s">
        <v>391</v>
      </c>
      <c r="G113" s="203" t="s">
        <v>1699</v>
      </c>
      <c r="H113" s="198" t="s">
        <v>1620</v>
      </c>
      <c r="I113" s="198" t="s">
        <v>1699</v>
      </c>
      <c r="J113" s="166" t="s">
        <v>1671</v>
      </c>
      <c r="K113" s="166" t="s">
        <v>1671</v>
      </c>
      <c r="L113" s="200"/>
    </row>
    <row r="114" spans="1:12" s="155" customFormat="1" ht="15" customHeight="1" x14ac:dyDescent="0.25">
      <c r="A114" s="155" t="e">
        <f t="shared" si="2"/>
        <v>#REF!</v>
      </c>
      <c r="B114" s="166" t="e">
        <f>IF(G114="DESLIGADO","",IF(#REF!=1,#REF!,IF(#REF!=1,#REF!,IF(#REF!=1,#REF!,IF(#REF!=1,#REF!,"")))))</f>
        <v>#REF!</v>
      </c>
      <c r="C114" s="166">
        <v>107</v>
      </c>
      <c r="D114" s="186">
        <v>49912</v>
      </c>
      <c r="E114" s="168" t="s">
        <v>469</v>
      </c>
      <c r="F114" s="232" t="s">
        <v>470</v>
      </c>
      <c r="G114" s="203" t="s">
        <v>1699</v>
      </c>
      <c r="H114" s="198" t="s">
        <v>1620</v>
      </c>
      <c r="I114" s="198" t="s">
        <v>1699</v>
      </c>
      <c r="J114" s="166"/>
      <c r="K114" s="166"/>
      <c r="L114" s="200"/>
    </row>
    <row r="115" spans="1:12" s="155" customFormat="1" ht="15" customHeight="1" x14ac:dyDescent="0.25">
      <c r="A115" s="155" t="e">
        <f t="shared" si="2"/>
        <v>#REF!</v>
      </c>
      <c r="B115" s="166" t="e">
        <f>IF(G115="DESLIGADO","",IF(#REF!=1,#REF!,IF(#REF!=1,#REF!,IF(#REF!=1,#REF!,IF(#REF!=1,#REF!,"")))))</f>
        <v>#REF!</v>
      </c>
      <c r="C115" s="166">
        <v>108</v>
      </c>
      <c r="D115" s="186">
        <v>50755</v>
      </c>
      <c r="E115" s="168" t="s">
        <v>1949</v>
      </c>
      <c r="F115" s="232" t="s">
        <v>595</v>
      </c>
      <c r="G115" s="203" t="s">
        <v>1699</v>
      </c>
      <c r="H115" s="198" t="s">
        <v>1620</v>
      </c>
      <c r="I115" s="198" t="s">
        <v>1699</v>
      </c>
      <c r="J115" s="166"/>
      <c r="K115" s="166"/>
      <c r="L115" s="200"/>
    </row>
    <row r="116" spans="1:12" s="155" customFormat="1" ht="15" customHeight="1" x14ac:dyDescent="0.25">
      <c r="A116" s="155" t="e">
        <f t="shared" si="2"/>
        <v>#REF!</v>
      </c>
      <c r="B116" s="166" t="e">
        <f>IF(F116="DESLIGADO","",IF(#REF!=1,#REF!,IF(#REF!=1,#REF!,IF(#REF!=1,#REF!,IF(#REF!=1,#REF!,"")))))</f>
        <v>#REF!</v>
      </c>
      <c r="C116" s="166">
        <v>109</v>
      </c>
      <c r="D116" s="168">
        <v>49840</v>
      </c>
      <c r="E116" s="168" t="s">
        <v>1005</v>
      </c>
      <c r="F116" s="232" t="s">
        <v>989</v>
      </c>
      <c r="G116" s="187" t="s">
        <v>1699</v>
      </c>
      <c r="H116" s="198" t="s">
        <v>1620</v>
      </c>
      <c r="I116" s="198" t="s">
        <v>1699</v>
      </c>
      <c r="J116" s="166"/>
      <c r="K116" s="166"/>
      <c r="L116" s="200"/>
    </row>
    <row r="117" spans="1:12" s="155" customFormat="1" ht="15" customHeight="1" x14ac:dyDescent="0.25">
      <c r="A117" s="155" t="e">
        <f t="shared" si="2"/>
        <v>#REF!</v>
      </c>
      <c r="B117" s="166" t="e">
        <f>IF(G117="DESLIGADO","",IF(#REF!=1,#REF!,IF(#REF!=1,#REF!,IF(#REF!=1,#REF!,IF(#REF!=1,#REF!,"")))))</f>
        <v>#REF!</v>
      </c>
      <c r="C117" s="166">
        <v>110</v>
      </c>
      <c r="D117" s="168">
        <v>48337</v>
      </c>
      <c r="E117" s="168" t="s">
        <v>1950</v>
      </c>
      <c r="F117" s="265" t="s">
        <v>65</v>
      </c>
      <c r="G117" s="187" t="s">
        <v>1699</v>
      </c>
      <c r="H117" s="198" t="s">
        <v>1620</v>
      </c>
      <c r="I117" s="198" t="s">
        <v>1699</v>
      </c>
      <c r="J117" s="166"/>
      <c r="K117" s="166"/>
      <c r="L117" s="200"/>
    </row>
    <row r="118" spans="1:12" s="155" customFormat="1" ht="15" customHeight="1" x14ac:dyDescent="0.25">
      <c r="A118" s="155" t="e">
        <f t="shared" si="2"/>
        <v>#REF!</v>
      </c>
      <c r="B118" s="166"/>
      <c r="C118" s="166">
        <v>111</v>
      </c>
      <c r="D118" s="168">
        <v>49805</v>
      </c>
      <c r="E118" s="168" t="s">
        <v>1002</v>
      </c>
      <c r="F118" s="232" t="s">
        <v>384</v>
      </c>
      <c r="G118" s="187" t="s">
        <v>1699</v>
      </c>
      <c r="H118" s="198" t="s">
        <v>1620</v>
      </c>
      <c r="I118" s="198" t="s">
        <v>1699</v>
      </c>
      <c r="J118" s="166" t="s">
        <v>745</v>
      </c>
      <c r="K118" s="166" t="s">
        <v>745</v>
      </c>
      <c r="L118" s="200"/>
    </row>
    <row r="119" spans="1:12" s="155" customFormat="1" ht="15" customHeight="1" x14ac:dyDescent="0.25">
      <c r="A119" s="155" t="e">
        <f t="shared" si="2"/>
        <v>#REF!</v>
      </c>
      <c r="B119" s="166" t="e">
        <f>IF(G119="DESLIGADO","",IF(#REF!=1,#REF!,IF(#REF!=1,#REF!,IF(#REF!=1,#REF!,IF(#REF!=1,#REF!,"")))))</f>
        <v>#REF!</v>
      </c>
      <c r="C119" s="166">
        <v>112</v>
      </c>
      <c r="D119" s="168">
        <v>49446</v>
      </c>
      <c r="E119" s="168" t="s">
        <v>416</v>
      </c>
      <c r="F119" s="232" t="s">
        <v>384</v>
      </c>
      <c r="G119" s="187" t="s">
        <v>1699</v>
      </c>
      <c r="H119" s="198" t="s">
        <v>1620</v>
      </c>
      <c r="I119" s="198" t="s">
        <v>1699</v>
      </c>
      <c r="J119" s="166" t="s">
        <v>421</v>
      </c>
      <c r="K119" s="166" t="s">
        <v>421</v>
      </c>
      <c r="L119" s="200"/>
    </row>
    <row r="120" spans="1:12" s="155" customFormat="1" ht="15" customHeight="1" x14ac:dyDescent="0.25">
      <c r="A120" s="155" t="e">
        <f t="shared" si="2"/>
        <v>#REF!</v>
      </c>
      <c r="B120" s="166"/>
      <c r="C120" s="166">
        <v>113</v>
      </c>
      <c r="D120" s="168">
        <v>49169</v>
      </c>
      <c r="E120" s="168" t="s">
        <v>558</v>
      </c>
      <c r="F120" s="232" t="s">
        <v>96</v>
      </c>
      <c r="G120" s="187" t="s">
        <v>1699</v>
      </c>
      <c r="H120" s="198" t="s">
        <v>1620</v>
      </c>
      <c r="I120" s="198" t="s">
        <v>1699</v>
      </c>
      <c r="J120" s="166"/>
      <c r="K120" s="166"/>
      <c r="L120" s="200"/>
    </row>
    <row r="121" spans="1:12" s="155" customFormat="1" ht="15" customHeight="1" x14ac:dyDescent="0.25">
      <c r="A121" s="155" t="e">
        <f t="shared" si="2"/>
        <v>#REF!</v>
      </c>
      <c r="B121" s="166"/>
      <c r="C121" s="166">
        <v>114</v>
      </c>
      <c r="D121" s="186">
        <v>47129</v>
      </c>
      <c r="E121" s="168" t="s">
        <v>352</v>
      </c>
      <c r="F121" s="232" t="s">
        <v>78</v>
      </c>
      <c r="G121" s="203" t="s">
        <v>1699</v>
      </c>
      <c r="H121" s="198" t="s">
        <v>1620</v>
      </c>
      <c r="I121" s="198" t="s">
        <v>1699</v>
      </c>
      <c r="J121" s="166"/>
      <c r="K121" s="166"/>
      <c r="L121" s="200"/>
    </row>
    <row r="122" spans="1:12" s="155" customFormat="1" ht="15" customHeight="1" x14ac:dyDescent="0.25">
      <c r="A122" s="155" t="e">
        <f t="shared" si="2"/>
        <v>#REF!</v>
      </c>
      <c r="B122" s="166" t="e">
        <f>IF(G122="DESLIGADO","",IF(#REF!=1,#REF!,IF(#REF!=1,#REF!,IF(#REF!=1,#REF!,IF(#REF!=1,#REF!,"")))))</f>
        <v>#REF!</v>
      </c>
      <c r="C122" s="166">
        <v>115</v>
      </c>
      <c r="D122" s="168" t="s">
        <v>175</v>
      </c>
      <c r="E122" s="168" t="s">
        <v>1951</v>
      </c>
      <c r="F122" s="306" t="s">
        <v>1575</v>
      </c>
      <c r="G122" s="187" t="s">
        <v>2093</v>
      </c>
      <c r="H122" s="198" t="s">
        <v>1620</v>
      </c>
      <c r="I122" s="198" t="s">
        <v>2093</v>
      </c>
      <c r="J122" s="166" t="s">
        <v>1580</v>
      </c>
      <c r="K122" s="166" t="s">
        <v>1580</v>
      </c>
      <c r="L122" s="200"/>
    </row>
    <row r="123" spans="1:12" s="155" customFormat="1" ht="15" customHeight="1" x14ac:dyDescent="0.25">
      <c r="A123" s="155" t="e">
        <f t="shared" si="2"/>
        <v>#REF!</v>
      </c>
      <c r="B123" s="166"/>
      <c r="C123" s="166">
        <v>116</v>
      </c>
      <c r="D123" s="186" t="s">
        <v>1952</v>
      </c>
      <c r="E123" s="168" t="s">
        <v>492</v>
      </c>
      <c r="F123" s="232" t="s">
        <v>488</v>
      </c>
      <c r="G123" s="187" t="s">
        <v>2093</v>
      </c>
      <c r="H123" s="198" t="s">
        <v>1620</v>
      </c>
      <c r="I123" s="198" t="s">
        <v>2093</v>
      </c>
      <c r="J123" s="166" t="s">
        <v>1629</v>
      </c>
      <c r="K123" s="166" t="s">
        <v>1629</v>
      </c>
      <c r="L123" s="200"/>
    </row>
    <row r="124" spans="1:12" s="155" customFormat="1" ht="15" customHeight="1" x14ac:dyDescent="0.25">
      <c r="A124" s="155" t="e">
        <f t="shared" si="2"/>
        <v>#REF!</v>
      </c>
      <c r="B124" s="166">
        <f>IFERROR(B123+1,1)</f>
        <v>1</v>
      </c>
      <c r="C124" s="166">
        <v>117</v>
      </c>
      <c r="D124" s="186" t="s">
        <v>1953</v>
      </c>
      <c r="E124" s="168" t="s">
        <v>1954</v>
      </c>
      <c r="F124" s="232" t="s">
        <v>1667</v>
      </c>
      <c r="G124" s="187" t="s">
        <v>2093</v>
      </c>
      <c r="H124" s="198" t="s">
        <v>1620</v>
      </c>
      <c r="I124" s="198" t="s">
        <v>2093</v>
      </c>
      <c r="J124" s="166" t="s">
        <v>1580</v>
      </c>
      <c r="K124" s="166" t="s">
        <v>1580</v>
      </c>
      <c r="L124" s="200"/>
    </row>
    <row r="125" spans="1:12" s="155" customFormat="1" ht="15" customHeight="1" x14ac:dyDescent="0.25">
      <c r="A125" s="155" t="e">
        <f t="shared" si="2"/>
        <v>#REF!</v>
      </c>
      <c r="B125" s="166" t="e">
        <f>IF(G125="DESLIGADO","",IF(#REF!=1,#REF!,IF(#REF!=1,#REF!,IF(#REF!=1,#REF!,IF(#REF!=1,#REF!,"")))))</f>
        <v>#REF!</v>
      </c>
      <c r="C125" s="166">
        <v>118</v>
      </c>
      <c r="D125" s="186">
        <v>52008</v>
      </c>
      <c r="E125" s="168" t="s">
        <v>1955</v>
      </c>
      <c r="F125" s="232" t="s">
        <v>1685</v>
      </c>
      <c r="G125" s="203" t="s">
        <v>2093</v>
      </c>
      <c r="H125" s="198" t="s">
        <v>1620</v>
      </c>
      <c r="I125" s="198" t="s">
        <v>2093</v>
      </c>
      <c r="J125" s="166"/>
      <c r="K125" s="166"/>
      <c r="L125" s="200"/>
    </row>
    <row r="126" spans="1:12" s="155" customFormat="1" ht="15" customHeight="1" x14ac:dyDescent="0.25">
      <c r="A126" s="155" t="e">
        <f t="shared" si="2"/>
        <v>#REF!</v>
      </c>
      <c r="B126" s="166" t="e">
        <f>IF(G126="DESLIGADO","",IF(#REF!=1,#REF!,IF(#REF!=1,#REF!,IF(#REF!=1,#REF!,IF(#REF!=1,#REF!,"")))))</f>
        <v>#REF!</v>
      </c>
      <c r="C126" s="166">
        <v>119</v>
      </c>
      <c r="D126" s="168">
        <v>53564</v>
      </c>
      <c r="E126" s="204" t="s">
        <v>1956</v>
      </c>
      <c r="F126" s="235" t="s">
        <v>1619</v>
      </c>
      <c r="G126" s="187" t="s">
        <v>2093</v>
      </c>
      <c r="H126" s="198" t="s">
        <v>1620</v>
      </c>
      <c r="I126" s="198" t="s">
        <v>2093</v>
      </c>
      <c r="J126" s="166" t="s">
        <v>1580</v>
      </c>
      <c r="K126" s="166" t="s">
        <v>1580</v>
      </c>
      <c r="L126" s="200"/>
    </row>
    <row r="127" spans="1:12" s="155" customFormat="1" ht="15" customHeight="1" x14ac:dyDescent="0.25">
      <c r="A127" s="155" t="e">
        <f t="shared" si="2"/>
        <v>#REF!</v>
      </c>
      <c r="B127" s="166"/>
      <c r="C127" s="166">
        <v>120</v>
      </c>
      <c r="D127" s="186">
        <v>51155</v>
      </c>
      <c r="E127" s="168" t="s">
        <v>1957</v>
      </c>
      <c r="F127" s="232" t="s">
        <v>305</v>
      </c>
      <c r="G127" s="203" t="s">
        <v>2093</v>
      </c>
      <c r="H127" s="198" t="s">
        <v>1620</v>
      </c>
      <c r="I127" s="198" t="s">
        <v>2093</v>
      </c>
      <c r="J127" s="166"/>
      <c r="K127" s="166"/>
      <c r="L127" s="200"/>
    </row>
    <row r="128" spans="1:12" s="155" customFormat="1" ht="15" customHeight="1" x14ac:dyDescent="0.25">
      <c r="A128" s="155" t="e">
        <f t="shared" si="2"/>
        <v>#REF!</v>
      </c>
      <c r="B128" s="166" t="e">
        <f>IF(G128="DESLIGADO","",IF(#REF!=1,#REF!,IF(#REF!=1,#REF!,IF(#REF!=1,#REF!,IF(#REF!=1,#REF!,"")))))</f>
        <v>#REF!</v>
      </c>
      <c r="C128" s="166">
        <v>121</v>
      </c>
      <c r="D128" s="186">
        <v>50757</v>
      </c>
      <c r="E128" s="168" t="s">
        <v>1958</v>
      </c>
      <c r="F128" s="232" t="s">
        <v>217</v>
      </c>
      <c r="G128" s="203" t="s">
        <v>2093</v>
      </c>
      <c r="H128" s="198" t="s">
        <v>1620</v>
      </c>
      <c r="I128" s="198" t="s">
        <v>2093</v>
      </c>
      <c r="J128" s="166"/>
      <c r="K128" s="166"/>
      <c r="L128" s="200"/>
    </row>
    <row r="129" spans="1:12" s="155" customFormat="1" ht="15" customHeight="1" x14ac:dyDescent="0.25">
      <c r="A129" s="155" t="e">
        <f t="shared" si="2"/>
        <v>#REF!</v>
      </c>
      <c r="B129" s="166" t="e">
        <f>IF(F129="DESLIGADO","",IF(#REF!=1,#REF!,IF(#REF!=1,#REF!,IF(#REF!=1,#REF!,IF(#REF!=1,#REF!,"")))))</f>
        <v>#REF!</v>
      </c>
      <c r="C129" s="166">
        <v>122</v>
      </c>
      <c r="D129" s="186">
        <v>53663</v>
      </c>
      <c r="E129" s="168" t="s">
        <v>1959</v>
      </c>
      <c r="F129" s="232" t="s">
        <v>217</v>
      </c>
      <c r="G129" s="203" t="s">
        <v>2093</v>
      </c>
      <c r="H129" s="198" t="s">
        <v>1620</v>
      </c>
      <c r="I129" s="198" t="s">
        <v>2093</v>
      </c>
      <c r="J129" s="166"/>
      <c r="K129" s="166"/>
      <c r="L129" s="200"/>
    </row>
    <row r="130" spans="1:12" s="155" customFormat="1" ht="15" customHeight="1" x14ac:dyDescent="0.25">
      <c r="A130" s="155" t="e">
        <f t="shared" si="2"/>
        <v>#REF!</v>
      </c>
      <c r="B130" s="166"/>
      <c r="C130" s="166">
        <v>123</v>
      </c>
      <c r="D130" s="186">
        <v>50677</v>
      </c>
      <c r="E130" s="168" t="s">
        <v>1960</v>
      </c>
      <c r="F130" s="232" t="s">
        <v>548</v>
      </c>
      <c r="G130" s="203" t="s">
        <v>2093</v>
      </c>
      <c r="H130" s="198" t="s">
        <v>1620</v>
      </c>
      <c r="I130" s="198" t="s">
        <v>2093</v>
      </c>
      <c r="J130" s="166"/>
      <c r="K130" s="166"/>
      <c r="L130" s="200"/>
    </row>
    <row r="131" spans="1:12" s="155" customFormat="1" ht="15" customHeight="1" x14ac:dyDescent="0.25">
      <c r="A131" s="155" t="e">
        <f t="shared" si="2"/>
        <v>#REF!</v>
      </c>
      <c r="B131" s="166" t="e">
        <f>IF(F131="DESLIGADO","",IF(#REF!=1,#REF!,IF(#REF!=1,#REF!,IF(#REF!=1,#REF!,IF(#REF!=1,#REF!,"")))))</f>
        <v>#REF!</v>
      </c>
      <c r="C131" s="166">
        <v>124</v>
      </c>
      <c r="D131" s="186">
        <v>51040</v>
      </c>
      <c r="E131" s="168" t="s">
        <v>1961</v>
      </c>
      <c r="F131" s="232" t="s">
        <v>212</v>
      </c>
      <c r="G131" s="203" t="s">
        <v>2093</v>
      </c>
      <c r="H131" s="198" t="s">
        <v>1620</v>
      </c>
      <c r="I131" s="198" t="s">
        <v>2093</v>
      </c>
      <c r="J131" s="166"/>
      <c r="K131" s="166"/>
      <c r="L131" s="200"/>
    </row>
    <row r="132" spans="1:12" s="155" customFormat="1" ht="15" customHeight="1" x14ac:dyDescent="0.25">
      <c r="A132" s="155" t="e">
        <f t="shared" si="2"/>
        <v>#REF!</v>
      </c>
      <c r="B132" s="166"/>
      <c r="C132" s="166">
        <v>125</v>
      </c>
      <c r="D132" s="186">
        <v>49663</v>
      </c>
      <c r="E132" s="168" t="s">
        <v>1962</v>
      </c>
      <c r="F132" s="232" t="s">
        <v>573</v>
      </c>
      <c r="G132" s="203" t="s">
        <v>2093</v>
      </c>
      <c r="H132" s="198" t="s">
        <v>1620</v>
      </c>
      <c r="I132" s="198" t="s">
        <v>2093</v>
      </c>
      <c r="J132" s="166" t="s">
        <v>1580</v>
      </c>
      <c r="K132" s="166" t="s">
        <v>1580</v>
      </c>
      <c r="L132" s="200"/>
    </row>
    <row r="133" spans="1:12" s="155" customFormat="1" ht="15" customHeight="1" x14ac:dyDescent="0.25">
      <c r="A133" s="155" t="e">
        <f t="shared" si="2"/>
        <v>#REF!</v>
      </c>
      <c r="B133" s="166" t="e">
        <f>IF(G133="DESLIGADO","",IF(#REF!=1,#REF!,IF(#REF!=1,#REF!,IF(#REF!=1,#REF!,IF(#REF!=1,#REF!,"")))))</f>
        <v>#REF!</v>
      </c>
      <c r="C133" s="166">
        <v>126</v>
      </c>
      <c r="D133" s="186">
        <v>51063</v>
      </c>
      <c r="E133" s="168" t="s">
        <v>1963</v>
      </c>
      <c r="F133" s="232" t="s">
        <v>466</v>
      </c>
      <c r="G133" s="187" t="s">
        <v>2093</v>
      </c>
      <c r="H133" s="198" t="s">
        <v>1620</v>
      </c>
      <c r="I133" s="198" t="s">
        <v>2093</v>
      </c>
      <c r="J133" s="166"/>
      <c r="K133" s="166"/>
      <c r="L133" s="200"/>
    </row>
    <row r="134" spans="1:12" s="155" customFormat="1" ht="15" customHeight="1" x14ac:dyDescent="0.25">
      <c r="A134" s="155" t="e">
        <f t="shared" si="2"/>
        <v>#REF!</v>
      </c>
      <c r="B134" s="166" t="e">
        <f>IF(F134="DESLIGADO","",IF(#REF!=1,#REF!,IF(#REF!=1,#REF!,IF(#REF!=1,#REF!,IF(#REF!=1,#REF!,"")))))</f>
        <v>#REF!</v>
      </c>
      <c r="C134" s="166">
        <v>127</v>
      </c>
      <c r="D134" s="186">
        <v>52644</v>
      </c>
      <c r="E134" s="168" t="s">
        <v>1964</v>
      </c>
      <c r="F134" s="232" t="s">
        <v>630</v>
      </c>
      <c r="G134" s="187" t="s">
        <v>2093</v>
      </c>
      <c r="H134" s="198"/>
      <c r="I134" s="198" t="s">
        <v>2093</v>
      </c>
      <c r="J134" s="166" t="s">
        <v>1580</v>
      </c>
      <c r="K134" s="166" t="s">
        <v>1580</v>
      </c>
      <c r="L134" s="200"/>
    </row>
    <row r="135" spans="1:12" s="155" customFormat="1" ht="15" customHeight="1" x14ac:dyDescent="0.25">
      <c r="A135" s="155" t="e">
        <f t="shared" si="2"/>
        <v>#REF!</v>
      </c>
      <c r="B135" s="166" t="e">
        <f>IF(G135="DESLIGADO","",IF(#REF!=1,#REF!,IF(#REF!=1,#REF!,IF(#REF!=1,#REF!,IF(#REF!=1,#REF!,"")))))</f>
        <v>#REF!</v>
      </c>
      <c r="C135" s="166">
        <v>128</v>
      </c>
      <c r="D135" s="186">
        <v>51318</v>
      </c>
      <c r="E135" s="168" t="s">
        <v>1965</v>
      </c>
      <c r="F135" s="232" t="s">
        <v>472</v>
      </c>
      <c r="G135" s="187" t="s">
        <v>2093</v>
      </c>
      <c r="H135" s="198"/>
      <c r="I135" s="198" t="s">
        <v>2093</v>
      </c>
      <c r="J135" s="166"/>
      <c r="K135" s="166"/>
      <c r="L135" s="200"/>
    </row>
    <row r="136" spans="1:12" s="155" customFormat="1" ht="15" customHeight="1" x14ac:dyDescent="0.25">
      <c r="A136" s="155" t="e">
        <f>#REF!+1</f>
        <v>#REF!</v>
      </c>
      <c r="B136" s="166"/>
      <c r="C136" s="166">
        <v>129</v>
      </c>
      <c r="D136" s="186">
        <v>52077</v>
      </c>
      <c r="E136" s="168" t="s">
        <v>1966</v>
      </c>
      <c r="F136" s="232" t="s">
        <v>1637</v>
      </c>
      <c r="G136" s="187" t="s">
        <v>2093</v>
      </c>
      <c r="H136" s="198"/>
      <c r="I136" s="198" t="s">
        <v>2093</v>
      </c>
      <c r="J136" s="166" t="s">
        <v>119</v>
      </c>
      <c r="K136" s="166" t="s">
        <v>119</v>
      </c>
      <c r="L136" s="200"/>
    </row>
    <row r="137" spans="1:12" s="155" customFormat="1" ht="15" customHeight="1" x14ac:dyDescent="0.25">
      <c r="A137" s="155" t="e">
        <f t="shared" si="2"/>
        <v>#REF!</v>
      </c>
      <c r="B137" s="166" t="e">
        <f>IF(G137="DESLIGADO","",IF(#REF!=1,#REF!,IF(#REF!=1,#REF!,IF(#REF!=1,#REF!,IF(#REF!=1,#REF!,"")))))</f>
        <v>#REF!</v>
      </c>
      <c r="C137" s="166">
        <v>130</v>
      </c>
      <c r="D137" s="186">
        <v>53602</v>
      </c>
      <c r="E137" s="168" t="s">
        <v>1967</v>
      </c>
      <c r="F137" s="232" t="s">
        <v>1637</v>
      </c>
      <c r="G137" s="187" t="s">
        <v>2093</v>
      </c>
      <c r="H137" s="198"/>
      <c r="I137" s="198" t="s">
        <v>2093</v>
      </c>
      <c r="J137" s="166" t="s">
        <v>1682</v>
      </c>
      <c r="K137" s="166" t="s">
        <v>1682</v>
      </c>
      <c r="L137" s="200"/>
    </row>
    <row r="138" spans="1:12" s="155" customFormat="1" ht="15" customHeight="1" x14ac:dyDescent="0.25">
      <c r="A138" s="155" t="e">
        <f t="shared" si="2"/>
        <v>#REF!</v>
      </c>
      <c r="B138" s="166"/>
      <c r="C138" s="166">
        <v>131</v>
      </c>
      <c r="D138" s="186">
        <v>53582</v>
      </c>
      <c r="E138" s="168" t="s">
        <v>1968</v>
      </c>
      <c r="F138" s="232" t="s">
        <v>1637</v>
      </c>
      <c r="G138" s="187" t="s">
        <v>2093</v>
      </c>
      <c r="H138" s="198"/>
      <c r="I138" s="198" t="s">
        <v>2093</v>
      </c>
      <c r="J138" s="166" t="s">
        <v>1682</v>
      </c>
      <c r="K138" s="166" t="s">
        <v>1682</v>
      </c>
      <c r="L138" s="200"/>
    </row>
    <row r="139" spans="1:12" s="155" customFormat="1" ht="15" customHeight="1" x14ac:dyDescent="0.25">
      <c r="A139" s="155" t="e">
        <f t="shared" si="2"/>
        <v>#REF!</v>
      </c>
      <c r="B139" s="166" t="e">
        <f>IF(G139="DESLIGADO","",IF(#REF!=1,#REF!,IF(#REF!=1,#REF!,IF(#REF!=1,#REF!,IF(#REF!=1,#REF!,"")))))</f>
        <v>#REF!</v>
      </c>
      <c r="C139" s="166">
        <v>132</v>
      </c>
      <c r="D139" s="186">
        <v>53662</v>
      </c>
      <c r="E139" s="168" t="s">
        <v>1969</v>
      </c>
      <c r="F139" s="232" t="s">
        <v>391</v>
      </c>
      <c r="G139" s="187" t="s">
        <v>2093</v>
      </c>
      <c r="H139" s="198"/>
      <c r="I139" s="198" t="s">
        <v>2093</v>
      </c>
      <c r="J139" s="166" t="s">
        <v>1671</v>
      </c>
      <c r="K139" s="166" t="s">
        <v>1671</v>
      </c>
      <c r="L139" s="200"/>
    </row>
    <row r="140" spans="1:12" s="155" customFormat="1" ht="15" customHeight="1" x14ac:dyDescent="0.25">
      <c r="A140" s="155" t="e">
        <f t="shared" si="2"/>
        <v>#REF!</v>
      </c>
      <c r="B140" s="166" t="e">
        <f>IF(G140="DESLIGADO","",IF(#REF!=1,#REF!,IF(#REF!=1,#REF!,IF(#REF!=1,#REF!,IF(#REF!=1,#REF!,"")))))</f>
        <v>#REF!</v>
      </c>
      <c r="C140" s="166">
        <v>133</v>
      </c>
      <c r="D140" s="186">
        <v>50066</v>
      </c>
      <c r="E140" s="168" t="s">
        <v>964</v>
      </c>
      <c r="F140" s="232" t="s">
        <v>391</v>
      </c>
      <c r="G140" s="187" t="s">
        <v>2093</v>
      </c>
      <c r="H140" s="198"/>
      <c r="I140" s="198" t="s">
        <v>2093</v>
      </c>
      <c r="J140" s="166" t="s">
        <v>1671</v>
      </c>
      <c r="K140" s="166" t="s">
        <v>1671</v>
      </c>
      <c r="L140" s="200"/>
    </row>
    <row r="141" spans="1:12" s="155" customFormat="1" ht="15" customHeight="1" x14ac:dyDescent="0.25">
      <c r="A141" s="155" t="e">
        <f>#REF!+1</f>
        <v>#REF!</v>
      </c>
      <c r="B141" s="166" t="e">
        <f>IF(G141="DESLIGADO","",IF(#REF!=1,#REF!,IF(#REF!=1,#REF!,IF(#REF!=1,#REF!,IF(#REF!=1,#REF!,"")))))</f>
        <v>#REF!</v>
      </c>
      <c r="C141" s="166">
        <v>134</v>
      </c>
      <c r="D141" s="186">
        <v>51810</v>
      </c>
      <c r="E141" s="168" t="s">
        <v>1970</v>
      </c>
      <c r="F141" s="232" t="s">
        <v>391</v>
      </c>
      <c r="G141" s="187" t="s">
        <v>2093</v>
      </c>
      <c r="H141" s="198"/>
      <c r="I141" s="198" t="s">
        <v>2093</v>
      </c>
      <c r="J141" s="166" t="s">
        <v>1671</v>
      </c>
      <c r="K141" s="166" t="s">
        <v>1671</v>
      </c>
      <c r="L141" s="200"/>
    </row>
    <row r="142" spans="1:12" s="155" customFormat="1" ht="15" customHeight="1" x14ac:dyDescent="0.25">
      <c r="A142" s="155" t="e">
        <f t="shared" si="2"/>
        <v>#REF!</v>
      </c>
      <c r="B142" s="166" t="e">
        <f>IF(G142="DESLIGADO","",IF(#REF!=1,#REF!,IF(#REF!=1,#REF!,IF(#REF!=1,#REF!,IF(#REF!=1,#REF!,"")))))</f>
        <v>#REF!</v>
      </c>
      <c r="C142" s="166">
        <v>135</v>
      </c>
      <c r="D142" s="186">
        <v>52115</v>
      </c>
      <c r="E142" s="168" t="s">
        <v>1971</v>
      </c>
      <c r="F142" s="232" t="s">
        <v>391</v>
      </c>
      <c r="G142" s="187" t="s">
        <v>2093</v>
      </c>
      <c r="H142" s="198"/>
      <c r="I142" s="198" t="s">
        <v>2093</v>
      </c>
      <c r="J142" s="166" t="s">
        <v>1671</v>
      </c>
      <c r="K142" s="166" t="s">
        <v>1671</v>
      </c>
      <c r="L142" s="200"/>
    </row>
    <row r="143" spans="1:12" s="155" customFormat="1" ht="15" customHeight="1" x14ac:dyDescent="0.25">
      <c r="A143" s="155" t="e">
        <f t="shared" si="2"/>
        <v>#REF!</v>
      </c>
      <c r="B143" s="166"/>
      <c r="C143" s="166">
        <v>136</v>
      </c>
      <c r="D143" s="186">
        <v>51796</v>
      </c>
      <c r="E143" s="168" t="s">
        <v>1972</v>
      </c>
      <c r="F143" s="232" t="s">
        <v>391</v>
      </c>
      <c r="G143" s="187" t="s">
        <v>2093</v>
      </c>
      <c r="H143" s="198"/>
      <c r="I143" s="198" t="s">
        <v>2093</v>
      </c>
      <c r="J143" s="288" t="s">
        <v>1671</v>
      </c>
      <c r="K143" s="288" t="s">
        <v>1671</v>
      </c>
      <c r="L143" s="200"/>
    </row>
    <row r="144" spans="1:12" s="155" customFormat="1" ht="15" customHeight="1" x14ac:dyDescent="0.25">
      <c r="A144" s="155" t="e">
        <f t="shared" si="2"/>
        <v>#REF!</v>
      </c>
      <c r="B144" s="166"/>
      <c r="C144" s="166">
        <v>137</v>
      </c>
      <c r="D144" s="186">
        <v>51466</v>
      </c>
      <c r="E144" s="168" t="s">
        <v>1973</v>
      </c>
      <c r="F144" s="232" t="s">
        <v>1751</v>
      </c>
      <c r="G144" s="187" t="s">
        <v>2093</v>
      </c>
      <c r="H144" s="198"/>
      <c r="I144" s="198" t="s">
        <v>2093</v>
      </c>
      <c r="J144" s="166" t="s">
        <v>1688</v>
      </c>
      <c r="K144" s="166" t="s">
        <v>1688</v>
      </c>
      <c r="L144" s="200"/>
    </row>
    <row r="145" spans="1:12" s="155" customFormat="1" ht="15" customHeight="1" x14ac:dyDescent="0.25">
      <c r="A145" s="155" t="e">
        <f t="shared" si="2"/>
        <v>#REF!</v>
      </c>
      <c r="B145" s="166" t="e">
        <f>IF(G145="DESLIGADO","",IF(#REF!=1,#REF!,IF(#REF!=1,#REF!,IF(#REF!=1,#REF!,IF(#REF!=1,#REF!,"")))))</f>
        <v>#REF!</v>
      </c>
      <c r="C145" s="166">
        <v>138</v>
      </c>
      <c r="D145" s="186">
        <v>53437</v>
      </c>
      <c r="E145" s="168" t="s">
        <v>1974</v>
      </c>
      <c r="F145" s="232" t="s">
        <v>1758</v>
      </c>
      <c r="G145" s="187" t="s">
        <v>2093</v>
      </c>
      <c r="H145" s="198"/>
      <c r="I145" s="198" t="s">
        <v>2093</v>
      </c>
      <c r="J145" s="166" t="s">
        <v>402</v>
      </c>
      <c r="K145" s="166" t="s">
        <v>402</v>
      </c>
      <c r="L145" s="200"/>
    </row>
    <row r="146" spans="1:12" s="155" customFormat="1" ht="15" customHeight="1" x14ac:dyDescent="0.25">
      <c r="A146" s="155" t="e">
        <f t="shared" si="2"/>
        <v>#REF!</v>
      </c>
      <c r="B146" s="166" t="e">
        <f>IF(G146="DESLIGADO","",IF(#REF!=1,#REF!,IF(#REF!=1,#REF!,IF(#REF!=1,#REF!,IF(#REF!=1,#REF!,"")))))</f>
        <v>#REF!</v>
      </c>
      <c r="C146" s="166">
        <v>139</v>
      </c>
      <c r="D146" s="186">
        <v>51520</v>
      </c>
      <c r="E146" s="168" t="s">
        <v>1975</v>
      </c>
      <c r="F146" s="232" t="s">
        <v>1602</v>
      </c>
      <c r="G146" s="187" t="s">
        <v>2093</v>
      </c>
      <c r="H146" s="198"/>
      <c r="I146" s="198" t="s">
        <v>2093</v>
      </c>
      <c r="J146" s="304" t="s">
        <v>113</v>
      </c>
      <c r="K146" s="304" t="s">
        <v>113</v>
      </c>
      <c r="L146" s="200"/>
    </row>
    <row r="147" spans="1:12" s="155" customFormat="1" ht="15" customHeight="1" x14ac:dyDescent="0.25">
      <c r="A147" s="155" t="e">
        <f t="shared" si="2"/>
        <v>#REF!</v>
      </c>
      <c r="B147" s="166" t="e">
        <f>IF(G147="DESLIGADO","",IF(#REF!=1,#REF!,IF(#REF!=1,#REF!,IF(#REF!=1,#REF!,IF(#REF!=1,#REF!,"")))))</f>
        <v>#REF!</v>
      </c>
      <c r="C147" s="166">
        <v>140</v>
      </c>
      <c r="D147" s="186">
        <v>50775</v>
      </c>
      <c r="E147" s="168" t="s">
        <v>1976</v>
      </c>
      <c r="F147" s="232" t="s">
        <v>577</v>
      </c>
      <c r="G147" s="187" t="s">
        <v>2093</v>
      </c>
      <c r="H147" s="198"/>
      <c r="I147" s="198" t="s">
        <v>2093</v>
      </c>
      <c r="J147" s="166"/>
      <c r="K147" s="166"/>
      <c r="L147" s="200"/>
    </row>
    <row r="148" spans="1:12" s="155" customFormat="1" ht="15" customHeight="1" x14ac:dyDescent="0.25">
      <c r="A148" s="155" t="e">
        <f t="shared" si="2"/>
        <v>#REF!</v>
      </c>
      <c r="B148" s="166" t="e">
        <f>IF(G148="DESLIGADO","",IF(#REF!=1,#REF!,IF(#REF!=1,#REF!,IF(#REF!=1,#REF!,IF(#REF!=1,#REF!,"")))))</f>
        <v>#REF!</v>
      </c>
      <c r="C148" s="166">
        <v>141</v>
      </c>
      <c r="D148" s="186">
        <v>48721</v>
      </c>
      <c r="E148" s="168" t="s">
        <v>1977</v>
      </c>
      <c r="F148" s="232" t="s">
        <v>331</v>
      </c>
      <c r="G148" s="187" t="s">
        <v>2093</v>
      </c>
      <c r="H148" s="198"/>
      <c r="I148" s="198" t="s">
        <v>2093</v>
      </c>
      <c r="J148" s="166"/>
      <c r="K148" s="166"/>
      <c r="L148" s="200"/>
    </row>
    <row r="149" spans="1:12" s="155" customFormat="1" ht="15" customHeight="1" x14ac:dyDescent="0.25">
      <c r="A149" s="155" t="e">
        <f t="shared" si="2"/>
        <v>#REF!</v>
      </c>
      <c r="B149" s="166" t="e">
        <f>IF(G149="DESLIGADO","",IF(#REF!=1,#REF!,IF(#REF!=1,#REF!,IF(#REF!=1,#REF!,IF(#REF!=1,#REF!,"")))))</f>
        <v>#REF!</v>
      </c>
      <c r="C149" s="166">
        <v>142</v>
      </c>
      <c r="D149" s="186">
        <v>52261</v>
      </c>
      <c r="E149" s="168" t="s">
        <v>1039</v>
      </c>
      <c r="F149" s="232" t="s">
        <v>502</v>
      </c>
      <c r="G149" s="187" t="s">
        <v>2093</v>
      </c>
      <c r="H149" s="198"/>
      <c r="I149" s="198" t="s">
        <v>2093</v>
      </c>
      <c r="J149" s="166"/>
      <c r="K149" s="166"/>
      <c r="L149" s="200"/>
    </row>
    <row r="150" spans="1:12" s="155" customFormat="1" ht="15" customHeight="1" x14ac:dyDescent="0.25">
      <c r="A150" s="155" t="e">
        <f t="shared" si="2"/>
        <v>#REF!</v>
      </c>
      <c r="B150" s="166"/>
      <c r="C150" s="166">
        <v>143</v>
      </c>
      <c r="D150" s="186">
        <v>52264</v>
      </c>
      <c r="E150" s="168" t="s">
        <v>1978</v>
      </c>
      <c r="F150" s="232" t="s">
        <v>502</v>
      </c>
      <c r="G150" s="187" t="s">
        <v>2093</v>
      </c>
      <c r="H150" s="198"/>
      <c r="I150" s="198" t="s">
        <v>2093</v>
      </c>
      <c r="J150" s="166"/>
      <c r="K150" s="166"/>
      <c r="L150" s="200"/>
    </row>
    <row r="151" spans="1:12" s="155" customFormat="1" ht="15" customHeight="1" x14ac:dyDescent="0.25">
      <c r="A151" s="155" t="e">
        <f t="shared" si="2"/>
        <v>#REF!</v>
      </c>
      <c r="B151" s="166" t="e">
        <f>IF(G151="DESLIGADO","",IF(#REF!=1,#REF!,IF(#REF!=1,#REF!,IF(#REF!=1,#REF!,IF(#REF!=1,#REF!,"")))))</f>
        <v>#REF!</v>
      </c>
      <c r="C151" s="166">
        <v>144</v>
      </c>
      <c r="D151" s="186">
        <v>52269</v>
      </c>
      <c r="E151" s="168" t="s">
        <v>1979</v>
      </c>
      <c r="F151" s="232" t="s">
        <v>502</v>
      </c>
      <c r="G151" s="187" t="s">
        <v>2093</v>
      </c>
      <c r="H151" s="198"/>
      <c r="I151" s="198" t="s">
        <v>2093</v>
      </c>
      <c r="J151" s="166"/>
      <c r="K151" s="166"/>
      <c r="L151" s="200"/>
    </row>
    <row r="152" spans="1:12" s="155" customFormat="1" ht="15" customHeight="1" x14ac:dyDescent="0.25">
      <c r="A152" s="155" t="e">
        <f t="shared" si="2"/>
        <v>#REF!</v>
      </c>
      <c r="B152" s="166" t="e">
        <f>IF(#REF!="DESLIGADO","",IF(#REF!=1,#REF!,IF(#REF!=1,#REF!,IF(#REF!=1,#REF!,IF(#REF!=1,#REF!,"")))))</f>
        <v>#REF!</v>
      </c>
      <c r="C152" s="166">
        <v>145</v>
      </c>
      <c r="D152" s="186">
        <v>53432</v>
      </c>
      <c r="E152" s="168" t="s">
        <v>1980</v>
      </c>
      <c r="F152" s="232" t="s">
        <v>502</v>
      </c>
      <c r="G152" s="187" t="s">
        <v>2093</v>
      </c>
      <c r="H152" s="198"/>
      <c r="I152" s="198" t="s">
        <v>2093</v>
      </c>
      <c r="J152" s="166"/>
      <c r="K152" s="166"/>
      <c r="L152" s="200"/>
    </row>
    <row r="153" spans="1:12" s="155" customFormat="1" ht="15" customHeight="1" x14ac:dyDescent="0.25">
      <c r="A153" s="155" t="e">
        <f t="shared" si="2"/>
        <v>#REF!</v>
      </c>
      <c r="B153" s="166" t="e">
        <f>IF(G153="DESLIGADO","",IF(#REF!=1,#REF!,IF(#REF!=1,#REF!,IF(#REF!=1,#REF!,IF(#REF!=1,#REF!,"")))))</f>
        <v>#REF!</v>
      </c>
      <c r="C153" s="166">
        <v>146</v>
      </c>
      <c r="D153" s="186">
        <v>48723</v>
      </c>
      <c r="E153" s="168" t="s">
        <v>1981</v>
      </c>
      <c r="F153" s="232" t="s">
        <v>507</v>
      </c>
      <c r="G153" s="187" t="s">
        <v>2093</v>
      </c>
      <c r="H153" s="198"/>
      <c r="I153" s="198" t="s">
        <v>2093</v>
      </c>
      <c r="J153" s="166"/>
      <c r="K153" s="166"/>
      <c r="L153" s="200"/>
    </row>
    <row r="154" spans="1:12" s="155" customFormat="1" ht="15" customHeight="1" x14ac:dyDescent="0.25">
      <c r="A154" s="155" t="e">
        <f t="shared" si="2"/>
        <v>#REF!</v>
      </c>
      <c r="B154" s="166"/>
      <c r="C154" s="166">
        <v>147</v>
      </c>
      <c r="D154" s="186">
        <v>52857</v>
      </c>
      <c r="E154" s="168" t="s">
        <v>1232</v>
      </c>
      <c r="F154" s="232" t="s">
        <v>507</v>
      </c>
      <c r="G154" s="187" t="s">
        <v>2093</v>
      </c>
      <c r="H154" s="198"/>
      <c r="I154" s="198" t="s">
        <v>2093</v>
      </c>
      <c r="J154" s="166"/>
      <c r="K154" s="166"/>
      <c r="L154" s="200"/>
    </row>
    <row r="155" spans="1:12" s="155" customFormat="1" ht="15" customHeight="1" x14ac:dyDescent="0.25">
      <c r="A155" s="155" t="e">
        <f t="shared" si="2"/>
        <v>#REF!</v>
      </c>
      <c r="B155" s="166" t="e">
        <f>IF(G155="DESLIGADO","",IF(#REF!=1,#REF!,IF(#REF!=1,#REF!,IF(#REF!=1,#REF!,IF(#REF!=1,#REF!,"")))))</f>
        <v>#REF!</v>
      </c>
      <c r="C155" s="166">
        <v>148</v>
      </c>
      <c r="D155" s="186">
        <v>53317</v>
      </c>
      <c r="E155" s="168" t="s">
        <v>1982</v>
      </c>
      <c r="F155" s="232" t="s">
        <v>505</v>
      </c>
      <c r="G155" s="187" t="s">
        <v>2093</v>
      </c>
      <c r="H155" s="198"/>
      <c r="I155" s="198" t="s">
        <v>2093</v>
      </c>
      <c r="J155" s="166"/>
      <c r="K155" s="166"/>
      <c r="L155" s="200"/>
    </row>
    <row r="156" spans="1:12" s="155" customFormat="1" ht="15" customHeight="1" x14ac:dyDescent="0.25">
      <c r="A156" s="155" t="e">
        <f t="shared" si="2"/>
        <v>#REF!</v>
      </c>
      <c r="B156" s="166" t="e">
        <f>IF(F156="DESLIGADO","",IF(#REF!=1,#REF!,IF(#REF!=1,#REF!,IF(#REF!=1,#REF!,IF(#REF!=1,#REF!,"")))))</f>
        <v>#REF!</v>
      </c>
      <c r="C156" s="166">
        <v>149</v>
      </c>
      <c r="D156" s="186">
        <v>51073</v>
      </c>
      <c r="E156" s="168" t="s">
        <v>1983</v>
      </c>
      <c r="F156" s="232" t="s">
        <v>505</v>
      </c>
      <c r="G156" s="187" t="s">
        <v>2093</v>
      </c>
      <c r="H156" s="198"/>
      <c r="I156" s="198" t="s">
        <v>2093</v>
      </c>
      <c r="J156" s="166"/>
      <c r="K156" s="166"/>
      <c r="L156" s="200"/>
    </row>
    <row r="157" spans="1:12" s="155" customFormat="1" ht="15" customHeight="1" x14ac:dyDescent="0.25">
      <c r="A157" s="155" t="e">
        <f t="shared" si="2"/>
        <v>#REF!</v>
      </c>
      <c r="B157" s="166" t="e">
        <f>IF(G157="DESLIGADO","",IF(#REF!=1,#REF!,IF(#REF!=1,#REF!,IF(#REF!=1,#REF!,IF(#REF!=1,#REF!,"")))))</f>
        <v>#REF!</v>
      </c>
      <c r="C157" s="166">
        <v>150</v>
      </c>
      <c r="D157" s="186">
        <v>52241</v>
      </c>
      <c r="E157" s="168" t="s">
        <v>1984</v>
      </c>
      <c r="F157" s="232" t="s">
        <v>505</v>
      </c>
      <c r="G157" s="187" t="s">
        <v>2093</v>
      </c>
      <c r="H157" s="198"/>
      <c r="I157" s="198" t="s">
        <v>2093</v>
      </c>
      <c r="J157" s="166"/>
      <c r="K157" s="166"/>
      <c r="L157" s="200"/>
    </row>
    <row r="158" spans="1:12" s="155" customFormat="1" ht="15" customHeight="1" x14ac:dyDescent="0.25">
      <c r="A158" s="155" t="e">
        <f t="shared" si="2"/>
        <v>#REF!</v>
      </c>
      <c r="B158" s="166" t="e">
        <f>IF(G158="DESLIGADO","",IF(#REF!=1,#REF!,IF(#REF!=1,#REF!,IF(#REF!=1,#REF!,IF(#REF!=1,#REF!,"")))))</f>
        <v>#REF!</v>
      </c>
      <c r="C158" s="166">
        <v>151</v>
      </c>
      <c r="D158" s="186">
        <v>52569</v>
      </c>
      <c r="E158" s="168" t="s">
        <v>1345</v>
      </c>
      <c r="F158" s="232" t="s">
        <v>505</v>
      </c>
      <c r="G158" s="187" t="s">
        <v>2093</v>
      </c>
      <c r="H158" s="198"/>
      <c r="I158" s="198" t="s">
        <v>2093</v>
      </c>
      <c r="J158" s="166"/>
      <c r="K158" s="166"/>
      <c r="L158" s="200"/>
    </row>
    <row r="159" spans="1:12" s="155" customFormat="1" ht="15" customHeight="1" x14ac:dyDescent="0.25">
      <c r="A159" s="155" t="e">
        <f t="shared" si="2"/>
        <v>#REF!</v>
      </c>
      <c r="B159" s="166"/>
      <c r="C159" s="166">
        <v>152</v>
      </c>
      <c r="D159" s="186">
        <v>51086</v>
      </c>
      <c r="E159" s="168" t="s">
        <v>1985</v>
      </c>
      <c r="F159" s="232" t="s">
        <v>989</v>
      </c>
      <c r="G159" s="187" t="s">
        <v>2093</v>
      </c>
      <c r="H159" s="198"/>
      <c r="I159" s="198" t="s">
        <v>2093</v>
      </c>
      <c r="J159" s="304"/>
      <c r="K159" s="304"/>
      <c r="L159" s="200"/>
    </row>
    <row r="160" spans="1:12" s="155" customFormat="1" ht="15" customHeight="1" x14ac:dyDescent="0.25">
      <c r="A160" s="155" t="e">
        <f t="shared" si="2"/>
        <v>#REF!</v>
      </c>
      <c r="B160" s="166" t="e">
        <f>IF(G160="DESLIGADO","",IF(#REF!=1,#REF!,IF(#REF!=1,#REF!,IF(#REF!=1,#REF!,IF(#REF!=1,#REF!,"")))))</f>
        <v>#REF!</v>
      </c>
      <c r="C160" s="166">
        <v>153</v>
      </c>
      <c r="D160" s="186">
        <v>52930</v>
      </c>
      <c r="E160" s="168" t="s">
        <v>1986</v>
      </c>
      <c r="F160" s="232" t="s">
        <v>989</v>
      </c>
      <c r="G160" s="187" t="s">
        <v>2093</v>
      </c>
      <c r="H160" s="198"/>
      <c r="I160" s="198" t="s">
        <v>2093</v>
      </c>
      <c r="J160" s="166"/>
      <c r="K160" s="166"/>
      <c r="L160" s="200"/>
    </row>
    <row r="161" spans="1:12" s="155" customFormat="1" ht="15" customHeight="1" x14ac:dyDescent="0.25">
      <c r="A161" s="155" t="e">
        <f t="shared" si="2"/>
        <v>#REF!</v>
      </c>
      <c r="B161" s="166" t="e">
        <f>IF(G161="DESLIGADO","",IF(#REF!=1,#REF!,IF(#REF!=1,#REF!,IF(#REF!=1,#REF!,IF(#REF!=1,#REF!,"")))))</f>
        <v>#REF!</v>
      </c>
      <c r="C161" s="166">
        <v>154</v>
      </c>
      <c r="D161" s="186">
        <v>52219</v>
      </c>
      <c r="E161" s="168" t="s">
        <v>1987</v>
      </c>
      <c r="F161" s="232" t="s">
        <v>989</v>
      </c>
      <c r="G161" s="187" t="s">
        <v>2093</v>
      </c>
      <c r="H161" s="198"/>
      <c r="I161" s="198" t="s">
        <v>2093</v>
      </c>
      <c r="J161" s="166"/>
      <c r="K161" s="166"/>
      <c r="L161" s="200"/>
    </row>
    <row r="162" spans="1:12" s="155" customFormat="1" ht="15" customHeight="1" x14ac:dyDescent="0.25">
      <c r="A162" s="155" t="e">
        <f t="shared" si="2"/>
        <v>#REF!</v>
      </c>
      <c r="B162" s="166" t="e">
        <f>IF(G162="DESLIGADO","",IF(#REF!=1,#REF!,IF(#REF!=1,#REF!,IF(#REF!=1,#REF!,IF(#REF!=1,#REF!,"")))))</f>
        <v>#REF!</v>
      </c>
      <c r="C162" s="166">
        <v>155</v>
      </c>
      <c r="D162" s="186">
        <v>51068</v>
      </c>
      <c r="E162" s="168" t="s">
        <v>1988</v>
      </c>
      <c r="F162" s="232" t="s">
        <v>989</v>
      </c>
      <c r="G162" s="187" t="s">
        <v>2093</v>
      </c>
      <c r="H162" s="198"/>
      <c r="I162" s="198" t="s">
        <v>2093</v>
      </c>
      <c r="J162" s="166"/>
      <c r="K162" s="166"/>
      <c r="L162" s="200"/>
    </row>
    <row r="163" spans="1:12" s="155" customFormat="1" ht="15" customHeight="1" x14ac:dyDescent="0.25">
      <c r="B163" s="166"/>
      <c r="C163" s="166">
        <v>156</v>
      </c>
      <c r="D163" s="186">
        <v>51952</v>
      </c>
      <c r="E163" s="168" t="s">
        <v>1989</v>
      </c>
      <c r="F163" s="232" t="s">
        <v>989</v>
      </c>
      <c r="G163" s="187" t="s">
        <v>2093</v>
      </c>
      <c r="H163" s="198"/>
      <c r="I163" s="198" t="s">
        <v>2093</v>
      </c>
      <c r="J163" s="166"/>
      <c r="K163" s="166"/>
      <c r="L163" s="200"/>
    </row>
    <row r="164" spans="1:12" s="155" customFormat="1" ht="15" customHeight="1" x14ac:dyDescent="0.25">
      <c r="A164" s="155">
        <f t="shared" ref="A164:A227" si="3">A163+1</f>
        <v>1</v>
      </c>
      <c r="B164" s="166" t="e">
        <f>IF(G164="DESLIGADO","",IF(#REF!=1,#REF!,IF(#REF!=1,#REF!,IF(#REF!=1,#REF!,IF(#REF!=1,#REF!,"")))))</f>
        <v>#REF!</v>
      </c>
      <c r="C164" s="166">
        <v>157</v>
      </c>
      <c r="D164" s="186">
        <v>52270</v>
      </c>
      <c r="E164" s="168" t="s">
        <v>1990</v>
      </c>
      <c r="F164" s="232" t="s">
        <v>989</v>
      </c>
      <c r="G164" s="187" t="s">
        <v>2093</v>
      </c>
      <c r="H164" s="198"/>
      <c r="I164" s="198" t="s">
        <v>2093</v>
      </c>
      <c r="J164" s="288"/>
      <c r="K164" s="166"/>
      <c r="L164" s="200"/>
    </row>
    <row r="165" spans="1:12" s="155" customFormat="1" ht="15" customHeight="1" x14ac:dyDescent="0.25">
      <c r="A165" s="155">
        <f t="shared" si="3"/>
        <v>2</v>
      </c>
      <c r="B165" s="166" t="e">
        <f>IF(G165="DESLIGADO","",IF(#REF!=1,#REF!,IF(#REF!=1,#REF!,IF(#REF!=1,#REF!,IF(#REF!=1,#REF!,"")))))</f>
        <v>#REF!</v>
      </c>
      <c r="C165" s="166">
        <v>158</v>
      </c>
      <c r="D165" s="186">
        <v>51977</v>
      </c>
      <c r="E165" s="168" t="s">
        <v>1991</v>
      </c>
      <c r="F165" s="232" t="s">
        <v>989</v>
      </c>
      <c r="G165" s="187" t="s">
        <v>2093</v>
      </c>
      <c r="H165" s="198"/>
      <c r="I165" s="198" t="s">
        <v>2093</v>
      </c>
      <c r="J165" s="166"/>
      <c r="K165" s="166"/>
      <c r="L165" s="200"/>
    </row>
    <row r="166" spans="1:12" s="155" customFormat="1" ht="15" customHeight="1" x14ac:dyDescent="0.25">
      <c r="A166" s="155">
        <f t="shared" si="3"/>
        <v>3</v>
      </c>
      <c r="B166" s="166" t="e">
        <f>IF(F166="DESLIGADO","",IF(#REF!=1,#REF!,IF(#REF!=1,#REF!,IF(#REF!=1,#REF!,IF(#REF!=1,#REF!,"")))))</f>
        <v>#REF!</v>
      </c>
      <c r="C166" s="166">
        <v>159</v>
      </c>
      <c r="D166" s="186">
        <v>50262</v>
      </c>
      <c r="E166" s="168" t="s">
        <v>1358</v>
      </c>
      <c r="F166" s="232" t="s">
        <v>989</v>
      </c>
      <c r="G166" s="187" t="s">
        <v>2093</v>
      </c>
      <c r="H166" s="198"/>
      <c r="I166" s="198" t="s">
        <v>2093</v>
      </c>
      <c r="J166" s="166"/>
      <c r="K166" s="166"/>
      <c r="L166" s="200"/>
    </row>
    <row r="167" spans="1:12" s="155" customFormat="1" ht="15" customHeight="1" x14ac:dyDescent="0.25">
      <c r="A167" s="155">
        <f t="shared" si="3"/>
        <v>4</v>
      </c>
      <c r="B167" s="166"/>
      <c r="C167" s="166">
        <v>160</v>
      </c>
      <c r="D167" s="186">
        <v>52281</v>
      </c>
      <c r="E167" s="168" t="s">
        <v>1992</v>
      </c>
      <c r="F167" s="232" t="s">
        <v>989</v>
      </c>
      <c r="G167" s="187" t="s">
        <v>2093</v>
      </c>
      <c r="H167" s="198"/>
      <c r="I167" s="198" t="s">
        <v>2093</v>
      </c>
      <c r="J167" s="166"/>
      <c r="K167" s="166"/>
      <c r="L167" s="200"/>
    </row>
    <row r="168" spans="1:12" s="155" customFormat="1" ht="15" customHeight="1" x14ac:dyDescent="0.25">
      <c r="A168" s="155">
        <f t="shared" si="3"/>
        <v>5</v>
      </c>
      <c r="B168" s="166"/>
      <c r="C168" s="166">
        <v>161</v>
      </c>
      <c r="D168" s="186">
        <v>52230</v>
      </c>
      <c r="E168" s="168" t="s">
        <v>1993</v>
      </c>
      <c r="F168" s="271" t="s">
        <v>989</v>
      </c>
      <c r="G168" s="187" t="s">
        <v>2093</v>
      </c>
      <c r="H168" s="198"/>
      <c r="I168" s="198" t="s">
        <v>2093</v>
      </c>
      <c r="J168" s="166"/>
      <c r="K168" s="166"/>
      <c r="L168" s="200"/>
    </row>
    <row r="169" spans="1:12" s="155" customFormat="1" ht="15" customHeight="1" x14ac:dyDescent="0.25">
      <c r="A169" s="155">
        <f t="shared" si="3"/>
        <v>6</v>
      </c>
      <c r="B169" s="166" t="e">
        <f>IF(F169="DESLIGADO","",IF(#REF!=1,#REF!,IF(#REF!=1,#REF!,IF(#REF!=1,#REF!,IF(#REF!=1,#REF!,"")))))</f>
        <v>#REF!</v>
      </c>
      <c r="C169" s="166">
        <v>162</v>
      </c>
      <c r="D169" s="168">
        <v>53433</v>
      </c>
      <c r="E169" s="168" t="s">
        <v>1994</v>
      </c>
      <c r="F169" s="232" t="s">
        <v>989</v>
      </c>
      <c r="G169" s="187" t="s">
        <v>2093</v>
      </c>
      <c r="H169" s="198"/>
      <c r="I169" s="198" t="s">
        <v>2093</v>
      </c>
      <c r="J169" s="166"/>
      <c r="K169" s="166"/>
      <c r="L169" s="200"/>
    </row>
    <row r="170" spans="1:12" s="155" customFormat="1" ht="15" customHeight="1" x14ac:dyDescent="0.25">
      <c r="A170" s="155">
        <f t="shared" si="3"/>
        <v>7</v>
      </c>
      <c r="B170" s="166" t="e">
        <f>IF(G170="DESLIGADO","",IF(#REF!=1,#REF!,IF(#REF!=1,#REF!,IF(#REF!=1,#REF!,IF(#REF!=1,#REF!,"")))))</f>
        <v>#REF!</v>
      </c>
      <c r="C170" s="166">
        <v>163</v>
      </c>
      <c r="D170" s="186">
        <v>51112</v>
      </c>
      <c r="E170" s="168" t="s">
        <v>1995</v>
      </c>
      <c r="F170" s="306" t="s">
        <v>989</v>
      </c>
      <c r="G170" s="187" t="s">
        <v>2093</v>
      </c>
      <c r="H170" s="198"/>
      <c r="I170" s="198" t="s">
        <v>2093</v>
      </c>
      <c r="J170" s="166"/>
      <c r="K170" s="166"/>
      <c r="L170" s="200"/>
    </row>
    <row r="171" spans="1:12" s="155" customFormat="1" ht="15" customHeight="1" x14ac:dyDescent="0.25">
      <c r="A171" s="155">
        <f t="shared" si="3"/>
        <v>8</v>
      </c>
      <c r="B171" s="166"/>
      <c r="C171" s="166">
        <v>164</v>
      </c>
      <c r="D171" s="186">
        <v>51110</v>
      </c>
      <c r="E171" s="168" t="s">
        <v>1996</v>
      </c>
      <c r="F171" s="232" t="s">
        <v>989</v>
      </c>
      <c r="G171" s="187" t="s">
        <v>2093</v>
      </c>
      <c r="H171" s="198"/>
      <c r="I171" s="198" t="s">
        <v>2093</v>
      </c>
      <c r="J171" s="166"/>
      <c r="K171" s="166"/>
      <c r="L171" s="200"/>
    </row>
    <row r="172" spans="1:12" s="155" customFormat="1" ht="15" customHeight="1" x14ac:dyDescent="0.25">
      <c r="A172" s="155">
        <f t="shared" si="3"/>
        <v>9</v>
      </c>
      <c r="B172" s="166" t="e">
        <f>IF(G172="DESLIGADO","",IF(#REF!=1,#REF!,IF(#REF!=1,#REF!,IF(#REF!=1,#REF!,IF(#REF!=1,#REF!,"")))))</f>
        <v>#REF!</v>
      </c>
      <c r="C172" s="166">
        <v>165</v>
      </c>
      <c r="D172" s="186">
        <v>52283</v>
      </c>
      <c r="E172" s="168" t="s">
        <v>1997</v>
      </c>
      <c r="F172" s="232" t="s">
        <v>989</v>
      </c>
      <c r="G172" s="187" t="s">
        <v>2093</v>
      </c>
      <c r="H172" s="198"/>
      <c r="I172" s="198" t="s">
        <v>2093</v>
      </c>
      <c r="J172" s="166"/>
      <c r="K172" s="166"/>
      <c r="L172" s="200"/>
    </row>
    <row r="173" spans="1:12" s="155" customFormat="1" ht="15" customHeight="1" x14ac:dyDescent="0.25">
      <c r="A173" s="155">
        <f t="shared" si="3"/>
        <v>10</v>
      </c>
      <c r="B173" s="166"/>
      <c r="C173" s="166">
        <v>166</v>
      </c>
      <c r="D173" s="186">
        <v>51978</v>
      </c>
      <c r="E173" s="168" t="s">
        <v>1998</v>
      </c>
      <c r="F173" s="232" t="s">
        <v>1085</v>
      </c>
      <c r="G173" s="187" t="s">
        <v>2093</v>
      </c>
      <c r="H173" s="198"/>
      <c r="I173" s="198" t="s">
        <v>2093</v>
      </c>
      <c r="J173" s="166"/>
      <c r="K173" s="166"/>
      <c r="L173" s="200"/>
    </row>
    <row r="174" spans="1:12" s="155" customFormat="1" ht="15" customHeight="1" x14ac:dyDescent="0.25">
      <c r="A174" s="155">
        <f t="shared" si="3"/>
        <v>11</v>
      </c>
      <c r="B174" s="166"/>
      <c r="C174" s="166">
        <v>167</v>
      </c>
      <c r="D174" s="168">
        <v>51025</v>
      </c>
      <c r="E174" s="168" t="s">
        <v>1999</v>
      </c>
      <c r="F174" s="232" t="s">
        <v>1085</v>
      </c>
      <c r="G174" s="187" t="s">
        <v>2093</v>
      </c>
      <c r="H174" s="198"/>
      <c r="I174" s="198" t="s">
        <v>2093</v>
      </c>
      <c r="J174" s="166"/>
      <c r="K174" s="166"/>
      <c r="L174" s="200"/>
    </row>
    <row r="175" spans="1:12" s="155" customFormat="1" ht="15" customHeight="1" x14ac:dyDescent="0.25">
      <c r="A175" s="155">
        <f t="shared" si="3"/>
        <v>12</v>
      </c>
      <c r="B175" s="166"/>
      <c r="C175" s="166">
        <v>168</v>
      </c>
      <c r="D175" s="186">
        <v>52279</v>
      </c>
      <c r="E175" s="168" t="s">
        <v>2000</v>
      </c>
      <c r="F175" s="232" t="s">
        <v>1085</v>
      </c>
      <c r="G175" s="187" t="s">
        <v>2093</v>
      </c>
      <c r="H175" s="198"/>
      <c r="I175" s="198" t="s">
        <v>2093</v>
      </c>
      <c r="J175" s="166"/>
      <c r="K175" s="166"/>
      <c r="L175" s="200"/>
    </row>
    <row r="176" spans="1:12" s="155" customFormat="1" ht="15" customHeight="1" x14ac:dyDescent="0.25">
      <c r="A176" s="155">
        <f t="shared" si="3"/>
        <v>13</v>
      </c>
      <c r="B176" s="166" t="e">
        <f>IF(F176="DESLIGADO","",IF(#REF!=1,#REF!,IF(#REF!=1,#REF!,IF(#REF!=1,#REF!,IF(#REF!=1,#REF!,"")))))</f>
        <v>#REF!</v>
      </c>
      <c r="C176" s="166">
        <v>169</v>
      </c>
      <c r="D176" s="186">
        <v>52272</v>
      </c>
      <c r="E176" s="168" t="s">
        <v>2001</v>
      </c>
      <c r="F176" s="232" t="s">
        <v>1085</v>
      </c>
      <c r="G176" s="187" t="s">
        <v>2093</v>
      </c>
      <c r="H176" s="198"/>
      <c r="I176" s="198" t="s">
        <v>2093</v>
      </c>
      <c r="J176" s="166"/>
      <c r="K176" s="166"/>
      <c r="L176" s="200"/>
    </row>
    <row r="177" spans="1:12" s="155" customFormat="1" ht="15" customHeight="1" x14ac:dyDescent="0.25">
      <c r="A177" s="155">
        <f t="shared" si="3"/>
        <v>14</v>
      </c>
      <c r="B177" s="166" t="e">
        <f>IF(G177="DESLIGADO","",IF(#REF!=1,#REF!,IF(#REF!=1,#REF!,IF(#REF!=1,#REF!,IF(#REF!=1,#REF!,"")))))</f>
        <v>#REF!</v>
      </c>
      <c r="C177" s="166">
        <v>170</v>
      </c>
      <c r="D177" s="186">
        <v>51020</v>
      </c>
      <c r="E177" s="168" t="s">
        <v>2002</v>
      </c>
      <c r="F177" s="232" t="s">
        <v>1085</v>
      </c>
      <c r="G177" s="187" t="s">
        <v>2093</v>
      </c>
      <c r="H177" s="198"/>
      <c r="I177" s="198" t="s">
        <v>2093</v>
      </c>
      <c r="J177" s="166"/>
      <c r="K177" s="166"/>
      <c r="L177" s="200"/>
    </row>
    <row r="178" spans="1:12" s="155" customFormat="1" ht="15" customHeight="1" x14ac:dyDescent="0.25">
      <c r="A178" s="155">
        <f t="shared" si="3"/>
        <v>15</v>
      </c>
      <c r="B178" s="166"/>
      <c r="C178" s="166">
        <v>171</v>
      </c>
      <c r="D178" s="186">
        <v>52274</v>
      </c>
      <c r="E178" s="168" t="s">
        <v>2003</v>
      </c>
      <c r="F178" s="232" t="s">
        <v>1085</v>
      </c>
      <c r="G178" s="187" t="s">
        <v>2093</v>
      </c>
      <c r="H178" s="198"/>
      <c r="I178" s="198" t="s">
        <v>2093</v>
      </c>
      <c r="J178" s="166"/>
      <c r="K178" s="166"/>
      <c r="L178" s="200"/>
    </row>
    <row r="179" spans="1:12" s="155" customFormat="1" ht="15" customHeight="1" x14ac:dyDescent="0.25">
      <c r="A179" s="155">
        <f t="shared" si="3"/>
        <v>16</v>
      </c>
      <c r="B179" s="166" t="e">
        <f>IF(G179="DESLIGADO","",IF(#REF!=1,#REF!,IF(#REF!=1,#REF!,IF(#REF!=1,#REF!,IF(#REF!=1,#REF!,"")))))</f>
        <v>#REF!</v>
      </c>
      <c r="C179" s="166">
        <v>172</v>
      </c>
      <c r="D179" s="186">
        <v>50821</v>
      </c>
      <c r="E179" s="168" t="s">
        <v>2004</v>
      </c>
      <c r="F179" s="232" t="s">
        <v>610</v>
      </c>
      <c r="G179" s="187" t="s">
        <v>2093</v>
      </c>
      <c r="H179" s="198"/>
      <c r="I179" s="198" t="s">
        <v>2093</v>
      </c>
      <c r="J179" s="166" t="s">
        <v>1654</v>
      </c>
      <c r="K179" s="166" t="s">
        <v>1654</v>
      </c>
      <c r="L179" s="200"/>
    </row>
    <row r="180" spans="1:12" s="155" customFormat="1" ht="15" customHeight="1" x14ac:dyDescent="0.25">
      <c r="A180" s="155">
        <f t="shared" si="3"/>
        <v>17</v>
      </c>
      <c r="B180" s="166" t="e">
        <f>IF(F180="DESLIGADO","",IF(#REF!=1,#REF!,IF(#REF!=1,#REF!,IF(#REF!=1,#REF!,IF(#REF!=1,#REF!,"")))))</f>
        <v>#REF!</v>
      </c>
      <c r="C180" s="166">
        <v>173</v>
      </c>
      <c r="D180" s="186">
        <v>54484</v>
      </c>
      <c r="E180" s="168" t="s">
        <v>2005</v>
      </c>
      <c r="F180" s="232" t="s">
        <v>384</v>
      </c>
      <c r="G180" s="187" t="s">
        <v>2093</v>
      </c>
      <c r="H180" s="198"/>
      <c r="I180" s="198" t="s">
        <v>2093</v>
      </c>
      <c r="J180" s="166" t="s">
        <v>1703</v>
      </c>
      <c r="K180" s="166" t="s">
        <v>1703</v>
      </c>
      <c r="L180" s="200"/>
    </row>
    <row r="181" spans="1:12" s="155" customFormat="1" ht="15" customHeight="1" x14ac:dyDescent="0.25">
      <c r="A181" s="155">
        <f t="shared" si="3"/>
        <v>18</v>
      </c>
      <c r="B181" s="166"/>
      <c r="C181" s="166">
        <v>174</v>
      </c>
      <c r="D181" s="186">
        <v>52658</v>
      </c>
      <c r="E181" s="168" t="s">
        <v>2006</v>
      </c>
      <c r="F181" s="232" t="s">
        <v>384</v>
      </c>
      <c r="G181" s="187" t="s">
        <v>2093</v>
      </c>
      <c r="H181" s="198"/>
      <c r="I181" s="198" t="s">
        <v>2093</v>
      </c>
      <c r="J181" s="166" t="s">
        <v>1628</v>
      </c>
      <c r="K181" s="166" t="s">
        <v>1628</v>
      </c>
      <c r="L181" s="200"/>
    </row>
    <row r="182" spans="1:12" s="155" customFormat="1" ht="15" customHeight="1" x14ac:dyDescent="0.25">
      <c r="A182" s="155">
        <f t="shared" si="3"/>
        <v>19</v>
      </c>
      <c r="B182" s="166" t="e">
        <f>IF(G182="DESLIGADO","",IF(#REF!=1,#REF!,IF(#REF!=1,#REF!,IF(#REF!=1,#REF!,IF(#REF!=1,#REF!,"")))))</f>
        <v>#REF!</v>
      </c>
      <c r="C182" s="166">
        <v>175</v>
      </c>
      <c r="D182" s="186">
        <v>54022</v>
      </c>
      <c r="E182" s="168" t="s">
        <v>2007</v>
      </c>
      <c r="F182" s="232" t="s">
        <v>384</v>
      </c>
      <c r="G182" s="187" t="s">
        <v>2093</v>
      </c>
      <c r="H182" s="198"/>
      <c r="I182" s="198" t="s">
        <v>2093</v>
      </c>
      <c r="J182" s="166" t="s">
        <v>1703</v>
      </c>
      <c r="K182" s="166" t="s">
        <v>1703</v>
      </c>
      <c r="L182" s="200"/>
    </row>
    <row r="183" spans="1:12" s="155" customFormat="1" ht="15" customHeight="1" x14ac:dyDescent="0.25">
      <c r="A183" s="155">
        <f t="shared" si="3"/>
        <v>20</v>
      </c>
      <c r="B183" s="166" t="e">
        <f>IF(G183="DESLIGADO","",IF(#REF!=1,#REF!,IF(#REF!=1,#REF!,IF(#REF!=1,#REF!,IF(#REF!=1,#REF!,"")))))</f>
        <v>#REF!</v>
      </c>
      <c r="C183" s="166">
        <v>176</v>
      </c>
      <c r="D183" s="186">
        <v>52075</v>
      </c>
      <c r="E183" s="168" t="s">
        <v>2008</v>
      </c>
      <c r="F183" s="232" t="s">
        <v>384</v>
      </c>
      <c r="G183" s="187" t="s">
        <v>2093</v>
      </c>
      <c r="H183" s="198"/>
      <c r="I183" s="198" t="s">
        <v>2093</v>
      </c>
      <c r="J183" s="166" t="s">
        <v>1697</v>
      </c>
      <c r="K183" s="166" t="s">
        <v>1697</v>
      </c>
      <c r="L183" s="200"/>
    </row>
    <row r="184" spans="1:12" s="155" customFormat="1" ht="15" customHeight="1" x14ac:dyDescent="0.25">
      <c r="A184" s="155">
        <f t="shared" si="3"/>
        <v>21</v>
      </c>
      <c r="B184" s="166" t="e">
        <f>IF(G184="DESLIGADO","",IF(#REF!=1,#REF!,IF(#REF!=1,#REF!,IF(#REF!=1,#REF!,IF(#REF!=1,#REF!,"")))))</f>
        <v>#REF!</v>
      </c>
      <c r="C184" s="166">
        <v>177</v>
      </c>
      <c r="D184" s="186">
        <v>52257</v>
      </c>
      <c r="E184" s="168" t="s">
        <v>2009</v>
      </c>
      <c r="F184" s="232" t="s">
        <v>384</v>
      </c>
      <c r="G184" s="187" t="s">
        <v>2093</v>
      </c>
      <c r="H184" s="198"/>
      <c r="I184" s="198" t="s">
        <v>2093</v>
      </c>
      <c r="J184" s="166" t="s">
        <v>1712</v>
      </c>
      <c r="K184" s="166" t="s">
        <v>1712</v>
      </c>
      <c r="L184" s="200"/>
    </row>
    <row r="185" spans="1:12" s="155" customFormat="1" ht="15" customHeight="1" x14ac:dyDescent="0.25">
      <c r="A185" s="155">
        <f t="shared" si="3"/>
        <v>22</v>
      </c>
      <c r="B185" s="166" t="e">
        <f>IF(G185="DESLIGADO","",IF(#REF!=1,#REF!,IF(#REF!=1,#REF!,IF(#REF!=1,#REF!,IF(#REF!=1,#REF!,"")))))</f>
        <v>#REF!</v>
      </c>
      <c r="C185" s="166">
        <v>178</v>
      </c>
      <c r="D185" s="186">
        <v>53047</v>
      </c>
      <c r="E185" s="168" t="s">
        <v>2010</v>
      </c>
      <c r="F185" s="232" t="s">
        <v>384</v>
      </c>
      <c r="G185" s="187" t="s">
        <v>2093</v>
      </c>
      <c r="H185" s="198"/>
      <c r="I185" s="198" t="s">
        <v>2093</v>
      </c>
      <c r="J185" s="166" t="s">
        <v>117</v>
      </c>
      <c r="K185" s="166" t="s">
        <v>117</v>
      </c>
      <c r="L185" s="200"/>
    </row>
    <row r="186" spans="1:12" s="155" customFormat="1" ht="15" customHeight="1" x14ac:dyDescent="0.25">
      <c r="A186" s="155">
        <f t="shared" si="3"/>
        <v>23</v>
      </c>
      <c r="B186" s="166" t="e">
        <f>IF(G186="DESLIGADO","",IF(#REF!=1,#REF!,IF(#REF!=1,#REF!,IF(#REF!=1,#REF!,IF(#REF!=1,#REF!,"")))))</f>
        <v>#REF!</v>
      </c>
      <c r="C186" s="166">
        <v>179</v>
      </c>
      <c r="D186" s="186">
        <v>51000</v>
      </c>
      <c r="E186" s="168" t="s">
        <v>2011</v>
      </c>
      <c r="F186" s="232" t="s">
        <v>384</v>
      </c>
      <c r="G186" s="187" t="s">
        <v>2093</v>
      </c>
      <c r="H186" s="198"/>
      <c r="I186" s="198" t="s">
        <v>2093</v>
      </c>
      <c r="J186" s="166" t="s">
        <v>745</v>
      </c>
      <c r="K186" s="166" t="s">
        <v>745</v>
      </c>
      <c r="L186" s="200"/>
    </row>
    <row r="187" spans="1:12" s="155" customFormat="1" ht="15" customHeight="1" x14ac:dyDescent="0.25">
      <c r="A187" s="155">
        <f t="shared" si="3"/>
        <v>24</v>
      </c>
      <c r="B187" s="166" t="e">
        <f>IF(G187="DESLIGADO","",IF(#REF!=1,#REF!,IF(#REF!=1,#REF!,IF(#REF!=1,#REF!,IF(#REF!=1,#REF!,"")))))</f>
        <v>#REF!</v>
      </c>
      <c r="C187" s="166">
        <v>180</v>
      </c>
      <c r="D187" s="186">
        <v>53804</v>
      </c>
      <c r="E187" s="168" t="s">
        <v>2012</v>
      </c>
      <c r="F187" s="232" t="s">
        <v>384</v>
      </c>
      <c r="G187" s="187" t="s">
        <v>2093</v>
      </c>
      <c r="H187" s="198"/>
      <c r="I187" s="198" t="s">
        <v>2093</v>
      </c>
      <c r="J187" s="166" t="s">
        <v>1697</v>
      </c>
      <c r="K187" s="166" t="s">
        <v>1697</v>
      </c>
      <c r="L187" s="200"/>
    </row>
    <row r="188" spans="1:12" s="155" customFormat="1" ht="15" customHeight="1" x14ac:dyDescent="0.25">
      <c r="A188" s="155">
        <f t="shared" si="3"/>
        <v>25</v>
      </c>
      <c r="B188" s="166" t="e">
        <f>IF(G188="DESLIGADO","",IF(#REF!=1,#REF!,IF(#REF!=1,#REF!,IF(#REF!=1,#REF!,IF(#REF!=1,#REF!,"")))))</f>
        <v>#REF!</v>
      </c>
      <c r="C188" s="166">
        <v>181</v>
      </c>
      <c r="D188" s="186">
        <v>53428</v>
      </c>
      <c r="E188" s="168" t="s">
        <v>2013</v>
      </c>
      <c r="F188" s="232" t="s">
        <v>384</v>
      </c>
      <c r="G188" s="187" t="s">
        <v>2093</v>
      </c>
      <c r="H188" s="198"/>
      <c r="I188" s="198" t="s">
        <v>2093</v>
      </c>
      <c r="J188" s="166" t="s">
        <v>1712</v>
      </c>
      <c r="K188" s="166" t="s">
        <v>1712</v>
      </c>
      <c r="L188" s="200"/>
    </row>
    <row r="189" spans="1:12" s="155" customFormat="1" ht="15" customHeight="1" x14ac:dyDescent="0.25">
      <c r="A189" s="155">
        <f t="shared" si="3"/>
        <v>26</v>
      </c>
      <c r="B189" s="166" t="e">
        <f>IF(G189="DESLIGADO","",IF(#REF!=1,#REF!,IF(#REF!=1,#REF!,IF(#REF!=1,#REF!,IF(#REF!=1,#REF!,"")))))</f>
        <v>#REF!</v>
      </c>
      <c r="C189" s="166">
        <v>182</v>
      </c>
      <c r="D189" s="186">
        <v>49987</v>
      </c>
      <c r="E189" s="168" t="s">
        <v>1138</v>
      </c>
      <c r="F189" s="232" t="s">
        <v>384</v>
      </c>
      <c r="G189" s="187" t="s">
        <v>2093</v>
      </c>
      <c r="H189" s="198"/>
      <c r="I189" s="198" t="s">
        <v>2093</v>
      </c>
      <c r="J189" s="166" t="s">
        <v>745</v>
      </c>
      <c r="K189" s="166" t="s">
        <v>745</v>
      </c>
      <c r="L189" s="200"/>
    </row>
    <row r="190" spans="1:12" s="155" customFormat="1" ht="15" customHeight="1" x14ac:dyDescent="0.25">
      <c r="A190" s="155">
        <f t="shared" si="3"/>
        <v>27</v>
      </c>
      <c r="B190" s="166" t="e">
        <f>IF(G190="DESLIGADO","",IF(#REF!=1,#REF!,IF(#REF!=1,#REF!,IF(#REF!=1,#REF!,IF(#REF!=1,#REF!,"")))))</f>
        <v>#REF!</v>
      </c>
      <c r="C190" s="166">
        <v>183</v>
      </c>
      <c r="D190" s="186">
        <v>51065</v>
      </c>
      <c r="E190" s="168" t="s">
        <v>2014</v>
      </c>
      <c r="F190" s="232" t="s">
        <v>384</v>
      </c>
      <c r="G190" s="187" t="s">
        <v>2093</v>
      </c>
      <c r="H190" s="198"/>
      <c r="I190" s="198" t="s">
        <v>2093</v>
      </c>
      <c r="J190" s="166" t="s">
        <v>745</v>
      </c>
      <c r="K190" s="166" t="s">
        <v>745</v>
      </c>
      <c r="L190" s="200"/>
    </row>
    <row r="191" spans="1:12" s="155" customFormat="1" ht="15" customHeight="1" x14ac:dyDescent="0.25">
      <c r="A191" s="155">
        <f t="shared" si="3"/>
        <v>28</v>
      </c>
      <c r="B191" s="166"/>
      <c r="C191" s="166">
        <v>184</v>
      </c>
      <c r="D191" s="186">
        <v>53784</v>
      </c>
      <c r="E191" s="168" t="s">
        <v>2015</v>
      </c>
      <c r="F191" s="232" t="s">
        <v>384</v>
      </c>
      <c r="G191" s="187" t="s">
        <v>2093</v>
      </c>
      <c r="H191" s="198"/>
      <c r="I191" s="198" t="s">
        <v>2093</v>
      </c>
      <c r="J191" s="166" t="s">
        <v>695</v>
      </c>
      <c r="K191" s="166" t="s">
        <v>695</v>
      </c>
      <c r="L191" s="200"/>
    </row>
    <row r="192" spans="1:12" s="155" customFormat="1" ht="15" customHeight="1" x14ac:dyDescent="0.25">
      <c r="A192" s="155">
        <f t="shared" si="3"/>
        <v>29</v>
      </c>
      <c r="B192" s="166"/>
      <c r="C192" s="166">
        <v>185</v>
      </c>
      <c r="D192" s="186">
        <v>50749</v>
      </c>
      <c r="E192" s="168" t="s">
        <v>2016</v>
      </c>
      <c r="F192" s="232" t="s">
        <v>362</v>
      </c>
      <c r="G192" s="187" t="s">
        <v>2093</v>
      </c>
      <c r="H192" s="198"/>
      <c r="I192" s="198" t="s">
        <v>2093</v>
      </c>
      <c r="J192" s="166"/>
      <c r="K192" s="166"/>
      <c r="L192" s="200"/>
    </row>
    <row r="193" spans="1:12" s="155" customFormat="1" ht="15" customHeight="1" x14ac:dyDescent="0.25">
      <c r="A193" s="155" t="e">
        <f>#REF!+1</f>
        <v>#REF!</v>
      </c>
      <c r="B193" s="166" t="e">
        <f>IF(G193="DESLIGADO","",IF(#REF!=1,#REF!,IF(#REF!=1,#REF!,IF(#REF!=1,#REF!,IF(#REF!=1,#REF!,"")))))</f>
        <v>#REF!</v>
      </c>
      <c r="C193" s="166">
        <v>186</v>
      </c>
      <c r="D193" s="186">
        <v>52120</v>
      </c>
      <c r="E193" s="168" t="s">
        <v>2017</v>
      </c>
      <c r="F193" s="232" t="s">
        <v>96</v>
      </c>
      <c r="G193" s="187" t="s">
        <v>2093</v>
      </c>
      <c r="H193" s="198"/>
      <c r="I193" s="198" t="s">
        <v>2093</v>
      </c>
      <c r="J193" s="166"/>
      <c r="K193" s="166"/>
      <c r="L193" s="200"/>
    </row>
    <row r="194" spans="1:12" s="155" customFormat="1" ht="15" customHeight="1" x14ac:dyDescent="0.25">
      <c r="A194" s="155" t="e">
        <f t="shared" si="3"/>
        <v>#REF!</v>
      </c>
      <c r="B194" s="166" t="e">
        <f>IF(G194="DESLIGADO","",IF(#REF!=1,#REF!,IF(#REF!=1,#REF!,IF(#REF!=1,#REF!,IF(#REF!=1,#REF!,"")))))</f>
        <v>#REF!</v>
      </c>
      <c r="C194" s="166">
        <v>187</v>
      </c>
      <c r="D194" s="186">
        <v>50679</v>
      </c>
      <c r="E194" s="168" t="s">
        <v>2018</v>
      </c>
      <c r="F194" s="232" t="s">
        <v>96</v>
      </c>
      <c r="G194" s="187" t="s">
        <v>2093</v>
      </c>
      <c r="H194" s="198"/>
      <c r="I194" s="198" t="s">
        <v>2093</v>
      </c>
      <c r="J194" s="166"/>
      <c r="K194" s="166"/>
      <c r="L194" s="200"/>
    </row>
    <row r="195" spans="1:12" s="155" customFormat="1" ht="15" customHeight="1" x14ac:dyDescent="0.25">
      <c r="A195" s="155" t="e">
        <f t="shared" si="3"/>
        <v>#REF!</v>
      </c>
      <c r="B195" s="166" t="e">
        <f>IF(G195="DESLIGADO","",IF(#REF!=1,#REF!,IF(#REF!=1,#REF!,IF(#REF!=1,#REF!,IF(#REF!=1,#REF!,"")))))</f>
        <v>#REF!</v>
      </c>
      <c r="C195" s="166">
        <v>188</v>
      </c>
      <c r="D195" s="186">
        <v>51384</v>
      </c>
      <c r="E195" s="168" t="s">
        <v>2019</v>
      </c>
      <c r="F195" s="232" t="s">
        <v>96</v>
      </c>
      <c r="G195" s="187" t="s">
        <v>2093</v>
      </c>
      <c r="H195" s="198"/>
      <c r="I195" s="198" t="s">
        <v>2093</v>
      </c>
      <c r="J195" s="166"/>
      <c r="K195" s="166"/>
      <c r="L195" s="200"/>
    </row>
    <row r="196" spans="1:12" s="155" customFormat="1" ht="15" customHeight="1" x14ac:dyDescent="0.25">
      <c r="A196" s="155" t="e">
        <f t="shared" si="3"/>
        <v>#REF!</v>
      </c>
      <c r="B196" s="166" t="e">
        <f>IF(G196="DESLIGADO","",IF(#REF!=1,#REF!,IF(#REF!=1,#REF!,IF(#REF!=1,#REF!,IF(#REF!=1,#REF!,"")))))</f>
        <v>#REF!</v>
      </c>
      <c r="C196" s="166">
        <v>189</v>
      </c>
      <c r="D196" s="186">
        <v>52236</v>
      </c>
      <c r="E196" s="168" t="s">
        <v>2020</v>
      </c>
      <c r="F196" s="232" t="s">
        <v>96</v>
      </c>
      <c r="G196" s="187" t="s">
        <v>2093</v>
      </c>
      <c r="H196" s="198"/>
      <c r="I196" s="198" t="s">
        <v>2093</v>
      </c>
      <c r="J196" s="166"/>
      <c r="K196" s="166"/>
      <c r="L196" s="200"/>
    </row>
    <row r="197" spans="1:12" s="155" customFormat="1" ht="15" customHeight="1" x14ac:dyDescent="0.25">
      <c r="A197" s="155" t="e">
        <f t="shared" si="3"/>
        <v>#REF!</v>
      </c>
      <c r="B197" s="166" t="e">
        <f>IF(G197="DESLIGADO","",IF(#REF!=1,#REF!,IF(#REF!=1,#REF!,IF(#REF!=1,#REF!,IF(#REF!=1,#REF!,"")))))</f>
        <v>#REF!</v>
      </c>
      <c r="C197" s="166">
        <v>190</v>
      </c>
      <c r="D197" s="186">
        <v>53997</v>
      </c>
      <c r="E197" s="202" t="s">
        <v>2021</v>
      </c>
      <c r="F197" s="234" t="s">
        <v>96</v>
      </c>
      <c r="G197" s="187" t="s">
        <v>2093</v>
      </c>
      <c r="H197" s="198"/>
      <c r="I197" s="198" t="s">
        <v>2093</v>
      </c>
      <c r="J197" s="166"/>
      <c r="K197" s="166"/>
      <c r="L197" s="200"/>
    </row>
    <row r="198" spans="1:12" s="155" customFormat="1" ht="15" customHeight="1" x14ac:dyDescent="0.25">
      <c r="A198" s="155" t="e">
        <f t="shared" si="3"/>
        <v>#REF!</v>
      </c>
      <c r="B198" s="166" t="e">
        <f>IF(F198="DESLIGADO","",IF(#REF!=1,#REF!,IF(#REF!=1,#REF!,IF(#REF!=1,#REF!,IF(#REF!=1,#REF!,"")))))</f>
        <v>#REF!</v>
      </c>
      <c r="C198" s="166">
        <v>191</v>
      </c>
      <c r="D198" s="186">
        <v>53770</v>
      </c>
      <c r="E198" s="168" t="s">
        <v>2022</v>
      </c>
      <c r="F198" s="232" t="s">
        <v>96</v>
      </c>
      <c r="G198" s="187" t="s">
        <v>2093</v>
      </c>
      <c r="H198" s="198"/>
      <c r="I198" s="198" t="s">
        <v>2093</v>
      </c>
      <c r="J198" s="166"/>
      <c r="K198" s="166"/>
      <c r="L198" s="200"/>
    </row>
    <row r="199" spans="1:12" s="155" customFormat="1" ht="15" customHeight="1" x14ac:dyDescent="0.25">
      <c r="A199" s="155" t="e">
        <f t="shared" si="3"/>
        <v>#REF!</v>
      </c>
      <c r="B199" s="166" t="e">
        <f>IF(F199="DESLIGADO","",IF(#REF!=1,#REF!,IF(#REF!=1,#REF!,IF(#REF!=1,#REF!,IF(#REF!=1,#REF!,"")))))</f>
        <v>#REF!</v>
      </c>
      <c r="C199" s="166">
        <v>192</v>
      </c>
      <c r="D199" s="186">
        <v>53772</v>
      </c>
      <c r="E199" s="168" t="s">
        <v>2023</v>
      </c>
      <c r="F199" s="232" t="s">
        <v>96</v>
      </c>
      <c r="G199" s="187" t="s">
        <v>2093</v>
      </c>
      <c r="H199" s="198"/>
      <c r="I199" s="198" t="s">
        <v>2093</v>
      </c>
      <c r="J199" s="166"/>
      <c r="K199" s="166"/>
      <c r="L199" s="200"/>
    </row>
    <row r="200" spans="1:12" s="155" customFormat="1" ht="15" customHeight="1" x14ac:dyDescent="0.25">
      <c r="A200" s="155" t="e">
        <f t="shared" si="3"/>
        <v>#REF!</v>
      </c>
      <c r="B200" s="166" t="e">
        <f>IF(G200="DESLIGADO","",IF(#REF!=1,#REF!,IF(#REF!=1,#REF!,IF(#REF!=1,#REF!,IF(#REF!=1,#REF!,"")))))</f>
        <v>#REF!</v>
      </c>
      <c r="C200" s="166">
        <v>193</v>
      </c>
      <c r="D200" s="186">
        <v>52016</v>
      </c>
      <c r="E200" s="168" t="s">
        <v>2024</v>
      </c>
      <c r="F200" s="232" t="s">
        <v>96</v>
      </c>
      <c r="G200" s="187" t="s">
        <v>2093</v>
      </c>
      <c r="H200" s="198"/>
      <c r="I200" s="198" t="s">
        <v>2093</v>
      </c>
      <c r="J200" s="166"/>
      <c r="K200" s="166"/>
      <c r="L200" s="200"/>
    </row>
    <row r="201" spans="1:12" s="155" customFormat="1" ht="15" customHeight="1" x14ac:dyDescent="0.25">
      <c r="A201" s="155" t="e">
        <f t="shared" si="3"/>
        <v>#REF!</v>
      </c>
      <c r="B201" s="166" t="e">
        <f>IF(G201="DESLIGADO","",IF(#REF!=1,#REF!,IF(#REF!=1,#REF!,IF(#REF!=1,#REF!,IF(#REF!=1,#REF!,"")))))</f>
        <v>#REF!</v>
      </c>
      <c r="C201" s="166">
        <v>194</v>
      </c>
      <c r="D201" s="186">
        <v>51837</v>
      </c>
      <c r="E201" s="168" t="s">
        <v>2025</v>
      </c>
      <c r="F201" s="232" t="s">
        <v>96</v>
      </c>
      <c r="G201" s="187" t="s">
        <v>2093</v>
      </c>
      <c r="H201" s="198"/>
      <c r="I201" s="198" t="s">
        <v>2093</v>
      </c>
      <c r="J201" s="166"/>
      <c r="K201" s="166"/>
      <c r="L201" s="200"/>
    </row>
    <row r="202" spans="1:12" s="155" customFormat="1" ht="15" customHeight="1" x14ac:dyDescent="0.25">
      <c r="A202" s="155" t="e">
        <f t="shared" si="3"/>
        <v>#REF!</v>
      </c>
      <c r="B202" s="166" t="e">
        <f>IF(G202="DESLIGADO","",IF(#REF!=1,#REF!,IF(#REF!=1,#REF!,IF(#REF!=1,#REF!,IF(#REF!=1,#REF!,"")))))</f>
        <v>#REF!</v>
      </c>
      <c r="C202" s="166">
        <v>195</v>
      </c>
      <c r="D202" s="186">
        <v>50238</v>
      </c>
      <c r="E202" s="168" t="s">
        <v>1352</v>
      </c>
      <c r="F202" s="232" t="s">
        <v>96</v>
      </c>
      <c r="G202" s="187" t="s">
        <v>2093</v>
      </c>
      <c r="H202" s="198"/>
      <c r="I202" s="198" t="s">
        <v>2093</v>
      </c>
      <c r="J202" s="166"/>
      <c r="K202" s="166"/>
      <c r="L202" s="200"/>
    </row>
    <row r="203" spans="1:12" s="155" customFormat="1" ht="15" customHeight="1" x14ac:dyDescent="0.25">
      <c r="A203" s="155" t="e">
        <f t="shared" si="3"/>
        <v>#REF!</v>
      </c>
      <c r="B203" s="166" t="e">
        <f>IF(G203="DESLIGADO","",IF(#REF!=1,#REF!,IF(#REF!=1,#REF!,IF(#REF!=1,#REF!,IF(#REF!=1,#REF!,"")))))</f>
        <v>#REF!</v>
      </c>
      <c r="C203" s="166">
        <v>196</v>
      </c>
      <c r="D203" s="186">
        <v>51722</v>
      </c>
      <c r="E203" s="168" t="s">
        <v>2026</v>
      </c>
      <c r="F203" s="232" t="s">
        <v>96</v>
      </c>
      <c r="G203" s="187" t="s">
        <v>2093</v>
      </c>
      <c r="H203" s="198"/>
      <c r="I203" s="198" t="s">
        <v>2093</v>
      </c>
      <c r="J203" s="166"/>
      <c r="K203" s="166"/>
      <c r="L203" s="200"/>
    </row>
    <row r="204" spans="1:12" s="155" customFormat="1" ht="15" customHeight="1" x14ac:dyDescent="0.25">
      <c r="A204" s="155" t="e">
        <f>#REF!+1</f>
        <v>#REF!</v>
      </c>
      <c r="B204" s="166"/>
      <c r="C204" s="166">
        <v>197</v>
      </c>
      <c r="D204" s="186">
        <v>50759</v>
      </c>
      <c r="E204" s="168" t="s">
        <v>2027</v>
      </c>
      <c r="F204" s="232" t="s">
        <v>96</v>
      </c>
      <c r="G204" s="187" t="s">
        <v>2093</v>
      </c>
      <c r="H204" s="198"/>
      <c r="I204" s="198" t="s">
        <v>2093</v>
      </c>
      <c r="J204" s="166"/>
      <c r="K204" s="166"/>
      <c r="L204" s="200"/>
    </row>
    <row r="205" spans="1:12" s="155" customFormat="1" ht="15" customHeight="1" x14ac:dyDescent="0.25">
      <c r="A205" s="155" t="e">
        <f>#REF!+1</f>
        <v>#REF!</v>
      </c>
      <c r="B205" s="166" t="e">
        <f>IF(F205="DESLIGADO","",IF(#REF!=1,#REF!,IF(#REF!=1,#REF!,IF(#REF!=1,#REF!,IF(#REF!=1,#REF!,"")))))</f>
        <v>#REF!</v>
      </c>
      <c r="C205" s="166">
        <v>198</v>
      </c>
      <c r="D205" s="186">
        <v>53787</v>
      </c>
      <c r="E205" s="168" t="s">
        <v>2028</v>
      </c>
      <c r="F205" s="232" t="s">
        <v>96</v>
      </c>
      <c r="G205" s="187" t="s">
        <v>2093</v>
      </c>
      <c r="H205" s="198"/>
      <c r="I205" s="198" t="s">
        <v>2093</v>
      </c>
      <c r="J205" s="166"/>
      <c r="K205" s="166"/>
      <c r="L205" s="200"/>
    </row>
    <row r="206" spans="1:12" s="155" customFormat="1" ht="15" customHeight="1" x14ac:dyDescent="0.25">
      <c r="A206" s="155" t="e">
        <f t="shared" si="3"/>
        <v>#REF!</v>
      </c>
      <c r="B206" s="166" t="e">
        <f>IF(G206="DESLIGADO","",IF(#REF!=1,#REF!,IF(#REF!=1,#REF!,IF(#REF!=1,#REF!,IF(#REF!=1,#REF!,"")))))</f>
        <v>#REF!</v>
      </c>
      <c r="C206" s="166">
        <v>199</v>
      </c>
      <c r="D206" s="186">
        <v>52643</v>
      </c>
      <c r="E206" s="168" t="s">
        <v>2029</v>
      </c>
      <c r="F206" s="232" t="s">
        <v>96</v>
      </c>
      <c r="G206" s="187" t="s">
        <v>2093</v>
      </c>
      <c r="H206" s="198"/>
      <c r="I206" s="198" t="s">
        <v>2093</v>
      </c>
      <c r="J206" s="166"/>
      <c r="K206" s="166"/>
      <c r="L206" s="200"/>
    </row>
    <row r="207" spans="1:12" s="155" customFormat="1" ht="15" customHeight="1" x14ac:dyDescent="0.25">
      <c r="A207" s="155" t="e">
        <f t="shared" si="3"/>
        <v>#REF!</v>
      </c>
      <c r="B207" s="166" t="e">
        <f>IF(G207="DESLIGADO","",IF(#REF!=1,#REF!,IF(#REF!=1,#REF!,IF(#REF!=1,#REF!,IF(#REF!=1,#REF!,"")))))</f>
        <v>#REF!</v>
      </c>
      <c r="C207" s="166">
        <v>200</v>
      </c>
      <c r="D207" s="186">
        <v>52280</v>
      </c>
      <c r="E207" s="168" t="s">
        <v>2030</v>
      </c>
      <c r="F207" s="232" t="s">
        <v>96</v>
      </c>
      <c r="G207" s="187" t="s">
        <v>2093</v>
      </c>
      <c r="H207" s="198"/>
      <c r="I207" s="198" t="s">
        <v>2093</v>
      </c>
      <c r="J207" s="166"/>
      <c r="K207" s="166"/>
      <c r="L207" s="200"/>
    </row>
    <row r="208" spans="1:12" s="155" customFormat="1" ht="15" customHeight="1" x14ac:dyDescent="0.25">
      <c r="A208" s="155" t="e">
        <f t="shared" si="3"/>
        <v>#REF!</v>
      </c>
      <c r="B208" s="166" t="e">
        <f>IF(G208="DESLIGADO","",IF(#REF!=1,#REF!,IF(#REF!=1,#REF!,IF(#REF!=1,#REF!,IF(#REF!=1,#REF!,"")))))</f>
        <v>#REF!</v>
      </c>
      <c r="C208" s="166">
        <v>201</v>
      </c>
      <c r="D208" s="186">
        <v>53740</v>
      </c>
      <c r="E208" s="168" t="s">
        <v>2031</v>
      </c>
      <c r="F208" s="232" t="s">
        <v>96</v>
      </c>
      <c r="G208" s="187" t="s">
        <v>2093</v>
      </c>
      <c r="H208" s="198"/>
      <c r="I208" s="198" t="s">
        <v>2093</v>
      </c>
      <c r="J208" s="166"/>
      <c r="K208" s="166"/>
      <c r="L208" s="200"/>
    </row>
    <row r="209" spans="1:12" s="155" customFormat="1" ht="15" customHeight="1" x14ac:dyDescent="0.25">
      <c r="A209" s="155" t="e">
        <f t="shared" si="3"/>
        <v>#REF!</v>
      </c>
      <c r="B209" s="166" t="e">
        <f>IF(G209="DESLIGADO","",IF(#REF!=1,#REF!,IF(#REF!=1,#REF!,IF(#REF!=1,#REF!,IF(#REF!=1,#REF!,"")))))</f>
        <v>#REF!</v>
      </c>
      <c r="C209" s="166">
        <v>202</v>
      </c>
      <c r="D209" s="186">
        <v>53767</v>
      </c>
      <c r="E209" s="168" t="s">
        <v>2032</v>
      </c>
      <c r="F209" s="232" t="s">
        <v>96</v>
      </c>
      <c r="G209" s="187" t="s">
        <v>2093</v>
      </c>
      <c r="H209" s="198"/>
      <c r="I209" s="198" t="s">
        <v>2093</v>
      </c>
      <c r="J209" s="166"/>
      <c r="K209" s="166"/>
      <c r="L209" s="200"/>
    </row>
    <row r="210" spans="1:12" s="155" customFormat="1" ht="15" customHeight="1" x14ac:dyDescent="0.25">
      <c r="A210" s="155" t="e">
        <f t="shared" si="3"/>
        <v>#REF!</v>
      </c>
      <c r="B210" s="166" t="e">
        <f>IF(G210="DESLIGADO","",IF(#REF!=1,#REF!,IF(#REF!=1,#REF!,IF(#REF!=1,#REF!,IF(#REF!=1,#REF!,"")))))</f>
        <v>#REF!</v>
      </c>
      <c r="C210" s="166">
        <v>203</v>
      </c>
      <c r="D210" s="186">
        <v>51095</v>
      </c>
      <c r="E210" s="168" t="s">
        <v>2033</v>
      </c>
      <c r="F210" s="232" t="s">
        <v>96</v>
      </c>
      <c r="G210" s="187" t="s">
        <v>2093</v>
      </c>
      <c r="H210" s="198"/>
      <c r="I210" s="198" t="s">
        <v>2093</v>
      </c>
      <c r="J210" s="166"/>
      <c r="K210" s="166"/>
      <c r="L210" s="200"/>
    </row>
    <row r="211" spans="1:12" s="155" customFormat="1" ht="15" customHeight="1" x14ac:dyDescent="0.25">
      <c r="A211" s="155" t="e">
        <f t="shared" si="3"/>
        <v>#REF!</v>
      </c>
      <c r="B211" s="166"/>
      <c r="C211" s="166">
        <v>204</v>
      </c>
      <c r="D211" s="186">
        <v>51974</v>
      </c>
      <c r="E211" s="168" t="s">
        <v>2034</v>
      </c>
      <c r="F211" s="232" t="s">
        <v>96</v>
      </c>
      <c r="G211" s="187" t="s">
        <v>2093</v>
      </c>
      <c r="H211" s="198"/>
      <c r="I211" s="198" t="s">
        <v>2093</v>
      </c>
      <c r="J211" s="166"/>
      <c r="K211" s="166"/>
      <c r="L211" s="200"/>
    </row>
    <row r="212" spans="1:12" s="155" customFormat="1" ht="15" customHeight="1" x14ac:dyDescent="0.25">
      <c r="A212" s="155" t="e">
        <f t="shared" si="3"/>
        <v>#REF!</v>
      </c>
      <c r="B212" s="166" t="e">
        <f>IF(G212="DESLIGADO","",IF(#REF!=1,#REF!,IF(#REF!=1,#REF!,IF(#REF!=1,#REF!,IF(#REF!=1,#REF!,"")))))</f>
        <v>#REF!</v>
      </c>
      <c r="C212" s="166">
        <v>205</v>
      </c>
      <c r="D212" s="186">
        <v>51297</v>
      </c>
      <c r="E212" s="168" t="s">
        <v>2035</v>
      </c>
      <c r="F212" s="232" t="s">
        <v>1814</v>
      </c>
      <c r="G212" s="187" t="s">
        <v>2093</v>
      </c>
      <c r="H212" s="198"/>
      <c r="I212" s="198" t="s">
        <v>2093</v>
      </c>
      <c r="J212" s="166"/>
      <c r="K212" s="166"/>
      <c r="L212" s="200"/>
    </row>
    <row r="213" spans="1:12" s="155" customFormat="1" ht="15" customHeight="1" x14ac:dyDescent="0.25">
      <c r="A213" s="155" t="e">
        <f>#REF!+1</f>
        <v>#REF!</v>
      </c>
      <c r="B213" s="166" t="e">
        <f>IF(G213="DESLIGADO","",IF(#REF!=1,#REF!,IF(#REF!=1,#REF!,IF(#REF!=1,#REF!,IF(#REF!=1,#REF!,"")))))</f>
        <v>#REF!</v>
      </c>
      <c r="C213" s="166">
        <v>206</v>
      </c>
      <c r="D213" s="186">
        <v>52010</v>
      </c>
      <c r="E213" s="168" t="s">
        <v>2036</v>
      </c>
      <c r="F213" s="232" t="s">
        <v>512</v>
      </c>
      <c r="G213" s="187" t="s">
        <v>2093</v>
      </c>
      <c r="H213" s="198"/>
      <c r="I213" s="198" t="s">
        <v>2093</v>
      </c>
      <c r="J213" s="166"/>
      <c r="K213" s="166"/>
      <c r="L213" s="200"/>
    </row>
    <row r="214" spans="1:12" s="155" customFormat="1" ht="15" customHeight="1" x14ac:dyDescent="0.25">
      <c r="A214" s="155" t="e">
        <f t="shared" si="3"/>
        <v>#REF!</v>
      </c>
      <c r="B214" s="166" t="e">
        <f>IF(G214="DESLIGADO","",IF(#REF!=1,#REF!,IF(#REF!=1,#REF!,IF(#REF!=1,#REF!,IF(#REF!=1,#REF!,"")))))</f>
        <v>#REF!</v>
      </c>
      <c r="C214" s="166">
        <v>207</v>
      </c>
      <c r="D214" s="186">
        <v>52025</v>
      </c>
      <c r="E214" s="168" t="s">
        <v>2037</v>
      </c>
      <c r="F214" s="232" t="s">
        <v>512</v>
      </c>
      <c r="G214" s="187" t="s">
        <v>2093</v>
      </c>
      <c r="H214" s="198"/>
      <c r="I214" s="198" t="s">
        <v>2093</v>
      </c>
      <c r="J214" s="166"/>
      <c r="K214" s="166"/>
      <c r="L214" s="200"/>
    </row>
    <row r="215" spans="1:12" s="155" customFormat="1" ht="15" customHeight="1" x14ac:dyDescent="0.25">
      <c r="A215" s="155" t="e">
        <f t="shared" si="3"/>
        <v>#REF!</v>
      </c>
      <c r="B215" s="166" t="e">
        <f>IF(G215="DESLIGADO","",IF(#REF!=1,#REF!,IF(#REF!=1,#REF!,IF(#REF!=1,#REF!,IF(#REF!=1,#REF!,"")))))</f>
        <v>#REF!</v>
      </c>
      <c r="C215" s="166">
        <v>208</v>
      </c>
      <c r="D215" s="186">
        <v>52012</v>
      </c>
      <c r="E215" s="168" t="s">
        <v>2038</v>
      </c>
      <c r="F215" s="232" t="s">
        <v>512</v>
      </c>
      <c r="G215" s="187" t="s">
        <v>2093</v>
      </c>
      <c r="H215" s="198"/>
      <c r="I215" s="198" t="s">
        <v>2093</v>
      </c>
      <c r="J215" s="166"/>
      <c r="K215" s="166"/>
      <c r="L215" s="200"/>
    </row>
    <row r="216" spans="1:12" s="155" customFormat="1" ht="15" customHeight="1" x14ac:dyDescent="0.25">
      <c r="A216" s="155" t="e">
        <f t="shared" si="3"/>
        <v>#REF!</v>
      </c>
      <c r="B216" s="166" t="e">
        <f>IF(F216="DESLIGADO","",IF(#REF!=1,#REF!,IF(#REF!=1,#REF!,IF(#REF!=1,#REF!,IF(#REF!=1,#REF!,"")))))</f>
        <v>#REF!</v>
      </c>
      <c r="C216" s="166">
        <v>209</v>
      </c>
      <c r="D216" s="186">
        <v>51312</v>
      </c>
      <c r="E216" s="168" t="s">
        <v>2039</v>
      </c>
      <c r="F216" s="232" t="s">
        <v>1926</v>
      </c>
      <c r="G216" s="187" t="s">
        <v>2093</v>
      </c>
      <c r="H216" s="198"/>
      <c r="I216" s="198" t="s">
        <v>2093</v>
      </c>
      <c r="J216" s="166"/>
      <c r="K216" s="166"/>
      <c r="L216" s="200"/>
    </row>
    <row r="217" spans="1:12" s="155" customFormat="1" ht="15" customHeight="1" x14ac:dyDescent="0.25">
      <c r="A217" s="155" t="e">
        <f>#REF!+1</f>
        <v>#REF!</v>
      </c>
      <c r="B217" s="166" t="e">
        <f>IF(G217="DESLIGADO","",IF(#REF!=1,#REF!,IF(#REF!=1,#REF!,IF(#REF!=1,#REF!,IF(#REF!=1,#REF!,"")))))</f>
        <v>#REF!</v>
      </c>
      <c r="C217" s="166">
        <v>210</v>
      </c>
      <c r="D217" s="186" t="s">
        <v>2040</v>
      </c>
      <c r="E217" s="168" t="s">
        <v>2041</v>
      </c>
      <c r="F217" s="232" t="s">
        <v>1667</v>
      </c>
      <c r="G217" s="187" t="s">
        <v>1670</v>
      </c>
      <c r="H217" s="198"/>
      <c r="I217" s="198" t="s">
        <v>1670</v>
      </c>
      <c r="J217" s="166" t="s">
        <v>1580</v>
      </c>
      <c r="K217" s="166" t="s">
        <v>1580</v>
      </c>
      <c r="L217" s="200"/>
    </row>
    <row r="218" spans="1:12" s="155" customFormat="1" ht="15" customHeight="1" x14ac:dyDescent="0.25">
      <c r="A218" s="155" t="e">
        <f t="shared" si="3"/>
        <v>#REF!</v>
      </c>
      <c r="B218" s="166" t="e">
        <f>IF(F218="DESLIGADO","",IF(#REF!=1,#REF!,IF(#REF!=1,#REF!,IF(#REF!=1,#REF!,IF(#REF!=1,#REF!,"")))))</f>
        <v>#REF!</v>
      </c>
      <c r="C218" s="166">
        <v>211</v>
      </c>
      <c r="D218" s="186">
        <v>53994</v>
      </c>
      <c r="E218" s="168" t="s">
        <v>1902</v>
      </c>
      <c r="F218" s="232" t="s">
        <v>573</v>
      </c>
      <c r="G218" s="187" t="s">
        <v>1670</v>
      </c>
      <c r="H218" s="198"/>
      <c r="I218" s="198" t="s">
        <v>1670</v>
      </c>
      <c r="J218" s="166"/>
      <c r="K218" s="166"/>
      <c r="L218" s="200"/>
    </row>
    <row r="219" spans="1:12" s="155" customFormat="1" ht="15" customHeight="1" x14ac:dyDescent="0.25">
      <c r="A219" s="155" t="e">
        <f>#REF!+1</f>
        <v>#REF!</v>
      </c>
      <c r="B219" s="166" t="e">
        <f>IF(G219="DESLIGADO","",IF(#REF!=1,#REF!,IF(#REF!=1,#REF!,IF(#REF!=1,#REF!,IF(#REF!=1,#REF!,"")))))</f>
        <v>#REF!</v>
      </c>
      <c r="C219" s="166">
        <v>212</v>
      </c>
      <c r="D219" s="186">
        <v>53643</v>
      </c>
      <c r="E219" s="168" t="s">
        <v>1914</v>
      </c>
      <c r="F219" s="232" t="s">
        <v>573</v>
      </c>
      <c r="G219" s="187" t="s">
        <v>1670</v>
      </c>
      <c r="H219" s="198"/>
      <c r="I219" s="198" t="s">
        <v>1670</v>
      </c>
      <c r="J219" s="166"/>
      <c r="K219" s="166"/>
      <c r="L219" s="200"/>
    </row>
    <row r="220" spans="1:12" s="155" customFormat="1" ht="15" customHeight="1" x14ac:dyDescent="0.25">
      <c r="A220" s="155" t="e">
        <f t="shared" si="3"/>
        <v>#REF!</v>
      </c>
      <c r="B220" s="166" t="e">
        <f>IF(G220="DESLIGADO","",IF(#REF!=1,#REF!,IF(#REF!=1,#REF!,IF(#REF!=1,#REF!,IF(#REF!=1,#REF!,"")))))</f>
        <v>#REF!</v>
      </c>
      <c r="C220" s="166">
        <v>213</v>
      </c>
      <c r="D220" s="186">
        <v>53657</v>
      </c>
      <c r="E220" s="168" t="s">
        <v>1766</v>
      </c>
      <c r="F220" s="232" t="s">
        <v>466</v>
      </c>
      <c r="G220" s="187" t="s">
        <v>1670</v>
      </c>
      <c r="H220" s="198"/>
      <c r="I220" s="198" t="s">
        <v>1670</v>
      </c>
      <c r="J220" s="166"/>
      <c r="K220" s="166"/>
      <c r="L220" s="200"/>
    </row>
    <row r="221" spans="1:12" s="155" customFormat="1" ht="15" customHeight="1" x14ac:dyDescent="0.25">
      <c r="A221" s="155" t="e">
        <f t="shared" si="3"/>
        <v>#REF!</v>
      </c>
      <c r="B221" s="166" t="e">
        <f>IF(G221="DESLIGADO","",IF(#REF!=1,#REF!,IF(#REF!=1,#REF!,IF(#REF!=1,#REF!,IF(#REF!=1,#REF!,"")))))</f>
        <v>#REF!</v>
      </c>
      <c r="C221" s="166">
        <v>214</v>
      </c>
      <c r="D221" s="186">
        <v>53655</v>
      </c>
      <c r="E221" s="168" t="s">
        <v>2042</v>
      </c>
      <c r="F221" s="232" t="s">
        <v>630</v>
      </c>
      <c r="G221" s="187" t="s">
        <v>1670</v>
      </c>
      <c r="H221" s="198"/>
      <c r="I221" s="198" t="s">
        <v>1670</v>
      </c>
      <c r="J221" s="166"/>
      <c r="K221" s="166"/>
      <c r="L221" s="200"/>
    </row>
    <row r="222" spans="1:12" s="155" customFormat="1" ht="15" customHeight="1" x14ac:dyDescent="0.25">
      <c r="A222" s="155" t="e">
        <f t="shared" si="3"/>
        <v>#REF!</v>
      </c>
      <c r="B222" s="166" t="e">
        <f>IF(G222="DESLIGADO","",IF(#REF!=1,#REF!,IF(#REF!=1,#REF!,IF(#REF!=1,#REF!,IF(#REF!=1,#REF!,"")))))</f>
        <v>#REF!</v>
      </c>
      <c r="C222" s="166">
        <v>215</v>
      </c>
      <c r="D222" s="186">
        <v>49059</v>
      </c>
      <c r="E222" s="168" t="s">
        <v>2043</v>
      </c>
      <c r="F222" s="232" t="s">
        <v>953</v>
      </c>
      <c r="G222" s="187" t="s">
        <v>1670</v>
      </c>
      <c r="H222" s="198"/>
      <c r="I222" s="198" t="s">
        <v>1670</v>
      </c>
      <c r="J222" s="166"/>
      <c r="K222" s="166"/>
      <c r="L222" s="200"/>
    </row>
    <row r="223" spans="1:12" s="155" customFormat="1" ht="15" customHeight="1" x14ac:dyDescent="0.25">
      <c r="A223" s="155" t="e">
        <f t="shared" si="3"/>
        <v>#REF!</v>
      </c>
      <c r="B223" s="166" t="e">
        <f>IF(G223="DESLIGADO","",IF(#REF!=1,#REF!,IF(#REF!=1,#REF!,IF(#REF!=1,#REF!,IF(#REF!=1,#REF!,"")))))</f>
        <v>#REF!</v>
      </c>
      <c r="C223" s="166">
        <v>216</v>
      </c>
      <c r="D223" s="186">
        <v>51980</v>
      </c>
      <c r="E223" s="168" t="s">
        <v>2044</v>
      </c>
      <c r="F223" s="232" t="s">
        <v>953</v>
      </c>
      <c r="G223" s="187" t="s">
        <v>1670</v>
      </c>
      <c r="H223" s="198"/>
      <c r="I223" s="198" t="s">
        <v>1670</v>
      </c>
      <c r="J223" s="166"/>
      <c r="K223" s="166"/>
      <c r="L223" s="200"/>
    </row>
    <row r="224" spans="1:12" s="155" customFormat="1" ht="15" customHeight="1" x14ac:dyDescent="0.25">
      <c r="A224" s="155" t="e">
        <f t="shared" si="3"/>
        <v>#REF!</v>
      </c>
      <c r="B224" s="166"/>
      <c r="C224" s="166">
        <v>217</v>
      </c>
      <c r="D224" s="186">
        <v>50608</v>
      </c>
      <c r="E224" s="168" t="s">
        <v>1347</v>
      </c>
      <c r="F224" s="232" t="s">
        <v>1674</v>
      </c>
      <c r="G224" s="187" t="s">
        <v>1670</v>
      </c>
      <c r="H224" s="198"/>
      <c r="I224" s="198" t="s">
        <v>1670</v>
      </c>
      <c r="J224" s="166"/>
      <c r="K224" s="166"/>
      <c r="L224" s="200"/>
    </row>
    <row r="225" spans="1:12" s="155" customFormat="1" ht="15" customHeight="1" x14ac:dyDescent="0.25">
      <c r="A225" s="155" t="e">
        <f t="shared" si="3"/>
        <v>#REF!</v>
      </c>
      <c r="B225" s="166"/>
      <c r="C225" s="166">
        <v>218</v>
      </c>
      <c r="D225" s="186">
        <v>53801</v>
      </c>
      <c r="E225" s="168" t="s">
        <v>1915</v>
      </c>
      <c r="F225" s="232" t="s">
        <v>1637</v>
      </c>
      <c r="G225" s="187" t="s">
        <v>1670</v>
      </c>
      <c r="H225" s="198"/>
      <c r="I225" s="198" t="s">
        <v>1670</v>
      </c>
      <c r="J225" s="166" t="s">
        <v>119</v>
      </c>
      <c r="K225" s="166" t="s">
        <v>119</v>
      </c>
      <c r="L225" s="200"/>
    </row>
    <row r="226" spans="1:12" s="155" customFormat="1" ht="15" customHeight="1" x14ac:dyDescent="0.25">
      <c r="A226" s="155" t="e">
        <f t="shared" si="3"/>
        <v>#REF!</v>
      </c>
      <c r="B226" s="166" t="e">
        <f>IF(G226="DESLIGADO","",IF(#REF!=1,#REF!,IF(#REF!=1,#REF!,IF(#REF!=1,#REF!,IF(#REF!=1,#REF!,"")))))</f>
        <v>#REF!</v>
      </c>
      <c r="C226" s="166">
        <v>219</v>
      </c>
      <c r="D226" s="186">
        <v>54533</v>
      </c>
      <c r="E226" s="168" t="s">
        <v>1903</v>
      </c>
      <c r="F226" s="232" t="s">
        <v>1701</v>
      </c>
      <c r="G226" s="187" t="s">
        <v>1670</v>
      </c>
      <c r="H226" s="198"/>
      <c r="I226" s="198" t="s">
        <v>1670</v>
      </c>
      <c r="J226" s="166" t="s">
        <v>1713</v>
      </c>
      <c r="K226" s="166" t="s">
        <v>1713</v>
      </c>
      <c r="L226" s="200"/>
    </row>
    <row r="227" spans="1:12" s="155" customFormat="1" ht="15" customHeight="1" x14ac:dyDescent="0.25">
      <c r="A227" s="155" t="e">
        <f t="shared" si="3"/>
        <v>#REF!</v>
      </c>
      <c r="B227" s="166" t="e">
        <f>IF(G227="DESLIGADO","",IF(#REF!=1,#REF!,IF(#REF!=1,#REF!,IF(#REF!=1,#REF!,IF(#REF!=1,#REF!,"")))))</f>
        <v>#REF!</v>
      </c>
      <c r="C227" s="166">
        <v>220</v>
      </c>
      <c r="D227" s="186">
        <v>54032</v>
      </c>
      <c r="E227" s="168" t="s">
        <v>2045</v>
      </c>
      <c r="F227" s="232" t="s">
        <v>391</v>
      </c>
      <c r="G227" s="187" t="s">
        <v>1670</v>
      </c>
      <c r="H227" s="198"/>
      <c r="I227" s="198" t="s">
        <v>1670</v>
      </c>
      <c r="J227" s="166"/>
      <c r="K227" s="166"/>
      <c r="L227" s="200"/>
    </row>
    <row r="228" spans="1:12" s="155" customFormat="1" ht="15" customHeight="1" x14ac:dyDescent="0.25">
      <c r="A228" s="155" t="e">
        <f t="shared" ref="A228:A260" si="4">A227+1</f>
        <v>#REF!</v>
      </c>
      <c r="B228" s="166" t="e">
        <f>IF(G228="DESLIGADO","",IF(#REF!=1,#REF!,IF(#REF!=1,#REF!,IF(#REF!=1,#REF!,IF(#REF!=1,#REF!,"")))))</f>
        <v>#REF!</v>
      </c>
      <c r="C228" s="166">
        <v>221</v>
      </c>
      <c r="D228" s="186">
        <v>40510</v>
      </c>
      <c r="E228" s="168" t="s">
        <v>1736</v>
      </c>
      <c r="F228" s="232" t="s">
        <v>1737</v>
      </c>
      <c r="G228" s="187" t="s">
        <v>1670</v>
      </c>
      <c r="H228" s="198"/>
      <c r="I228" s="198" t="s">
        <v>1670</v>
      </c>
      <c r="J228" s="166" t="s">
        <v>1580</v>
      </c>
      <c r="K228" s="166" t="s">
        <v>1580</v>
      </c>
      <c r="L228" s="200"/>
    </row>
    <row r="229" spans="1:12" s="155" customFormat="1" ht="15" customHeight="1" x14ac:dyDescent="0.25">
      <c r="A229" s="155" t="e">
        <f t="shared" si="4"/>
        <v>#REF!</v>
      </c>
      <c r="B229" s="166" t="e">
        <f>IF(G229="DESLIGADO","",IF(#REF!=1,#REF!,IF(#REF!=1,#REF!,IF(#REF!=1,#REF!,IF(#REF!=1,#REF!,"")))))</f>
        <v>#REF!</v>
      </c>
      <c r="C229" s="166">
        <v>222</v>
      </c>
      <c r="D229" s="186">
        <v>52235</v>
      </c>
      <c r="E229" s="168" t="s">
        <v>2046</v>
      </c>
      <c r="F229" s="232" t="s">
        <v>502</v>
      </c>
      <c r="G229" s="187" t="s">
        <v>1670</v>
      </c>
      <c r="H229" s="198"/>
      <c r="I229" s="198" t="s">
        <v>1670</v>
      </c>
      <c r="J229" s="166"/>
      <c r="K229" s="166"/>
      <c r="L229" s="200"/>
    </row>
    <row r="230" spans="1:12" s="155" customFormat="1" ht="15" customHeight="1" x14ac:dyDescent="0.25">
      <c r="A230" s="155" t="e">
        <f t="shared" si="4"/>
        <v>#REF!</v>
      </c>
      <c r="B230" s="166"/>
      <c r="C230" s="166">
        <v>223</v>
      </c>
      <c r="D230" s="186">
        <v>52244</v>
      </c>
      <c r="E230" s="168" t="s">
        <v>2047</v>
      </c>
      <c r="F230" s="232" t="s">
        <v>502</v>
      </c>
      <c r="G230" s="187" t="s">
        <v>1670</v>
      </c>
      <c r="H230" s="198"/>
      <c r="I230" s="198" t="s">
        <v>1670</v>
      </c>
      <c r="J230" s="166"/>
      <c r="K230" s="166"/>
      <c r="L230" s="200"/>
    </row>
    <row r="231" spans="1:12" s="155" customFormat="1" ht="15" customHeight="1" x14ac:dyDescent="0.25">
      <c r="A231" s="155" t="e">
        <f t="shared" si="4"/>
        <v>#REF!</v>
      </c>
      <c r="B231" s="166"/>
      <c r="C231" s="166">
        <v>224</v>
      </c>
      <c r="D231" s="186">
        <v>52217</v>
      </c>
      <c r="E231" s="168" t="s">
        <v>2048</v>
      </c>
      <c r="F231" s="232" t="s">
        <v>502</v>
      </c>
      <c r="G231" s="187" t="s">
        <v>1670</v>
      </c>
      <c r="H231" s="198"/>
      <c r="I231" s="198" t="s">
        <v>1670</v>
      </c>
      <c r="J231" s="166"/>
      <c r="K231" s="166"/>
      <c r="L231" s="200"/>
    </row>
    <row r="232" spans="1:12" s="155" customFormat="1" ht="15" customHeight="1" x14ac:dyDescent="0.25">
      <c r="A232" s="155" t="e">
        <f t="shared" si="4"/>
        <v>#REF!</v>
      </c>
      <c r="B232" s="166" t="e">
        <f>IF(G232="DESLIGADO","",IF(#REF!=1,#REF!,IF(#REF!=1,#REF!,IF(#REF!=1,#REF!,IF(#REF!=1,#REF!,"")))))</f>
        <v>#REF!</v>
      </c>
      <c r="C232" s="166">
        <v>225</v>
      </c>
      <c r="D232" s="186">
        <v>53812</v>
      </c>
      <c r="E232" s="168" t="s">
        <v>1904</v>
      </c>
      <c r="F232" s="232" t="s">
        <v>502</v>
      </c>
      <c r="G232" s="187" t="s">
        <v>1670</v>
      </c>
      <c r="H232" s="198"/>
      <c r="I232" s="198" t="s">
        <v>1670</v>
      </c>
      <c r="J232" s="166"/>
      <c r="K232" s="166"/>
      <c r="L232" s="200"/>
    </row>
    <row r="233" spans="1:12" s="155" customFormat="1" ht="15" customHeight="1" x14ac:dyDescent="0.25">
      <c r="A233" s="155" t="e">
        <f t="shared" si="4"/>
        <v>#REF!</v>
      </c>
      <c r="B233" s="166" t="e">
        <f>IF(G233="DESLIGADO","",IF(#REF!=1,#REF!,IF(#REF!=1,#REF!,IF(#REF!=1,#REF!,IF(#REF!=1,#REF!,"")))))</f>
        <v>#REF!</v>
      </c>
      <c r="C233" s="166">
        <v>226</v>
      </c>
      <c r="D233" s="186">
        <v>50610</v>
      </c>
      <c r="E233" s="168" t="s">
        <v>1349</v>
      </c>
      <c r="F233" s="232" t="s">
        <v>502</v>
      </c>
      <c r="G233" s="187" t="s">
        <v>1670</v>
      </c>
      <c r="H233" s="198"/>
      <c r="I233" s="198" t="s">
        <v>1670</v>
      </c>
      <c r="J233" s="166"/>
      <c r="K233" s="166"/>
      <c r="L233" s="200"/>
    </row>
    <row r="234" spans="1:12" s="155" customFormat="1" ht="15" customHeight="1" x14ac:dyDescent="0.25">
      <c r="A234" s="155" t="e">
        <f t="shared" si="4"/>
        <v>#REF!</v>
      </c>
      <c r="B234" s="166" t="e">
        <f>IF(G234="DESLIGADO","",IF(#REF!=1,#REF!,IF(#REF!=1,#REF!,IF(#REF!=1,#REF!,IF(#REF!=1,#REF!,"")))))</f>
        <v>#REF!</v>
      </c>
      <c r="C234" s="166">
        <v>227</v>
      </c>
      <c r="D234" s="186">
        <v>52225</v>
      </c>
      <c r="E234" s="168" t="s">
        <v>2049</v>
      </c>
      <c r="F234" s="232" t="s">
        <v>502</v>
      </c>
      <c r="G234" s="187" t="s">
        <v>1670</v>
      </c>
      <c r="H234" s="198"/>
      <c r="I234" s="198" t="s">
        <v>1670</v>
      </c>
      <c r="J234" s="166"/>
      <c r="K234" s="166"/>
      <c r="L234" s="200"/>
    </row>
    <row r="235" spans="1:12" s="155" customFormat="1" ht="15" customHeight="1" x14ac:dyDescent="0.25">
      <c r="A235" s="155" t="e">
        <f t="shared" si="4"/>
        <v>#REF!</v>
      </c>
      <c r="B235" s="166" t="e">
        <f>IF(G235="DESLIGADO","",IF(#REF!=1,#REF!,IF(#REF!=1,#REF!,IF(#REF!=1,#REF!,IF(#REF!=1,#REF!,"")))))</f>
        <v>#REF!</v>
      </c>
      <c r="C235" s="166">
        <v>228</v>
      </c>
      <c r="D235" s="186">
        <v>52929</v>
      </c>
      <c r="E235" s="168" t="s">
        <v>2050</v>
      </c>
      <c r="F235" s="232" t="s">
        <v>502</v>
      </c>
      <c r="G235" s="187" t="s">
        <v>1670</v>
      </c>
      <c r="H235" s="198"/>
      <c r="I235" s="198" t="s">
        <v>1670</v>
      </c>
      <c r="J235" s="166"/>
      <c r="K235" s="166"/>
      <c r="L235" s="200"/>
    </row>
    <row r="236" spans="1:12" s="155" customFormat="1" ht="15" customHeight="1" x14ac:dyDescent="0.25">
      <c r="A236" s="155" t="e">
        <f t="shared" si="4"/>
        <v>#REF!</v>
      </c>
      <c r="B236" s="166" t="e">
        <f>IF(G236="DESLIGADO","",IF(#REF!=1,#REF!,IF(#REF!=1,#REF!,IF(#REF!=1,#REF!,IF(#REF!=1,#REF!,"")))))</f>
        <v>#REF!</v>
      </c>
      <c r="C236" s="166">
        <v>229</v>
      </c>
      <c r="D236" s="186">
        <v>53644</v>
      </c>
      <c r="E236" s="168" t="s">
        <v>1916</v>
      </c>
      <c r="F236" s="232" t="s">
        <v>502</v>
      </c>
      <c r="G236" s="187" t="s">
        <v>1670</v>
      </c>
      <c r="H236" s="198"/>
      <c r="I236" s="198" t="s">
        <v>1670</v>
      </c>
      <c r="J236" s="166"/>
      <c r="K236" s="166"/>
      <c r="L236" s="200"/>
    </row>
    <row r="237" spans="1:12" s="155" customFormat="1" ht="15" customHeight="1" x14ac:dyDescent="0.25">
      <c r="A237" s="155" t="e">
        <f t="shared" si="4"/>
        <v>#REF!</v>
      </c>
      <c r="B237" s="166" t="e">
        <f>IF(G237="DESLIGADO","",IF(#REF!=1,#REF!,IF(#REF!=1,#REF!,IF(#REF!=1,#REF!,IF(#REF!=1,#REF!,"")))))</f>
        <v>#REF!</v>
      </c>
      <c r="C237" s="166">
        <v>230</v>
      </c>
      <c r="D237" s="186">
        <v>53865</v>
      </c>
      <c r="E237" s="168" t="s">
        <v>1905</v>
      </c>
      <c r="F237" s="232" t="s">
        <v>502</v>
      </c>
      <c r="G237" s="187" t="s">
        <v>1670</v>
      </c>
      <c r="H237" s="198"/>
      <c r="I237" s="198" t="s">
        <v>1670</v>
      </c>
      <c r="J237" s="166"/>
      <c r="K237" s="166"/>
      <c r="L237" s="200"/>
    </row>
    <row r="238" spans="1:12" s="155" customFormat="1" ht="15" customHeight="1" x14ac:dyDescent="0.25">
      <c r="A238" s="155" t="e">
        <f t="shared" si="4"/>
        <v>#REF!</v>
      </c>
      <c r="B238" s="166" t="e">
        <f>IF(G238="DESLIGADO","",IF(#REF!=1,#REF!,IF(#REF!=1,#REF!,IF(#REF!=1,#REF!,IF(#REF!=1,#REF!,"")))))</f>
        <v>#REF!</v>
      </c>
      <c r="C238" s="166">
        <v>231</v>
      </c>
      <c r="D238" s="186">
        <v>52276</v>
      </c>
      <c r="E238" s="168" t="s">
        <v>2051</v>
      </c>
      <c r="F238" s="232" t="s">
        <v>502</v>
      </c>
      <c r="G238" s="187" t="s">
        <v>1670</v>
      </c>
      <c r="H238" s="198"/>
      <c r="I238" s="198" t="s">
        <v>1670</v>
      </c>
      <c r="J238" s="166"/>
      <c r="K238" s="166"/>
      <c r="L238" s="200"/>
    </row>
    <row r="239" spans="1:12" s="155" customFormat="1" ht="15" customHeight="1" x14ac:dyDescent="0.25">
      <c r="A239" s="155" t="e">
        <f t="shared" si="4"/>
        <v>#REF!</v>
      </c>
      <c r="B239" s="166" t="e">
        <f>IF(F239="DESLIGADO","",IF(#REF!=1,#REF!,IF(#REF!=1,#REF!,IF(#REF!=1,#REF!,IF(#REF!=1,#REF!,"")))))</f>
        <v>#REF!</v>
      </c>
      <c r="C239" s="166">
        <v>232</v>
      </c>
      <c r="D239" s="186">
        <v>53877</v>
      </c>
      <c r="E239" s="168" t="s">
        <v>1906</v>
      </c>
      <c r="F239" s="241" t="s">
        <v>502</v>
      </c>
      <c r="G239" s="187" t="s">
        <v>1670</v>
      </c>
      <c r="H239" s="198"/>
      <c r="I239" s="198" t="s">
        <v>1670</v>
      </c>
      <c r="J239" s="166"/>
      <c r="K239" s="166"/>
      <c r="L239" s="200"/>
    </row>
    <row r="240" spans="1:12" s="155" customFormat="1" ht="15" customHeight="1" x14ac:dyDescent="0.25">
      <c r="A240" s="155" t="e">
        <f>#REF!+1</f>
        <v>#REF!</v>
      </c>
      <c r="B240" s="166" t="e">
        <f>IF(G240="DESLIGADO","",IF(#REF!=1,#REF!,IF(#REF!=1,#REF!,IF(#REF!=1,#REF!,IF(#REF!=1,#REF!,"")))))</f>
        <v>#REF!</v>
      </c>
      <c r="C240" s="166">
        <v>233</v>
      </c>
      <c r="D240" s="168">
        <v>50129</v>
      </c>
      <c r="E240" s="168" t="s">
        <v>1011</v>
      </c>
      <c r="F240" s="232" t="s">
        <v>502</v>
      </c>
      <c r="G240" s="187" t="s">
        <v>1670</v>
      </c>
      <c r="H240" s="198"/>
      <c r="I240" s="198" t="s">
        <v>1670</v>
      </c>
      <c r="J240" s="166"/>
      <c r="K240" s="166"/>
      <c r="L240" s="200"/>
    </row>
    <row r="241" spans="1:12" s="155" customFormat="1" ht="15" customHeight="1" x14ac:dyDescent="0.25">
      <c r="A241" s="155" t="e">
        <f t="shared" si="4"/>
        <v>#REF!</v>
      </c>
      <c r="B241" s="166" t="e">
        <f>IF(G241="DESLIGADO","",IF(#REF!=1,#REF!,IF(#REF!=1,#REF!,IF(#REF!=1,#REF!,IF(#REF!=1,#REF!,"")))))</f>
        <v>#REF!</v>
      </c>
      <c r="C241" s="166">
        <v>234</v>
      </c>
      <c r="D241" s="186">
        <v>51851</v>
      </c>
      <c r="E241" s="168" t="s">
        <v>2052</v>
      </c>
      <c r="F241" s="232" t="s">
        <v>502</v>
      </c>
      <c r="G241" s="187" t="s">
        <v>1670</v>
      </c>
      <c r="H241" s="198"/>
      <c r="I241" s="198" t="s">
        <v>1670</v>
      </c>
      <c r="J241" s="166"/>
      <c r="K241" s="166"/>
      <c r="L241" s="200"/>
    </row>
    <row r="242" spans="1:12" s="155" customFormat="1" ht="15" customHeight="1" x14ac:dyDescent="0.25">
      <c r="A242" s="155" t="e">
        <f>#REF!+1</f>
        <v>#REF!</v>
      </c>
      <c r="B242" s="166" t="e">
        <f>IF(G242="DESLIGADO","",IF(#REF!=1,#REF!,IF(#REF!=1,#REF!,IF(#REF!=1,#REF!,IF(#REF!=1,#REF!,"")))))</f>
        <v>#REF!</v>
      </c>
      <c r="C242" s="166">
        <v>235</v>
      </c>
      <c r="D242" s="186">
        <v>53645</v>
      </c>
      <c r="E242" s="168" t="s">
        <v>1917</v>
      </c>
      <c r="F242" s="232" t="s">
        <v>507</v>
      </c>
      <c r="G242" s="187" t="s">
        <v>1670</v>
      </c>
      <c r="H242" s="198"/>
      <c r="I242" s="198" t="s">
        <v>1670</v>
      </c>
      <c r="J242" s="166"/>
      <c r="K242" s="166"/>
      <c r="L242" s="200"/>
    </row>
    <row r="243" spans="1:12" s="155" customFormat="1" ht="15" customHeight="1" x14ac:dyDescent="0.25">
      <c r="A243" s="155" t="e">
        <f>#REF!+1</f>
        <v>#REF!</v>
      </c>
      <c r="B243" s="166"/>
      <c r="C243" s="166">
        <v>236</v>
      </c>
      <c r="D243" s="186">
        <v>50596</v>
      </c>
      <c r="E243" s="168" t="s">
        <v>2053</v>
      </c>
      <c r="F243" s="232" t="s">
        <v>507</v>
      </c>
      <c r="G243" s="187" t="s">
        <v>1670</v>
      </c>
      <c r="H243" s="198"/>
      <c r="I243" s="198" t="s">
        <v>1670</v>
      </c>
      <c r="J243" s="166"/>
      <c r="K243" s="166"/>
      <c r="L243" s="200"/>
    </row>
    <row r="244" spans="1:12" s="155" customFormat="1" ht="15" customHeight="1" x14ac:dyDescent="0.25">
      <c r="A244" s="155" t="e">
        <f t="shared" si="4"/>
        <v>#REF!</v>
      </c>
      <c r="B244" s="166" t="e">
        <f>IF(G244="DESLIGADO","",IF(#REF!=1,#REF!,IF(#REF!=1,#REF!,IF(#REF!=1,#REF!,IF(#REF!=1,#REF!,"")))))</f>
        <v>#REF!</v>
      </c>
      <c r="C244" s="166">
        <v>237</v>
      </c>
      <c r="D244" s="186">
        <v>50251</v>
      </c>
      <c r="E244" s="168" t="s">
        <v>1353</v>
      </c>
      <c r="F244" s="232" t="s">
        <v>507</v>
      </c>
      <c r="G244" s="187" t="s">
        <v>1670</v>
      </c>
      <c r="H244" s="198"/>
      <c r="I244" s="198" t="s">
        <v>1670</v>
      </c>
      <c r="J244" s="166"/>
      <c r="K244" s="166"/>
      <c r="L244" s="200"/>
    </row>
    <row r="245" spans="1:12" s="155" customFormat="1" ht="15" customHeight="1" x14ac:dyDescent="0.25">
      <c r="A245" s="155" t="e">
        <f t="shared" si="4"/>
        <v>#REF!</v>
      </c>
      <c r="B245" s="166" t="e">
        <f>IF(G245="DESLIGADO","",IF(#REF!=1,#REF!,IF(#REF!=1,#REF!,IF(#REF!=1,#REF!,IF(#REF!=1,#REF!,"")))))</f>
        <v>#REF!</v>
      </c>
      <c r="C245" s="166">
        <v>238</v>
      </c>
      <c r="D245" s="186">
        <v>53873</v>
      </c>
      <c r="E245" s="168" t="s">
        <v>1777</v>
      </c>
      <c r="F245" s="232" t="s">
        <v>507</v>
      </c>
      <c r="G245" s="187" t="s">
        <v>1670</v>
      </c>
      <c r="H245" s="198"/>
      <c r="I245" s="198" t="s">
        <v>1670</v>
      </c>
      <c r="J245" s="166"/>
      <c r="K245" s="166"/>
      <c r="L245" s="200"/>
    </row>
    <row r="246" spans="1:12" s="155" customFormat="1" ht="15" customHeight="1" x14ac:dyDescent="0.25">
      <c r="A246" s="155" t="e">
        <f t="shared" si="4"/>
        <v>#REF!</v>
      </c>
      <c r="B246" s="166" t="e">
        <f>IF(G246="DESLIGADO","",IF(#REF!=1,#REF!,IF(#REF!=1,#REF!,IF(#REF!=1,#REF!,IF(#REF!=1,#REF!,"")))))</f>
        <v>#REF!</v>
      </c>
      <c r="C246" s="166">
        <v>239</v>
      </c>
      <c r="D246" s="186">
        <v>53940</v>
      </c>
      <c r="E246" s="168" t="s">
        <v>1918</v>
      </c>
      <c r="F246" s="232" t="s">
        <v>507</v>
      </c>
      <c r="G246" s="187" t="s">
        <v>1670</v>
      </c>
      <c r="H246" s="198"/>
      <c r="I246" s="198" t="s">
        <v>1670</v>
      </c>
      <c r="J246" s="166"/>
      <c r="K246" s="166"/>
      <c r="L246" s="200"/>
    </row>
    <row r="247" spans="1:12" s="155" customFormat="1" ht="15" customHeight="1" x14ac:dyDescent="0.25">
      <c r="A247" s="155" t="e">
        <f t="shared" si="4"/>
        <v>#REF!</v>
      </c>
      <c r="B247" s="166"/>
      <c r="C247" s="166">
        <v>240</v>
      </c>
      <c r="D247" s="186">
        <v>53659</v>
      </c>
      <c r="E247" s="168" t="s">
        <v>1774</v>
      </c>
      <c r="F247" s="232" t="s">
        <v>505</v>
      </c>
      <c r="G247" s="187" t="s">
        <v>1670</v>
      </c>
      <c r="H247" s="198"/>
      <c r="I247" s="198" t="s">
        <v>1670</v>
      </c>
      <c r="J247" s="166"/>
      <c r="K247" s="166"/>
      <c r="L247" s="200"/>
    </row>
    <row r="248" spans="1:12" s="155" customFormat="1" ht="15" customHeight="1" x14ac:dyDescent="0.25">
      <c r="A248" s="155" t="e">
        <f t="shared" si="4"/>
        <v>#REF!</v>
      </c>
      <c r="B248" s="166" t="e">
        <f>IF(G248="DESLIGADO","",IF(#REF!=1,#REF!,IF(#REF!=1,#REF!,IF(#REF!=1,#REF!,IF(#REF!=1,#REF!,"")))))</f>
        <v>#REF!</v>
      </c>
      <c r="C248" s="166">
        <v>241</v>
      </c>
      <c r="D248" s="186">
        <v>53660</v>
      </c>
      <c r="E248" s="168" t="s">
        <v>1767</v>
      </c>
      <c r="F248" s="232" t="s">
        <v>505</v>
      </c>
      <c r="G248" s="187" t="s">
        <v>1670</v>
      </c>
      <c r="H248" s="198"/>
      <c r="I248" s="198" t="s">
        <v>1670</v>
      </c>
      <c r="J248" s="166"/>
      <c r="K248" s="166"/>
      <c r="L248" s="200"/>
    </row>
    <row r="249" spans="1:12" s="155" customFormat="1" ht="15" customHeight="1" x14ac:dyDescent="0.25">
      <c r="A249" s="155" t="e">
        <f t="shared" si="4"/>
        <v>#REF!</v>
      </c>
      <c r="B249" s="166" t="e">
        <f>IF(F249="DESLIGADO","",IF(#REF!=1,#REF!,IF(#REF!=1,#REF!,IF(#REF!=1,#REF!,IF(#REF!=1,#REF!,"")))))</f>
        <v>#REF!</v>
      </c>
      <c r="C249" s="166">
        <v>242</v>
      </c>
      <c r="D249" s="186">
        <v>53656</v>
      </c>
      <c r="E249" s="168" t="s">
        <v>1768</v>
      </c>
      <c r="F249" s="232" t="s">
        <v>505</v>
      </c>
      <c r="G249" s="187" t="s">
        <v>1670</v>
      </c>
      <c r="H249" s="198"/>
      <c r="I249" s="198" t="s">
        <v>1670</v>
      </c>
      <c r="J249" s="166"/>
      <c r="K249" s="166"/>
      <c r="L249" s="200"/>
    </row>
    <row r="250" spans="1:12" s="155" customFormat="1" ht="15" customHeight="1" x14ac:dyDescent="0.25">
      <c r="A250" s="155" t="e">
        <f t="shared" si="4"/>
        <v>#REF!</v>
      </c>
      <c r="B250" s="166"/>
      <c r="C250" s="166">
        <v>243</v>
      </c>
      <c r="D250" s="186">
        <v>53646</v>
      </c>
      <c r="E250" s="168" t="s">
        <v>1919</v>
      </c>
      <c r="F250" s="232" t="s">
        <v>505</v>
      </c>
      <c r="G250" s="187" t="s">
        <v>1670</v>
      </c>
      <c r="H250" s="198"/>
      <c r="I250" s="198" t="s">
        <v>1670</v>
      </c>
      <c r="J250" s="166"/>
      <c r="K250" s="166"/>
      <c r="L250" s="200"/>
    </row>
    <row r="251" spans="1:12" s="155" customFormat="1" ht="15" customHeight="1" x14ac:dyDescent="0.25">
      <c r="A251" s="155" t="e">
        <f t="shared" si="4"/>
        <v>#REF!</v>
      </c>
      <c r="B251" s="166" t="e">
        <f>IF(G251="DESLIGADO","",IF(#REF!=1,#REF!,IF(#REF!=1,#REF!,IF(#REF!=1,#REF!,IF(#REF!=1,#REF!,"")))))</f>
        <v>#REF!</v>
      </c>
      <c r="C251" s="166">
        <v>244</v>
      </c>
      <c r="D251" s="186">
        <v>52238</v>
      </c>
      <c r="E251" s="168" t="s">
        <v>2054</v>
      </c>
      <c r="F251" s="232" t="s">
        <v>505</v>
      </c>
      <c r="G251" s="187" t="s">
        <v>1670</v>
      </c>
      <c r="H251" s="198"/>
      <c r="I251" s="198" t="s">
        <v>1670</v>
      </c>
      <c r="J251" s="166"/>
      <c r="K251" s="166"/>
      <c r="L251" s="200"/>
    </row>
    <row r="252" spans="1:12" s="155" customFormat="1" ht="15" customHeight="1" x14ac:dyDescent="0.25">
      <c r="A252" s="155" t="e">
        <f t="shared" si="4"/>
        <v>#REF!</v>
      </c>
      <c r="B252" s="166" t="e">
        <f>IF(G252="DESLIGADO","",IF(#REF!=1,#REF!,IF(#REF!=1,#REF!,IF(#REF!=1,#REF!,IF(#REF!=1,#REF!,"")))))</f>
        <v>#REF!</v>
      </c>
      <c r="C252" s="166">
        <v>245</v>
      </c>
      <c r="D252" s="186">
        <v>52242</v>
      </c>
      <c r="E252" s="168" t="s">
        <v>2055</v>
      </c>
      <c r="F252" s="232" t="s">
        <v>505</v>
      </c>
      <c r="G252" s="187" t="s">
        <v>1670</v>
      </c>
      <c r="H252" s="198"/>
      <c r="I252" s="198" t="s">
        <v>1670</v>
      </c>
      <c r="J252" s="166"/>
      <c r="K252" s="166"/>
      <c r="L252" s="200"/>
    </row>
    <row r="253" spans="1:12" s="155" customFormat="1" ht="15" customHeight="1" x14ac:dyDescent="0.25">
      <c r="A253" s="155" t="e">
        <f t="shared" si="4"/>
        <v>#REF!</v>
      </c>
      <c r="B253" s="166" t="e">
        <f>IF(G253="DESLIGADO","",IF(#REF!=1,#REF!,IF(#REF!=1,#REF!,IF(#REF!=1,#REF!,IF(#REF!=1,#REF!,"")))))</f>
        <v>#REF!</v>
      </c>
      <c r="C253" s="166">
        <v>246</v>
      </c>
      <c r="D253" s="186">
        <v>53658</v>
      </c>
      <c r="E253" s="168" t="s">
        <v>1769</v>
      </c>
      <c r="F253" s="232" t="s">
        <v>505</v>
      </c>
      <c r="G253" s="187" t="s">
        <v>1670</v>
      </c>
      <c r="H253" s="198"/>
      <c r="I253" s="198" t="s">
        <v>1670</v>
      </c>
      <c r="J253" s="166"/>
      <c r="K253" s="166"/>
      <c r="L253" s="200"/>
    </row>
    <row r="254" spans="1:12" s="155" customFormat="1" ht="15" customHeight="1" x14ac:dyDescent="0.25">
      <c r="A254" s="155" t="e">
        <f t="shared" si="4"/>
        <v>#REF!</v>
      </c>
      <c r="B254" s="166" t="e">
        <f>IF(G254="DESLIGADO","",IF(#REF!=1,#REF!,IF(#REF!=1,#REF!,IF(#REF!=1,#REF!,IF(#REF!=1,#REF!,"")))))</f>
        <v>#REF!</v>
      </c>
      <c r="C254" s="166">
        <v>247</v>
      </c>
      <c r="D254" s="186">
        <v>52273</v>
      </c>
      <c r="E254" s="168" t="s">
        <v>2056</v>
      </c>
      <c r="F254" s="232" t="s">
        <v>505</v>
      </c>
      <c r="G254" s="187" t="s">
        <v>1670</v>
      </c>
      <c r="H254" s="198"/>
      <c r="I254" s="198" t="s">
        <v>1670</v>
      </c>
      <c r="J254" s="166"/>
      <c r="K254" s="166"/>
      <c r="L254" s="200"/>
    </row>
    <row r="255" spans="1:12" s="155" customFormat="1" ht="15" customHeight="1" x14ac:dyDescent="0.25">
      <c r="A255" s="155" t="e">
        <f t="shared" si="4"/>
        <v>#REF!</v>
      </c>
      <c r="B255" s="166" t="e">
        <f>IF(G255="DESLIGADO","",IF(#REF!=1,#REF!,IF(#REF!=1,#REF!,IF(#REF!=1,#REF!,IF(#REF!=1,#REF!,"")))))</f>
        <v>#REF!</v>
      </c>
      <c r="C255" s="166">
        <v>248</v>
      </c>
      <c r="D255" s="186">
        <v>50142</v>
      </c>
      <c r="E255" s="168" t="s">
        <v>1015</v>
      </c>
      <c r="F255" s="232" t="s">
        <v>505</v>
      </c>
      <c r="G255" s="187" t="s">
        <v>1670</v>
      </c>
      <c r="H255" s="198"/>
      <c r="I255" s="198" t="s">
        <v>1670</v>
      </c>
      <c r="J255" s="166"/>
      <c r="K255" s="166"/>
      <c r="L255" s="200"/>
    </row>
    <row r="256" spans="1:12" s="155" customFormat="1" ht="15" customHeight="1" x14ac:dyDescent="0.25">
      <c r="A256" s="155" t="e">
        <f t="shared" si="4"/>
        <v>#REF!</v>
      </c>
      <c r="B256" s="166" t="e">
        <f>IF(G256="DESLIGADO","",IF(#REF!=1,#REF!,IF(#REF!=1,#REF!,IF(#REF!=1,#REF!,IF(#REF!=1,#REF!,"")))))</f>
        <v>#REF!</v>
      </c>
      <c r="C256" s="166">
        <v>249</v>
      </c>
      <c r="D256" s="186">
        <v>52262</v>
      </c>
      <c r="E256" s="168" t="s">
        <v>2057</v>
      </c>
      <c r="F256" s="232" t="s">
        <v>989</v>
      </c>
      <c r="G256" s="187" t="s">
        <v>1670</v>
      </c>
      <c r="H256" s="198"/>
      <c r="I256" s="198" t="s">
        <v>1670</v>
      </c>
      <c r="J256" s="166"/>
      <c r="K256" s="166"/>
      <c r="L256" s="200"/>
    </row>
    <row r="257" spans="1:12" s="155" customFormat="1" ht="15" customHeight="1" x14ac:dyDescent="0.25">
      <c r="A257" s="155" t="e">
        <f t="shared" si="4"/>
        <v>#REF!</v>
      </c>
      <c r="B257" s="166" t="e">
        <f>IF(G257="DESLIGADO","",IF(#REF!=1,#REF!,IF(#REF!=1,#REF!,IF(#REF!=1,#REF!,IF(#REF!=1,#REF!,"")))))</f>
        <v>#REF!</v>
      </c>
      <c r="C257" s="166">
        <v>250</v>
      </c>
      <c r="D257" s="186">
        <v>51146</v>
      </c>
      <c r="E257" s="168" t="s">
        <v>2058</v>
      </c>
      <c r="F257" s="232" t="s">
        <v>989</v>
      </c>
      <c r="G257" s="187" t="s">
        <v>1670</v>
      </c>
      <c r="H257" s="198"/>
      <c r="I257" s="198" t="s">
        <v>1670</v>
      </c>
      <c r="J257" s="166"/>
      <c r="K257" s="166"/>
      <c r="L257" s="200"/>
    </row>
    <row r="258" spans="1:12" s="155" customFormat="1" ht="15" customHeight="1" x14ac:dyDescent="0.25">
      <c r="A258" s="155" t="e">
        <f t="shared" si="4"/>
        <v>#REF!</v>
      </c>
      <c r="B258" s="166"/>
      <c r="C258" s="166">
        <v>251</v>
      </c>
      <c r="D258" s="186">
        <v>50601</v>
      </c>
      <c r="E258" s="168" t="s">
        <v>1343</v>
      </c>
      <c r="F258" s="232" t="s">
        <v>989</v>
      </c>
      <c r="G258" s="187" t="s">
        <v>1670</v>
      </c>
      <c r="H258" s="198"/>
      <c r="I258" s="198" t="s">
        <v>1670</v>
      </c>
      <c r="J258" s="166"/>
      <c r="K258" s="166"/>
      <c r="L258" s="200"/>
    </row>
    <row r="259" spans="1:12" s="155" customFormat="1" ht="15" customHeight="1" x14ac:dyDescent="0.25">
      <c r="A259" s="155" t="e">
        <f>#REF!+1</f>
        <v>#REF!</v>
      </c>
      <c r="B259" s="166"/>
      <c r="C259" s="166">
        <v>252</v>
      </c>
      <c r="D259" s="186">
        <v>52928</v>
      </c>
      <c r="E259" s="168" t="s">
        <v>2059</v>
      </c>
      <c r="F259" s="232" t="s">
        <v>989</v>
      </c>
      <c r="G259" s="187" t="s">
        <v>1670</v>
      </c>
      <c r="H259" s="198"/>
      <c r="I259" s="198" t="s">
        <v>1670</v>
      </c>
      <c r="J259" s="166"/>
      <c r="K259" s="166"/>
      <c r="L259" s="200"/>
    </row>
    <row r="260" spans="1:12" s="155" customFormat="1" ht="15" customHeight="1" x14ac:dyDescent="0.25">
      <c r="A260" s="155" t="e">
        <f t="shared" si="4"/>
        <v>#REF!</v>
      </c>
      <c r="B260" s="166" t="e">
        <f>IF(G260="DESLIGADO","",IF(#REF!=1,#REF!,IF(#REF!=1,#REF!,IF(#REF!=1,#REF!,IF(#REF!=1,#REF!,"")))))</f>
        <v>#REF!</v>
      </c>
      <c r="C260" s="166">
        <v>253</v>
      </c>
      <c r="D260" s="186">
        <v>52278</v>
      </c>
      <c r="E260" s="168" t="s">
        <v>2060</v>
      </c>
      <c r="F260" s="232" t="s">
        <v>989</v>
      </c>
      <c r="G260" s="187" t="s">
        <v>1670</v>
      </c>
      <c r="H260" s="198"/>
      <c r="I260" s="198" t="s">
        <v>1670</v>
      </c>
      <c r="J260" s="166"/>
      <c r="K260" s="166"/>
      <c r="L260" s="200"/>
    </row>
    <row r="261" spans="1:12" s="155" customFormat="1" ht="15" customHeight="1" x14ac:dyDescent="0.25">
      <c r="B261" s="166"/>
      <c r="C261" s="166">
        <v>254</v>
      </c>
      <c r="D261" s="186">
        <v>53815</v>
      </c>
      <c r="E261" s="168" t="s">
        <v>1907</v>
      </c>
      <c r="F261" s="232" t="s">
        <v>989</v>
      </c>
      <c r="G261" s="187" t="s">
        <v>1670</v>
      </c>
      <c r="H261" s="198"/>
      <c r="I261" s="198" t="s">
        <v>1670</v>
      </c>
      <c r="J261" s="166"/>
      <c r="K261" s="166"/>
      <c r="L261" s="200"/>
    </row>
    <row r="262" spans="1:12" s="155" customFormat="1" ht="15" customHeight="1" x14ac:dyDescent="0.25">
      <c r="A262" s="155">
        <f>A261+1</f>
        <v>1</v>
      </c>
      <c r="B262" s="166"/>
      <c r="C262" s="166">
        <v>255</v>
      </c>
      <c r="D262" s="186">
        <v>52228</v>
      </c>
      <c r="E262" s="168" t="s">
        <v>2061</v>
      </c>
      <c r="F262" s="232" t="s">
        <v>989</v>
      </c>
      <c r="G262" s="187" t="s">
        <v>1670</v>
      </c>
      <c r="H262" s="198"/>
      <c r="I262" s="198" t="s">
        <v>1670</v>
      </c>
      <c r="J262" s="166"/>
      <c r="K262" s="166"/>
      <c r="L262" s="200"/>
    </row>
    <row r="263" spans="1:12" s="155" customFormat="1" ht="15" customHeight="1" x14ac:dyDescent="0.25">
      <c r="A263" s="155">
        <f>A262+1</f>
        <v>2</v>
      </c>
      <c r="B263" s="166"/>
      <c r="C263" s="166">
        <v>256</v>
      </c>
      <c r="D263" s="186">
        <v>52239</v>
      </c>
      <c r="E263" s="168" t="s">
        <v>2062</v>
      </c>
      <c r="F263" s="232" t="s">
        <v>989</v>
      </c>
      <c r="G263" s="187" t="s">
        <v>1670</v>
      </c>
      <c r="H263" s="198"/>
      <c r="I263" s="198" t="s">
        <v>1670</v>
      </c>
      <c r="J263" s="166"/>
      <c r="K263" s="166"/>
      <c r="L263" s="200"/>
    </row>
    <row r="264" spans="1:12" s="155" customFormat="1" ht="15" customHeight="1" x14ac:dyDescent="0.25">
      <c r="A264" s="155">
        <f>A263+1</f>
        <v>3</v>
      </c>
      <c r="B264" s="166"/>
      <c r="C264" s="166">
        <v>257</v>
      </c>
      <c r="D264" s="186">
        <v>54018</v>
      </c>
      <c r="E264" s="168" t="s">
        <v>2063</v>
      </c>
      <c r="F264" s="232" t="s">
        <v>989</v>
      </c>
      <c r="G264" s="187" t="s">
        <v>1670</v>
      </c>
      <c r="H264" s="198"/>
      <c r="I264" s="198" t="s">
        <v>1670</v>
      </c>
      <c r="J264" s="166"/>
      <c r="K264" s="166"/>
      <c r="L264" s="200"/>
    </row>
    <row r="265" spans="1:12" s="155" customFormat="1" ht="15" customHeight="1" x14ac:dyDescent="0.25">
      <c r="B265" s="166" t="e">
        <f>IF(G265="DESLIGADO","",IF(#REF!=1,#REF!,IF(#REF!=1,#REF!,IF(#REF!=1,#REF!,IF(#REF!=1,#REF!,"")))))</f>
        <v>#REF!</v>
      </c>
      <c r="C265" s="166">
        <v>258</v>
      </c>
      <c r="D265" s="186">
        <v>52220</v>
      </c>
      <c r="E265" s="168" t="s">
        <v>1032</v>
      </c>
      <c r="F265" s="232" t="s">
        <v>989</v>
      </c>
      <c r="G265" s="187" t="s">
        <v>1670</v>
      </c>
      <c r="H265" s="198"/>
      <c r="I265" s="198" t="s">
        <v>1670</v>
      </c>
      <c r="J265" s="166"/>
      <c r="K265" s="166"/>
      <c r="L265" s="200"/>
    </row>
    <row r="266" spans="1:12" s="155" customFormat="1" ht="15" customHeight="1" x14ac:dyDescent="0.25">
      <c r="A266" s="155">
        <f t="shared" ref="A266:A299" si="5">A265+1</f>
        <v>1</v>
      </c>
      <c r="B266" s="166" t="e">
        <f>IF(G266="DESLIGADO","",IF(#REF!=1,#REF!,IF(#REF!=1,#REF!,IF(#REF!=1,#REF!,IF(#REF!=1,#REF!,"")))))</f>
        <v>#REF!</v>
      </c>
      <c r="C266" s="166">
        <v>259</v>
      </c>
      <c r="D266" s="186">
        <v>53866</v>
      </c>
      <c r="E266" s="168" t="s">
        <v>1908</v>
      </c>
      <c r="F266" s="232" t="s">
        <v>989</v>
      </c>
      <c r="G266" s="187" t="s">
        <v>1670</v>
      </c>
      <c r="H266" s="198"/>
      <c r="I266" s="198" t="s">
        <v>1670</v>
      </c>
      <c r="J266" s="166"/>
      <c r="K266" s="166"/>
      <c r="L266" s="200"/>
    </row>
    <row r="267" spans="1:12" s="155" customFormat="1" ht="15" customHeight="1" x14ac:dyDescent="0.25">
      <c r="A267" s="155">
        <f t="shared" si="5"/>
        <v>2</v>
      </c>
      <c r="B267" s="166"/>
      <c r="C267" s="166">
        <v>260</v>
      </c>
      <c r="D267" s="186">
        <v>50602</v>
      </c>
      <c r="E267" s="168" t="s">
        <v>1344</v>
      </c>
      <c r="F267" s="232" t="s">
        <v>989</v>
      </c>
      <c r="G267" s="187" t="s">
        <v>1670</v>
      </c>
      <c r="H267" s="198"/>
      <c r="I267" s="198" t="s">
        <v>1670</v>
      </c>
      <c r="J267" s="166"/>
      <c r="K267" s="166"/>
      <c r="L267" s="200"/>
    </row>
    <row r="268" spans="1:12" s="155" customFormat="1" ht="15" customHeight="1" x14ac:dyDescent="0.25">
      <c r="A268" s="155">
        <f t="shared" si="5"/>
        <v>3</v>
      </c>
      <c r="B268" s="166"/>
      <c r="C268" s="166">
        <v>261</v>
      </c>
      <c r="D268" s="186">
        <v>52931</v>
      </c>
      <c r="E268" s="168" t="s">
        <v>2064</v>
      </c>
      <c r="F268" s="232" t="s">
        <v>989</v>
      </c>
      <c r="G268" s="187" t="s">
        <v>1670</v>
      </c>
      <c r="H268" s="198"/>
      <c r="I268" s="198" t="s">
        <v>1670</v>
      </c>
      <c r="J268" s="166"/>
      <c r="K268" s="166"/>
      <c r="L268" s="200"/>
    </row>
    <row r="269" spans="1:12" s="155" customFormat="1" ht="15" customHeight="1" x14ac:dyDescent="0.25">
      <c r="A269" s="155">
        <f t="shared" si="5"/>
        <v>4</v>
      </c>
      <c r="B269" s="166"/>
      <c r="C269" s="166">
        <v>262</v>
      </c>
      <c r="D269" s="186">
        <v>51850</v>
      </c>
      <c r="E269" s="168" t="s">
        <v>2065</v>
      </c>
      <c r="F269" s="232" t="s">
        <v>989</v>
      </c>
      <c r="G269" s="187" t="s">
        <v>1670</v>
      </c>
      <c r="H269" s="198"/>
      <c r="I269" s="198" t="s">
        <v>1670</v>
      </c>
      <c r="J269" s="166"/>
      <c r="K269" s="166"/>
      <c r="L269" s="200"/>
    </row>
    <row r="270" spans="1:12" s="155" customFormat="1" ht="15" customHeight="1" x14ac:dyDescent="0.25">
      <c r="A270" s="155">
        <f t="shared" si="5"/>
        <v>5</v>
      </c>
      <c r="B270" s="166" t="e">
        <f>IF(G270="DESLIGADO","",IF(#REF!=1,#REF!,IF(#REF!=1,#REF!,IF(#REF!=1,#REF!,IF(#REF!=1,#REF!,"")))))</f>
        <v>#REF!</v>
      </c>
      <c r="C270" s="166">
        <v>263</v>
      </c>
      <c r="D270" s="186">
        <v>52221</v>
      </c>
      <c r="E270" s="168" t="s">
        <v>2066</v>
      </c>
      <c r="F270" s="232" t="s">
        <v>989</v>
      </c>
      <c r="G270" s="187" t="s">
        <v>1670</v>
      </c>
      <c r="H270" s="198"/>
      <c r="I270" s="198" t="s">
        <v>1670</v>
      </c>
      <c r="J270" s="166"/>
      <c r="K270" s="166"/>
      <c r="L270" s="200"/>
    </row>
    <row r="271" spans="1:12" s="155" customFormat="1" ht="15" customHeight="1" x14ac:dyDescent="0.25">
      <c r="A271" s="155">
        <f t="shared" si="5"/>
        <v>6</v>
      </c>
      <c r="B271" s="166"/>
      <c r="C271" s="166">
        <v>264</v>
      </c>
      <c r="D271" s="186">
        <v>50247</v>
      </c>
      <c r="E271" s="168" t="s">
        <v>1007</v>
      </c>
      <c r="F271" s="232" t="s">
        <v>989</v>
      </c>
      <c r="G271" s="187" t="s">
        <v>1670</v>
      </c>
      <c r="H271" s="198"/>
      <c r="I271" s="198" t="s">
        <v>1670</v>
      </c>
      <c r="J271" s="166"/>
      <c r="K271" s="166"/>
      <c r="L271" s="200"/>
    </row>
    <row r="272" spans="1:12" s="155" customFormat="1" ht="15" customHeight="1" x14ac:dyDescent="0.25">
      <c r="A272" s="155">
        <f t="shared" si="5"/>
        <v>7</v>
      </c>
      <c r="B272" s="166" t="e">
        <f>IF(G272="DESLIGADO","",IF(#REF!=1,#REF!,IF(#REF!=1,#REF!,IF(#REF!=1,#REF!,IF(#REF!=1,#REF!,"")))))</f>
        <v>#REF!</v>
      </c>
      <c r="C272" s="166">
        <v>265</v>
      </c>
      <c r="D272" s="186">
        <v>51970</v>
      </c>
      <c r="E272" s="168" t="s">
        <v>2067</v>
      </c>
      <c r="F272" s="232" t="s">
        <v>989</v>
      </c>
      <c r="G272" s="187" t="s">
        <v>1670</v>
      </c>
      <c r="H272" s="198"/>
      <c r="I272" s="198" t="s">
        <v>1670</v>
      </c>
      <c r="J272" s="166"/>
      <c r="K272" s="166"/>
      <c r="L272" s="200"/>
    </row>
    <row r="273" spans="1:12" s="155" customFormat="1" ht="15" customHeight="1" x14ac:dyDescent="0.25">
      <c r="A273" s="155">
        <f t="shared" si="5"/>
        <v>8</v>
      </c>
      <c r="B273" s="166" t="e">
        <f>IF(G273="DESLIGADO","",IF(#REF!=1,#REF!,IF(#REF!=1,#REF!,IF(#REF!=1,#REF!,IF(#REF!=1,#REF!,"")))))</f>
        <v>#REF!</v>
      </c>
      <c r="C273" s="166">
        <v>266</v>
      </c>
      <c r="D273" s="186">
        <v>51963</v>
      </c>
      <c r="E273" s="168" t="s">
        <v>2068</v>
      </c>
      <c r="F273" s="232" t="s">
        <v>989</v>
      </c>
      <c r="G273" s="187" t="s">
        <v>1670</v>
      </c>
      <c r="H273" s="198"/>
      <c r="I273" s="198" t="s">
        <v>1670</v>
      </c>
      <c r="J273" s="166"/>
      <c r="K273" s="166"/>
      <c r="L273" s="200"/>
    </row>
    <row r="274" spans="1:12" s="155" customFormat="1" ht="15" customHeight="1" x14ac:dyDescent="0.25">
      <c r="A274" s="155">
        <f t="shared" si="5"/>
        <v>9</v>
      </c>
      <c r="B274" s="166" t="e">
        <f>IF(G274="DESLIGADO","",IF(#REF!=1,#REF!,IF(#REF!=1,#REF!,IF(#REF!=1,#REF!,IF(#REF!=1,#REF!,"")))))</f>
        <v>#REF!</v>
      </c>
      <c r="C274" s="166">
        <v>267</v>
      </c>
      <c r="D274" s="186">
        <v>52234</v>
      </c>
      <c r="E274" s="168" t="s">
        <v>2069</v>
      </c>
      <c r="F274" s="232" t="s">
        <v>989</v>
      </c>
      <c r="G274" s="187" t="s">
        <v>1670</v>
      </c>
      <c r="H274" s="198"/>
      <c r="I274" s="198" t="s">
        <v>1670</v>
      </c>
      <c r="J274" s="166"/>
      <c r="K274" s="166"/>
      <c r="L274" s="200"/>
    </row>
    <row r="275" spans="1:12" s="155" customFormat="1" ht="15" customHeight="1" x14ac:dyDescent="0.25">
      <c r="A275" s="155" t="e">
        <f>#REF!+1</f>
        <v>#REF!</v>
      </c>
      <c r="B275" s="166" t="e">
        <f>IF(G275="DESLIGADO","",IF(#REF!=1,#REF!,IF(#REF!=1,#REF!,IF(#REF!=1,#REF!,IF(#REF!=1,#REF!,"")))))</f>
        <v>#REF!</v>
      </c>
      <c r="C275" s="166">
        <v>268</v>
      </c>
      <c r="D275" s="186">
        <v>51854</v>
      </c>
      <c r="E275" s="168" t="s">
        <v>2070</v>
      </c>
      <c r="F275" s="232" t="s">
        <v>989</v>
      </c>
      <c r="G275" s="187" t="s">
        <v>1670</v>
      </c>
      <c r="H275" s="198"/>
      <c r="I275" s="198" t="s">
        <v>1670</v>
      </c>
      <c r="J275" s="166"/>
      <c r="K275" s="166"/>
      <c r="L275" s="200"/>
    </row>
    <row r="276" spans="1:12" s="155" customFormat="1" ht="15" customHeight="1" x14ac:dyDescent="0.25">
      <c r="A276" s="155" t="e">
        <f t="shared" si="5"/>
        <v>#REF!</v>
      </c>
      <c r="B276" s="166" t="e">
        <f>IF(G276="DESLIGADO","",IF(#REF!=1,#REF!,IF(#REF!=1,#REF!,IF(#REF!=1,#REF!,IF(#REF!=1,#REF!,"")))))</f>
        <v>#REF!</v>
      </c>
      <c r="C276" s="166">
        <v>269</v>
      </c>
      <c r="D276" s="186">
        <v>52223</v>
      </c>
      <c r="E276" s="168" t="s">
        <v>2071</v>
      </c>
      <c r="F276" s="232" t="s">
        <v>989</v>
      </c>
      <c r="G276" s="187" t="s">
        <v>1670</v>
      </c>
      <c r="H276" s="198"/>
      <c r="I276" s="198" t="s">
        <v>1670</v>
      </c>
      <c r="J276" s="166"/>
      <c r="K276" s="166"/>
      <c r="L276" s="200"/>
    </row>
    <row r="277" spans="1:12" s="155" customFormat="1" ht="15" customHeight="1" x14ac:dyDescent="0.25">
      <c r="A277" s="155" t="e">
        <f t="shared" si="5"/>
        <v>#REF!</v>
      </c>
      <c r="B277" s="166"/>
      <c r="C277" s="166">
        <v>270</v>
      </c>
      <c r="D277" s="186">
        <v>52932</v>
      </c>
      <c r="E277" s="168" t="s">
        <v>2072</v>
      </c>
      <c r="F277" s="232" t="s">
        <v>989</v>
      </c>
      <c r="G277" s="187" t="s">
        <v>1670</v>
      </c>
      <c r="H277" s="198"/>
      <c r="I277" s="198" t="s">
        <v>1670</v>
      </c>
      <c r="J277" s="166"/>
      <c r="K277" s="166"/>
      <c r="L277" s="200"/>
    </row>
    <row r="278" spans="1:12" s="155" customFormat="1" ht="15" customHeight="1" x14ac:dyDescent="0.25">
      <c r="A278" s="155" t="e">
        <f t="shared" si="5"/>
        <v>#REF!</v>
      </c>
      <c r="B278" s="166" t="e">
        <f>IF(G278="DESLIGADO","",IF(#REF!=1,#REF!,IF(#REF!=1,#REF!,IF(#REF!=1,#REF!,IF(#REF!=1,#REF!,"")))))</f>
        <v>#REF!</v>
      </c>
      <c r="C278" s="166">
        <v>271</v>
      </c>
      <c r="D278" s="186">
        <v>52224</v>
      </c>
      <c r="E278" s="168" t="s">
        <v>2073</v>
      </c>
      <c r="F278" s="232" t="s">
        <v>989</v>
      </c>
      <c r="G278" s="187" t="s">
        <v>1670</v>
      </c>
      <c r="H278" s="198"/>
      <c r="I278" s="198" t="s">
        <v>1670</v>
      </c>
      <c r="J278" s="166"/>
      <c r="K278" s="166"/>
      <c r="L278" s="200"/>
    </row>
    <row r="279" spans="1:12" s="155" customFormat="1" ht="15" customHeight="1" x14ac:dyDescent="0.25">
      <c r="A279" s="155" t="e">
        <f>#REF!+1</f>
        <v>#REF!</v>
      </c>
      <c r="B279" s="166" t="e">
        <f>IF(G279="DESLIGADO","",IF(#REF!=1,#REF!,IF(#REF!=1,#REF!,IF(#REF!=1,#REF!,IF(#REF!=1,#REF!,"")))))</f>
        <v>#REF!</v>
      </c>
      <c r="C279" s="166">
        <v>272</v>
      </c>
      <c r="D279" s="186">
        <v>53063</v>
      </c>
      <c r="E279" s="168" t="s">
        <v>2074</v>
      </c>
      <c r="F279" s="232" t="s">
        <v>989</v>
      </c>
      <c r="G279" s="187" t="s">
        <v>1670</v>
      </c>
      <c r="H279" s="198"/>
      <c r="I279" s="198" t="s">
        <v>1670</v>
      </c>
      <c r="J279" s="166"/>
      <c r="K279" s="166"/>
      <c r="L279" s="200"/>
    </row>
    <row r="280" spans="1:12" s="155" customFormat="1" ht="15" customHeight="1" x14ac:dyDescent="0.25">
      <c r="A280" s="155" t="e">
        <f t="shared" si="5"/>
        <v>#REF!</v>
      </c>
      <c r="B280" s="166" t="e">
        <f>IF(F280="DESLIGADO","",IF(#REF!=1,#REF!,IF(#REF!=1,#REF!,IF(#REF!=1,#REF!,IF(#REF!=1,#REF!,"")))))</f>
        <v>#REF!</v>
      </c>
      <c r="C280" s="166">
        <v>273</v>
      </c>
      <c r="D280" s="186">
        <v>51972</v>
      </c>
      <c r="E280" s="168" t="s">
        <v>2075</v>
      </c>
      <c r="F280" s="232" t="s">
        <v>989</v>
      </c>
      <c r="G280" s="187" t="s">
        <v>1670</v>
      </c>
      <c r="H280" s="198"/>
      <c r="I280" s="198" t="s">
        <v>1670</v>
      </c>
      <c r="J280" s="166"/>
      <c r="K280" s="166"/>
      <c r="L280" s="200"/>
    </row>
    <row r="281" spans="1:12" s="155" customFormat="1" ht="15" customHeight="1" x14ac:dyDescent="0.25">
      <c r="A281" s="155" t="e">
        <f t="shared" si="5"/>
        <v>#REF!</v>
      </c>
      <c r="B281" s="166"/>
      <c r="C281" s="166">
        <v>274</v>
      </c>
      <c r="D281" s="186">
        <v>50254</v>
      </c>
      <c r="E281" s="168" t="s">
        <v>1354</v>
      </c>
      <c r="F281" s="232" t="s">
        <v>1085</v>
      </c>
      <c r="G281" s="187" t="s">
        <v>1670</v>
      </c>
      <c r="H281" s="198"/>
      <c r="I281" s="198" t="s">
        <v>1670</v>
      </c>
      <c r="J281" s="166"/>
      <c r="K281" s="166"/>
      <c r="L281" s="200"/>
    </row>
    <row r="282" spans="1:12" s="155" customFormat="1" ht="15" customHeight="1" x14ac:dyDescent="0.25">
      <c r="A282" s="155" t="e">
        <f t="shared" si="5"/>
        <v>#REF!</v>
      </c>
      <c r="B282" s="166"/>
      <c r="C282" s="166">
        <v>275</v>
      </c>
      <c r="D282" s="186">
        <v>52227</v>
      </c>
      <c r="E282" s="223" t="s">
        <v>2076</v>
      </c>
      <c r="F282" s="236" t="s">
        <v>1085</v>
      </c>
      <c r="G282" s="187" t="s">
        <v>1670</v>
      </c>
      <c r="H282" s="198"/>
      <c r="I282" s="198" t="s">
        <v>1670</v>
      </c>
      <c r="J282" s="166"/>
      <c r="K282" s="166"/>
      <c r="L282" s="200"/>
    </row>
    <row r="283" spans="1:12" s="155" customFormat="1" ht="15" customHeight="1" x14ac:dyDescent="0.25">
      <c r="A283" s="155" t="e">
        <f t="shared" si="5"/>
        <v>#REF!</v>
      </c>
      <c r="B283" s="166" t="e">
        <f>IF(F283="DESLIGADO","",IF(#REF!=1,#REF!,IF(#REF!=1,#REF!,IF(#REF!=1,#REF!,IF(#REF!=1,#REF!,"")))))</f>
        <v>#REF!</v>
      </c>
      <c r="C283" s="166">
        <v>276</v>
      </c>
      <c r="D283" s="186">
        <v>51841</v>
      </c>
      <c r="E283" s="168" t="s">
        <v>2077</v>
      </c>
      <c r="F283" s="232" t="s">
        <v>1085</v>
      </c>
      <c r="G283" s="187" t="s">
        <v>1670</v>
      </c>
      <c r="H283" s="198"/>
      <c r="I283" s="198" t="s">
        <v>1670</v>
      </c>
      <c r="J283" s="166"/>
      <c r="K283" s="166"/>
      <c r="L283" s="200"/>
    </row>
    <row r="284" spans="1:12" s="155" customFormat="1" ht="15" customHeight="1" x14ac:dyDescent="0.25">
      <c r="A284" s="155" t="e">
        <f t="shared" si="5"/>
        <v>#REF!</v>
      </c>
      <c r="B284" s="166"/>
      <c r="C284" s="166">
        <v>277</v>
      </c>
      <c r="D284" s="186">
        <v>51976</v>
      </c>
      <c r="E284" s="168" t="s">
        <v>2078</v>
      </c>
      <c r="F284" s="232" t="s">
        <v>1085</v>
      </c>
      <c r="G284" s="187" t="s">
        <v>1670</v>
      </c>
      <c r="H284" s="198"/>
      <c r="I284" s="198" t="s">
        <v>1670</v>
      </c>
      <c r="J284" s="166"/>
      <c r="K284" s="166"/>
      <c r="L284" s="200"/>
    </row>
    <row r="285" spans="1:12" s="155" customFormat="1" ht="15" customHeight="1" x14ac:dyDescent="0.25">
      <c r="A285" s="155" t="e">
        <f t="shared" si="5"/>
        <v>#REF!</v>
      </c>
      <c r="B285" s="166" t="e">
        <f>IF(G285="DESLIGADO","",IF(#REF!=1,#REF!,IF(#REF!=1,#REF!,IF(#REF!=1,#REF!,IF(#REF!=1,#REF!,"")))))</f>
        <v>#REF!</v>
      </c>
      <c r="C285" s="166">
        <v>278</v>
      </c>
      <c r="D285" s="186">
        <v>52859</v>
      </c>
      <c r="E285" s="168" t="s">
        <v>2079</v>
      </c>
      <c r="F285" s="232" t="s">
        <v>1085</v>
      </c>
      <c r="G285" s="187" t="s">
        <v>1670</v>
      </c>
      <c r="H285" s="198"/>
      <c r="I285" s="198" t="s">
        <v>1670</v>
      </c>
      <c r="J285" s="166"/>
      <c r="K285" s="166"/>
      <c r="L285" s="200"/>
    </row>
    <row r="286" spans="1:12" s="155" customFormat="1" ht="15" customHeight="1" x14ac:dyDescent="0.25">
      <c r="A286" s="155" t="e">
        <f t="shared" si="5"/>
        <v>#REF!</v>
      </c>
      <c r="B286" s="166" t="e">
        <f>IF(G286="DESLIGADO","",IF(#REF!=1,#REF!,IF(#REF!=1,#REF!,IF(#REF!=1,#REF!,IF(#REF!=1,#REF!,"")))))</f>
        <v>#REF!</v>
      </c>
      <c r="C286" s="166">
        <v>279</v>
      </c>
      <c r="D286" s="186">
        <v>51105</v>
      </c>
      <c r="E286" s="168" t="s">
        <v>2080</v>
      </c>
      <c r="F286" s="232" t="s">
        <v>1085</v>
      </c>
      <c r="G286" s="187" t="s">
        <v>1670</v>
      </c>
      <c r="H286" s="198"/>
      <c r="I286" s="198" t="s">
        <v>1670</v>
      </c>
      <c r="J286" s="166"/>
      <c r="K286" s="166"/>
      <c r="L286" s="200"/>
    </row>
    <row r="287" spans="1:12" s="155" customFormat="1" ht="15" customHeight="1" x14ac:dyDescent="0.25">
      <c r="A287" s="155" t="e">
        <f t="shared" si="5"/>
        <v>#REF!</v>
      </c>
      <c r="B287" s="166" t="e">
        <f>IF(G287="DESLIGADO","",IF(#REF!=1,#REF!,IF(#REF!=1,#REF!,IF(#REF!=1,#REF!,IF(#REF!=1,#REF!,"")))))</f>
        <v>#REF!</v>
      </c>
      <c r="C287" s="166">
        <v>280</v>
      </c>
      <c r="D287" s="186">
        <v>51350</v>
      </c>
      <c r="E287" s="168" t="s">
        <v>2081</v>
      </c>
      <c r="F287" s="232" t="s">
        <v>384</v>
      </c>
      <c r="G287" s="187" t="s">
        <v>1670</v>
      </c>
      <c r="H287" s="198"/>
      <c r="I287" s="198" t="s">
        <v>1670</v>
      </c>
      <c r="J287" s="166" t="s">
        <v>745</v>
      </c>
      <c r="K287" s="166" t="s">
        <v>745</v>
      </c>
      <c r="L287" s="200"/>
    </row>
    <row r="288" spans="1:12" s="155" customFormat="1" ht="15" customHeight="1" x14ac:dyDescent="0.25">
      <c r="A288" s="155" t="e">
        <f t="shared" si="5"/>
        <v>#REF!</v>
      </c>
      <c r="B288" s="166" t="e">
        <f>IF(G288="DESLIGADO","",IF(#REF!=1,#REF!,IF(#REF!=1,#REF!,IF(#REF!=1,#REF!,IF(#REF!=1,#REF!,"")))))</f>
        <v>#REF!</v>
      </c>
      <c r="C288" s="166">
        <v>281</v>
      </c>
      <c r="D288" s="186">
        <v>52023</v>
      </c>
      <c r="E288" s="168" t="s">
        <v>2082</v>
      </c>
      <c r="F288" s="232" t="s">
        <v>384</v>
      </c>
      <c r="G288" s="187" t="s">
        <v>1670</v>
      </c>
      <c r="H288" s="198"/>
      <c r="I288" s="198" t="s">
        <v>1670</v>
      </c>
      <c r="J288" s="166" t="s">
        <v>1697</v>
      </c>
      <c r="K288" s="166" t="s">
        <v>1697</v>
      </c>
      <c r="L288" s="200"/>
    </row>
    <row r="289" spans="1:12" s="155" customFormat="1" ht="15" customHeight="1" x14ac:dyDescent="0.25">
      <c r="A289" s="155" t="e">
        <f t="shared" si="5"/>
        <v>#REF!</v>
      </c>
      <c r="B289" s="166" t="e">
        <f>IF(G289="DESLIGADO","",IF(#REF!=1,#REF!,IF(#REF!=1,#REF!,IF(#REF!=1,#REF!,IF(#REF!=1,#REF!,"")))))</f>
        <v>#REF!</v>
      </c>
      <c r="C289" s="166">
        <v>282</v>
      </c>
      <c r="D289" s="186">
        <v>54019</v>
      </c>
      <c r="E289" s="168" t="s">
        <v>2083</v>
      </c>
      <c r="F289" s="232" t="s">
        <v>384</v>
      </c>
      <c r="G289" s="187" t="s">
        <v>1670</v>
      </c>
      <c r="H289" s="198"/>
      <c r="I289" s="198" t="s">
        <v>1670</v>
      </c>
      <c r="J289" s="166" t="s">
        <v>745</v>
      </c>
      <c r="K289" s="166" t="s">
        <v>745</v>
      </c>
      <c r="L289" s="200"/>
    </row>
    <row r="290" spans="1:12" s="155" customFormat="1" ht="15" customHeight="1" x14ac:dyDescent="0.25">
      <c r="A290" s="155" t="e">
        <f t="shared" si="5"/>
        <v>#REF!</v>
      </c>
      <c r="B290" s="166" t="e">
        <f>IF(G290="DESLIGADO","",IF(#REF!=1,#REF!,IF(#REF!=1,#REF!,IF(#REF!=1,#REF!,IF(#REF!=1,#REF!,"")))))</f>
        <v>#REF!</v>
      </c>
      <c r="C290" s="166">
        <v>283</v>
      </c>
      <c r="D290" s="186">
        <v>52251</v>
      </c>
      <c r="E290" s="168" t="s">
        <v>2084</v>
      </c>
      <c r="F290" s="232" t="s">
        <v>384</v>
      </c>
      <c r="G290" s="187" t="s">
        <v>1670</v>
      </c>
      <c r="H290" s="198"/>
      <c r="I290" s="198" t="s">
        <v>1670</v>
      </c>
      <c r="J290" s="166" t="s">
        <v>745</v>
      </c>
      <c r="K290" s="166" t="s">
        <v>745</v>
      </c>
      <c r="L290" s="200"/>
    </row>
    <row r="291" spans="1:12" s="155" customFormat="1" ht="15" customHeight="1" x14ac:dyDescent="0.25">
      <c r="A291" s="155" t="e">
        <f t="shared" si="5"/>
        <v>#REF!</v>
      </c>
      <c r="B291" s="166" t="e">
        <f>IF(F291="DESLIGADO","",IF(#REF!=1,#REF!,IF(#REF!=1,#REF!,IF(#REF!=1,#REF!,IF(#REF!=1,#REF!,"")))))</f>
        <v>#REF!</v>
      </c>
      <c r="C291" s="166">
        <v>284</v>
      </c>
      <c r="D291" s="186">
        <v>51935</v>
      </c>
      <c r="E291" s="168" t="s">
        <v>2085</v>
      </c>
      <c r="F291" s="232" t="s">
        <v>384</v>
      </c>
      <c r="G291" s="187" t="s">
        <v>1670</v>
      </c>
      <c r="H291" s="198"/>
      <c r="I291" s="198" t="s">
        <v>1670</v>
      </c>
      <c r="J291" s="166" t="s">
        <v>421</v>
      </c>
      <c r="K291" s="166" t="s">
        <v>421</v>
      </c>
      <c r="L291" s="200"/>
    </row>
    <row r="292" spans="1:12" s="155" customFormat="1" ht="15" customHeight="1" x14ac:dyDescent="0.25">
      <c r="A292" s="155" t="e">
        <f t="shared" si="5"/>
        <v>#REF!</v>
      </c>
      <c r="B292" s="166" t="e">
        <f>IF(G292="DESLIGADO","",IF(#REF!=1,#REF!,IF(#REF!=1,#REF!,IF(#REF!=1,#REF!,IF(#REF!=1,#REF!,"")))))</f>
        <v>#REF!</v>
      </c>
      <c r="C292" s="166">
        <v>285</v>
      </c>
      <c r="D292" s="186">
        <v>52254</v>
      </c>
      <c r="E292" s="168" t="s">
        <v>2086</v>
      </c>
      <c r="F292" s="232" t="s">
        <v>384</v>
      </c>
      <c r="G292" s="187" t="s">
        <v>1670</v>
      </c>
      <c r="H292" s="198"/>
      <c r="I292" s="198" t="s">
        <v>1670</v>
      </c>
      <c r="J292" s="166" t="s">
        <v>745</v>
      </c>
      <c r="K292" s="166" t="s">
        <v>745</v>
      </c>
      <c r="L292" s="200"/>
    </row>
    <row r="293" spans="1:12" s="155" customFormat="1" ht="15" customHeight="1" x14ac:dyDescent="0.25">
      <c r="A293" s="155" t="e">
        <f t="shared" si="5"/>
        <v>#REF!</v>
      </c>
      <c r="B293" s="166" t="e">
        <f>IF(F293="DESLIGADO","",IF(#REF!=1,#REF!,IF(#REF!=1,#REF!,IF(#REF!=1,#REF!,IF(#REF!=1,#REF!,"")))))</f>
        <v>#REF!</v>
      </c>
      <c r="C293" s="166">
        <v>286</v>
      </c>
      <c r="D293" s="186">
        <v>53762</v>
      </c>
      <c r="E293" s="168" t="s">
        <v>1891</v>
      </c>
      <c r="F293" s="232" t="s">
        <v>384</v>
      </c>
      <c r="G293" s="187" t="s">
        <v>1670</v>
      </c>
      <c r="H293" s="198"/>
      <c r="I293" s="198" t="s">
        <v>1670</v>
      </c>
      <c r="J293" s="166"/>
      <c r="K293" s="166"/>
      <c r="L293" s="200"/>
    </row>
    <row r="294" spans="1:12" s="155" customFormat="1" ht="15" customHeight="1" x14ac:dyDescent="0.25">
      <c r="A294" s="155" t="e">
        <f t="shared" si="5"/>
        <v>#REF!</v>
      </c>
      <c r="B294" s="166" t="e">
        <f>IF(G294="DESLIGADO","",IF(#REF!=1,#REF!,IF(#REF!=1,#REF!,IF(#REF!=1,#REF!,IF(#REF!=1,#REF!,"")))))</f>
        <v>#REF!</v>
      </c>
      <c r="C294" s="166">
        <v>287</v>
      </c>
      <c r="D294" s="186">
        <v>51996</v>
      </c>
      <c r="E294" s="168" t="s">
        <v>238</v>
      </c>
      <c r="F294" s="232" t="s">
        <v>96</v>
      </c>
      <c r="G294" s="187" t="s">
        <v>1670</v>
      </c>
      <c r="H294" s="198"/>
      <c r="I294" s="198" t="s">
        <v>1670</v>
      </c>
      <c r="J294" s="166"/>
      <c r="K294" s="166"/>
      <c r="L294" s="200"/>
    </row>
    <row r="295" spans="1:12" s="155" customFormat="1" ht="15" customHeight="1" x14ac:dyDescent="0.25">
      <c r="A295" s="155" t="e">
        <f t="shared" si="5"/>
        <v>#REF!</v>
      </c>
      <c r="B295" s="166" t="e">
        <f>IF(G295="DESLIGADO","",IF(#REF!=1,#REF!,IF(#REF!=1,#REF!,IF(#REF!=1,#REF!,IF(#REF!=1,#REF!,"")))))</f>
        <v>#REF!</v>
      </c>
      <c r="C295" s="166">
        <v>288</v>
      </c>
      <c r="D295" s="186">
        <v>52216</v>
      </c>
      <c r="E295" s="168" t="s">
        <v>2087</v>
      </c>
      <c r="F295" s="232" t="s">
        <v>96</v>
      </c>
      <c r="G295" s="187" t="s">
        <v>1670</v>
      </c>
      <c r="H295" s="198"/>
      <c r="I295" s="198" t="s">
        <v>1670</v>
      </c>
      <c r="J295" s="166"/>
      <c r="K295" s="166"/>
      <c r="L295" s="200"/>
    </row>
    <row r="296" spans="1:12" s="155" customFormat="1" ht="15" customHeight="1" x14ac:dyDescent="0.25">
      <c r="A296" s="155" t="e">
        <f t="shared" si="5"/>
        <v>#REF!</v>
      </c>
      <c r="B296" s="166" t="e">
        <f>IF(F296="DESLIGADO","",IF(#REF!=1,#REF!,IF(#REF!=1,#REF!,IF(#REF!=1,#REF!,IF(#REF!=1,#REF!,"")))))</f>
        <v>#REF!</v>
      </c>
      <c r="C296" s="166">
        <v>289</v>
      </c>
      <c r="D296" s="186">
        <v>53861</v>
      </c>
      <c r="E296" s="168" t="s">
        <v>1910</v>
      </c>
      <c r="F296" s="232" t="s">
        <v>96</v>
      </c>
      <c r="G296" s="187" t="s">
        <v>1670</v>
      </c>
      <c r="H296" s="198"/>
      <c r="I296" s="198" t="s">
        <v>1670</v>
      </c>
      <c r="J296" s="166"/>
      <c r="K296" s="166"/>
      <c r="L296" s="200"/>
    </row>
    <row r="297" spans="1:12" s="155" customFormat="1" ht="15" customHeight="1" x14ac:dyDescent="0.25">
      <c r="A297" s="155" t="e">
        <f>#REF!+1</f>
        <v>#REF!</v>
      </c>
      <c r="B297" s="166" t="e">
        <f>IF(G297="DESLIGADO","",IF(#REF!=1,#REF!,IF(#REF!=1,#REF!,IF(#REF!=1,#REF!,IF(#REF!=1,#REF!,"")))))</f>
        <v>#REF!</v>
      </c>
      <c r="C297" s="166">
        <v>290</v>
      </c>
      <c r="D297" s="186">
        <v>51858</v>
      </c>
      <c r="E297" s="168" t="s">
        <v>2088</v>
      </c>
      <c r="F297" s="232" t="s">
        <v>96</v>
      </c>
      <c r="G297" s="187" t="s">
        <v>1670</v>
      </c>
      <c r="H297" s="198"/>
      <c r="I297" s="198" t="s">
        <v>1670</v>
      </c>
      <c r="J297" s="166"/>
      <c r="K297" s="166"/>
      <c r="L297" s="200"/>
    </row>
    <row r="298" spans="1:12" s="155" customFormat="1" ht="15" customHeight="1" x14ac:dyDescent="0.25">
      <c r="A298" s="155" t="e">
        <f t="shared" si="5"/>
        <v>#REF!</v>
      </c>
      <c r="B298" s="166" t="e">
        <f>IF(F298="DESLIGADO","",IF(#REF!=1,#REF!,IF(#REF!=1,#REF!,IF(#REF!=1,#REF!,IF(#REF!=1,#REF!,"")))))</f>
        <v>#REF!</v>
      </c>
      <c r="C298" s="166">
        <v>291</v>
      </c>
      <c r="D298" s="186">
        <v>52240</v>
      </c>
      <c r="E298" s="168" t="s">
        <v>2089</v>
      </c>
      <c r="F298" s="232" t="s">
        <v>96</v>
      </c>
      <c r="G298" s="187" t="s">
        <v>1670</v>
      </c>
      <c r="H298" s="198"/>
      <c r="I298" s="198" t="s">
        <v>1670</v>
      </c>
      <c r="J298" s="166"/>
      <c r="K298" s="166"/>
      <c r="L298" s="200"/>
    </row>
    <row r="299" spans="1:12" s="155" customFormat="1" ht="15" customHeight="1" x14ac:dyDescent="0.25">
      <c r="A299" s="155" t="e">
        <f t="shared" si="5"/>
        <v>#REF!</v>
      </c>
      <c r="B299" s="166" t="e">
        <f>IF(G299="DESLIGADO","",IF(#REF!=1,#REF!,IF(#REF!=1,#REF!,IF(#REF!=1,#REF!,IF(#REF!=1,#REF!,"")))))</f>
        <v>#REF!</v>
      </c>
      <c r="C299" s="166">
        <v>292</v>
      </c>
      <c r="D299" s="186">
        <v>49949</v>
      </c>
      <c r="E299" s="168" t="s">
        <v>1189</v>
      </c>
      <c r="F299" s="232" t="s">
        <v>96</v>
      </c>
      <c r="G299" s="187" t="s">
        <v>1670</v>
      </c>
      <c r="H299" s="198"/>
      <c r="I299" s="198" t="s">
        <v>1670</v>
      </c>
      <c r="J299" s="166"/>
      <c r="K299" s="166"/>
      <c r="L299" s="200"/>
    </row>
    <row r="300" spans="1:12" s="155" customFormat="1" ht="15" customHeight="1" x14ac:dyDescent="0.25">
      <c r="B300" s="166"/>
      <c r="C300" s="166">
        <v>293</v>
      </c>
      <c r="D300" s="186">
        <v>52226</v>
      </c>
      <c r="E300" s="168" t="s">
        <v>2090</v>
      </c>
      <c r="F300" s="232" t="s">
        <v>96</v>
      </c>
      <c r="G300" s="187" t="s">
        <v>1670</v>
      </c>
      <c r="H300" s="198"/>
      <c r="I300" s="198" t="s">
        <v>1670</v>
      </c>
      <c r="J300" s="166"/>
      <c r="K300" s="166"/>
      <c r="L300" s="200"/>
    </row>
    <row r="301" spans="1:12" s="155" customFormat="1" ht="15" customHeight="1" x14ac:dyDescent="0.25">
      <c r="A301" s="155" t="e">
        <f>#REF!+1</f>
        <v>#REF!</v>
      </c>
      <c r="B301" s="166" t="e">
        <f>IF(G301="DESLIGADO","",IF(#REF!=1,#REF!,IF(#REF!=1,#REF!,IF(#REF!=1,#REF!,IF(#REF!=1,#REF!,"")))))</f>
        <v>#REF!</v>
      </c>
      <c r="C301" s="166">
        <v>294</v>
      </c>
      <c r="D301" s="186">
        <v>53889</v>
      </c>
      <c r="E301" s="168" t="s">
        <v>1778</v>
      </c>
      <c r="F301" s="232" t="s">
        <v>96</v>
      </c>
      <c r="G301" s="187" t="s">
        <v>1670</v>
      </c>
      <c r="H301" s="198"/>
      <c r="I301" s="198" t="s">
        <v>1670</v>
      </c>
      <c r="J301" s="166"/>
      <c r="K301" s="166"/>
      <c r="L301" s="200"/>
    </row>
    <row r="302" spans="1:12" s="155" customFormat="1" ht="15" customHeight="1" x14ac:dyDescent="0.25">
      <c r="A302" s="155" t="e">
        <f t="shared" ref="A302:A330" si="6">A301+1</f>
        <v>#REF!</v>
      </c>
      <c r="B302" s="166" t="e">
        <f>IF(G302="DESLIGADO","",IF(#REF!=1,#REF!,IF(#REF!=1,#REF!,IF(#REF!=1,#REF!,IF(#REF!=1,#REF!,"")))))</f>
        <v>#REF!</v>
      </c>
      <c r="C302" s="166">
        <v>295</v>
      </c>
      <c r="D302" s="186">
        <v>51331</v>
      </c>
      <c r="E302" s="168" t="s">
        <v>2091</v>
      </c>
      <c r="F302" s="232" t="s">
        <v>96</v>
      </c>
      <c r="G302" s="187" t="s">
        <v>1670</v>
      </c>
      <c r="H302" s="198"/>
      <c r="I302" s="198" t="s">
        <v>1670</v>
      </c>
      <c r="J302" s="166"/>
      <c r="K302" s="166"/>
      <c r="L302" s="200"/>
    </row>
    <row r="303" spans="1:12" s="155" customFormat="1" ht="15" customHeight="1" x14ac:dyDescent="0.25">
      <c r="A303" s="155" t="e">
        <f t="shared" si="6"/>
        <v>#REF!</v>
      </c>
      <c r="B303" s="166" t="e">
        <f>IF(G303="DESLIGADO","",IF(#REF!=1,#REF!,IF(#REF!=1,#REF!,IF(#REF!=1,#REF!,IF(#REF!=1,#REF!,"")))))</f>
        <v>#REF!</v>
      </c>
      <c r="C303" s="166">
        <v>296</v>
      </c>
      <c r="D303" s="186">
        <v>53800</v>
      </c>
      <c r="E303" s="168" t="s">
        <v>1920</v>
      </c>
      <c r="F303" s="232" t="s">
        <v>96</v>
      </c>
      <c r="G303" s="187" t="s">
        <v>1670</v>
      </c>
      <c r="H303" s="198"/>
      <c r="I303" s="198" t="s">
        <v>1670</v>
      </c>
      <c r="J303" s="166"/>
      <c r="K303" s="166"/>
      <c r="L303" s="200"/>
    </row>
    <row r="304" spans="1:12" s="155" customFormat="1" ht="15" customHeight="1" x14ac:dyDescent="0.25">
      <c r="A304" s="155" t="e">
        <f t="shared" si="6"/>
        <v>#REF!</v>
      </c>
      <c r="B304" s="166"/>
      <c r="C304" s="166">
        <v>297</v>
      </c>
      <c r="D304" s="186">
        <v>53879</v>
      </c>
      <c r="E304" s="168" t="s">
        <v>1911</v>
      </c>
      <c r="F304" s="232" t="s">
        <v>96</v>
      </c>
      <c r="G304" s="187" t="s">
        <v>1670</v>
      </c>
      <c r="H304" s="198"/>
      <c r="I304" s="198" t="s">
        <v>1670</v>
      </c>
      <c r="J304" s="166"/>
      <c r="K304" s="166"/>
      <c r="L304" s="200"/>
    </row>
    <row r="305" spans="1:12" s="155" customFormat="1" ht="15" customHeight="1" x14ac:dyDescent="0.25">
      <c r="A305" s="155" t="e">
        <f t="shared" si="6"/>
        <v>#REF!</v>
      </c>
      <c r="B305" s="166" t="e">
        <f>IF(G305="DESLIGADO","",IF(#REF!=1,#REF!,IF(#REF!=1,#REF!,IF(#REF!=1,#REF!,IF(#REF!=1,#REF!,"")))))</f>
        <v>#REF!</v>
      </c>
      <c r="C305" s="166">
        <v>298</v>
      </c>
      <c r="D305" s="186">
        <v>53936</v>
      </c>
      <c r="E305" s="168" t="s">
        <v>1912</v>
      </c>
      <c r="F305" s="232" t="s">
        <v>96</v>
      </c>
      <c r="G305" s="187" t="s">
        <v>1670</v>
      </c>
      <c r="H305" s="198"/>
      <c r="I305" s="198" t="s">
        <v>1670</v>
      </c>
      <c r="J305" s="166"/>
      <c r="K305" s="166"/>
      <c r="L305" s="200"/>
    </row>
    <row r="306" spans="1:12" s="155" customFormat="1" ht="15" customHeight="1" x14ac:dyDescent="0.25">
      <c r="A306" s="155" t="e">
        <f t="shared" si="6"/>
        <v>#REF!</v>
      </c>
      <c r="B306" s="166" t="e">
        <f>IF(G306="DESLIGADO","",IF(#REF!=1,#REF!,IF(#REF!=1,#REF!,IF(#REF!=1,#REF!,IF(#REF!=1,#REF!,"")))))</f>
        <v>#REF!</v>
      </c>
      <c r="C306" s="166">
        <v>299</v>
      </c>
      <c r="D306" s="186">
        <v>53923</v>
      </c>
      <c r="E306" s="168" t="s">
        <v>1779</v>
      </c>
      <c r="F306" s="232" t="s">
        <v>96</v>
      </c>
      <c r="G306" s="187" t="s">
        <v>1670</v>
      </c>
      <c r="H306" s="198"/>
      <c r="I306" s="198" t="s">
        <v>1670</v>
      </c>
      <c r="J306" s="166"/>
      <c r="K306" s="166"/>
      <c r="L306" s="200"/>
    </row>
    <row r="307" spans="1:12" s="155" customFormat="1" ht="15" customHeight="1" x14ac:dyDescent="0.25">
      <c r="A307" s="155" t="e">
        <f>#REF!+1</f>
        <v>#REF!</v>
      </c>
      <c r="B307" s="166"/>
      <c r="C307" s="166">
        <v>300</v>
      </c>
      <c r="D307" s="186"/>
      <c r="E307" s="168"/>
      <c r="F307" s="232"/>
      <c r="G307" s="187"/>
      <c r="H307" s="198"/>
      <c r="I307" s="198"/>
      <c r="J307" s="166"/>
      <c r="K307" s="166"/>
      <c r="L307" s="200"/>
    </row>
    <row r="308" spans="1:12" s="155" customFormat="1" ht="15" customHeight="1" x14ac:dyDescent="0.25">
      <c r="A308" s="155" t="e">
        <f t="shared" si="6"/>
        <v>#REF!</v>
      </c>
      <c r="B308" s="166" t="e">
        <f>IF(G308="DESLIGADO","",IF(#REF!=1,#REF!,IF(#REF!=1,#REF!,IF(#REF!=1,#REF!,IF(#REF!=1,#REF!,"")))))</f>
        <v>#REF!</v>
      </c>
      <c r="C308" s="166">
        <v>301</v>
      </c>
      <c r="D308" s="186"/>
      <c r="E308" s="168"/>
      <c r="F308" s="232"/>
      <c r="G308" s="187"/>
      <c r="H308" s="198"/>
      <c r="I308" s="198"/>
      <c r="J308" s="166"/>
      <c r="K308" s="166"/>
      <c r="L308" s="200"/>
    </row>
    <row r="309" spans="1:12" s="155" customFormat="1" ht="15" customHeight="1" x14ac:dyDescent="0.25">
      <c r="A309" s="155" t="e">
        <f t="shared" si="6"/>
        <v>#REF!</v>
      </c>
      <c r="B309" s="166" t="e">
        <f>IF(G309="DESLIGADO","",IF(#REF!=1,#REF!,IF(#REF!=1,#REF!,IF(#REF!=1,#REF!,IF(#REF!=1,#REF!,"")))))</f>
        <v>#REF!</v>
      </c>
      <c r="C309" s="166">
        <v>302</v>
      </c>
      <c r="D309" s="186"/>
      <c r="E309" s="168"/>
      <c r="F309" s="232"/>
      <c r="G309" s="187"/>
      <c r="H309" s="198"/>
      <c r="I309" s="198"/>
      <c r="J309" s="166"/>
      <c r="K309" s="166"/>
      <c r="L309" s="200"/>
    </row>
    <row r="310" spans="1:12" s="155" customFormat="1" ht="15" customHeight="1" x14ac:dyDescent="0.25">
      <c r="A310" s="155" t="e">
        <f t="shared" si="6"/>
        <v>#REF!</v>
      </c>
      <c r="B310" s="166" t="e">
        <f>IF(G310="DESLIGADO","",IF(#REF!=1,#REF!,IF(#REF!=1,#REF!,IF(#REF!=1,#REF!,IF(#REF!=1,#REF!,"")))))</f>
        <v>#REF!</v>
      </c>
      <c r="C310" s="166">
        <v>303</v>
      </c>
      <c r="D310" s="186"/>
      <c r="E310" s="168"/>
      <c r="F310" s="232"/>
      <c r="G310" s="187"/>
      <c r="H310" s="198"/>
      <c r="I310" s="198"/>
      <c r="J310" s="166"/>
      <c r="K310" s="166"/>
      <c r="L310" s="200"/>
    </row>
    <row r="311" spans="1:12" s="155" customFormat="1" ht="15" customHeight="1" x14ac:dyDescent="0.25">
      <c r="A311" s="155" t="e">
        <f t="shared" si="6"/>
        <v>#REF!</v>
      </c>
      <c r="B311" s="166" t="e">
        <f>IF(G311="DESLIGADO","",IF(#REF!=1,#REF!,IF(#REF!=1,#REF!,IF(#REF!=1,#REF!,IF(#REF!=1,#REF!,"")))))</f>
        <v>#REF!</v>
      </c>
      <c r="C311" s="166">
        <v>304</v>
      </c>
      <c r="D311" s="186"/>
      <c r="E311" s="168"/>
      <c r="F311" s="232"/>
      <c r="G311" s="187"/>
      <c r="H311" s="198"/>
      <c r="I311" s="198"/>
      <c r="J311" s="166"/>
      <c r="K311" s="166"/>
      <c r="L311" s="200"/>
    </row>
    <row r="312" spans="1:12" s="155" customFormat="1" ht="15" customHeight="1" x14ac:dyDescent="0.25">
      <c r="A312" s="155" t="e">
        <f t="shared" si="6"/>
        <v>#REF!</v>
      </c>
      <c r="B312" s="166" t="e">
        <f>IF(F312="DESLIGADO","",IF(#REF!=1,#REF!,IF(#REF!=1,#REF!,IF(#REF!=1,#REF!,IF(#REF!=1,#REF!,"")))))</f>
        <v>#REF!</v>
      </c>
      <c r="C312" s="166">
        <v>305</v>
      </c>
      <c r="D312" s="186"/>
      <c r="E312" s="168"/>
      <c r="F312" s="308"/>
      <c r="G312" s="187"/>
      <c r="H312" s="198"/>
      <c r="I312" s="198"/>
      <c r="J312" s="166"/>
      <c r="K312" s="166"/>
      <c r="L312" s="200"/>
    </row>
    <row r="313" spans="1:12" s="155" customFormat="1" ht="15" customHeight="1" x14ac:dyDescent="0.25">
      <c r="A313" s="155" t="e">
        <f t="shared" si="6"/>
        <v>#REF!</v>
      </c>
      <c r="B313" s="166" t="e">
        <f>IF(G313="DESLIGADO","",IF(#REF!=1,#REF!,IF(#REF!=1,#REF!,IF(#REF!=1,#REF!,IF(#REF!=1,#REF!,"")))))</f>
        <v>#REF!</v>
      </c>
      <c r="C313" s="166">
        <v>306</v>
      </c>
      <c r="D313" s="186"/>
      <c r="E313" s="168"/>
      <c r="F313" s="308"/>
      <c r="G313" s="187"/>
      <c r="H313" s="198"/>
      <c r="I313" s="198"/>
      <c r="J313" s="166"/>
      <c r="K313" s="166"/>
      <c r="L313" s="200"/>
    </row>
    <row r="314" spans="1:12" s="155" customFormat="1" ht="15" customHeight="1" x14ac:dyDescent="0.25">
      <c r="A314" s="155" t="e">
        <f t="shared" si="6"/>
        <v>#REF!</v>
      </c>
      <c r="B314" s="166" t="e">
        <f>IF(F314="DESLIGADO","",IF(#REF!=1,#REF!,IF(#REF!=1,#REF!,IF(#REF!=1,#REF!,IF(#REF!=1,#REF!,"")))))</f>
        <v>#REF!</v>
      </c>
      <c r="C314" s="166">
        <v>307</v>
      </c>
      <c r="D314" s="186"/>
      <c r="E314" s="168"/>
      <c r="F314" s="232"/>
      <c r="G314" s="187"/>
      <c r="H314" s="198"/>
      <c r="I314" s="198"/>
      <c r="J314" s="166"/>
      <c r="K314" s="166"/>
      <c r="L314" s="200"/>
    </row>
    <row r="315" spans="1:12" s="155" customFormat="1" ht="15" customHeight="1" x14ac:dyDescent="0.25">
      <c r="A315" s="155" t="e">
        <f t="shared" si="6"/>
        <v>#REF!</v>
      </c>
      <c r="B315" s="166" t="e">
        <f>IF(G315="DESLIGADO","",IF(#REF!=1,#REF!,IF(#REF!=1,#REF!,IF(#REF!=1,#REF!,IF(#REF!=1,#REF!,"")))))</f>
        <v>#REF!</v>
      </c>
      <c r="C315" s="166">
        <v>308</v>
      </c>
      <c r="D315" s="186"/>
      <c r="E315" s="168"/>
      <c r="F315" s="232"/>
      <c r="G315" s="187"/>
      <c r="H315" s="198"/>
      <c r="I315" s="198"/>
      <c r="J315" s="166"/>
      <c r="K315" s="166"/>
      <c r="L315" s="200"/>
    </row>
    <row r="316" spans="1:12" s="155" customFormat="1" ht="15" customHeight="1" x14ac:dyDescent="0.25">
      <c r="A316" s="155" t="e">
        <f t="shared" si="6"/>
        <v>#REF!</v>
      </c>
      <c r="B316" s="166" t="e">
        <f>IF(G316="DESLIGADO","",IF(#REF!=1,#REF!,IF(#REF!=1,#REF!,IF(#REF!=1,#REF!,IF(#REF!=1,#REF!,"")))))</f>
        <v>#REF!</v>
      </c>
      <c r="C316" s="166">
        <v>309</v>
      </c>
      <c r="D316" s="186"/>
      <c r="E316" s="168"/>
      <c r="F316" s="232"/>
      <c r="G316" s="187"/>
      <c r="H316" s="198"/>
      <c r="I316" s="198"/>
      <c r="J316" s="166"/>
      <c r="K316" s="166"/>
      <c r="L316" s="200"/>
    </row>
    <row r="317" spans="1:12" s="155" customFormat="1" ht="15" customHeight="1" x14ac:dyDescent="0.25">
      <c r="A317" s="155" t="e">
        <f t="shared" si="6"/>
        <v>#REF!</v>
      </c>
      <c r="B317" s="166"/>
      <c r="C317" s="166">
        <v>310</v>
      </c>
      <c r="D317" s="186"/>
      <c r="E317" s="168"/>
      <c r="F317" s="232"/>
      <c r="G317" s="187"/>
      <c r="H317" s="198"/>
      <c r="I317" s="198"/>
      <c r="J317" s="166"/>
      <c r="K317" s="166"/>
      <c r="L317" s="200"/>
    </row>
    <row r="318" spans="1:12" s="155" customFormat="1" ht="15" customHeight="1" x14ac:dyDescent="0.25">
      <c r="A318" s="155" t="e">
        <f t="shared" si="6"/>
        <v>#REF!</v>
      </c>
      <c r="B318" s="166" t="e">
        <f>IF(F318="DESLIGADO","",IF(#REF!=1,#REF!,IF(#REF!=1,#REF!,IF(#REF!=1,#REF!,IF(#REF!=1,#REF!,"")))))</f>
        <v>#REF!</v>
      </c>
      <c r="C318" s="166">
        <v>311</v>
      </c>
      <c r="D318" s="186"/>
      <c r="E318" s="168"/>
      <c r="F318" s="232"/>
      <c r="G318" s="187"/>
      <c r="H318" s="198"/>
      <c r="I318" s="198"/>
      <c r="J318" s="166"/>
      <c r="K318" s="166"/>
      <c r="L318" s="200"/>
    </row>
    <row r="319" spans="1:12" s="155" customFormat="1" ht="15" customHeight="1" x14ac:dyDescent="0.25">
      <c r="A319" s="155" t="e">
        <f t="shared" si="6"/>
        <v>#REF!</v>
      </c>
      <c r="B319" s="166" t="e">
        <f>IF(G319="DESLIGADO","",IF(#REF!=1,#REF!,IF(#REF!=1,#REF!,IF(#REF!=1,#REF!,IF(#REF!=1,#REF!,"")))))</f>
        <v>#REF!</v>
      </c>
      <c r="C319" s="166">
        <v>312</v>
      </c>
      <c r="D319" s="186"/>
      <c r="E319" s="168"/>
      <c r="F319" s="232"/>
      <c r="G319" s="187"/>
      <c r="H319" s="198"/>
      <c r="I319" s="198"/>
      <c r="J319" s="166"/>
      <c r="K319" s="166"/>
      <c r="L319" s="200"/>
    </row>
    <row r="320" spans="1:12" s="155" customFormat="1" ht="15" customHeight="1" x14ac:dyDescent="0.25">
      <c r="A320" s="155" t="e">
        <f t="shared" si="6"/>
        <v>#REF!</v>
      </c>
      <c r="B320" s="166" t="e">
        <f>IF(G320="DESLIGADO","",IF(#REF!=1,#REF!,IF(#REF!=1,#REF!,IF(#REF!=1,#REF!,IF(#REF!=1,#REF!,"")))))</f>
        <v>#REF!</v>
      </c>
      <c r="C320" s="166">
        <v>313</v>
      </c>
      <c r="D320" s="186"/>
      <c r="E320" s="168"/>
      <c r="F320" s="232"/>
      <c r="G320" s="187"/>
      <c r="H320" s="198"/>
      <c r="I320" s="198"/>
      <c r="J320" s="166"/>
      <c r="K320" s="166"/>
      <c r="L320" s="200"/>
    </row>
    <row r="321" spans="1:16" s="155" customFormat="1" ht="15" customHeight="1" x14ac:dyDescent="0.25">
      <c r="A321" s="155" t="e">
        <f t="shared" si="6"/>
        <v>#REF!</v>
      </c>
      <c r="B321" s="166" t="e">
        <f>IF(G321="DESLIGADO","",IF(#REF!=1,#REF!,IF(#REF!=1,#REF!,IF(#REF!=1,#REF!,IF(#REF!=1,#REF!,"")))))</f>
        <v>#REF!</v>
      </c>
      <c r="C321" s="166">
        <v>314</v>
      </c>
      <c r="D321" s="186"/>
      <c r="E321" s="168"/>
      <c r="F321" s="232"/>
      <c r="G321" s="187"/>
      <c r="H321" s="198"/>
      <c r="I321" s="198"/>
      <c r="J321" s="166"/>
      <c r="K321" s="166"/>
      <c r="L321" s="200"/>
    </row>
    <row r="322" spans="1:16" s="155" customFormat="1" ht="15" customHeight="1" x14ac:dyDescent="0.25">
      <c r="A322" s="155" t="e">
        <f t="shared" si="6"/>
        <v>#REF!</v>
      </c>
      <c r="B322" s="166"/>
      <c r="C322" s="166">
        <v>315</v>
      </c>
      <c r="D322" s="186"/>
      <c r="E322" s="168"/>
      <c r="F322" s="232"/>
      <c r="G322" s="187"/>
      <c r="H322" s="198"/>
      <c r="I322" s="198"/>
      <c r="J322" s="166"/>
      <c r="K322" s="166"/>
      <c r="L322" s="200"/>
      <c r="P322" s="261" t="s">
        <v>1753</v>
      </c>
    </row>
    <row r="323" spans="1:16" s="155" customFormat="1" ht="15" customHeight="1" x14ac:dyDescent="0.25">
      <c r="A323" s="155" t="e">
        <f t="shared" si="6"/>
        <v>#REF!</v>
      </c>
      <c r="B323" s="166" t="e">
        <f>IF(G323="DESLIGADO","",IF(#REF!=1,#REF!,IF(#REF!=1,#REF!,IF(#REF!=1,#REF!,IF(#REF!=1,#REF!,"")))))</f>
        <v>#REF!</v>
      </c>
      <c r="C323" s="166">
        <v>316</v>
      </c>
      <c r="D323" s="186"/>
      <c r="E323" s="168"/>
      <c r="F323" s="232"/>
      <c r="G323" s="187"/>
      <c r="H323" s="198"/>
      <c r="I323" s="198"/>
      <c r="J323" s="166"/>
      <c r="K323" s="166"/>
      <c r="L323" s="200"/>
    </row>
    <row r="324" spans="1:16" s="155" customFormat="1" ht="15" customHeight="1" x14ac:dyDescent="0.25">
      <c r="A324" s="155" t="e">
        <f t="shared" si="6"/>
        <v>#REF!</v>
      </c>
      <c r="B324" s="166" t="e">
        <f>IF(G324="DESLIGADO","",IF(#REF!=1,#REF!,IF(#REF!=1,#REF!,IF(#REF!=1,#REF!,IF(#REF!=1,#REF!,"")))))</f>
        <v>#REF!</v>
      </c>
      <c r="C324" s="166">
        <v>317</v>
      </c>
      <c r="D324" s="186"/>
      <c r="E324" s="168"/>
      <c r="F324" s="232"/>
      <c r="G324" s="187"/>
      <c r="H324" s="198"/>
      <c r="I324" s="198"/>
      <c r="J324" s="166"/>
      <c r="K324" s="166"/>
      <c r="L324" s="200"/>
    </row>
    <row r="325" spans="1:16" s="155" customFormat="1" ht="15" customHeight="1" x14ac:dyDescent="0.25">
      <c r="A325" s="155" t="e">
        <f t="shared" si="6"/>
        <v>#REF!</v>
      </c>
      <c r="B325" s="166"/>
      <c r="C325" s="166">
        <v>318</v>
      </c>
      <c r="D325" s="186"/>
      <c r="E325" s="168"/>
      <c r="F325" s="232"/>
      <c r="G325" s="187"/>
      <c r="H325" s="198"/>
      <c r="I325" s="198"/>
      <c r="J325" s="166"/>
      <c r="K325" s="166"/>
      <c r="L325" s="200"/>
    </row>
    <row r="326" spans="1:16" s="155" customFormat="1" ht="15" customHeight="1" x14ac:dyDescent="0.25">
      <c r="A326" s="155" t="e">
        <f>#REF!+1</f>
        <v>#REF!</v>
      </c>
      <c r="B326" s="166"/>
      <c r="C326" s="166">
        <v>319</v>
      </c>
      <c r="D326" s="186"/>
      <c r="E326" s="168"/>
      <c r="F326" s="232"/>
      <c r="G326" s="187"/>
      <c r="H326" s="198"/>
      <c r="I326" s="198"/>
      <c r="J326" s="166"/>
      <c r="K326" s="166"/>
      <c r="L326" s="200"/>
    </row>
    <row r="327" spans="1:16" s="155" customFormat="1" ht="15" customHeight="1" x14ac:dyDescent="0.25">
      <c r="A327" s="155" t="e">
        <f t="shared" si="6"/>
        <v>#REF!</v>
      </c>
      <c r="B327" s="166" t="e">
        <f>IF(G327="DESLIGADO","",IF(#REF!=1,#REF!,IF(#REF!=1,#REF!,IF(#REF!=1,#REF!,IF(#REF!=1,#REF!,"")))))</f>
        <v>#REF!</v>
      </c>
      <c r="C327" s="166">
        <v>320</v>
      </c>
      <c r="D327" s="186"/>
      <c r="E327" s="168"/>
      <c r="F327" s="232"/>
      <c r="G327" s="187"/>
      <c r="H327" s="198"/>
      <c r="I327" s="198"/>
      <c r="J327" s="166"/>
      <c r="K327" s="166"/>
      <c r="L327" s="200"/>
    </row>
    <row r="328" spans="1:16" s="155" customFormat="1" ht="15" customHeight="1" x14ac:dyDescent="0.25">
      <c r="A328" s="155" t="e">
        <f t="shared" si="6"/>
        <v>#REF!</v>
      </c>
      <c r="B328" s="166" t="e">
        <f>IF(F328="DESLIGADO","",IF(#REF!=1,#REF!,IF(#REF!=1,#REF!,IF(#REF!=1,#REF!,IF(#REF!=1,#REF!,"")))))</f>
        <v>#REF!</v>
      </c>
      <c r="C328" s="166">
        <v>321</v>
      </c>
      <c r="D328" s="186"/>
      <c r="E328" s="168"/>
      <c r="F328" s="232"/>
      <c r="G328" s="187"/>
      <c r="H328" s="198"/>
      <c r="I328" s="198"/>
      <c r="J328" s="166"/>
      <c r="K328" s="166"/>
      <c r="L328" s="200"/>
    </row>
    <row r="329" spans="1:16" s="155" customFormat="1" ht="15" customHeight="1" x14ac:dyDescent="0.25">
      <c r="A329" s="155" t="e">
        <f t="shared" si="6"/>
        <v>#REF!</v>
      </c>
      <c r="B329" s="166"/>
      <c r="C329" s="166">
        <v>322</v>
      </c>
      <c r="D329" s="186"/>
      <c r="E329" s="168"/>
      <c r="F329" s="232"/>
      <c r="G329" s="187"/>
      <c r="H329" s="198"/>
      <c r="I329" s="198"/>
      <c r="J329" s="166"/>
      <c r="K329" s="166"/>
      <c r="L329" s="200"/>
    </row>
    <row r="330" spans="1:16" s="155" customFormat="1" ht="15" customHeight="1" x14ac:dyDescent="0.25">
      <c r="A330" s="155" t="e">
        <f t="shared" si="6"/>
        <v>#REF!</v>
      </c>
      <c r="B330" s="166" t="e">
        <f>IF(G330="DESLIGADO","",IF(#REF!=1,#REF!,IF(#REF!=1,#REF!,IF(#REF!=1,#REF!,IF(#REF!=1,#REF!,"")))))</f>
        <v>#REF!</v>
      </c>
      <c r="C330" s="166">
        <v>323</v>
      </c>
      <c r="D330" s="186"/>
      <c r="E330" s="168"/>
      <c r="F330" s="232"/>
      <c r="G330" s="187"/>
      <c r="H330" s="198"/>
      <c r="I330" s="198"/>
      <c r="J330" s="166"/>
      <c r="K330" s="166"/>
      <c r="L330" s="200"/>
    </row>
    <row r="331" spans="1:16" s="155" customFormat="1" ht="15" customHeight="1" x14ac:dyDescent="0.25">
      <c r="B331" s="166"/>
      <c r="C331" s="166">
        <v>324</v>
      </c>
      <c r="D331" s="186"/>
      <c r="E331" s="168"/>
      <c r="F331" s="232"/>
      <c r="G331" s="187"/>
      <c r="H331" s="198"/>
      <c r="I331" s="198"/>
      <c r="J331" s="166"/>
      <c r="K331" s="166"/>
      <c r="L331" s="200"/>
    </row>
    <row r="332" spans="1:16" s="155" customFormat="1" ht="15" customHeight="1" x14ac:dyDescent="0.25">
      <c r="A332" s="155">
        <f t="shared" ref="A332:A378" si="7">A331+1</f>
        <v>1</v>
      </c>
      <c r="B332" s="166" t="e">
        <f>IF(G332="DESLIGADO","",IF(#REF!=1,#REF!,IF(#REF!=1,#REF!,IF(#REF!=1,#REF!,IF(#REF!=1,#REF!,"")))))</f>
        <v>#REF!</v>
      </c>
      <c r="C332" s="166">
        <v>325</v>
      </c>
      <c r="D332" s="186"/>
      <c r="E332" s="168"/>
      <c r="F332" s="232"/>
      <c r="G332" s="187"/>
      <c r="H332" s="198"/>
      <c r="I332" s="198"/>
      <c r="J332" s="166"/>
      <c r="K332" s="166"/>
      <c r="L332" s="200"/>
    </row>
    <row r="333" spans="1:16" s="155" customFormat="1" ht="15" customHeight="1" x14ac:dyDescent="0.25">
      <c r="A333" s="155">
        <f t="shared" si="7"/>
        <v>2</v>
      </c>
      <c r="B333" s="166" t="e">
        <f>IF(F333="DESLIGADO","",IF(#REF!=1,#REF!,IF(#REF!=1,#REF!,IF(#REF!=1,#REF!,IF(#REF!=1,#REF!,"")))))</f>
        <v>#REF!</v>
      </c>
      <c r="C333" s="166">
        <v>326</v>
      </c>
      <c r="D333" s="186"/>
      <c r="E333" s="168"/>
      <c r="F333" s="232"/>
      <c r="G333" s="187"/>
      <c r="H333" s="198"/>
      <c r="I333" s="198"/>
      <c r="J333" s="166"/>
      <c r="K333" s="166"/>
      <c r="L333" s="200"/>
    </row>
    <row r="334" spans="1:16" s="155" customFormat="1" ht="15" customHeight="1" x14ac:dyDescent="0.25">
      <c r="A334" s="155">
        <f t="shared" si="7"/>
        <v>3</v>
      </c>
      <c r="B334" s="166" t="e">
        <f>IF(G334="DESLIGADO","",IF(#REF!=1,#REF!,IF(#REF!=1,#REF!,IF(#REF!=1,#REF!,IF(#REF!=1,#REF!,"")))))</f>
        <v>#REF!</v>
      </c>
      <c r="C334" s="166">
        <v>327</v>
      </c>
      <c r="D334" s="186"/>
      <c r="E334" s="168"/>
      <c r="F334" s="232"/>
      <c r="G334" s="187"/>
      <c r="H334" s="198"/>
      <c r="I334" s="198"/>
      <c r="J334" s="166"/>
      <c r="K334" s="166"/>
      <c r="L334" s="200"/>
    </row>
    <row r="335" spans="1:16" s="155" customFormat="1" ht="15" customHeight="1" x14ac:dyDescent="0.25">
      <c r="A335" s="155">
        <f t="shared" si="7"/>
        <v>4</v>
      </c>
      <c r="B335" s="166" t="e">
        <f>IF(G335="DESLIGADO","",IF(#REF!=1,#REF!,IF(#REF!=1,#REF!,IF(#REF!=1,#REF!,IF(#REF!=1,#REF!,"")))))</f>
        <v>#REF!</v>
      </c>
      <c r="C335" s="166">
        <v>328</v>
      </c>
      <c r="D335" s="186"/>
      <c r="E335" s="168"/>
      <c r="F335" s="232"/>
      <c r="G335" s="187"/>
      <c r="H335" s="198"/>
      <c r="I335" s="198"/>
      <c r="J335" s="166"/>
      <c r="K335" s="166"/>
      <c r="L335" s="200"/>
    </row>
    <row r="336" spans="1:16" s="155" customFormat="1" ht="15" customHeight="1" x14ac:dyDescent="0.25">
      <c r="A336" s="155">
        <f t="shared" si="7"/>
        <v>5</v>
      </c>
      <c r="B336" s="166" t="e">
        <f>IF(G336="DESLIGADO","",IF(#REF!=1,#REF!,IF(#REF!=1,#REF!,IF(#REF!=1,#REF!,IF(#REF!=1,#REF!,"")))))</f>
        <v>#REF!</v>
      </c>
      <c r="C336" s="166">
        <v>329</v>
      </c>
      <c r="D336" s="186"/>
      <c r="E336" s="168"/>
      <c r="F336" s="232"/>
      <c r="G336" s="187"/>
      <c r="H336" s="198"/>
      <c r="I336" s="198"/>
      <c r="J336" s="166"/>
      <c r="K336" s="166"/>
      <c r="L336" s="200"/>
    </row>
    <row r="337" spans="1:12" s="155" customFormat="1" ht="15" customHeight="1" x14ac:dyDescent="0.25">
      <c r="A337" s="155">
        <f t="shared" si="7"/>
        <v>6</v>
      </c>
      <c r="B337" s="166" t="e">
        <f>IF(G337="DESLIGADO","",IF(#REF!=1,#REF!,IF(#REF!=1,#REF!,IF(#REF!=1,#REF!,IF(#REF!=1,#REF!,"")))))</f>
        <v>#REF!</v>
      </c>
      <c r="C337" s="166">
        <v>330</v>
      </c>
      <c r="D337" s="186"/>
      <c r="E337" s="168"/>
      <c r="F337" s="232"/>
      <c r="G337" s="187"/>
      <c r="H337" s="198"/>
      <c r="I337" s="198"/>
      <c r="J337" s="166"/>
      <c r="K337" s="166"/>
      <c r="L337" s="200"/>
    </row>
    <row r="338" spans="1:12" s="155" customFormat="1" ht="15" customHeight="1" x14ac:dyDescent="0.25">
      <c r="A338" s="155">
        <f t="shared" si="7"/>
        <v>7</v>
      </c>
      <c r="B338" s="166" t="e">
        <f>IF(G338="DESLIGADO","",IF(#REF!=1,#REF!,IF(#REF!=1,#REF!,IF(#REF!=1,#REF!,IF(#REF!=1,#REF!,"")))))</f>
        <v>#REF!</v>
      </c>
      <c r="C338" s="166">
        <v>331</v>
      </c>
      <c r="D338" s="186"/>
      <c r="E338" s="168"/>
      <c r="F338" s="232"/>
      <c r="G338" s="187"/>
      <c r="H338" s="198"/>
      <c r="I338" s="198"/>
      <c r="J338" s="166"/>
      <c r="K338" s="166"/>
      <c r="L338" s="200"/>
    </row>
    <row r="339" spans="1:12" s="155" customFormat="1" ht="15" customHeight="1" x14ac:dyDescent="0.25">
      <c r="A339" s="155">
        <f t="shared" si="7"/>
        <v>8</v>
      </c>
      <c r="B339" s="166" t="e">
        <f>IF(G339="DESLIGADO","",IF(#REF!=1,#REF!,IF(#REF!=1,#REF!,IF(#REF!=1,#REF!,IF(#REF!=1,#REF!,"")))))</f>
        <v>#REF!</v>
      </c>
      <c r="C339" s="166">
        <v>332</v>
      </c>
      <c r="D339" s="186"/>
      <c r="E339" s="168"/>
      <c r="F339" s="232"/>
      <c r="G339" s="187"/>
      <c r="H339" s="198"/>
      <c r="I339" s="198"/>
      <c r="J339" s="166"/>
      <c r="K339" s="166"/>
      <c r="L339" s="200"/>
    </row>
    <row r="340" spans="1:12" s="155" customFormat="1" ht="15" customHeight="1" x14ac:dyDescent="0.25">
      <c r="A340" s="155">
        <f t="shared" si="7"/>
        <v>9</v>
      </c>
      <c r="B340" s="166" t="e">
        <f>IF(G340="DESLIGADO","",IF(#REF!=1,#REF!,IF(#REF!=1,#REF!,IF(#REF!=1,#REF!,IF(#REF!=1,#REF!,"")))))</f>
        <v>#REF!</v>
      </c>
      <c r="C340" s="166">
        <v>333</v>
      </c>
      <c r="D340" s="186"/>
      <c r="E340" s="168"/>
      <c r="F340" s="232"/>
      <c r="G340" s="187"/>
      <c r="H340" s="198"/>
      <c r="I340" s="198"/>
      <c r="J340" s="166"/>
      <c r="K340" s="166"/>
      <c r="L340" s="200"/>
    </row>
    <row r="341" spans="1:12" s="155" customFormat="1" ht="15" customHeight="1" x14ac:dyDescent="0.25">
      <c r="A341" s="155">
        <f t="shared" si="7"/>
        <v>10</v>
      </c>
      <c r="B341" s="166" t="e">
        <f>IF(G341="DESLIGADO","",IF(#REF!=1,#REF!,IF(#REF!=1,#REF!,IF(#REF!=1,#REF!,IF(#REF!=1,#REF!,"")))))</f>
        <v>#REF!</v>
      </c>
      <c r="C341" s="166">
        <v>334</v>
      </c>
      <c r="D341" s="186"/>
      <c r="E341" s="168"/>
      <c r="F341" s="232"/>
      <c r="G341" s="187"/>
      <c r="H341" s="198"/>
      <c r="I341" s="198"/>
      <c r="J341" s="166"/>
      <c r="K341" s="166"/>
      <c r="L341" s="200"/>
    </row>
    <row r="342" spans="1:12" s="155" customFormat="1" ht="15" customHeight="1" x14ac:dyDescent="0.25">
      <c r="A342" s="155">
        <f t="shared" si="7"/>
        <v>11</v>
      </c>
      <c r="B342" s="166" t="e">
        <f>IF(G342="DESLIGADO","",IF(#REF!=1,#REF!,IF(#REF!=1,#REF!,IF(#REF!=1,#REF!,IF(#REF!=1,#REF!,"")))))</f>
        <v>#REF!</v>
      </c>
      <c r="C342" s="166">
        <v>335</v>
      </c>
      <c r="D342" s="186"/>
      <c r="E342" s="168"/>
      <c r="F342" s="232"/>
      <c r="G342" s="187"/>
      <c r="H342" s="198"/>
      <c r="I342" s="198"/>
      <c r="J342" s="166"/>
      <c r="K342" s="166"/>
      <c r="L342" s="200"/>
    </row>
    <row r="343" spans="1:12" s="155" customFormat="1" ht="15" customHeight="1" x14ac:dyDescent="0.25">
      <c r="A343" s="155">
        <f t="shared" si="7"/>
        <v>12</v>
      </c>
      <c r="B343" s="166" t="e">
        <f>IF(G343="DESLIGADO","",IF(#REF!=1,#REF!,IF(#REF!=1,#REF!,IF(#REF!=1,#REF!,IF(#REF!=1,#REF!,"")))))</f>
        <v>#REF!</v>
      </c>
      <c r="C343" s="166">
        <v>336</v>
      </c>
      <c r="D343" s="186"/>
      <c r="E343" s="168"/>
      <c r="F343" s="232"/>
      <c r="G343" s="187"/>
      <c r="H343" s="198"/>
      <c r="I343" s="198"/>
      <c r="J343" s="166"/>
      <c r="K343" s="166"/>
      <c r="L343" s="200"/>
    </row>
    <row r="344" spans="1:12" s="155" customFormat="1" ht="15" customHeight="1" x14ac:dyDescent="0.25">
      <c r="A344" s="155">
        <f t="shared" si="7"/>
        <v>13</v>
      </c>
      <c r="B344" s="166" t="e">
        <f>IF(G344="DESLIGADO","",IF(#REF!=1,#REF!,IF(#REF!=1,#REF!,IF(#REF!=1,#REF!,IF(#REF!=1,#REF!,"")))))</f>
        <v>#REF!</v>
      </c>
      <c r="C344" s="166">
        <v>337</v>
      </c>
      <c r="D344" s="186"/>
      <c r="E344" s="168"/>
      <c r="F344" s="232"/>
      <c r="G344" s="187"/>
      <c r="H344" s="198"/>
      <c r="I344" s="198"/>
      <c r="J344" s="166"/>
      <c r="K344" s="166"/>
      <c r="L344" s="200"/>
    </row>
    <row r="345" spans="1:12" s="155" customFormat="1" ht="15" customHeight="1" x14ac:dyDescent="0.25">
      <c r="A345" s="155">
        <f t="shared" si="7"/>
        <v>14</v>
      </c>
      <c r="B345" s="166" t="e">
        <f>IF(G345="DESLIGADO","",IF(#REF!=1,#REF!,IF(#REF!=1,#REF!,IF(#REF!=1,#REF!,IF(#REF!=1,#REF!,"")))))</f>
        <v>#REF!</v>
      </c>
      <c r="C345" s="166">
        <v>338</v>
      </c>
      <c r="D345" s="186"/>
      <c r="E345" s="168"/>
      <c r="F345" s="232"/>
      <c r="G345" s="168"/>
      <c r="H345" s="198"/>
      <c r="I345" s="198"/>
      <c r="J345" s="166"/>
      <c r="K345" s="166"/>
      <c r="L345" s="200"/>
    </row>
    <row r="346" spans="1:12" s="155" customFormat="1" ht="15" customHeight="1" x14ac:dyDescent="0.25">
      <c r="A346" s="155">
        <f t="shared" si="7"/>
        <v>15</v>
      </c>
      <c r="B346" s="166" t="e">
        <f>IF(G346="DESLIGADO","",IF(#REF!=1,#REF!,IF(#REF!=1,#REF!,IF(#REF!=1,#REF!,IF(#REF!=1,#REF!,"")))))</f>
        <v>#REF!</v>
      </c>
      <c r="C346" s="166">
        <v>339</v>
      </c>
      <c r="D346" s="186"/>
      <c r="E346" s="168"/>
      <c r="F346" s="232"/>
      <c r="G346" s="168"/>
      <c r="H346" s="198"/>
      <c r="I346" s="198"/>
      <c r="J346" s="166"/>
      <c r="K346" s="166"/>
      <c r="L346" s="200"/>
    </row>
    <row r="347" spans="1:12" s="155" customFormat="1" ht="15" customHeight="1" x14ac:dyDescent="0.25">
      <c r="A347" s="155">
        <f t="shared" si="7"/>
        <v>16</v>
      </c>
      <c r="B347" s="166" t="e">
        <f>IF(G347="DESLIGADO","",IF(#REF!=1,#REF!,IF(#REF!=1,#REF!,IF(#REF!=1,#REF!,IF(#REF!=1,#REF!,"")))))</f>
        <v>#REF!</v>
      </c>
      <c r="C347" s="166">
        <v>340</v>
      </c>
      <c r="D347" s="186"/>
      <c r="E347" s="168"/>
      <c r="F347" s="232"/>
      <c r="G347" s="168"/>
      <c r="H347" s="198"/>
      <c r="I347" s="198"/>
      <c r="J347" s="166"/>
      <c r="K347" s="166"/>
      <c r="L347" s="200"/>
    </row>
    <row r="348" spans="1:12" s="155" customFormat="1" ht="15" customHeight="1" x14ac:dyDescent="0.25">
      <c r="A348" s="155">
        <f t="shared" si="7"/>
        <v>17</v>
      </c>
      <c r="B348" s="166" t="e">
        <f>IF(G348="DESLIGADO","",IF(#REF!=1,#REF!,IF(#REF!=1,#REF!,IF(#REF!=1,#REF!,IF(#REF!=1,#REF!,"")))))</f>
        <v>#REF!</v>
      </c>
      <c r="C348" s="166">
        <v>341</v>
      </c>
      <c r="D348" s="186"/>
      <c r="E348" s="168"/>
      <c r="F348" s="232"/>
      <c r="G348" s="168"/>
      <c r="H348" s="198"/>
      <c r="I348" s="198"/>
      <c r="J348" s="166"/>
      <c r="K348" s="166"/>
      <c r="L348" s="200"/>
    </row>
    <row r="349" spans="1:12" s="155" customFormat="1" ht="15" customHeight="1" x14ac:dyDescent="0.25">
      <c r="A349" s="155">
        <f t="shared" si="7"/>
        <v>18</v>
      </c>
      <c r="B349" s="166"/>
      <c r="C349" s="166">
        <v>342</v>
      </c>
      <c r="D349" s="186"/>
      <c r="E349" s="168"/>
      <c r="F349" s="232"/>
      <c r="G349" s="168"/>
      <c r="H349" s="198"/>
      <c r="I349" s="198"/>
      <c r="J349" s="166"/>
      <c r="K349" s="166"/>
      <c r="L349" s="200"/>
    </row>
    <row r="350" spans="1:12" s="155" customFormat="1" ht="15" customHeight="1" x14ac:dyDescent="0.25">
      <c r="A350" s="155">
        <f t="shared" si="7"/>
        <v>19</v>
      </c>
      <c r="B350" s="166"/>
      <c r="C350" s="166">
        <v>343</v>
      </c>
      <c r="D350" s="186"/>
      <c r="E350" s="168"/>
      <c r="F350" s="232"/>
      <c r="G350" s="168"/>
      <c r="H350" s="198"/>
      <c r="I350" s="198"/>
      <c r="J350" s="166"/>
      <c r="K350" s="166"/>
      <c r="L350" s="200"/>
    </row>
    <row r="351" spans="1:12" s="155" customFormat="1" ht="15" customHeight="1" x14ac:dyDescent="0.25">
      <c r="A351" s="155">
        <f t="shared" si="7"/>
        <v>20</v>
      </c>
      <c r="B351" s="166" t="e">
        <f>IF(G351="DESLIGADO","",IF(#REF!=1,#REF!,IF(#REF!=1,#REF!,IF(#REF!=1,#REF!,IF(#REF!=1,#REF!,"")))))</f>
        <v>#REF!</v>
      </c>
      <c r="C351" s="166">
        <v>344</v>
      </c>
      <c r="D351" s="186"/>
      <c r="E351" s="168"/>
      <c r="F351" s="232"/>
      <c r="G351" s="168"/>
      <c r="H351" s="198"/>
      <c r="I351" s="198"/>
      <c r="J351" s="288"/>
      <c r="K351" s="288"/>
      <c r="L351" s="200"/>
    </row>
    <row r="352" spans="1:12" s="155" customFormat="1" ht="15" customHeight="1" x14ac:dyDescent="0.25">
      <c r="A352" s="155">
        <f t="shared" si="7"/>
        <v>21</v>
      </c>
      <c r="B352" s="166" t="e">
        <f>IF(G352="DESLIGADO","",IF(#REF!=1,#REF!,IF(#REF!=1,#REF!,IF(#REF!=1,#REF!,IF(#REF!=1,#REF!,"")))))</f>
        <v>#REF!</v>
      </c>
      <c r="C352" s="166">
        <v>345</v>
      </c>
      <c r="D352" s="186"/>
      <c r="E352" s="168"/>
      <c r="F352" s="232"/>
      <c r="G352" s="168"/>
      <c r="H352" s="198"/>
      <c r="I352" s="198"/>
      <c r="J352" s="166"/>
      <c r="K352" s="166"/>
      <c r="L352" s="200"/>
    </row>
    <row r="353" spans="1:12" s="155" customFormat="1" ht="15" customHeight="1" x14ac:dyDescent="0.25">
      <c r="A353" s="155">
        <f t="shared" si="7"/>
        <v>22</v>
      </c>
      <c r="B353" s="166" t="e">
        <f>IF(G353="DESLIGADO","",IF(#REF!=1,#REF!,IF(#REF!=1,#REF!,IF(#REF!=1,#REF!,IF(#REF!=1,#REF!,"")))))</f>
        <v>#REF!</v>
      </c>
      <c r="C353" s="166">
        <v>346</v>
      </c>
      <c r="D353" s="186"/>
      <c r="E353" s="168"/>
      <c r="F353" s="232"/>
      <c r="G353" s="187"/>
      <c r="H353" s="198"/>
      <c r="I353" s="198"/>
      <c r="J353" s="166"/>
      <c r="K353" s="166"/>
      <c r="L353" s="200"/>
    </row>
    <row r="354" spans="1:12" s="155" customFormat="1" ht="15" customHeight="1" x14ac:dyDescent="0.25">
      <c r="A354" s="155">
        <f t="shared" si="7"/>
        <v>23</v>
      </c>
      <c r="B354" s="166"/>
      <c r="C354" s="166">
        <v>347</v>
      </c>
      <c r="D354" s="186"/>
      <c r="E354" s="168"/>
      <c r="F354" s="232"/>
      <c r="G354" s="187"/>
      <c r="H354" s="198"/>
      <c r="I354" s="198"/>
      <c r="J354" s="166"/>
      <c r="K354" s="166"/>
      <c r="L354" s="200"/>
    </row>
    <row r="355" spans="1:12" s="155" customFormat="1" ht="15" customHeight="1" x14ac:dyDescent="0.25">
      <c r="A355" s="155">
        <f t="shared" si="7"/>
        <v>24</v>
      </c>
      <c r="B355" s="166" t="e">
        <f>IF(G355="DESLIGADO","",IF(#REF!=1,#REF!,IF(#REF!=1,#REF!,IF(#REF!=1,#REF!,IF(#REF!=1,#REF!,"")))))</f>
        <v>#REF!</v>
      </c>
      <c r="C355" s="166">
        <v>348</v>
      </c>
      <c r="D355" s="186"/>
      <c r="E355" s="168"/>
      <c r="F355" s="232"/>
      <c r="G355" s="187"/>
      <c r="H355" s="198"/>
      <c r="I355" s="198"/>
      <c r="J355" s="166"/>
      <c r="K355" s="166"/>
      <c r="L355" s="200"/>
    </row>
    <row r="356" spans="1:12" s="155" customFormat="1" ht="15" customHeight="1" x14ac:dyDescent="0.25">
      <c r="A356" s="155">
        <f t="shared" si="7"/>
        <v>25</v>
      </c>
      <c r="B356" s="166" t="e">
        <f>IF(G356="DESLIGADO","",IF(#REF!=1,#REF!,IF(#REF!=1,#REF!,IF(#REF!=1,#REF!,IF(#REF!=1,#REF!,"")))))</f>
        <v>#REF!</v>
      </c>
      <c r="C356" s="166">
        <v>349</v>
      </c>
      <c r="D356" s="186"/>
      <c r="E356" s="168"/>
      <c r="F356" s="232"/>
      <c r="G356" s="187"/>
      <c r="H356" s="198"/>
      <c r="I356" s="198"/>
      <c r="J356" s="166"/>
      <c r="K356" s="166"/>
      <c r="L356" s="200"/>
    </row>
    <row r="357" spans="1:12" s="155" customFormat="1" ht="15" customHeight="1" x14ac:dyDescent="0.25">
      <c r="A357" s="155">
        <f t="shared" si="7"/>
        <v>26</v>
      </c>
      <c r="B357" s="166" t="e">
        <f>IF(G357="DESLIGADO","",IF(#REF!=1,#REF!,IF(#REF!=1,#REF!,IF(#REF!=1,#REF!,IF(#REF!=1,#REF!,"")))))</f>
        <v>#REF!</v>
      </c>
      <c r="C357" s="166">
        <v>350</v>
      </c>
      <c r="D357" s="186"/>
      <c r="E357" s="168"/>
      <c r="F357" s="232"/>
      <c r="G357" s="187"/>
      <c r="H357" s="198"/>
      <c r="I357" s="198"/>
      <c r="J357" s="166"/>
      <c r="K357" s="166"/>
      <c r="L357" s="200"/>
    </row>
    <row r="358" spans="1:12" s="155" customFormat="1" ht="15" customHeight="1" x14ac:dyDescent="0.25">
      <c r="A358" s="155">
        <f t="shared" si="7"/>
        <v>27</v>
      </c>
      <c r="B358" s="166" t="e">
        <f>IF(F358="DESLIGADO","",IF(#REF!=1,#REF!,IF(#REF!=1,#REF!,IF(#REF!=1,#REF!,IF(#REF!=1,#REF!,"")))))</f>
        <v>#REF!</v>
      </c>
      <c r="C358" s="166">
        <v>351</v>
      </c>
      <c r="D358" s="186"/>
      <c r="E358" s="168"/>
      <c r="F358" s="232"/>
      <c r="G358" s="187"/>
      <c r="H358" s="198"/>
      <c r="I358" s="198"/>
      <c r="J358" s="166"/>
      <c r="K358" s="166"/>
      <c r="L358" s="200"/>
    </row>
    <row r="359" spans="1:12" s="155" customFormat="1" ht="15" customHeight="1" x14ac:dyDescent="0.25">
      <c r="A359" s="155">
        <f t="shared" si="7"/>
        <v>28</v>
      </c>
      <c r="B359" s="166"/>
      <c r="C359" s="166"/>
      <c r="D359" s="186"/>
      <c r="E359" s="168"/>
      <c r="F359" s="232"/>
      <c r="G359" s="187"/>
      <c r="H359" s="198"/>
      <c r="I359" s="198"/>
      <c r="J359" s="166"/>
      <c r="K359" s="166"/>
      <c r="L359" s="200"/>
    </row>
    <row r="360" spans="1:12" s="155" customFormat="1" ht="15" customHeight="1" x14ac:dyDescent="0.25">
      <c r="A360" s="155">
        <f t="shared" si="7"/>
        <v>29</v>
      </c>
      <c r="B360" s="166"/>
      <c r="C360" s="166"/>
      <c r="D360" s="186"/>
      <c r="E360" s="168"/>
      <c r="F360" s="232"/>
      <c r="G360" s="187"/>
      <c r="H360" s="198"/>
      <c r="I360" s="198"/>
      <c r="J360" s="166"/>
      <c r="K360" s="166"/>
      <c r="L360" s="200"/>
    </row>
    <row r="361" spans="1:12" s="155" customFormat="1" ht="15" customHeight="1" x14ac:dyDescent="0.25">
      <c r="A361" s="155">
        <f t="shared" si="7"/>
        <v>30</v>
      </c>
      <c r="B361" s="166" t="e">
        <f>IF(G361="DESLIGADO","",IF(#REF!=1,#REF!,IF(#REF!=1,#REF!,IF(#REF!=1,#REF!,IF(#REF!=1,#REF!,"")))))</f>
        <v>#REF!</v>
      </c>
      <c r="C361" s="166"/>
      <c r="D361" s="186"/>
      <c r="E361" s="168"/>
      <c r="F361" s="232"/>
      <c r="G361" s="187"/>
      <c r="H361" s="198"/>
      <c r="I361" s="198"/>
      <c r="J361" s="166"/>
      <c r="K361" s="166"/>
      <c r="L361" s="200"/>
    </row>
    <row r="362" spans="1:12" s="155" customFormat="1" ht="15" customHeight="1" x14ac:dyDescent="0.25">
      <c r="A362" s="155">
        <f t="shared" si="7"/>
        <v>31</v>
      </c>
      <c r="B362" s="166"/>
      <c r="C362" s="166"/>
      <c r="D362" s="186"/>
      <c r="E362" s="168"/>
      <c r="F362" s="232"/>
      <c r="G362" s="187"/>
      <c r="H362" s="198"/>
      <c r="I362" s="198"/>
      <c r="J362" s="166"/>
      <c r="K362" s="166"/>
      <c r="L362" s="200"/>
    </row>
    <row r="363" spans="1:12" s="155" customFormat="1" ht="15" customHeight="1" x14ac:dyDescent="0.25">
      <c r="A363" s="155">
        <f t="shared" si="7"/>
        <v>32</v>
      </c>
      <c r="B363" s="166" t="e">
        <f>IF(G363="DESLIGADO","",IF(#REF!=1,#REF!,IF(#REF!=1,#REF!,IF(#REF!=1,#REF!,IF(#REF!=1,#REF!,"")))))</f>
        <v>#REF!</v>
      </c>
      <c r="C363" s="166"/>
      <c r="D363" s="186"/>
      <c r="E363" s="168"/>
      <c r="F363" s="232"/>
      <c r="G363" s="187"/>
      <c r="H363" s="198"/>
      <c r="I363" s="198"/>
      <c r="J363" s="166"/>
      <c r="K363" s="166"/>
      <c r="L363" s="200"/>
    </row>
    <row r="364" spans="1:12" s="155" customFormat="1" ht="15" customHeight="1" x14ac:dyDescent="0.25">
      <c r="A364" s="155">
        <f t="shared" si="7"/>
        <v>33</v>
      </c>
      <c r="B364" s="166" t="e">
        <f>IF(G364="DESLIGADO","",IF(#REF!=1,#REF!,IF(#REF!=1,#REF!,IF(#REF!=1,#REF!,IF(#REF!=1,#REF!,"")))))</f>
        <v>#REF!</v>
      </c>
      <c r="C364" s="166"/>
      <c r="D364" s="186"/>
      <c r="E364" s="168"/>
      <c r="F364" s="232"/>
      <c r="G364" s="187"/>
      <c r="H364" s="198"/>
      <c r="I364" s="198"/>
      <c r="J364" s="166"/>
      <c r="K364" s="166"/>
      <c r="L364" s="200"/>
    </row>
    <row r="365" spans="1:12" s="155" customFormat="1" ht="15" customHeight="1" x14ac:dyDescent="0.25">
      <c r="A365" s="155">
        <f t="shared" si="7"/>
        <v>34</v>
      </c>
      <c r="B365" s="166" t="e">
        <f>IF(G365="DESLIGADO","",IF(#REF!=1,#REF!,IF(#REF!=1,#REF!,IF(#REF!=1,#REF!,IF(#REF!=1,#REF!,"")))))</f>
        <v>#REF!</v>
      </c>
      <c r="C365" s="166"/>
      <c r="D365" s="186"/>
      <c r="E365" s="168"/>
      <c r="F365" s="232"/>
      <c r="G365" s="187"/>
      <c r="H365" s="198"/>
      <c r="I365" s="198"/>
      <c r="J365" s="166"/>
      <c r="K365" s="166"/>
      <c r="L365" s="200"/>
    </row>
    <row r="366" spans="1:12" s="155" customFormat="1" ht="15" customHeight="1" x14ac:dyDescent="0.25">
      <c r="A366" s="155">
        <f t="shared" si="7"/>
        <v>35</v>
      </c>
      <c r="B366" s="166"/>
      <c r="C366" s="166"/>
      <c r="D366" s="186"/>
      <c r="E366" s="168"/>
      <c r="F366" s="232"/>
      <c r="G366" s="187"/>
      <c r="H366" s="198"/>
      <c r="I366" s="198"/>
      <c r="J366" s="166"/>
      <c r="K366" s="166"/>
      <c r="L366" s="200"/>
    </row>
    <row r="367" spans="1:12" s="155" customFormat="1" ht="15" customHeight="1" x14ac:dyDescent="0.25">
      <c r="A367" s="155">
        <f t="shared" si="7"/>
        <v>36</v>
      </c>
      <c r="B367" s="166" t="e">
        <f>IF(G367="DESLIGADO","",IF(#REF!=1,#REF!,IF(#REF!=1,#REF!,IF(#REF!=1,#REF!,IF(#REF!=1,#REF!,"")))))</f>
        <v>#REF!</v>
      </c>
      <c r="C367" s="166"/>
      <c r="D367" s="186"/>
      <c r="E367" s="168"/>
      <c r="F367" s="232"/>
      <c r="G367" s="187"/>
      <c r="H367" s="198"/>
      <c r="I367" s="198"/>
      <c r="J367" s="166"/>
      <c r="K367" s="166"/>
      <c r="L367" s="200"/>
    </row>
    <row r="368" spans="1:12" s="155" customFormat="1" ht="15" customHeight="1" x14ac:dyDescent="0.25">
      <c r="A368" s="155">
        <f t="shared" si="7"/>
        <v>37</v>
      </c>
      <c r="B368" s="166"/>
      <c r="C368" s="166"/>
      <c r="D368" s="186"/>
      <c r="E368" s="168"/>
      <c r="F368" s="232"/>
      <c r="G368" s="187"/>
      <c r="H368" s="198"/>
      <c r="I368" s="198"/>
      <c r="J368" s="166"/>
      <c r="K368" s="166"/>
      <c r="L368" s="200"/>
    </row>
    <row r="369" spans="1:12" s="155" customFormat="1" ht="15" customHeight="1" x14ac:dyDescent="0.25">
      <c r="A369" s="155" t="e">
        <f>#REF!+1</f>
        <v>#REF!</v>
      </c>
      <c r="B369" s="166" t="e">
        <f>IF(G369="DESLIGADO","",IF(#REF!=1,#REF!,IF(#REF!=1,#REF!,IF(#REF!=1,#REF!,IF(#REF!=1,#REF!,"")))))</f>
        <v>#REF!</v>
      </c>
      <c r="C369" s="166"/>
      <c r="D369" s="186"/>
      <c r="E369" s="168"/>
      <c r="F369" s="232"/>
      <c r="G369" s="187"/>
      <c r="H369" s="198"/>
      <c r="I369" s="198"/>
      <c r="J369" s="166"/>
      <c r="K369" s="166"/>
      <c r="L369" s="200"/>
    </row>
    <row r="370" spans="1:12" s="155" customFormat="1" ht="15" customHeight="1" x14ac:dyDescent="0.25">
      <c r="A370" s="155" t="e">
        <f t="shared" si="7"/>
        <v>#REF!</v>
      </c>
      <c r="B370" s="166" t="e">
        <f>IF(G370="DESLIGADO","",IF(#REF!=1,#REF!,IF(#REF!=1,#REF!,IF(#REF!=1,#REF!,IF(#REF!=1,#REF!,"")))))</f>
        <v>#REF!</v>
      </c>
      <c r="C370" s="166"/>
      <c r="D370" s="186"/>
      <c r="E370" s="168"/>
      <c r="F370" s="232"/>
      <c r="G370" s="187"/>
      <c r="H370" s="198"/>
      <c r="I370" s="198"/>
      <c r="J370" s="166"/>
      <c r="K370" s="166"/>
      <c r="L370" s="200"/>
    </row>
    <row r="371" spans="1:12" s="155" customFormat="1" ht="15" customHeight="1" x14ac:dyDescent="0.25">
      <c r="A371" s="155" t="e">
        <f t="shared" si="7"/>
        <v>#REF!</v>
      </c>
      <c r="B371" s="166" t="e">
        <f>IF(F371="DESLIGADO","",IF(#REF!=1,#REF!,IF(#REF!=1,#REF!,IF(#REF!=1,#REF!,IF(#REF!=1,#REF!,"")))))</f>
        <v>#REF!</v>
      </c>
      <c r="C371" s="166"/>
      <c r="D371" s="186"/>
      <c r="E371" s="168"/>
      <c r="F371" s="232"/>
      <c r="G371" s="187"/>
      <c r="H371" s="198"/>
      <c r="I371" s="198"/>
      <c r="J371" s="166"/>
      <c r="K371" s="166"/>
      <c r="L371" s="200"/>
    </row>
    <row r="372" spans="1:12" s="155" customFormat="1" ht="15" customHeight="1" x14ac:dyDescent="0.25">
      <c r="A372" s="155" t="e">
        <f t="shared" si="7"/>
        <v>#REF!</v>
      </c>
      <c r="B372" s="166" t="e">
        <f>IF(G372="DESLIGADO","",IF(#REF!=1,#REF!,IF(#REF!=1,#REF!,IF(#REF!=1,#REF!,IF(#REF!=1,#REF!,"")))))</f>
        <v>#REF!</v>
      </c>
      <c r="C372" s="166"/>
      <c r="D372" s="186"/>
      <c r="E372" s="168"/>
      <c r="F372" s="232"/>
      <c r="G372" s="187"/>
      <c r="H372" s="198"/>
      <c r="I372" s="198"/>
      <c r="J372" s="166"/>
      <c r="K372" s="166"/>
      <c r="L372" s="200"/>
    </row>
    <row r="373" spans="1:12" s="155" customFormat="1" ht="15" customHeight="1" x14ac:dyDescent="0.25">
      <c r="A373" s="155" t="e">
        <f t="shared" si="7"/>
        <v>#REF!</v>
      </c>
      <c r="B373" s="166" t="e">
        <f>IF(G373="DESLIGADO","",IF(#REF!=1,#REF!,IF(#REF!=1,#REF!,IF(#REF!=1,#REF!,IF(#REF!=1,#REF!,"")))))</f>
        <v>#REF!</v>
      </c>
      <c r="C373" s="166"/>
      <c r="D373" s="186"/>
      <c r="E373" s="168"/>
      <c r="F373" s="308"/>
      <c r="G373" s="187"/>
      <c r="H373" s="198"/>
      <c r="I373" s="198"/>
      <c r="J373" s="166"/>
      <c r="K373" s="166"/>
      <c r="L373" s="200"/>
    </row>
    <row r="374" spans="1:12" s="155" customFormat="1" ht="15" customHeight="1" x14ac:dyDescent="0.25">
      <c r="A374" s="155" t="e">
        <f t="shared" si="7"/>
        <v>#REF!</v>
      </c>
      <c r="B374" s="166" t="e">
        <f>IF(G374="DESLIGADO","",IF(#REF!=1,#REF!,IF(#REF!=1,#REF!,IF(#REF!=1,#REF!,IF(#REF!=1,#REF!,"")))))</f>
        <v>#REF!</v>
      </c>
      <c r="C374" s="166"/>
      <c r="D374" s="186"/>
      <c r="E374" s="168"/>
      <c r="F374" s="232"/>
      <c r="G374" s="187"/>
      <c r="H374" s="198"/>
      <c r="I374" s="198"/>
      <c r="J374" s="166"/>
      <c r="K374" s="166"/>
      <c r="L374" s="200"/>
    </row>
    <row r="375" spans="1:12" s="155" customFormat="1" ht="15" customHeight="1" x14ac:dyDescent="0.25">
      <c r="A375" s="155" t="e">
        <f t="shared" si="7"/>
        <v>#REF!</v>
      </c>
      <c r="B375" s="166" t="e">
        <f>IF(G375="DESLIGADO","",IF(#REF!=1,#REF!,IF(#REF!=1,#REF!,IF(#REF!=1,#REF!,IF(#REF!=1,#REF!,"")))))</f>
        <v>#REF!</v>
      </c>
      <c r="C375" s="166"/>
      <c r="D375" s="186"/>
      <c r="E375" s="168"/>
      <c r="F375" s="232"/>
      <c r="G375" s="187"/>
      <c r="H375" s="198"/>
      <c r="I375" s="198"/>
      <c r="J375" s="166"/>
      <c r="K375" s="166"/>
      <c r="L375" s="200"/>
    </row>
    <row r="376" spans="1:12" s="155" customFormat="1" ht="15" customHeight="1" x14ac:dyDescent="0.25">
      <c r="A376" s="155" t="e">
        <f t="shared" si="7"/>
        <v>#REF!</v>
      </c>
      <c r="B376" s="166" t="e">
        <f>IF(G376="DESLIGADO","",IF(#REF!=1,#REF!,IF(#REF!=1,#REF!,IF(#REF!=1,#REF!,IF(#REF!=1,#REF!,"")))))</f>
        <v>#REF!</v>
      </c>
      <c r="C376" s="166"/>
      <c r="D376" s="186"/>
      <c r="E376" s="168"/>
      <c r="F376" s="232"/>
      <c r="G376" s="187"/>
      <c r="H376" s="198"/>
      <c r="I376" s="198"/>
      <c r="J376" s="166"/>
      <c r="K376" s="166"/>
      <c r="L376" s="200"/>
    </row>
    <row r="377" spans="1:12" s="155" customFormat="1" ht="15" customHeight="1" x14ac:dyDescent="0.25">
      <c r="A377" s="155" t="e">
        <f t="shared" si="7"/>
        <v>#REF!</v>
      </c>
      <c r="B377" s="166" t="e">
        <f>IF(G377="DESLIGADO","",IF(#REF!=1,#REF!,IF(#REF!=1,#REF!,IF(#REF!=1,#REF!,IF(#REF!=1,#REF!,"")))))</f>
        <v>#REF!</v>
      </c>
      <c r="C377" s="166"/>
      <c r="D377" s="186"/>
      <c r="E377" s="168"/>
      <c r="F377" s="232"/>
      <c r="G377" s="187"/>
      <c r="H377" s="198"/>
      <c r="I377" s="198"/>
      <c r="J377" s="166"/>
      <c r="K377" s="166"/>
      <c r="L377" s="200"/>
    </row>
    <row r="378" spans="1:12" s="155" customFormat="1" ht="15" customHeight="1" x14ac:dyDescent="0.25">
      <c r="A378" s="155" t="e">
        <f t="shared" si="7"/>
        <v>#REF!</v>
      </c>
      <c r="B378" s="166" t="e">
        <f>IF(G378="DESLIGADO","",IF(#REF!=1,#REF!,IF(#REF!=1,#REF!,IF(#REF!=1,#REF!,IF(#REF!=1,#REF!,"")))))</f>
        <v>#REF!</v>
      </c>
      <c r="C378" s="166"/>
      <c r="D378" s="168"/>
      <c r="E378" s="168"/>
      <c r="F378" s="232"/>
      <c r="G378" s="187"/>
      <c r="H378" s="198"/>
      <c r="I378" s="198"/>
      <c r="J378" s="166"/>
      <c r="K378" s="166"/>
      <c r="L378" s="200"/>
    </row>
    <row r="379" spans="1:12" s="155" customFormat="1" ht="15" customHeight="1" x14ac:dyDescent="0.25">
      <c r="B379" s="166"/>
      <c r="C379" s="166"/>
      <c r="D379" s="186"/>
      <c r="E379" s="168"/>
      <c r="F379" s="232"/>
      <c r="G379" s="187"/>
      <c r="H379" s="198"/>
      <c r="I379" s="198"/>
      <c r="J379" s="166"/>
      <c r="K379" s="166"/>
      <c r="L379" s="200"/>
    </row>
    <row r="380" spans="1:12" s="155" customFormat="1" ht="15" customHeight="1" x14ac:dyDescent="0.25">
      <c r="B380" s="166"/>
      <c r="C380" s="166"/>
      <c r="D380" s="186"/>
      <c r="E380" s="168"/>
      <c r="F380" s="232"/>
      <c r="G380" s="187"/>
      <c r="H380" s="198"/>
      <c r="I380" s="198"/>
      <c r="J380" s="166"/>
      <c r="K380" s="166"/>
      <c r="L380" s="200"/>
    </row>
    <row r="381" spans="1:12" s="155" customFormat="1" ht="15" customHeight="1" x14ac:dyDescent="0.25">
      <c r="B381" s="166"/>
      <c r="C381" s="166"/>
      <c r="D381" s="168"/>
      <c r="E381" s="168"/>
      <c r="F381" s="232"/>
      <c r="G381" s="187"/>
      <c r="H381" s="198"/>
      <c r="I381" s="198"/>
      <c r="J381" s="166"/>
      <c r="K381" s="166"/>
      <c r="L381" s="200"/>
    </row>
    <row r="382" spans="1:12" s="155" customFormat="1" ht="15" customHeight="1" x14ac:dyDescent="0.25">
      <c r="B382" s="166"/>
      <c r="C382" s="166"/>
      <c r="D382" s="186"/>
      <c r="E382" s="168"/>
      <c r="F382" s="232"/>
      <c r="G382" s="187"/>
      <c r="H382" s="198"/>
      <c r="I382" s="198"/>
      <c r="J382" s="166"/>
      <c r="K382" s="166"/>
      <c r="L382" s="200"/>
    </row>
    <row r="383" spans="1:12" s="155" customFormat="1" ht="15" customHeight="1" x14ac:dyDescent="0.25">
      <c r="B383" s="166"/>
      <c r="C383" s="166"/>
      <c r="D383" s="186"/>
      <c r="E383" s="168"/>
      <c r="F383" s="232"/>
      <c r="G383" s="187"/>
      <c r="H383" s="198"/>
      <c r="I383" s="198"/>
      <c r="J383" s="166"/>
      <c r="K383" s="166"/>
      <c r="L383" s="200"/>
    </row>
    <row r="384" spans="1:12" s="155" customFormat="1" ht="15" customHeight="1" x14ac:dyDescent="0.25">
      <c r="B384" s="166"/>
      <c r="C384" s="166"/>
      <c r="D384" s="186"/>
      <c r="E384" s="168"/>
      <c r="F384" s="232"/>
      <c r="G384" s="187"/>
      <c r="H384" s="198"/>
      <c r="I384" s="198"/>
      <c r="J384" s="166"/>
      <c r="K384" s="166"/>
      <c r="L384" s="200"/>
    </row>
    <row r="385" spans="2:12" s="155" customFormat="1" ht="15" customHeight="1" x14ac:dyDescent="0.25">
      <c r="B385" s="166"/>
      <c r="C385" s="166"/>
      <c r="D385" s="186"/>
      <c r="E385" s="202"/>
      <c r="F385" s="234"/>
      <c r="G385" s="187"/>
      <c r="H385" s="198"/>
      <c r="I385" s="198"/>
      <c r="J385" s="166"/>
      <c r="K385" s="166"/>
      <c r="L385" s="200"/>
    </row>
    <row r="386" spans="2:12" s="155" customFormat="1" ht="15" customHeight="1" x14ac:dyDescent="0.25">
      <c r="B386" s="166"/>
      <c r="C386" s="166"/>
      <c r="D386" s="186"/>
      <c r="E386" s="168"/>
      <c r="F386" s="232"/>
      <c r="G386" s="187"/>
      <c r="H386" s="198"/>
      <c r="I386" s="198"/>
      <c r="J386" s="166"/>
      <c r="K386" s="166"/>
      <c r="L386" s="200"/>
    </row>
    <row r="387" spans="2:12" s="155" customFormat="1" ht="15" customHeight="1" x14ac:dyDescent="0.25">
      <c r="B387" s="166"/>
      <c r="C387" s="166"/>
      <c r="D387" s="186"/>
      <c r="E387" s="168"/>
      <c r="F387" s="232"/>
      <c r="G387" s="187"/>
      <c r="H387" s="198"/>
      <c r="I387" s="198"/>
      <c r="J387" s="166"/>
      <c r="K387" s="166"/>
      <c r="L387" s="200"/>
    </row>
    <row r="388" spans="2:12" s="155" customFormat="1" ht="15" customHeight="1" x14ac:dyDescent="0.25">
      <c r="B388" s="166"/>
      <c r="C388" s="166"/>
      <c r="D388" s="186"/>
      <c r="E388" s="168"/>
      <c r="F388" s="232"/>
      <c r="G388" s="187"/>
      <c r="H388" s="198"/>
      <c r="I388" s="198"/>
      <c r="J388" s="166"/>
      <c r="K388" s="166"/>
      <c r="L388" s="200"/>
    </row>
    <row r="389" spans="2:12" s="155" customFormat="1" ht="15" customHeight="1" x14ac:dyDescent="0.25">
      <c r="B389" s="166"/>
      <c r="C389" s="166"/>
      <c r="D389" s="168"/>
      <c r="E389" s="168"/>
      <c r="F389" s="232"/>
      <c r="G389" s="187"/>
      <c r="H389" s="198"/>
      <c r="I389" s="198"/>
      <c r="J389" s="166"/>
      <c r="K389" s="166"/>
      <c r="L389" s="200"/>
    </row>
    <row r="390" spans="2:12" s="155" customFormat="1" ht="15" customHeight="1" x14ac:dyDescent="0.25">
      <c r="B390" s="166"/>
      <c r="C390" s="166"/>
      <c r="D390" s="186"/>
      <c r="E390" s="168"/>
      <c r="F390" s="232"/>
      <c r="G390" s="187"/>
      <c r="H390" s="198"/>
      <c r="I390" s="198"/>
      <c r="J390" s="166"/>
      <c r="K390" s="166"/>
      <c r="L390" s="200"/>
    </row>
    <row r="391" spans="2:12" s="155" customFormat="1" ht="15" customHeight="1" x14ac:dyDescent="0.25">
      <c r="B391" s="166"/>
      <c r="C391" s="166"/>
      <c r="D391" s="186"/>
      <c r="E391" s="168"/>
      <c r="F391" s="232"/>
      <c r="G391" s="187"/>
      <c r="H391" s="198"/>
      <c r="I391" s="198"/>
      <c r="J391" s="166"/>
      <c r="K391" s="166"/>
      <c r="L391" s="200"/>
    </row>
    <row r="392" spans="2:12" s="155" customFormat="1" ht="15" customHeight="1" x14ac:dyDescent="0.25">
      <c r="B392" s="166"/>
      <c r="C392" s="166"/>
      <c r="D392" s="186"/>
      <c r="E392" s="168"/>
      <c r="F392" s="232"/>
      <c r="G392" s="187"/>
      <c r="H392" s="198"/>
      <c r="I392" s="198"/>
      <c r="J392" s="166"/>
      <c r="K392" s="166"/>
      <c r="L392" s="200"/>
    </row>
    <row r="393" spans="2:12" s="155" customFormat="1" ht="15" customHeight="1" x14ac:dyDescent="0.25">
      <c r="B393" s="166"/>
      <c r="C393" s="166"/>
      <c r="D393" s="186"/>
      <c r="E393" s="168"/>
      <c r="F393" s="232"/>
      <c r="G393" s="187"/>
      <c r="H393" s="198"/>
      <c r="I393" s="198"/>
      <c r="J393" s="166"/>
      <c r="K393" s="166"/>
      <c r="L393" s="200"/>
    </row>
    <row r="394" spans="2:12" s="155" customFormat="1" ht="15" customHeight="1" x14ac:dyDescent="0.25">
      <c r="B394" s="166"/>
      <c r="C394" s="166"/>
      <c r="D394" s="186"/>
      <c r="E394" s="168"/>
      <c r="F394" s="232"/>
      <c r="G394" s="187"/>
      <c r="H394" s="198"/>
      <c r="I394" s="198"/>
      <c r="J394" s="166"/>
      <c r="K394" s="166"/>
      <c r="L394" s="200"/>
    </row>
    <row r="395" spans="2:12" s="155" customFormat="1" ht="15" customHeight="1" x14ac:dyDescent="0.25">
      <c r="B395" s="166"/>
      <c r="C395" s="166"/>
      <c r="D395" s="186"/>
      <c r="E395" s="168"/>
      <c r="F395" s="232"/>
      <c r="G395" s="187"/>
      <c r="H395" s="198"/>
      <c r="I395" s="198"/>
      <c r="J395" s="166"/>
      <c r="K395" s="166"/>
      <c r="L395" s="200"/>
    </row>
    <row r="396" spans="2:12" s="155" customFormat="1" ht="15" customHeight="1" x14ac:dyDescent="0.25">
      <c r="B396" s="166"/>
      <c r="C396" s="166"/>
      <c r="D396" s="186"/>
      <c r="E396" s="168"/>
      <c r="F396" s="232"/>
      <c r="G396" s="187"/>
      <c r="H396" s="198"/>
      <c r="I396" s="198"/>
      <c r="J396" s="166"/>
      <c r="K396" s="166"/>
      <c r="L396" s="200"/>
    </row>
    <row r="397" spans="2:12" s="155" customFormat="1" ht="15" customHeight="1" x14ac:dyDescent="0.25">
      <c r="B397" s="166"/>
      <c r="C397" s="166"/>
      <c r="D397" s="168"/>
      <c r="E397" s="168"/>
      <c r="F397" s="232"/>
      <c r="G397" s="187"/>
      <c r="H397" s="198"/>
      <c r="I397" s="198"/>
      <c r="J397" s="166"/>
      <c r="K397" s="166"/>
      <c r="L397" s="200"/>
    </row>
    <row r="398" spans="2:12" s="155" customFormat="1" ht="15" customHeight="1" x14ac:dyDescent="0.25">
      <c r="B398" s="166"/>
      <c r="C398" s="166"/>
      <c r="D398" s="186"/>
      <c r="E398" s="168"/>
      <c r="F398" s="232"/>
      <c r="G398" s="187"/>
      <c r="H398" s="198"/>
      <c r="I398" s="198"/>
      <c r="J398" s="166"/>
      <c r="K398" s="166"/>
      <c r="L398" s="200"/>
    </row>
    <row r="399" spans="2:12" s="155" customFormat="1" ht="15" customHeight="1" x14ac:dyDescent="0.25">
      <c r="B399" s="166"/>
      <c r="C399" s="166"/>
      <c r="D399" s="186"/>
      <c r="E399" s="168"/>
      <c r="F399" s="232"/>
      <c r="G399" s="187"/>
      <c r="H399" s="198"/>
      <c r="I399" s="198"/>
      <c r="J399" s="166"/>
      <c r="K399" s="166"/>
      <c r="L399" s="200"/>
    </row>
    <row r="400" spans="2:12" s="155" customFormat="1" ht="15" customHeight="1" x14ac:dyDescent="0.25">
      <c r="B400" s="166"/>
      <c r="C400" s="166"/>
      <c r="D400" s="186"/>
      <c r="E400" s="168"/>
      <c r="F400" s="232"/>
      <c r="G400" s="187"/>
      <c r="H400" s="198"/>
      <c r="I400" s="198"/>
      <c r="J400" s="166"/>
      <c r="K400" s="166"/>
      <c r="L400" s="200"/>
    </row>
    <row r="401" spans="2:12" s="155" customFormat="1" ht="15" customHeight="1" x14ac:dyDescent="0.25">
      <c r="B401" s="166"/>
      <c r="C401" s="166"/>
      <c r="D401" s="168"/>
      <c r="E401" s="168"/>
      <c r="F401" s="232"/>
      <c r="G401" s="187"/>
      <c r="H401" s="198"/>
      <c r="I401" s="198"/>
      <c r="J401" s="166"/>
      <c r="K401" s="166"/>
      <c r="L401" s="200"/>
    </row>
    <row r="402" spans="2:12" s="155" customFormat="1" ht="15" customHeight="1" x14ac:dyDescent="0.25">
      <c r="B402" s="166"/>
      <c r="C402" s="166"/>
      <c r="D402" s="186"/>
      <c r="E402" s="168"/>
      <c r="F402" s="232"/>
      <c r="G402" s="187"/>
      <c r="H402" s="198"/>
      <c r="I402" s="198"/>
      <c r="J402" s="166"/>
      <c r="K402" s="166"/>
      <c r="L402" s="200"/>
    </row>
    <row r="403" spans="2:12" s="155" customFormat="1" ht="15" customHeight="1" x14ac:dyDescent="0.25">
      <c r="B403" s="166"/>
      <c r="C403" s="166"/>
      <c r="D403" s="186"/>
      <c r="E403" s="168"/>
      <c r="F403" s="232"/>
      <c r="G403" s="187"/>
      <c r="H403" s="198"/>
      <c r="I403" s="198"/>
      <c r="J403" s="166"/>
      <c r="K403" s="166"/>
      <c r="L403" s="200"/>
    </row>
    <row r="404" spans="2:12" s="155" customFormat="1" ht="15" customHeight="1" x14ac:dyDescent="0.25">
      <c r="B404" s="166"/>
      <c r="C404" s="166"/>
      <c r="D404" s="186"/>
      <c r="E404" s="168"/>
      <c r="F404" s="232"/>
      <c r="G404" s="187"/>
      <c r="H404" s="198"/>
      <c r="I404" s="198"/>
      <c r="J404" s="166"/>
      <c r="K404" s="166"/>
      <c r="L404" s="200"/>
    </row>
    <row r="405" spans="2:12" s="155" customFormat="1" ht="15" customHeight="1" x14ac:dyDescent="0.25">
      <c r="B405" s="166"/>
      <c r="C405" s="166"/>
      <c r="D405" s="186"/>
      <c r="E405" s="168"/>
      <c r="F405" s="232"/>
      <c r="G405" s="187"/>
      <c r="H405" s="198"/>
      <c r="I405" s="198"/>
      <c r="J405" s="166"/>
      <c r="K405" s="166"/>
      <c r="L405" s="200"/>
    </row>
    <row r="406" spans="2:12" s="155" customFormat="1" ht="15" customHeight="1" x14ac:dyDescent="0.25">
      <c r="B406" s="166"/>
      <c r="C406" s="166"/>
      <c r="D406" s="186"/>
      <c r="E406" s="168"/>
      <c r="F406" s="232"/>
      <c r="G406" s="187"/>
      <c r="H406" s="198"/>
      <c r="I406" s="198"/>
      <c r="J406" s="166"/>
      <c r="K406" s="166"/>
      <c r="L406" s="200"/>
    </row>
    <row r="407" spans="2:12" s="155" customFormat="1" ht="15" customHeight="1" x14ac:dyDescent="0.25">
      <c r="B407" s="166"/>
      <c r="C407" s="166"/>
      <c r="D407" s="186"/>
      <c r="E407" s="168"/>
      <c r="F407" s="306"/>
      <c r="G407" s="187"/>
      <c r="H407" s="198"/>
      <c r="I407" s="198"/>
      <c r="J407" s="166"/>
      <c r="K407" s="166"/>
      <c r="L407" s="200"/>
    </row>
    <row r="408" spans="2:12" s="155" customFormat="1" ht="15" customHeight="1" x14ac:dyDescent="0.25">
      <c r="B408" s="166"/>
      <c r="C408" s="166"/>
      <c r="D408" s="186"/>
      <c r="E408" s="168"/>
      <c r="F408" s="232"/>
      <c r="G408" s="187"/>
      <c r="H408" s="198"/>
      <c r="I408" s="198"/>
      <c r="J408" s="166"/>
      <c r="K408" s="166"/>
      <c r="L408" s="200"/>
    </row>
    <row r="409" spans="2:12" s="155" customFormat="1" ht="15" customHeight="1" x14ac:dyDescent="0.25">
      <c r="B409" s="166"/>
      <c r="C409" s="166"/>
      <c r="D409" s="186"/>
      <c r="E409" s="168"/>
      <c r="F409" s="232"/>
      <c r="G409" s="187"/>
      <c r="H409" s="198"/>
      <c r="I409" s="198"/>
      <c r="J409" s="166"/>
      <c r="K409" s="166"/>
      <c r="L409" s="200"/>
    </row>
    <row r="410" spans="2:12" s="155" customFormat="1" ht="15" customHeight="1" x14ac:dyDescent="0.25">
      <c r="B410" s="166"/>
      <c r="C410" s="166"/>
      <c r="D410" s="186"/>
      <c r="E410" s="168"/>
      <c r="F410" s="232"/>
      <c r="G410" s="187"/>
      <c r="H410" s="198"/>
      <c r="I410" s="198"/>
      <c r="J410" s="166"/>
      <c r="K410" s="166"/>
      <c r="L410" s="200"/>
    </row>
    <row r="411" spans="2:12" s="155" customFormat="1" ht="15" customHeight="1" x14ac:dyDescent="0.25">
      <c r="B411" s="166"/>
      <c r="C411" s="166"/>
      <c r="D411" s="186"/>
      <c r="E411" s="168"/>
      <c r="F411" s="232"/>
      <c r="G411" s="187"/>
      <c r="H411" s="198"/>
      <c r="I411" s="198"/>
      <c r="J411" s="166"/>
      <c r="K411" s="166"/>
      <c r="L411" s="200"/>
    </row>
    <row r="412" spans="2:12" s="155" customFormat="1" ht="15" customHeight="1" x14ac:dyDescent="0.25">
      <c r="B412" s="166"/>
      <c r="C412" s="166"/>
      <c r="D412" s="186"/>
      <c r="E412" s="168"/>
      <c r="F412" s="232"/>
      <c r="G412" s="187"/>
      <c r="H412" s="198"/>
      <c r="I412" s="198"/>
      <c r="J412" s="166"/>
      <c r="K412" s="166"/>
      <c r="L412" s="200"/>
    </row>
    <row r="413" spans="2:12" s="155" customFormat="1" ht="15" customHeight="1" x14ac:dyDescent="0.25">
      <c r="B413" s="166"/>
      <c r="C413" s="166"/>
      <c r="D413" s="186"/>
      <c r="E413" s="168"/>
      <c r="F413" s="232"/>
      <c r="G413" s="187"/>
      <c r="H413" s="198"/>
      <c r="I413" s="198"/>
      <c r="J413" s="166"/>
      <c r="K413" s="166"/>
      <c r="L413" s="200"/>
    </row>
    <row r="414" spans="2:12" s="155" customFormat="1" ht="15" customHeight="1" x14ac:dyDescent="0.25">
      <c r="B414" s="166"/>
      <c r="C414" s="166"/>
      <c r="D414" s="186"/>
      <c r="E414" s="168"/>
      <c r="F414" s="232"/>
      <c r="G414" s="187"/>
      <c r="H414" s="198"/>
      <c r="I414" s="198"/>
      <c r="J414" s="166"/>
      <c r="K414" s="166"/>
      <c r="L414" s="200"/>
    </row>
    <row r="415" spans="2:12" s="155" customFormat="1" ht="15" customHeight="1" x14ac:dyDescent="0.25">
      <c r="B415" s="166"/>
      <c r="C415" s="166"/>
      <c r="D415" s="186"/>
      <c r="E415" s="168"/>
      <c r="F415" s="232"/>
      <c r="G415" s="187"/>
      <c r="H415" s="198"/>
      <c r="I415" s="198"/>
      <c r="J415" s="166"/>
      <c r="K415" s="166"/>
      <c r="L415" s="200"/>
    </row>
    <row r="416" spans="2:12" s="155" customFormat="1" ht="15" customHeight="1" x14ac:dyDescent="0.25">
      <c r="B416" s="166"/>
      <c r="C416" s="166"/>
      <c r="D416" s="186"/>
      <c r="E416" s="168"/>
      <c r="F416" s="232"/>
      <c r="G416" s="187"/>
      <c r="H416" s="198"/>
      <c r="I416" s="198"/>
      <c r="J416" s="166"/>
      <c r="K416" s="166"/>
      <c r="L416" s="200"/>
    </row>
    <row r="417" spans="2:12" s="155" customFormat="1" ht="15" customHeight="1" x14ac:dyDescent="0.25">
      <c r="B417" s="166"/>
      <c r="C417" s="166"/>
      <c r="D417" s="186"/>
      <c r="E417" s="168"/>
      <c r="F417" s="232"/>
      <c r="G417" s="187"/>
      <c r="H417" s="198"/>
      <c r="I417" s="198"/>
      <c r="J417" s="166"/>
      <c r="K417" s="166"/>
      <c r="L417" s="200"/>
    </row>
    <row r="418" spans="2:12" s="155" customFormat="1" ht="15" customHeight="1" x14ac:dyDescent="0.25">
      <c r="B418" s="166"/>
      <c r="C418" s="166"/>
      <c r="D418" s="186"/>
      <c r="E418" s="168"/>
      <c r="F418" s="232"/>
      <c r="G418" s="187"/>
      <c r="H418" s="198"/>
      <c r="I418" s="198"/>
      <c r="J418" s="166"/>
      <c r="K418" s="166"/>
      <c r="L418" s="200"/>
    </row>
    <row r="419" spans="2:12" s="155" customFormat="1" ht="15" customHeight="1" x14ac:dyDescent="0.25">
      <c r="B419" s="166"/>
      <c r="C419" s="166"/>
      <c r="D419" s="186"/>
      <c r="E419" s="168"/>
      <c r="F419" s="232"/>
      <c r="G419" s="187"/>
      <c r="H419" s="198"/>
      <c r="I419" s="198"/>
      <c r="J419" s="166"/>
      <c r="K419" s="166"/>
      <c r="L419" s="200"/>
    </row>
    <row r="420" spans="2:12" s="155" customFormat="1" ht="15" customHeight="1" x14ac:dyDescent="0.25">
      <c r="B420" s="166"/>
      <c r="C420" s="166"/>
      <c r="D420" s="186"/>
      <c r="E420" s="168"/>
      <c r="F420" s="232"/>
      <c r="G420" s="187"/>
      <c r="H420" s="198"/>
      <c r="I420" s="198"/>
      <c r="J420" s="166"/>
      <c r="K420" s="166"/>
      <c r="L420" s="200"/>
    </row>
    <row r="421" spans="2:12" s="155" customFormat="1" ht="15" customHeight="1" x14ac:dyDescent="0.25">
      <c r="B421" s="166"/>
      <c r="C421" s="166"/>
      <c r="D421" s="186"/>
      <c r="E421" s="168"/>
      <c r="F421" s="232"/>
      <c r="G421" s="187"/>
      <c r="H421" s="198"/>
      <c r="I421" s="198"/>
      <c r="J421" s="166"/>
      <c r="K421" s="166"/>
      <c r="L421" s="200"/>
    </row>
    <row r="422" spans="2:12" s="155" customFormat="1" ht="15" customHeight="1" x14ac:dyDescent="0.25">
      <c r="B422" s="166"/>
      <c r="C422" s="166"/>
      <c r="D422" s="186"/>
      <c r="E422" s="168"/>
      <c r="F422" s="232"/>
      <c r="G422" s="187"/>
      <c r="H422" s="198"/>
      <c r="I422" s="198"/>
      <c r="J422" s="166"/>
      <c r="K422" s="166"/>
      <c r="L422" s="200"/>
    </row>
    <row r="423" spans="2:12" s="155" customFormat="1" ht="15" customHeight="1" x14ac:dyDescent="0.25">
      <c r="B423" s="166"/>
      <c r="C423" s="166"/>
      <c r="D423" s="186"/>
      <c r="E423" s="168"/>
      <c r="F423" s="232"/>
      <c r="G423" s="187"/>
      <c r="H423" s="198"/>
      <c r="I423" s="198"/>
      <c r="J423" s="166"/>
      <c r="K423" s="166"/>
      <c r="L423" s="200"/>
    </row>
    <row r="424" spans="2:12" s="155" customFormat="1" ht="15" customHeight="1" x14ac:dyDescent="0.25">
      <c r="B424" s="166"/>
      <c r="C424" s="166"/>
      <c r="D424" s="186"/>
      <c r="E424" s="168"/>
      <c r="F424" s="232"/>
      <c r="G424" s="187"/>
      <c r="H424" s="198"/>
      <c r="I424" s="198"/>
      <c r="J424" s="166"/>
      <c r="K424" s="166"/>
      <c r="L424" s="200"/>
    </row>
    <row r="425" spans="2:12" s="155" customFormat="1" ht="15" customHeight="1" x14ac:dyDescent="0.25">
      <c r="B425" s="166"/>
      <c r="C425" s="166"/>
      <c r="D425" s="186"/>
      <c r="E425" s="168"/>
      <c r="F425" s="232"/>
      <c r="G425" s="187"/>
      <c r="H425" s="198"/>
      <c r="I425" s="198"/>
      <c r="J425" s="166"/>
      <c r="K425" s="166"/>
      <c r="L425" s="200"/>
    </row>
    <row r="426" spans="2:12" s="155" customFormat="1" ht="15" customHeight="1" x14ac:dyDescent="0.25">
      <c r="B426" s="166"/>
      <c r="C426" s="166"/>
      <c r="D426" s="186"/>
      <c r="E426" s="168"/>
      <c r="F426" s="232"/>
      <c r="G426" s="187"/>
      <c r="H426" s="198"/>
      <c r="I426" s="198"/>
      <c r="J426" s="166"/>
      <c r="K426" s="166"/>
      <c r="L426" s="200"/>
    </row>
    <row r="427" spans="2:12" s="155" customFormat="1" ht="15" customHeight="1" x14ac:dyDescent="0.25">
      <c r="B427" s="166"/>
      <c r="C427" s="166"/>
      <c r="D427" s="186"/>
      <c r="E427" s="168"/>
      <c r="F427" s="232"/>
      <c r="G427" s="187"/>
      <c r="H427" s="198"/>
      <c r="I427" s="198"/>
      <c r="J427" s="166"/>
      <c r="K427" s="166"/>
      <c r="L427" s="200"/>
    </row>
    <row r="428" spans="2:12" s="155" customFormat="1" ht="15" customHeight="1" x14ac:dyDescent="0.25">
      <c r="B428" s="166"/>
      <c r="C428" s="166"/>
      <c r="D428" s="186"/>
      <c r="E428" s="168"/>
      <c r="F428" s="232"/>
      <c r="G428" s="187"/>
      <c r="H428" s="198"/>
      <c r="I428" s="198"/>
      <c r="J428" s="166"/>
      <c r="K428" s="166"/>
      <c r="L428" s="200"/>
    </row>
    <row r="429" spans="2:12" s="155" customFormat="1" ht="15" customHeight="1" x14ac:dyDescent="0.25">
      <c r="B429" s="166"/>
      <c r="C429" s="166"/>
      <c r="D429" s="186"/>
      <c r="E429" s="168"/>
      <c r="F429" s="232"/>
      <c r="G429" s="187"/>
      <c r="H429" s="198"/>
      <c r="I429" s="198"/>
      <c r="J429" s="166"/>
      <c r="K429" s="166"/>
      <c r="L429" s="200"/>
    </row>
    <row r="430" spans="2:12" s="155" customFormat="1" ht="15" customHeight="1" x14ac:dyDescent="0.25">
      <c r="B430" s="166"/>
      <c r="C430" s="166"/>
      <c r="D430" s="186"/>
      <c r="E430" s="168"/>
      <c r="F430" s="232"/>
      <c r="G430" s="187"/>
      <c r="H430" s="198"/>
      <c r="I430" s="198"/>
      <c r="J430" s="166"/>
      <c r="K430" s="166"/>
      <c r="L430" s="200"/>
    </row>
    <row r="431" spans="2:12" s="155" customFormat="1" ht="15" customHeight="1" x14ac:dyDescent="0.25">
      <c r="B431" s="166"/>
      <c r="C431" s="166"/>
      <c r="D431" s="186"/>
      <c r="E431" s="168"/>
      <c r="F431" s="252"/>
      <c r="G431" s="187"/>
      <c r="H431" s="198"/>
      <c r="I431" s="198"/>
      <c r="J431" s="166"/>
      <c r="K431" s="166"/>
      <c r="L431" s="200"/>
    </row>
    <row r="432" spans="2:12" s="155" customFormat="1" ht="15" customHeight="1" x14ac:dyDescent="0.25">
      <c r="B432" s="166"/>
      <c r="C432" s="166"/>
      <c r="D432" s="186"/>
      <c r="E432" s="168"/>
      <c r="F432" s="232"/>
      <c r="G432" s="187"/>
      <c r="H432" s="198"/>
      <c r="I432" s="198"/>
      <c r="J432" s="166"/>
      <c r="K432" s="166"/>
      <c r="L432" s="200"/>
    </row>
    <row r="433" spans="2:12" s="155" customFormat="1" ht="15" customHeight="1" x14ac:dyDescent="0.25">
      <c r="B433" s="166"/>
      <c r="C433" s="166"/>
      <c r="D433" s="186"/>
      <c r="E433" s="168"/>
      <c r="F433" s="232"/>
      <c r="G433" s="187"/>
      <c r="H433" s="198"/>
      <c r="I433" s="198"/>
      <c r="J433" s="166"/>
      <c r="K433" s="166"/>
      <c r="L433" s="200"/>
    </row>
    <row r="434" spans="2:12" s="155" customFormat="1" ht="15" customHeight="1" x14ac:dyDescent="0.25">
      <c r="B434" s="166"/>
      <c r="C434" s="166"/>
      <c r="D434" s="186"/>
      <c r="E434" s="168"/>
      <c r="F434" s="232"/>
      <c r="G434" s="187"/>
      <c r="H434" s="198"/>
      <c r="I434" s="198"/>
      <c r="J434" s="166"/>
      <c r="K434" s="166"/>
      <c r="L434" s="200"/>
    </row>
    <row r="435" spans="2:12" s="155" customFormat="1" ht="15" customHeight="1" x14ac:dyDescent="0.25">
      <c r="B435" s="166"/>
      <c r="C435" s="166"/>
      <c r="D435" s="186"/>
      <c r="E435" s="168"/>
      <c r="F435" s="232"/>
      <c r="G435" s="187"/>
      <c r="H435" s="198"/>
      <c r="I435" s="198"/>
      <c r="J435" s="166"/>
      <c r="K435" s="166"/>
      <c r="L435" s="200"/>
    </row>
    <row r="436" spans="2:12" s="155" customFormat="1" ht="15" customHeight="1" x14ac:dyDescent="0.25">
      <c r="B436" s="166"/>
      <c r="C436" s="166"/>
      <c r="D436" s="186"/>
      <c r="E436" s="168"/>
      <c r="F436" s="287"/>
      <c r="G436" s="187"/>
      <c r="H436" s="198"/>
      <c r="I436" s="198"/>
      <c r="J436" s="166"/>
      <c r="K436" s="166"/>
      <c r="L436" s="200"/>
    </row>
    <row r="437" spans="2:12" s="155" customFormat="1" ht="15" customHeight="1" x14ac:dyDescent="0.25">
      <c r="B437" s="166"/>
      <c r="C437" s="166"/>
      <c r="D437" s="186"/>
      <c r="E437" s="168"/>
      <c r="F437" s="232"/>
      <c r="G437" s="187"/>
      <c r="H437" s="198"/>
      <c r="I437" s="198"/>
      <c r="J437" s="166"/>
      <c r="K437" s="166"/>
      <c r="L437" s="200"/>
    </row>
    <row r="438" spans="2:12" s="155" customFormat="1" ht="15" customHeight="1" x14ac:dyDescent="0.25">
      <c r="B438" s="166"/>
      <c r="C438" s="166"/>
      <c r="D438" s="186"/>
      <c r="E438" s="168"/>
      <c r="F438" s="232"/>
      <c r="G438" s="187"/>
      <c r="H438" s="198"/>
      <c r="I438" s="198"/>
      <c r="J438" s="166"/>
      <c r="K438" s="166"/>
      <c r="L438" s="200"/>
    </row>
    <row r="439" spans="2:12" s="155" customFormat="1" ht="15" customHeight="1" x14ac:dyDescent="0.25">
      <c r="B439" s="166"/>
      <c r="C439" s="166"/>
      <c r="D439" s="186"/>
      <c r="E439" s="168"/>
      <c r="F439" s="232"/>
      <c r="G439" s="187"/>
      <c r="H439" s="198"/>
      <c r="I439" s="198"/>
      <c r="J439" s="166"/>
      <c r="K439" s="166"/>
      <c r="L439" s="200"/>
    </row>
    <row r="440" spans="2:12" s="155" customFormat="1" ht="15" customHeight="1" x14ac:dyDescent="0.25">
      <c r="B440" s="166"/>
      <c r="C440" s="166"/>
      <c r="D440" s="186"/>
      <c r="E440" s="168"/>
      <c r="F440" s="232"/>
      <c r="G440" s="187"/>
      <c r="H440" s="198"/>
      <c r="I440" s="198"/>
      <c r="J440" s="166"/>
      <c r="K440" s="166"/>
      <c r="L440" s="200"/>
    </row>
    <row r="441" spans="2:12" s="155" customFormat="1" ht="15" customHeight="1" x14ac:dyDescent="0.25">
      <c r="B441" s="166"/>
      <c r="C441" s="166"/>
      <c r="D441" s="186"/>
      <c r="E441" s="168"/>
      <c r="F441" s="232"/>
      <c r="G441" s="187"/>
      <c r="H441" s="198"/>
      <c r="I441" s="189"/>
      <c r="J441" s="166"/>
      <c r="K441" s="166"/>
      <c r="L441" s="200"/>
    </row>
    <row r="442" spans="2:12" s="155" customFormat="1" ht="15" customHeight="1" x14ac:dyDescent="0.25">
      <c r="B442" s="166"/>
      <c r="C442" s="166"/>
      <c r="D442" s="186"/>
      <c r="E442" s="168"/>
      <c r="F442" s="232"/>
      <c r="G442" s="187"/>
      <c r="H442" s="198"/>
      <c r="I442" s="189"/>
      <c r="J442" s="166"/>
      <c r="K442" s="166"/>
      <c r="L442" s="200"/>
    </row>
    <row r="443" spans="2:12" s="155" customFormat="1" ht="15" customHeight="1" x14ac:dyDescent="0.25">
      <c r="B443" s="166"/>
      <c r="C443" s="166"/>
      <c r="D443" s="186"/>
      <c r="E443" s="168"/>
      <c r="F443" s="232"/>
      <c r="G443" s="187"/>
      <c r="H443" s="198"/>
      <c r="I443" s="189"/>
      <c r="J443" s="166"/>
      <c r="K443" s="166"/>
      <c r="L443" s="200"/>
    </row>
    <row r="444" spans="2:12" s="155" customFormat="1" ht="15" customHeight="1" x14ac:dyDescent="0.25">
      <c r="B444" s="166"/>
      <c r="C444" s="166"/>
      <c r="D444" s="186"/>
      <c r="E444" s="168"/>
      <c r="F444" s="232"/>
      <c r="G444" s="187"/>
      <c r="H444" s="198"/>
      <c r="I444" s="189"/>
      <c r="J444" s="166"/>
      <c r="K444" s="166"/>
      <c r="L444" s="200"/>
    </row>
    <row r="445" spans="2:12" s="155" customFormat="1" ht="15" customHeight="1" x14ac:dyDescent="0.25">
      <c r="B445" s="166"/>
      <c r="C445" s="166"/>
      <c r="D445" s="186"/>
      <c r="E445" s="168"/>
      <c r="F445" s="287"/>
      <c r="G445" s="187"/>
      <c r="H445" s="198"/>
      <c r="I445" s="189"/>
      <c r="J445" s="166"/>
      <c r="K445" s="166"/>
      <c r="L445" s="200"/>
    </row>
    <row r="446" spans="2:12" s="155" customFormat="1" ht="15" customHeight="1" x14ac:dyDescent="0.25">
      <c r="B446" s="166"/>
      <c r="C446" s="166"/>
      <c r="D446" s="186"/>
      <c r="E446" s="168"/>
      <c r="F446" s="232"/>
      <c r="G446" s="187"/>
      <c r="H446" s="198"/>
      <c r="I446" s="189"/>
      <c r="J446" s="166"/>
      <c r="K446" s="166"/>
      <c r="L446" s="200"/>
    </row>
    <row r="447" spans="2:12" s="155" customFormat="1" ht="15" customHeight="1" x14ac:dyDescent="0.25">
      <c r="B447" s="166"/>
      <c r="C447" s="166"/>
      <c r="D447" s="186"/>
      <c r="E447" s="168"/>
      <c r="F447" s="232"/>
      <c r="G447" s="187"/>
      <c r="H447" s="198"/>
      <c r="I447" s="189"/>
      <c r="J447" s="166"/>
      <c r="K447" s="166"/>
      <c r="L447" s="200"/>
    </row>
    <row r="448" spans="2:12" s="155" customFormat="1" ht="15" customHeight="1" x14ac:dyDescent="0.25">
      <c r="B448" s="166"/>
      <c r="C448" s="166"/>
      <c r="D448" s="186"/>
      <c r="E448" s="168"/>
      <c r="F448" s="232"/>
      <c r="G448" s="187"/>
      <c r="H448" s="198"/>
      <c r="I448" s="189"/>
      <c r="J448" s="166"/>
      <c r="K448" s="166"/>
      <c r="L448" s="200"/>
    </row>
    <row r="449" spans="2:12" s="155" customFormat="1" ht="15" customHeight="1" x14ac:dyDescent="0.25">
      <c r="B449" s="166"/>
      <c r="C449" s="166"/>
      <c r="D449" s="186"/>
      <c r="E449" s="168"/>
      <c r="F449" s="232"/>
      <c r="G449" s="187"/>
      <c r="H449" s="198"/>
      <c r="I449" s="189"/>
      <c r="J449" s="166"/>
      <c r="K449" s="166"/>
      <c r="L449" s="200"/>
    </row>
    <row r="450" spans="2:12" s="155" customFormat="1" ht="15" customHeight="1" x14ac:dyDescent="0.25">
      <c r="B450" s="166"/>
      <c r="C450" s="166"/>
      <c r="D450" s="186"/>
      <c r="E450" s="168"/>
      <c r="F450" s="232"/>
      <c r="G450" s="187"/>
      <c r="H450" s="198"/>
      <c r="I450" s="189"/>
      <c r="J450" s="166"/>
      <c r="K450" s="166"/>
      <c r="L450" s="200"/>
    </row>
    <row r="451" spans="2:12" s="155" customFormat="1" ht="15" customHeight="1" x14ac:dyDescent="0.25">
      <c r="B451" s="166"/>
      <c r="C451" s="166"/>
      <c r="D451" s="186"/>
      <c r="E451" s="168"/>
      <c r="F451" s="232"/>
      <c r="G451" s="187"/>
      <c r="H451" s="198"/>
      <c r="I451" s="189"/>
      <c r="J451" s="166"/>
      <c r="K451" s="166"/>
      <c r="L451" s="200"/>
    </row>
    <row r="452" spans="2:12" s="155" customFormat="1" ht="15" customHeight="1" x14ac:dyDescent="0.25">
      <c r="B452" s="166"/>
      <c r="C452" s="166"/>
      <c r="D452" s="168"/>
      <c r="E452" s="168"/>
      <c r="F452" s="232"/>
      <c r="G452" s="187"/>
      <c r="H452" s="198"/>
      <c r="I452" s="189"/>
      <c r="J452" s="166"/>
      <c r="K452" s="166"/>
      <c r="L452" s="200"/>
    </row>
    <row r="453" spans="2:12" s="155" customFormat="1" ht="15" customHeight="1" x14ac:dyDescent="0.25">
      <c r="B453" s="166"/>
      <c r="C453" s="166"/>
      <c r="D453" s="186"/>
      <c r="E453" s="168"/>
      <c r="F453" s="232"/>
      <c r="G453" s="168"/>
      <c r="H453" s="198"/>
      <c r="I453" s="189"/>
      <c r="J453" s="166"/>
      <c r="K453" s="166"/>
      <c r="L453" s="200"/>
    </row>
    <row r="454" spans="2:12" s="155" customFormat="1" ht="15" customHeight="1" x14ac:dyDescent="0.25">
      <c r="B454" s="166"/>
      <c r="C454" s="166"/>
      <c r="D454" s="186"/>
      <c r="E454" s="168"/>
      <c r="F454" s="232"/>
      <c r="G454" s="187"/>
      <c r="H454" s="198"/>
      <c r="I454" s="189"/>
      <c r="J454" s="166"/>
      <c r="K454" s="166"/>
      <c r="L454" s="200"/>
    </row>
    <row r="455" spans="2:12" s="155" customFormat="1" ht="15" customHeight="1" x14ac:dyDescent="0.25">
      <c r="B455" s="166"/>
      <c r="C455" s="166"/>
      <c r="D455" s="186"/>
      <c r="E455" s="168"/>
      <c r="F455" s="232"/>
      <c r="G455" s="187"/>
      <c r="H455" s="198"/>
      <c r="I455" s="189"/>
      <c r="J455" s="166"/>
      <c r="K455" s="166"/>
      <c r="L455" s="200"/>
    </row>
    <row r="456" spans="2:12" s="155" customFormat="1" ht="15" customHeight="1" x14ac:dyDescent="0.25">
      <c r="B456" s="166"/>
      <c r="C456" s="166"/>
      <c r="D456" s="186"/>
      <c r="E456" s="168"/>
      <c r="F456" s="232"/>
      <c r="G456" s="187"/>
      <c r="H456" s="198"/>
      <c r="I456" s="189"/>
      <c r="J456" s="166"/>
      <c r="K456" s="166"/>
      <c r="L456" s="200"/>
    </row>
    <row r="457" spans="2:12" s="155" customFormat="1" ht="15" customHeight="1" x14ac:dyDescent="0.25">
      <c r="B457" s="166"/>
      <c r="C457" s="166"/>
      <c r="D457" s="186"/>
      <c r="E457" s="168"/>
      <c r="F457" s="232"/>
      <c r="G457" s="187"/>
      <c r="H457" s="198"/>
      <c r="I457" s="189"/>
      <c r="J457" s="166"/>
      <c r="K457" s="166"/>
      <c r="L457" s="200"/>
    </row>
    <row r="458" spans="2:12" s="155" customFormat="1" ht="15" customHeight="1" x14ac:dyDescent="0.25">
      <c r="B458" s="166"/>
      <c r="C458" s="166"/>
      <c r="D458" s="186"/>
      <c r="E458" s="168"/>
      <c r="F458" s="232"/>
      <c r="G458" s="187"/>
      <c r="H458" s="198"/>
      <c r="I458" s="189"/>
      <c r="J458" s="166"/>
      <c r="K458" s="166"/>
      <c r="L458" s="200"/>
    </row>
    <row r="459" spans="2:12" s="155" customFormat="1" ht="15" customHeight="1" x14ac:dyDescent="0.25">
      <c r="B459" s="166"/>
      <c r="C459" s="166"/>
      <c r="D459" s="186"/>
      <c r="E459" s="168"/>
      <c r="F459" s="232"/>
      <c r="G459" s="187"/>
      <c r="H459" s="198"/>
      <c r="I459" s="189"/>
      <c r="J459" s="166"/>
      <c r="K459" s="166"/>
      <c r="L459" s="200"/>
    </row>
    <row r="460" spans="2:12" s="155" customFormat="1" ht="15" customHeight="1" x14ac:dyDescent="0.25">
      <c r="B460" s="166"/>
      <c r="C460" s="166"/>
      <c r="D460" s="186"/>
      <c r="E460" s="168"/>
      <c r="F460" s="232"/>
      <c r="G460" s="187"/>
      <c r="H460" s="198"/>
      <c r="I460" s="189"/>
      <c r="J460" s="166"/>
      <c r="K460" s="166"/>
      <c r="L460" s="200"/>
    </row>
    <row r="461" spans="2:12" s="155" customFormat="1" ht="15" customHeight="1" x14ac:dyDescent="0.25">
      <c r="B461" s="166"/>
      <c r="C461" s="166"/>
      <c r="D461" s="186"/>
      <c r="E461" s="168"/>
      <c r="F461" s="232"/>
      <c r="G461" s="187"/>
      <c r="H461" s="198"/>
      <c r="I461" s="189"/>
      <c r="J461" s="166"/>
      <c r="K461" s="166"/>
      <c r="L461" s="200"/>
    </row>
    <row r="462" spans="2:12" s="155" customFormat="1" ht="15" customHeight="1" x14ac:dyDescent="0.25">
      <c r="B462" s="166"/>
      <c r="C462" s="166"/>
      <c r="D462" s="186"/>
      <c r="E462" s="168"/>
      <c r="F462" s="232"/>
      <c r="G462" s="168"/>
      <c r="H462" s="198"/>
      <c r="I462" s="189"/>
      <c r="J462" s="166"/>
      <c r="K462" s="166"/>
      <c r="L462" s="200"/>
    </row>
    <row r="463" spans="2:12" s="155" customFormat="1" ht="15" customHeight="1" x14ac:dyDescent="0.25">
      <c r="B463" s="166"/>
      <c r="C463" s="166"/>
      <c r="D463" s="186"/>
      <c r="E463" s="168"/>
      <c r="F463" s="232"/>
      <c r="G463" s="168"/>
      <c r="H463" s="198"/>
      <c r="I463" s="189"/>
      <c r="J463" s="166"/>
      <c r="K463" s="166"/>
      <c r="L463" s="200"/>
    </row>
    <row r="464" spans="2:12" s="155" customFormat="1" ht="15" customHeight="1" x14ac:dyDescent="0.25">
      <c r="B464" s="166"/>
      <c r="C464" s="166"/>
      <c r="D464" s="168"/>
      <c r="E464" s="168"/>
      <c r="F464" s="232"/>
      <c r="G464" s="168"/>
      <c r="H464" s="198"/>
      <c r="I464" s="189"/>
      <c r="J464" s="166"/>
      <c r="K464" s="166"/>
      <c r="L464" s="200"/>
    </row>
    <row r="465" spans="2:12" s="155" customFormat="1" ht="15" customHeight="1" x14ac:dyDescent="0.25">
      <c r="B465" s="166"/>
      <c r="C465" s="166"/>
      <c r="D465" s="186"/>
      <c r="E465" s="168"/>
      <c r="F465" s="232"/>
      <c r="G465" s="187"/>
      <c r="H465" s="198"/>
      <c r="I465" s="189"/>
      <c r="J465" s="166"/>
      <c r="K465" s="166"/>
      <c r="L465" s="200"/>
    </row>
    <row r="466" spans="2:12" s="155" customFormat="1" ht="15" customHeight="1" x14ac:dyDescent="0.25">
      <c r="B466" s="166"/>
      <c r="C466" s="166"/>
      <c r="D466" s="186"/>
      <c r="E466" s="168"/>
      <c r="F466" s="232"/>
      <c r="G466" s="187"/>
      <c r="H466" s="198"/>
      <c r="I466" s="189"/>
      <c r="J466" s="166"/>
      <c r="K466" s="166"/>
      <c r="L466" s="200"/>
    </row>
    <row r="467" spans="2:12" s="155" customFormat="1" ht="15" customHeight="1" x14ac:dyDescent="0.25">
      <c r="B467" s="166"/>
      <c r="C467" s="166"/>
      <c r="D467" s="186"/>
      <c r="E467" s="168"/>
      <c r="F467" s="232"/>
      <c r="G467" s="187"/>
      <c r="H467" s="198"/>
      <c r="I467" s="189"/>
      <c r="J467" s="166"/>
      <c r="K467" s="166"/>
      <c r="L467" s="200"/>
    </row>
    <row r="468" spans="2:12" s="155" customFormat="1" ht="15" customHeight="1" x14ac:dyDescent="0.25">
      <c r="B468" s="166"/>
      <c r="C468" s="166"/>
      <c r="D468" s="186"/>
      <c r="E468" s="168"/>
      <c r="F468" s="232"/>
      <c r="G468" s="187"/>
      <c r="H468" s="198"/>
      <c r="I468" s="189"/>
      <c r="J468" s="166"/>
      <c r="K468" s="166"/>
      <c r="L468" s="200"/>
    </row>
    <row r="469" spans="2:12" s="155" customFormat="1" ht="15" customHeight="1" x14ac:dyDescent="0.25">
      <c r="B469" s="166"/>
      <c r="C469" s="166"/>
      <c r="D469" s="186"/>
      <c r="E469" s="168"/>
      <c r="F469" s="232"/>
      <c r="G469" s="187"/>
      <c r="H469" s="198"/>
      <c r="I469" s="189"/>
      <c r="J469" s="166"/>
      <c r="K469" s="166"/>
      <c r="L469" s="200"/>
    </row>
    <row r="470" spans="2:12" s="155" customFormat="1" ht="15" customHeight="1" x14ac:dyDescent="0.25">
      <c r="B470" s="166"/>
      <c r="C470" s="166"/>
      <c r="D470" s="186"/>
      <c r="E470" s="168"/>
      <c r="F470" s="232"/>
      <c r="G470" s="187"/>
      <c r="H470" s="198"/>
      <c r="I470" s="189"/>
      <c r="J470" s="166"/>
      <c r="K470" s="166"/>
      <c r="L470" s="200"/>
    </row>
    <row r="471" spans="2:12" s="155" customFormat="1" ht="15" customHeight="1" x14ac:dyDescent="0.25">
      <c r="B471" s="166"/>
      <c r="C471" s="166"/>
      <c r="D471" s="186"/>
      <c r="E471" s="168"/>
      <c r="F471" s="232"/>
      <c r="G471" s="187"/>
      <c r="H471" s="198"/>
      <c r="I471" s="189"/>
      <c r="J471" s="166"/>
      <c r="K471" s="166"/>
      <c r="L471" s="200"/>
    </row>
    <row r="472" spans="2:12" s="155" customFormat="1" ht="15" customHeight="1" x14ac:dyDescent="0.25">
      <c r="B472" s="166"/>
      <c r="C472" s="166"/>
      <c r="D472" s="186"/>
      <c r="E472" s="168"/>
      <c r="F472" s="232"/>
      <c r="G472" s="187"/>
      <c r="H472" s="198"/>
      <c r="I472" s="189"/>
      <c r="J472" s="166"/>
      <c r="K472" s="166"/>
      <c r="L472" s="200"/>
    </row>
    <row r="473" spans="2:12" s="155" customFormat="1" ht="15" customHeight="1" x14ac:dyDescent="0.25">
      <c r="B473" s="166"/>
      <c r="C473" s="166"/>
      <c r="D473" s="186"/>
      <c r="E473" s="168"/>
      <c r="F473" s="232"/>
      <c r="G473" s="187"/>
      <c r="H473" s="198"/>
      <c r="I473" s="189"/>
      <c r="J473" s="166"/>
      <c r="K473" s="166"/>
      <c r="L473" s="200"/>
    </row>
    <row r="474" spans="2:12" s="155" customFormat="1" ht="15" customHeight="1" x14ac:dyDescent="0.25">
      <c r="B474" s="166"/>
      <c r="C474" s="166"/>
      <c r="D474" s="186"/>
      <c r="E474" s="168"/>
      <c r="F474" s="232"/>
      <c r="G474" s="187"/>
      <c r="H474" s="198"/>
      <c r="I474" s="189"/>
      <c r="J474" s="166"/>
      <c r="K474" s="166"/>
      <c r="L474" s="200"/>
    </row>
    <row r="475" spans="2:12" s="155" customFormat="1" ht="15" customHeight="1" x14ac:dyDescent="0.25">
      <c r="B475" s="166"/>
      <c r="C475" s="166"/>
      <c r="D475" s="186"/>
      <c r="E475" s="168"/>
      <c r="F475" s="232"/>
      <c r="G475" s="187"/>
      <c r="H475" s="198"/>
      <c r="I475" s="189"/>
      <c r="J475" s="166"/>
      <c r="K475" s="166"/>
      <c r="L475" s="200"/>
    </row>
    <row r="476" spans="2:12" s="155" customFormat="1" ht="15" customHeight="1" x14ac:dyDescent="0.25">
      <c r="B476" s="166"/>
      <c r="C476" s="166"/>
      <c r="D476" s="186"/>
      <c r="E476" s="168"/>
      <c r="F476" s="232"/>
      <c r="G476" s="187"/>
      <c r="H476" s="198"/>
      <c r="I476" s="189"/>
      <c r="J476" s="166"/>
      <c r="K476" s="166"/>
      <c r="L476" s="200"/>
    </row>
    <row r="477" spans="2:12" s="155" customFormat="1" ht="15" customHeight="1" x14ac:dyDescent="0.25">
      <c r="B477" s="166"/>
      <c r="C477" s="166"/>
      <c r="D477" s="186"/>
      <c r="E477" s="168"/>
      <c r="F477" s="232"/>
      <c r="G477" s="187"/>
      <c r="H477" s="198"/>
      <c r="I477" s="189"/>
      <c r="J477" s="166"/>
      <c r="K477" s="166"/>
      <c r="L477" s="200"/>
    </row>
    <row r="478" spans="2:12" s="155" customFormat="1" ht="15" customHeight="1" x14ac:dyDescent="0.25">
      <c r="B478" s="166"/>
      <c r="C478" s="166"/>
      <c r="D478" s="186"/>
      <c r="E478" s="168"/>
      <c r="F478" s="232"/>
      <c r="G478" s="187"/>
      <c r="H478" s="198"/>
      <c r="I478" s="189"/>
      <c r="J478" s="166"/>
      <c r="K478" s="166"/>
      <c r="L478" s="200"/>
    </row>
    <row r="479" spans="2:12" s="155" customFormat="1" ht="15" customHeight="1" x14ac:dyDescent="0.25">
      <c r="B479" s="166"/>
      <c r="C479" s="166"/>
      <c r="D479" s="186"/>
      <c r="E479" s="168"/>
      <c r="F479" s="232"/>
      <c r="G479" s="187"/>
      <c r="H479" s="198"/>
      <c r="I479" s="189"/>
      <c r="J479" s="166"/>
      <c r="K479" s="166"/>
      <c r="L479" s="200"/>
    </row>
    <row r="480" spans="2:12" s="155" customFormat="1" ht="15" customHeight="1" x14ac:dyDescent="0.25">
      <c r="B480" s="166"/>
      <c r="C480" s="166"/>
      <c r="D480" s="186"/>
      <c r="E480" s="168"/>
      <c r="F480" s="232"/>
      <c r="G480" s="187"/>
      <c r="H480" s="198"/>
      <c r="I480" s="189"/>
      <c r="J480" s="166"/>
      <c r="K480" s="166"/>
      <c r="L480" s="200"/>
    </row>
    <row r="481" spans="2:12" s="155" customFormat="1" ht="15" customHeight="1" x14ac:dyDescent="0.25">
      <c r="B481" s="166"/>
      <c r="C481" s="166"/>
      <c r="D481" s="186"/>
      <c r="E481" s="168"/>
      <c r="F481" s="232"/>
      <c r="G481" s="187"/>
      <c r="H481" s="198"/>
      <c r="I481" s="189"/>
      <c r="J481" s="166"/>
      <c r="K481" s="166"/>
      <c r="L481" s="200"/>
    </row>
    <row r="482" spans="2:12" s="155" customFormat="1" ht="15" customHeight="1" x14ac:dyDescent="0.25">
      <c r="B482" s="166"/>
      <c r="C482" s="166"/>
      <c r="D482" s="186"/>
      <c r="E482" s="168"/>
      <c r="F482" s="232"/>
      <c r="G482" s="187"/>
      <c r="H482" s="198"/>
      <c r="I482" s="189"/>
      <c r="J482" s="166"/>
      <c r="K482" s="166"/>
      <c r="L482" s="200"/>
    </row>
    <row r="483" spans="2:12" s="155" customFormat="1" ht="15" customHeight="1" x14ac:dyDescent="0.25">
      <c r="B483" s="166"/>
      <c r="C483" s="166"/>
      <c r="D483" s="168"/>
      <c r="E483" s="168"/>
      <c r="F483" s="232"/>
      <c r="G483" s="187"/>
      <c r="H483" s="198"/>
      <c r="I483" s="189"/>
      <c r="J483" s="166"/>
      <c r="K483" s="166"/>
      <c r="L483" s="200"/>
    </row>
    <row r="484" spans="2:12" s="155" customFormat="1" ht="15" customHeight="1" x14ac:dyDescent="0.25">
      <c r="B484" s="166"/>
      <c r="C484" s="166"/>
      <c r="D484" s="186"/>
      <c r="E484" s="168"/>
      <c r="F484" s="232"/>
      <c r="G484" s="187"/>
      <c r="H484" s="198"/>
      <c r="I484" s="189"/>
      <c r="J484" s="166"/>
      <c r="K484" s="166"/>
      <c r="L484" s="200"/>
    </row>
    <row r="485" spans="2:12" s="155" customFormat="1" ht="15" customHeight="1" x14ac:dyDescent="0.25">
      <c r="B485" s="166"/>
      <c r="C485" s="166"/>
      <c r="D485" s="186"/>
      <c r="E485" s="168"/>
      <c r="F485" s="232"/>
      <c r="G485" s="187"/>
      <c r="H485" s="198"/>
      <c r="I485" s="189"/>
      <c r="J485" s="166"/>
      <c r="K485" s="166"/>
      <c r="L485" s="200"/>
    </row>
    <row r="486" spans="2:12" s="155" customFormat="1" ht="15" customHeight="1" x14ac:dyDescent="0.25">
      <c r="B486" s="166"/>
      <c r="C486" s="166"/>
      <c r="D486" s="186"/>
      <c r="E486" s="168"/>
      <c r="F486" s="232"/>
      <c r="G486" s="187"/>
      <c r="H486" s="198"/>
      <c r="I486" s="189"/>
      <c r="J486" s="166"/>
      <c r="K486" s="166"/>
      <c r="L486" s="200"/>
    </row>
    <row r="487" spans="2:12" s="155" customFormat="1" ht="15" customHeight="1" x14ac:dyDescent="0.25">
      <c r="B487" s="166"/>
      <c r="C487" s="166"/>
      <c r="D487" s="186"/>
      <c r="E487" s="168"/>
      <c r="F487" s="232"/>
      <c r="G487" s="187"/>
      <c r="H487" s="198"/>
      <c r="I487" s="189"/>
      <c r="J487" s="166"/>
      <c r="K487" s="166"/>
      <c r="L487" s="200"/>
    </row>
    <row r="488" spans="2:12" s="155" customFormat="1" ht="15" customHeight="1" x14ac:dyDescent="0.25">
      <c r="B488" s="166"/>
      <c r="C488" s="166"/>
      <c r="D488" s="186"/>
      <c r="E488" s="168"/>
      <c r="F488" s="232"/>
      <c r="G488" s="187"/>
      <c r="H488" s="198"/>
      <c r="I488" s="189"/>
      <c r="J488" s="166"/>
      <c r="K488" s="166"/>
      <c r="L488" s="200"/>
    </row>
    <row r="489" spans="2:12" s="155" customFormat="1" ht="15" customHeight="1" x14ac:dyDescent="0.25">
      <c r="B489" s="166"/>
      <c r="C489" s="166"/>
      <c r="D489" s="186"/>
      <c r="E489" s="168"/>
      <c r="F489" s="232"/>
      <c r="G489" s="187"/>
      <c r="H489" s="198"/>
      <c r="I489" s="189"/>
      <c r="J489" s="166"/>
      <c r="K489" s="166"/>
      <c r="L489" s="200"/>
    </row>
    <row r="490" spans="2:12" s="155" customFormat="1" ht="15" customHeight="1" x14ac:dyDescent="0.25">
      <c r="B490" s="166"/>
      <c r="C490" s="166"/>
      <c r="D490" s="186"/>
      <c r="E490" s="168"/>
      <c r="F490" s="232"/>
      <c r="G490" s="187"/>
      <c r="H490" s="198"/>
      <c r="I490" s="189"/>
      <c r="J490" s="166"/>
      <c r="K490" s="166"/>
      <c r="L490" s="200"/>
    </row>
    <row r="491" spans="2:12" s="155" customFormat="1" ht="15" customHeight="1" x14ac:dyDescent="0.25">
      <c r="B491" s="166"/>
      <c r="C491" s="166"/>
      <c r="D491" s="186"/>
      <c r="E491" s="168"/>
      <c r="F491" s="232"/>
      <c r="G491" s="187"/>
      <c r="H491" s="198"/>
      <c r="I491" s="189"/>
      <c r="J491" s="166"/>
      <c r="K491" s="166"/>
      <c r="L491" s="200"/>
    </row>
    <row r="492" spans="2:12" s="155" customFormat="1" ht="15" customHeight="1" x14ac:dyDescent="0.25">
      <c r="B492" s="166"/>
      <c r="C492" s="166"/>
      <c r="D492" s="186"/>
      <c r="E492" s="168"/>
      <c r="F492" s="232"/>
      <c r="G492" s="187"/>
      <c r="H492" s="198"/>
      <c r="I492" s="189"/>
      <c r="J492" s="166"/>
      <c r="K492" s="166"/>
      <c r="L492" s="200"/>
    </row>
    <row r="493" spans="2:12" s="155" customFormat="1" ht="15" customHeight="1" x14ac:dyDescent="0.25">
      <c r="B493" s="166"/>
      <c r="C493" s="166"/>
      <c r="D493" s="186"/>
      <c r="E493" s="168"/>
      <c r="F493" s="232"/>
      <c r="G493" s="187"/>
      <c r="H493" s="198"/>
      <c r="I493" s="189"/>
      <c r="J493" s="166"/>
      <c r="K493" s="166"/>
      <c r="L493" s="200"/>
    </row>
    <row r="494" spans="2:12" s="155" customFormat="1" ht="15" customHeight="1" x14ac:dyDescent="0.25">
      <c r="B494" s="166"/>
      <c r="C494" s="166"/>
      <c r="D494" s="186"/>
      <c r="E494" s="168"/>
      <c r="F494" s="232"/>
      <c r="G494" s="187"/>
      <c r="H494" s="198"/>
      <c r="I494" s="305"/>
      <c r="J494" s="166"/>
      <c r="K494" s="166"/>
      <c r="L494" s="200"/>
    </row>
    <row r="495" spans="2:12" s="155" customFormat="1" ht="15" customHeight="1" x14ac:dyDescent="0.25">
      <c r="B495" s="166"/>
      <c r="C495" s="166"/>
      <c r="D495" s="186"/>
      <c r="E495" s="168"/>
      <c r="F495" s="232"/>
      <c r="G495" s="187"/>
      <c r="H495" s="198"/>
      <c r="I495" s="305"/>
      <c r="J495" s="166"/>
      <c r="K495" s="166"/>
      <c r="L495" s="200"/>
    </row>
    <row r="496" spans="2:12" s="155" customFormat="1" ht="15" customHeight="1" x14ac:dyDescent="0.25">
      <c r="B496" s="166"/>
      <c r="C496" s="166"/>
      <c r="D496" s="186"/>
      <c r="E496" s="168"/>
      <c r="F496" s="232"/>
      <c r="G496" s="187"/>
      <c r="H496" s="198"/>
      <c r="I496" s="305"/>
      <c r="J496" s="166"/>
      <c r="K496" s="166"/>
      <c r="L496" s="200"/>
    </row>
    <row r="497" spans="2:12" s="155" customFormat="1" ht="15" customHeight="1" x14ac:dyDescent="0.25">
      <c r="B497" s="166"/>
      <c r="C497" s="166"/>
      <c r="D497" s="186"/>
      <c r="E497" s="168"/>
      <c r="F497" s="232"/>
      <c r="G497" s="187"/>
      <c r="H497" s="198"/>
      <c r="I497" s="305"/>
      <c r="J497" s="166"/>
      <c r="K497" s="166"/>
      <c r="L497" s="200"/>
    </row>
    <row r="498" spans="2:12" s="155" customFormat="1" ht="15" customHeight="1" x14ac:dyDescent="0.25">
      <c r="B498" s="166"/>
      <c r="C498" s="166"/>
      <c r="D498" s="186"/>
      <c r="E498" s="168"/>
      <c r="F498" s="232"/>
      <c r="G498" s="187"/>
      <c r="H498" s="198"/>
      <c r="I498" s="305"/>
      <c r="J498" s="166"/>
      <c r="K498" s="166"/>
      <c r="L498" s="200"/>
    </row>
    <row r="499" spans="2:12" s="155" customFormat="1" ht="15" customHeight="1" x14ac:dyDescent="0.25">
      <c r="B499" s="166"/>
      <c r="C499" s="166"/>
      <c r="D499" s="186"/>
      <c r="E499" s="168"/>
      <c r="F499" s="232"/>
      <c r="G499" s="187"/>
      <c r="H499" s="198"/>
      <c r="I499" s="189"/>
      <c r="J499" s="166"/>
      <c r="K499" s="166"/>
      <c r="L499" s="200"/>
    </row>
    <row r="500" spans="2:12" s="155" customFormat="1" ht="15" customHeight="1" x14ac:dyDescent="0.25">
      <c r="B500" s="166"/>
      <c r="C500" s="166"/>
      <c r="D500" s="186"/>
      <c r="E500" s="168"/>
      <c r="F500" s="232"/>
      <c r="G500" s="187"/>
      <c r="H500" s="198"/>
      <c r="I500" s="189"/>
      <c r="J500" s="166"/>
      <c r="K500" s="166"/>
      <c r="L500" s="200"/>
    </row>
    <row r="501" spans="2:12" s="155" customFormat="1" ht="15" customHeight="1" x14ac:dyDescent="0.25">
      <c r="B501" s="166"/>
      <c r="C501" s="166"/>
      <c r="D501" s="186"/>
      <c r="E501" s="168"/>
      <c r="F501" s="232"/>
      <c r="G501" s="187"/>
      <c r="H501" s="198"/>
      <c r="I501" s="189"/>
      <c r="J501" s="166"/>
      <c r="K501" s="166"/>
      <c r="L501" s="200"/>
    </row>
    <row r="502" spans="2:12" s="155" customFormat="1" ht="15" customHeight="1" x14ac:dyDescent="0.25">
      <c r="B502" s="166"/>
      <c r="C502" s="166"/>
      <c r="D502" s="186"/>
      <c r="E502" s="168"/>
      <c r="F502" s="232"/>
      <c r="G502" s="187"/>
      <c r="H502" s="198"/>
      <c r="I502" s="189"/>
      <c r="J502" s="166"/>
      <c r="K502" s="166"/>
      <c r="L502" s="200"/>
    </row>
    <row r="503" spans="2:12" s="155" customFormat="1" ht="15" customHeight="1" x14ac:dyDescent="0.25">
      <c r="B503" s="166"/>
      <c r="C503" s="166"/>
      <c r="D503" s="186"/>
      <c r="E503" s="168"/>
      <c r="F503" s="232"/>
      <c r="G503" s="187"/>
      <c r="H503" s="198"/>
      <c r="I503" s="189"/>
      <c r="J503" s="166"/>
      <c r="K503" s="166"/>
      <c r="L503" s="200"/>
    </row>
    <row r="504" spans="2:12" s="155" customFormat="1" ht="15" customHeight="1" x14ac:dyDescent="0.25">
      <c r="B504" s="166"/>
      <c r="C504" s="166"/>
      <c r="D504" s="186"/>
      <c r="E504" s="168"/>
      <c r="F504" s="232"/>
      <c r="G504" s="187"/>
      <c r="H504" s="198"/>
      <c r="I504" s="189"/>
      <c r="J504" s="166"/>
      <c r="K504" s="166"/>
      <c r="L504" s="200"/>
    </row>
    <row r="505" spans="2:12" s="155" customFormat="1" ht="15" customHeight="1" x14ac:dyDescent="0.25">
      <c r="B505" s="166"/>
      <c r="C505" s="166"/>
      <c r="D505" s="186"/>
      <c r="E505" s="168"/>
      <c r="F505" s="232"/>
      <c r="G505" s="187"/>
      <c r="H505" s="198"/>
      <c r="I505" s="189"/>
      <c r="J505" s="166"/>
      <c r="K505" s="166"/>
      <c r="L505" s="200"/>
    </row>
    <row r="506" spans="2:12" s="155" customFormat="1" ht="15" customHeight="1" x14ac:dyDescent="0.25">
      <c r="B506" s="166"/>
      <c r="C506" s="166"/>
      <c r="D506" s="186"/>
      <c r="E506" s="168"/>
      <c r="F506" s="232"/>
      <c r="G506" s="187"/>
      <c r="H506" s="198"/>
      <c r="I506" s="189"/>
      <c r="J506" s="166"/>
      <c r="K506" s="166"/>
      <c r="L506" s="200"/>
    </row>
    <row r="507" spans="2:12" s="155" customFormat="1" ht="15" customHeight="1" x14ac:dyDescent="0.25">
      <c r="B507" s="166"/>
      <c r="C507" s="166"/>
      <c r="D507" s="186"/>
      <c r="E507" s="168"/>
      <c r="F507" s="232"/>
      <c r="G507" s="187"/>
      <c r="H507" s="198"/>
      <c r="I507" s="189"/>
      <c r="J507" s="166"/>
      <c r="K507" s="166"/>
      <c r="L507" s="200"/>
    </row>
    <row r="508" spans="2:12" s="155" customFormat="1" ht="15" customHeight="1" x14ac:dyDescent="0.25">
      <c r="B508" s="166"/>
      <c r="C508" s="166"/>
      <c r="D508" s="186"/>
      <c r="E508" s="168"/>
      <c r="F508" s="232"/>
      <c r="G508" s="187"/>
      <c r="H508" s="198"/>
      <c r="I508" s="189"/>
      <c r="J508" s="166"/>
      <c r="K508" s="166"/>
      <c r="L508" s="200"/>
    </row>
    <row r="509" spans="2:12" s="155" customFormat="1" ht="15" customHeight="1" x14ac:dyDescent="0.25">
      <c r="B509" s="166"/>
      <c r="C509" s="166"/>
      <c r="D509" s="186"/>
      <c r="E509" s="168"/>
      <c r="F509" s="232"/>
      <c r="G509" s="187"/>
      <c r="H509" s="198"/>
      <c r="I509" s="189"/>
      <c r="J509" s="166"/>
      <c r="K509" s="166"/>
      <c r="L509" s="200"/>
    </row>
    <row r="510" spans="2:12" s="155" customFormat="1" ht="15" customHeight="1" x14ac:dyDescent="0.25">
      <c r="B510" s="166"/>
      <c r="C510" s="166"/>
      <c r="D510" s="186"/>
      <c r="E510" s="168"/>
      <c r="F510" s="232"/>
      <c r="G510" s="187"/>
      <c r="H510" s="198"/>
      <c r="I510" s="189"/>
      <c r="J510" s="166"/>
      <c r="K510" s="166"/>
      <c r="L510" s="200"/>
    </row>
    <row r="511" spans="2:12" s="155" customFormat="1" ht="15" customHeight="1" x14ac:dyDescent="0.25">
      <c r="B511" s="166"/>
      <c r="C511" s="166"/>
      <c r="D511" s="186"/>
      <c r="E511" s="168"/>
      <c r="F511" s="232"/>
      <c r="G511" s="187"/>
      <c r="H511" s="198"/>
      <c r="I511" s="189"/>
      <c r="J511" s="166"/>
      <c r="K511" s="166"/>
      <c r="L511" s="200"/>
    </row>
    <row r="512" spans="2:12" s="155" customFormat="1" ht="15" customHeight="1" x14ac:dyDescent="0.25">
      <c r="B512" s="166"/>
      <c r="C512" s="166"/>
      <c r="D512" s="186"/>
      <c r="E512" s="168"/>
      <c r="F512" s="232"/>
      <c r="G512" s="168"/>
      <c r="H512" s="198"/>
      <c r="I512" s="189"/>
      <c r="J512" s="166"/>
      <c r="K512" s="166"/>
      <c r="L512" s="200"/>
    </row>
    <row r="513" spans="2:12" s="155" customFormat="1" ht="15" customHeight="1" x14ac:dyDescent="0.25">
      <c r="B513" s="166"/>
      <c r="C513" s="166"/>
      <c r="D513" s="186"/>
      <c r="E513" s="168"/>
      <c r="F513" s="232"/>
      <c r="G513" s="168"/>
      <c r="H513" s="198"/>
      <c r="I513" s="189"/>
      <c r="J513" s="166"/>
      <c r="K513" s="166"/>
      <c r="L513" s="200"/>
    </row>
    <row r="514" spans="2:12" s="155" customFormat="1" ht="15" customHeight="1" x14ac:dyDescent="0.25">
      <c r="B514" s="166"/>
      <c r="C514" s="166"/>
      <c r="D514" s="186"/>
      <c r="E514" s="168"/>
      <c r="F514" s="232"/>
      <c r="G514" s="168"/>
      <c r="H514" s="198"/>
      <c r="I514" s="189"/>
      <c r="J514" s="166"/>
      <c r="K514" s="166"/>
      <c r="L514" s="200"/>
    </row>
    <row r="515" spans="2:12" s="155" customFormat="1" ht="15" customHeight="1" x14ac:dyDescent="0.25">
      <c r="B515" s="166"/>
      <c r="C515" s="166"/>
      <c r="D515" s="186"/>
      <c r="E515" s="168"/>
      <c r="F515" s="232"/>
      <c r="G515" s="168"/>
      <c r="H515" s="198"/>
      <c r="I515" s="189"/>
      <c r="J515" s="288"/>
      <c r="K515" s="166"/>
      <c r="L515" s="200"/>
    </row>
    <row r="516" spans="2:12" s="155" customFormat="1" ht="15" customHeight="1" x14ac:dyDescent="0.25">
      <c r="B516" s="166"/>
      <c r="C516" s="166"/>
      <c r="D516" s="186"/>
      <c r="E516" s="168"/>
      <c r="F516" s="232"/>
      <c r="G516" s="168"/>
      <c r="H516" s="198"/>
      <c r="I516" s="189"/>
      <c r="J516" s="166"/>
      <c r="K516" s="166"/>
      <c r="L516" s="200"/>
    </row>
    <row r="517" spans="2:12" s="155" customFormat="1" ht="15" customHeight="1" x14ac:dyDescent="0.25">
      <c r="B517" s="166"/>
      <c r="C517" s="166"/>
      <c r="D517" s="186"/>
      <c r="E517" s="168"/>
      <c r="F517" s="232"/>
      <c r="G517" s="168"/>
      <c r="H517" s="198"/>
      <c r="I517" s="189"/>
      <c r="J517" s="166"/>
      <c r="K517" s="166"/>
      <c r="L517" s="200"/>
    </row>
    <row r="518" spans="2:12" s="155" customFormat="1" ht="15" customHeight="1" x14ac:dyDescent="0.25">
      <c r="B518" s="166"/>
      <c r="C518" s="166"/>
      <c r="D518" s="186"/>
      <c r="E518" s="168"/>
      <c r="F518" s="232"/>
      <c r="G518" s="168"/>
      <c r="H518" s="198"/>
      <c r="I518" s="189"/>
      <c r="J518" s="166"/>
      <c r="K518" s="166"/>
      <c r="L518" s="200"/>
    </row>
    <row r="519" spans="2:12" s="155" customFormat="1" ht="15" customHeight="1" x14ac:dyDescent="0.25">
      <c r="B519" s="166"/>
      <c r="C519" s="166"/>
      <c r="D519" s="186"/>
      <c r="E519" s="168"/>
      <c r="F519" s="232"/>
      <c r="G519" s="187"/>
      <c r="H519" s="198"/>
      <c r="I519" s="189"/>
      <c r="J519" s="166"/>
      <c r="K519" s="166"/>
      <c r="L519" s="200"/>
    </row>
    <row r="520" spans="2:12" s="155" customFormat="1" ht="15" customHeight="1" x14ac:dyDescent="0.25">
      <c r="B520" s="166"/>
      <c r="C520" s="166"/>
      <c r="D520" s="285"/>
      <c r="E520" s="168"/>
      <c r="F520" s="232"/>
      <c r="G520" s="187"/>
      <c r="H520" s="198"/>
      <c r="I520" s="189"/>
      <c r="J520" s="166"/>
      <c r="K520" s="166"/>
      <c r="L520" s="200"/>
    </row>
    <row r="521" spans="2:12" s="155" customFormat="1" ht="15" customHeight="1" x14ac:dyDescent="0.25">
      <c r="B521" s="166"/>
      <c r="C521" s="166"/>
      <c r="D521" s="186"/>
      <c r="E521" s="168"/>
      <c r="F521" s="232"/>
      <c r="G521" s="187"/>
      <c r="H521" s="198"/>
      <c r="I521" s="189"/>
      <c r="J521" s="166"/>
      <c r="K521" s="166"/>
      <c r="L521" s="200"/>
    </row>
    <row r="522" spans="2:12" s="155" customFormat="1" ht="15" customHeight="1" x14ac:dyDescent="0.25">
      <c r="B522" s="166"/>
      <c r="C522" s="166"/>
      <c r="D522" s="186"/>
      <c r="E522" s="168"/>
      <c r="F522" s="232"/>
      <c r="G522" s="187"/>
      <c r="H522" s="198"/>
      <c r="I522" s="189"/>
      <c r="J522" s="166"/>
      <c r="K522" s="166"/>
      <c r="L522" s="200"/>
    </row>
    <row r="523" spans="2:12" s="155" customFormat="1" ht="15" customHeight="1" x14ac:dyDescent="0.25">
      <c r="B523" s="166"/>
      <c r="C523" s="166"/>
      <c r="D523" s="186"/>
      <c r="E523" s="168"/>
      <c r="F523" s="232"/>
      <c r="G523" s="187"/>
      <c r="H523" s="198"/>
      <c r="I523" s="189"/>
      <c r="J523" s="166"/>
      <c r="K523" s="166"/>
      <c r="L523" s="200"/>
    </row>
    <row r="524" spans="2:12" s="155" customFormat="1" ht="15" customHeight="1" x14ac:dyDescent="0.25">
      <c r="B524" s="166"/>
      <c r="C524" s="166"/>
      <c r="D524" s="186"/>
      <c r="E524" s="168"/>
      <c r="F524" s="232"/>
      <c r="G524" s="187"/>
      <c r="H524" s="198"/>
      <c r="I524" s="159"/>
      <c r="J524" s="166"/>
      <c r="K524" s="166"/>
      <c r="L524" s="200"/>
    </row>
    <row r="525" spans="2:12" s="155" customFormat="1" ht="15" customHeight="1" x14ac:dyDescent="0.25">
      <c r="B525" s="166"/>
      <c r="C525" s="166"/>
      <c r="D525" s="186"/>
      <c r="E525" s="168"/>
      <c r="F525" s="232"/>
      <c r="G525" s="187"/>
      <c r="H525" s="198"/>
      <c r="I525" s="189"/>
      <c r="J525" s="166"/>
      <c r="K525" s="166"/>
      <c r="L525" s="200"/>
    </row>
    <row r="526" spans="2:12" s="155" customFormat="1" ht="15" customHeight="1" x14ac:dyDescent="0.25">
      <c r="B526" s="166"/>
      <c r="C526" s="166"/>
      <c r="D526" s="186"/>
      <c r="E526" s="168"/>
      <c r="F526" s="232"/>
      <c r="G526" s="187"/>
      <c r="H526" s="198"/>
      <c r="I526" s="189"/>
      <c r="J526" s="166"/>
      <c r="K526" s="166"/>
      <c r="L526" s="200"/>
    </row>
    <row r="527" spans="2:12" s="155" customFormat="1" ht="15" customHeight="1" x14ac:dyDescent="0.25">
      <c r="B527" s="166"/>
      <c r="C527" s="166"/>
      <c r="D527" s="186"/>
      <c r="E527" s="168"/>
      <c r="F527" s="232"/>
      <c r="G527" s="187"/>
      <c r="H527" s="198"/>
      <c r="I527" s="189"/>
      <c r="J527" s="307"/>
      <c r="K527" s="307"/>
      <c r="L527" s="200"/>
    </row>
    <row r="528" spans="2:12" s="155" customFormat="1" ht="15" customHeight="1" x14ac:dyDescent="0.25">
      <c r="B528" s="166"/>
      <c r="C528" s="166"/>
      <c r="D528" s="186"/>
      <c r="E528" s="168"/>
      <c r="F528" s="232"/>
      <c r="G528" s="187"/>
      <c r="H528" s="198"/>
      <c r="I528" s="189"/>
      <c r="J528" s="166"/>
      <c r="K528" s="166"/>
      <c r="L528" s="200"/>
    </row>
    <row r="529" spans="2:12" s="155" customFormat="1" ht="15" customHeight="1" x14ac:dyDescent="0.25">
      <c r="B529" s="166"/>
      <c r="C529" s="166"/>
      <c r="D529" s="186"/>
      <c r="E529" s="168"/>
      <c r="F529" s="232"/>
      <c r="G529" s="187"/>
      <c r="H529" s="198"/>
      <c r="I529" s="189"/>
      <c r="J529" s="166"/>
      <c r="K529" s="166"/>
      <c r="L529" s="200"/>
    </row>
    <row r="530" spans="2:12" s="155" customFormat="1" ht="15" customHeight="1" x14ac:dyDescent="0.25">
      <c r="B530" s="166"/>
      <c r="C530" s="166"/>
      <c r="D530" s="186"/>
      <c r="E530" s="168"/>
      <c r="F530" s="232"/>
      <c r="G530" s="187"/>
      <c r="H530" s="198"/>
      <c r="I530" s="189"/>
      <c r="J530" s="166"/>
      <c r="K530" s="166"/>
      <c r="L530" s="200"/>
    </row>
    <row r="531" spans="2:12" s="155" customFormat="1" ht="15" customHeight="1" x14ac:dyDescent="0.25">
      <c r="B531" s="166"/>
      <c r="C531" s="166"/>
      <c r="D531" s="186"/>
      <c r="E531" s="168"/>
      <c r="F531" s="232"/>
      <c r="G531" s="187"/>
      <c r="H531" s="198"/>
      <c r="I531" s="189"/>
      <c r="J531" s="166"/>
      <c r="K531" s="166"/>
      <c r="L531" s="200"/>
    </row>
    <row r="532" spans="2:12" s="155" customFormat="1" ht="15" customHeight="1" x14ac:dyDescent="0.25">
      <c r="B532" s="166"/>
      <c r="C532" s="166"/>
      <c r="D532" s="186"/>
      <c r="E532" s="168"/>
      <c r="F532" s="232"/>
      <c r="G532" s="187"/>
      <c r="H532" s="198"/>
      <c r="I532" s="189"/>
      <c r="J532" s="166"/>
      <c r="K532" s="166"/>
      <c r="L532" s="200"/>
    </row>
    <row r="533" spans="2:12" s="155" customFormat="1" ht="15" customHeight="1" x14ac:dyDescent="0.25">
      <c r="B533" s="166"/>
      <c r="C533" s="166"/>
      <c r="D533" s="186"/>
      <c r="E533" s="168"/>
      <c r="F533" s="232"/>
      <c r="G533" s="187"/>
      <c r="H533" s="198"/>
      <c r="I533" s="189"/>
      <c r="J533" s="166"/>
      <c r="K533" s="166"/>
      <c r="L533" s="200"/>
    </row>
    <row r="534" spans="2:12" s="155" customFormat="1" ht="15" customHeight="1" x14ac:dyDescent="0.25">
      <c r="B534" s="166"/>
      <c r="C534" s="166"/>
      <c r="D534" s="186"/>
      <c r="E534" s="202"/>
      <c r="F534" s="234"/>
      <c r="G534" s="187"/>
      <c r="H534" s="198"/>
      <c r="I534" s="189"/>
      <c r="J534" s="166"/>
      <c r="K534" s="166"/>
      <c r="L534" s="200"/>
    </row>
    <row r="535" spans="2:12" s="155" customFormat="1" ht="15" customHeight="1" x14ac:dyDescent="0.25">
      <c r="B535" s="166"/>
      <c r="C535" s="166"/>
      <c r="D535" s="186"/>
      <c r="E535" s="168"/>
      <c r="F535" s="232"/>
      <c r="G535" s="187"/>
      <c r="H535" s="198"/>
      <c r="I535" s="189"/>
      <c r="J535" s="166"/>
      <c r="K535" s="166"/>
      <c r="L535" s="200"/>
    </row>
    <row r="536" spans="2:12" s="155" customFormat="1" ht="15" customHeight="1" x14ac:dyDescent="0.25">
      <c r="B536" s="166"/>
      <c r="C536" s="166"/>
      <c r="D536" s="186"/>
      <c r="E536" s="168"/>
      <c r="F536" s="232"/>
      <c r="G536" s="187"/>
      <c r="H536" s="198"/>
      <c r="I536" s="189"/>
      <c r="J536" s="166"/>
      <c r="K536" s="166"/>
      <c r="L536" s="200"/>
    </row>
    <row r="537" spans="2:12" s="155" customFormat="1" ht="15" customHeight="1" x14ac:dyDescent="0.25">
      <c r="B537" s="166"/>
      <c r="C537" s="166"/>
      <c r="D537" s="186"/>
      <c r="E537" s="168"/>
      <c r="F537" s="232"/>
      <c r="G537" s="187"/>
      <c r="H537" s="198"/>
      <c r="I537" s="189"/>
      <c r="J537" s="166"/>
      <c r="K537" s="166"/>
      <c r="L537" s="200"/>
    </row>
    <row r="538" spans="2:12" s="155" customFormat="1" ht="15" customHeight="1" x14ac:dyDescent="0.25">
      <c r="B538" s="166"/>
      <c r="C538" s="166"/>
      <c r="D538" s="186"/>
      <c r="E538" s="168"/>
      <c r="F538" s="232"/>
      <c r="G538" s="187"/>
      <c r="H538" s="198"/>
      <c r="I538" s="189"/>
      <c r="J538" s="166"/>
      <c r="K538" s="166"/>
      <c r="L538" s="200"/>
    </row>
    <row r="539" spans="2:12" s="155" customFormat="1" ht="15" customHeight="1" x14ac:dyDescent="0.25">
      <c r="B539" s="166"/>
      <c r="C539" s="166"/>
      <c r="D539" s="186"/>
      <c r="E539" s="202"/>
      <c r="F539" s="234"/>
      <c r="G539" s="187"/>
      <c r="H539" s="198"/>
      <c r="I539" s="189"/>
      <c r="J539" s="166"/>
      <c r="K539" s="166"/>
      <c r="L539" s="200"/>
    </row>
    <row r="540" spans="2:12" s="155" customFormat="1" ht="15" customHeight="1" x14ac:dyDescent="0.25">
      <c r="B540" s="166"/>
      <c r="C540" s="166"/>
      <c r="D540" s="186"/>
      <c r="E540" s="168"/>
      <c r="F540" s="232"/>
      <c r="G540" s="187"/>
      <c r="H540" s="198"/>
      <c r="I540" s="189"/>
      <c r="J540" s="166"/>
      <c r="K540" s="166"/>
      <c r="L540" s="200"/>
    </row>
    <row r="541" spans="2:12" s="155" customFormat="1" ht="15" customHeight="1" x14ac:dyDescent="0.25">
      <c r="B541" s="166"/>
      <c r="C541" s="166"/>
      <c r="D541" s="186"/>
      <c r="E541" s="168"/>
      <c r="F541" s="232"/>
      <c r="G541" s="187"/>
      <c r="H541" s="198"/>
      <c r="I541" s="189"/>
      <c r="J541" s="166"/>
      <c r="K541" s="166"/>
      <c r="L541" s="200"/>
    </row>
    <row r="542" spans="2:12" s="155" customFormat="1" ht="15" customHeight="1" x14ac:dyDescent="0.25">
      <c r="B542" s="166"/>
      <c r="C542" s="166"/>
      <c r="D542" s="186"/>
      <c r="E542" s="168"/>
      <c r="F542" s="232"/>
      <c r="G542" s="187"/>
      <c r="H542" s="198"/>
      <c r="I542" s="189"/>
      <c r="J542" s="166"/>
      <c r="K542" s="166"/>
      <c r="L542" s="200"/>
    </row>
    <row r="543" spans="2:12" s="155" customFormat="1" ht="15" customHeight="1" x14ac:dyDescent="0.25">
      <c r="B543" s="166"/>
      <c r="C543" s="166"/>
      <c r="D543" s="186"/>
      <c r="E543" s="168"/>
      <c r="F543" s="232"/>
      <c r="G543" s="187"/>
      <c r="H543" s="198"/>
      <c r="I543" s="189"/>
      <c r="J543" s="166"/>
      <c r="K543" s="166"/>
      <c r="L543" s="200"/>
    </row>
    <row r="544" spans="2:12" s="155" customFormat="1" ht="15" customHeight="1" x14ac:dyDescent="0.25">
      <c r="B544" s="166"/>
      <c r="C544" s="166"/>
      <c r="D544" s="186"/>
      <c r="E544" s="168"/>
      <c r="F544" s="232"/>
      <c r="G544" s="187"/>
      <c r="H544" s="198"/>
      <c r="I544" s="189"/>
      <c r="J544" s="166"/>
      <c r="K544" s="166"/>
      <c r="L544" s="200"/>
    </row>
    <row r="545" spans="2:12" s="155" customFormat="1" ht="15" customHeight="1" x14ac:dyDescent="0.25">
      <c r="B545" s="166"/>
      <c r="C545" s="166"/>
      <c r="D545" s="186"/>
      <c r="E545" s="202"/>
      <c r="F545" s="234"/>
      <c r="G545" s="187"/>
      <c r="H545" s="198"/>
      <c r="I545" s="189"/>
      <c r="J545" s="166"/>
      <c r="K545" s="166"/>
      <c r="L545" s="200"/>
    </row>
    <row r="546" spans="2:12" s="155" customFormat="1" ht="15" customHeight="1" x14ac:dyDescent="0.25">
      <c r="B546" s="166"/>
      <c r="C546" s="166"/>
      <c r="D546" s="168"/>
      <c r="E546" s="168"/>
      <c r="F546" s="232"/>
      <c r="G546" s="187"/>
      <c r="H546" s="198"/>
      <c r="I546" s="189"/>
      <c r="J546" s="166"/>
      <c r="K546" s="166"/>
      <c r="L546" s="200"/>
    </row>
    <row r="547" spans="2:12" s="155" customFormat="1" ht="15" customHeight="1" x14ac:dyDescent="0.25">
      <c r="B547" s="166"/>
      <c r="C547" s="166"/>
      <c r="D547" s="186"/>
      <c r="E547" s="168"/>
      <c r="F547" s="232"/>
      <c r="G547" s="187"/>
      <c r="H547" s="198"/>
      <c r="I547" s="189"/>
      <c r="J547" s="166"/>
      <c r="K547" s="166"/>
      <c r="L547" s="200"/>
    </row>
    <row r="548" spans="2:12" s="155" customFormat="1" ht="15" customHeight="1" x14ac:dyDescent="0.25">
      <c r="B548" s="166"/>
      <c r="C548" s="166"/>
      <c r="D548" s="186"/>
      <c r="E548" s="168"/>
      <c r="F548" s="232"/>
      <c r="G548" s="187"/>
      <c r="H548" s="198"/>
      <c r="I548" s="189"/>
      <c r="J548" s="166"/>
      <c r="K548" s="166"/>
      <c r="L548" s="200"/>
    </row>
    <row r="549" spans="2:12" s="155" customFormat="1" ht="15" customHeight="1" x14ac:dyDescent="0.25">
      <c r="B549" s="166"/>
      <c r="C549" s="166"/>
      <c r="D549" s="186"/>
      <c r="E549" s="168"/>
      <c r="F549" s="232"/>
      <c r="G549" s="187"/>
      <c r="H549" s="198"/>
      <c r="I549" s="189"/>
      <c r="J549" s="166"/>
      <c r="K549" s="166"/>
      <c r="L549" s="200"/>
    </row>
    <row r="550" spans="2:12" s="155" customFormat="1" ht="15" customHeight="1" x14ac:dyDescent="0.25">
      <c r="B550" s="166"/>
      <c r="C550" s="166"/>
      <c r="D550" s="186"/>
      <c r="E550" s="168"/>
      <c r="F550" s="232"/>
      <c r="G550" s="187"/>
      <c r="H550" s="198"/>
      <c r="I550" s="189"/>
      <c r="J550" s="166"/>
      <c r="K550" s="166"/>
      <c r="L550" s="200"/>
    </row>
    <row r="551" spans="2:12" s="155" customFormat="1" ht="15" customHeight="1" x14ac:dyDescent="0.25">
      <c r="B551" s="166"/>
      <c r="C551" s="166"/>
      <c r="D551" s="186"/>
      <c r="E551" s="168"/>
      <c r="F551" s="232"/>
      <c r="G551" s="187"/>
      <c r="H551" s="198"/>
      <c r="I551" s="189"/>
      <c r="J551" s="166"/>
      <c r="K551" s="166"/>
      <c r="L551" s="200"/>
    </row>
    <row r="552" spans="2:12" s="155" customFormat="1" ht="15" customHeight="1" x14ac:dyDescent="0.25">
      <c r="B552" s="166"/>
      <c r="C552" s="166"/>
      <c r="D552" s="186"/>
      <c r="E552" s="168"/>
      <c r="F552" s="232"/>
      <c r="G552" s="187"/>
      <c r="H552" s="198"/>
      <c r="I552" s="189"/>
      <c r="J552" s="166"/>
      <c r="K552" s="166"/>
      <c r="L552" s="200"/>
    </row>
    <row r="553" spans="2:12" s="155" customFormat="1" ht="15" customHeight="1" x14ac:dyDescent="0.25">
      <c r="B553" s="166"/>
      <c r="C553" s="166"/>
      <c r="D553" s="186"/>
      <c r="E553" s="168"/>
      <c r="F553" s="232"/>
      <c r="G553" s="187"/>
      <c r="H553" s="198"/>
      <c r="I553" s="189"/>
      <c r="J553" s="166"/>
      <c r="K553" s="166"/>
      <c r="L553" s="200"/>
    </row>
    <row r="554" spans="2:12" s="155" customFormat="1" ht="15" customHeight="1" x14ac:dyDescent="0.25">
      <c r="B554" s="166"/>
      <c r="C554" s="166"/>
      <c r="D554" s="186"/>
      <c r="E554" s="168"/>
      <c r="F554" s="232"/>
      <c r="G554" s="187"/>
      <c r="H554" s="198"/>
      <c r="I554" s="189"/>
      <c r="J554" s="166"/>
      <c r="K554" s="166"/>
      <c r="L554" s="200"/>
    </row>
    <row r="555" spans="2:12" s="155" customFormat="1" ht="15" customHeight="1" x14ac:dyDescent="0.25">
      <c r="B555" s="166"/>
      <c r="C555" s="166"/>
      <c r="D555" s="186"/>
      <c r="E555" s="168"/>
      <c r="F555" s="232"/>
      <c r="G555" s="187"/>
      <c r="H555" s="198"/>
      <c r="I555" s="189"/>
      <c r="J555" s="166"/>
      <c r="K555" s="166"/>
      <c r="L555" s="200"/>
    </row>
    <row r="556" spans="2:12" s="155" customFormat="1" ht="15" customHeight="1" x14ac:dyDescent="0.25">
      <c r="B556" s="166"/>
      <c r="C556" s="166"/>
      <c r="D556" s="186"/>
      <c r="E556" s="168"/>
      <c r="F556" s="232"/>
      <c r="G556" s="187"/>
      <c r="H556" s="198"/>
      <c r="I556" s="189"/>
      <c r="J556" s="166"/>
      <c r="K556" s="166"/>
      <c r="L556" s="200"/>
    </row>
    <row r="557" spans="2:12" s="155" customFormat="1" ht="15" customHeight="1" x14ac:dyDescent="0.25">
      <c r="B557" s="166"/>
      <c r="C557" s="166"/>
      <c r="D557" s="186"/>
      <c r="E557" s="168"/>
      <c r="F557" s="232"/>
      <c r="G557" s="187"/>
      <c r="H557" s="198"/>
      <c r="I557" s="189"/>
      <c r="J557" s="166"/>
      <c r="K557" s="166"/>
      <c r="L557" s="200"/>
    </row>
    <row r="558" spans="2:12" s="155" customFormat="1" ht="15" customHeight="1" x14ac:dyDescent="0.25">
      <c r="B558" s="166"/>
      <c r="C558" s="166"/>
      <c r="D558" s="186"/>
      <c r="E558" s="168"/>
      <c r="F558" s="232"/>
      <c r="G558" s="187"/>
      <c r="H558" s="198"/>
      <c r="I558" s="189"/>
      <c r="J558" s="166"/>
      <c r="K558" s="166"/>
      <c r="L558" s="200"/>
    </row>
    <row r="559" spans="2:12" s="155" customFormat="1" ht="15" customHeight="1" x14ac:dyDescent="0.25">
      <c r="B559" s="166"/>
      <c r="C559" s="166"/>
      <c r="D559" s="186"/>
      <c r="E559" s="168"/>
      <c r="F559" s="232"/>
      <c r="G559" s="187"/>
      <c r="H559" s="198"/>
      <c r="I559" s="189"/>
      <c r="J559" s="166"/>
      <c r="K559" s="166"/>
      <c r="L559" s="200"/>
    </row>
    <row r="560" spans="2:12" s="155" customFormat="1" ht="15" customHeight="1" x14ac:dyDescent="0.25">
      <c r="B560" s="166"/>
      <c r="C560" s="166"/>
      <c r="D560" s="186"/>
      <c r="E560" s="168"/>
      <c r="F560" s="232"/>
      <c r="G560" s="187"/>
      <c r="H560" s="198"/>
      <c r="I560" s="189"/>
      <c r="J560" s="166"/>
      <c r="K560" s="166"/>
      <c r="L560" s="200"/>
    </row>
    <row r="561" spans="2:12" s="155" customFormat="1" ht="15" customHeight="1" x14ac:dyDescent="0.25">
      <c r="B561" s="166"/>
      <c r="C561" s="166"/>
      <c r="D561" s="168"/>
      <c r="E561" s="168"/>
      <c r="F561" s="232"/>
      <c r="G561" s="187"/>
      <c r="H561" s="198"/>
      <c r="I561" s="189"/>
      <c r="J561" s="166"/>
      <c r="K561" s="166"/>
      <c r="L561" s="200"/>
    </row>
    <row r="562" spans="2:12" s="155" customFormat="1" ht="15" customHeight="1" x14ac:dyDescent="0.25">
      <c r="B562" s="166"/>
      <c r="C562" s="166"/>
      <c r="D562" s="186"/>
      <c r="E562" s="168"/>
      <c r="F562" s="232"/>
      <c r="G562" s="187"/>
      <c r="H562" s="198"/>
      <c r="I562" s="189"/>
      <c r="J562" s="166"/>
      <c r="K562" s="166"/>
      <c r="L562" s="200"/>
    </row>
    <row r="563" spans="2:12" s="155" customFormat="1" ht="15" customHeight="1" x14ac:dyDescent="0.25">
      <c r="B563" s="166"/>
      <c r="C563" s="166"/>
      <c r="D563" s="186"/>
      <c r="E563" s="168"/>
      <c r="F563" s="232"/>
      <c r="G563" s="187"/>
      <c r="H563" s="198"/>
      <c r="I563" s="189"/>
      <c r="J563" s="166"/>
      <c r="K563" s="166"/>
      <c r="L563" s="200"/>
    </row>
    <row r="564" spans="2:12" s="155" customFormat="1" ht="15" customHeight="1" x14ac:dyDescent="0.25">
      <c r="B564" s="166"/>
      <c r="C564" s="166"/>
      <c r="D564" s="186"/>
      <c r="E564" s="168"/>
      <c r="F564" s="232"/>
      <c r="G564" s="187"/>
      <c r="H564" s="198"/>
      <c r="I564" s="189"/>
      <c r="J564" s="166"/>
      <c r="K564" s="166"/>
      <c r="L564" s="200"/>
    </row>
    <row r="565" spans="2:12" s="155" customFormat="1" ht="15" customHeight="1" x14ac:dyDescent="0.25">
      <c r="B565" s="166"/>
      <c r="C565" s="166"/>
      <c r="D565" s="186"/>
      <c r="E565" s="168"/>
      <c r="F565" s="232"/>
      <c r="G565" s="187"/>
      <c r="H565" s="198"/>
      <c r="I565" s="189"/>
      <c r="J565" s="166"/>
      <c r="K565" s="166"/>
      <c r="L565" s="200"/>
    </row>
    <row r="566" spans="2:12" s="155" customFormat="1" ht="15" customHeight="1" x14ac:dyDescent="0.25">
      <c r="B566" s="166"/>
      <c r="C566" s="166"/>
      <c r="D566" s="186"/>
      <c r="E566" s="168"/>
      <c r="F566" s="232"/>
      <c r="G566" s="187"/>
      <c r="H566" s="198"/>
      <c r="I566" s="189"/>
      <c r="J566" s="166"/>
      <c r="K566" s="166"/>
      <c r="L566" s="200"/>
    </row>
    <row r="567" spans="2:12" s="155" customFormat="1" ht="15" customHeight="1" x14ac:dyDescent="0.25">
      <c r="B567" s="166"/>
      <c r="C567" s="166"/>
      <c r="D567" s="186"/>
      <c r="E567" s="168"/>
      <c r="F567" s="232"/>
      <c r="G567" s="187"/>
      <c r="H567" s="198"/>
      <c r="I567" s="189"/>
      <c r="J567" s="166"/>
      <c r="K567" s="166"/>
      <c r="L567" s="200"/>
    </row>
    <row r="568" spans="2:12" s="155" customFormat="1" ht="15" customHeight="1" x14ac:dyDescent="0.25">
      <c r="B568" s="166"/>
      <c r="C568" s="166"/>
      <c r="D568" s="186"/>
      <c r="E568" s="168"/>
      <c r="F568" s="232"/>
      <c r="G568" s="187"/>
      <c r="H568" s="198"/>
      <c r="I568" s="189"/>
      <c r="J568" s="166"/>
      <c r="K568" s="166"/>
      <c r="L568" s="200"/>
    </row>
    <row r="569" spans="2:12" s="155" customFormat="1" ht="15" customHeight="1" x14ac:dyDescent="0.25">
      <c r="B569" s="166"/>
      <c r="C569" s="166"/>
      <c r="D569" s="186"/>
      <c r="E569" s="168"/>
      <c r="F569" s="232"/>
      <c r="G569" s="187"/>
      <c r="H569" s="198"/>
      <c r="I569" s="189"/>
      <c r="J569" s="166"/>
      <c r="K569" s="166"/>
      <c r="L569" s="200"/>
    </row>
    <row r="570" spans="2:12" s="155" customFormat="1" ht="15" customHeight="1" x14ac:dyDescent="0.25">
      <c r="B570" s="166"/>
      <c r="C570" s="166"/>
      <c r="D570" s="186"/>
      <c r="E570" s="168"/>
      <c r="F570" s="232"/>
      <c r="G570" s="187"/>
      <c r="H570" s="198"/>
      <c r="I570" s="189"/>
      <c r="J570" s="166"/>
      <c r="K570" s="166"/>
      <c r="L570" s="200"/>
    </row>
    <row r="571" spans="2:12" s="155" customFormat="1" ht="15" customHeight="1" x14ac:dyDescent="0.25">
      <c r="B571" s="166"/>
      <c r="C571" s="166"/>
      <c r="D571" s="186"/>
      <c r="E571" s="168"/>
      <c r="F571" s="232"/>
      <c r="G571" s="187"/>
      <c r="H571" s="198"/>
      <c r="I571" s="189"/>
      <c r="J571" s="166"/>
      <c r="K571" s="166"/>
      <c r="L571" s="200"/>
    </row>
    <row r="572" spans="2:12" s="155" customFormat="1" ht="15" customHeight="1" x14ac:dyDescent="0.25">
      <c r="B572" s="166"/>
      <c r="C572" s="166"/>
      <c r="D572" s="186"/>
      <c r="E572" s="168"/>
      <c r="F572" s="232"/>
      <c r="G572" s="187"/>
      <c r="H572" s="198"/>
      <c r="I572" s="189"/>
      <c r="J572" s="166"/>
      <c r="K572" s="166"/>
      <c r="L572" s="200"/>
    </row>
    <row r="573" spans="2:12" s="155" customFormat="1" ht="15" customHeight="1" x14ac:dyDescent="0.25">
      <c r="B573" s="166"/>
      <c r="C573" s="166"/>
      <c r="D573" s="186"/>
      <c r="E573" s="168"/>
      <c r="F573" s="232"/>
      <c r="G573" s="187"/>
      <c r="H573" s="198"/>
      <c r="I573" s="189"/>
      <c r="J573" s="166"/>
      <c r="K573" s="166"/>
      <c r="L573" s="200"/>
    </row>
    <row r="574" spans="2:12" s="155" customFormat="1" ht="15" customHeight="1" x14ac:dyDescent="0.25">
      <c r="B574" s="166"/>
      <c r="C574" s="166"/>
      <c r="D574" s="186"/>
      <c r="E574" s="168"/>
      <c r="F574" s="232"/>
      <c r="G574" s="187"/>
      <c r="H574" s="198"/>
      <c r="I574" s="189"/>
      <c r="J574" s="166"/>
      <c r="K574" s="166"/>
      <c r="L574" s="200"/>
    </row>
    <row r="575" spans="2:12" s="155" customFormat="1" ht="15" customHeight="1" x14ac:dyDescent="0.25">
      <c r="B575" s="166"/>
      <c r="C575" s="166"/>
      <c r="D575" s="186"/>
      <c r="E575" s="168"/>
      <c r="F575" s="232"/>
      <c r="G575" s="187"/>
      <c r="H575" s="198"/>
      <c r="I575" s="189"/>
      <c r="J575" s="166"/>
      <c r="K575" s="166"/>
      <c r="L575" s="200"/>
    </row>
    <row r="576" spans="2:12" s="155" customFormat="1" ht="15" customHeight="1" x14ac:dyDescent="0.25">
      <c r="B576" s="166"/>
      <c r="C576" s="166"/>
      <c r="D576" s="168"/>
      <c r="E576" s="168"/>
      <c r="F576" s="232"/>
      <c r="G576" s="187"/>
      <c r="H576" s="198"/>
      <c r="I576" s="189"/>
      <c r="J576" s="166"/>
      <c r="K576" s="166"/>
      <c r="L576" s="200"/>
    </row>
    <row r="577" spans="2:12" s="155" customFormat="1" ht="15" customHeight="1" x14ac:dyDescent="0.25">
      <c r="B577" s="166"/>
      <c r="C577" s="166"/>
      <c r="D577" s="186"/>
      <c r="E577" s="168"/>
      <c r="F577" s="232"/>
      <c r="G577" s="187"/>
      <c r="H577" s="198"/>
      <c r="I577" s="189"/>
      <c r="J577" s="166"/>
      <c r="K577" s="166"/>
      <c r="L577" s="200"/>
    </row>
    <row r="578" spans="2:12" s="155" customFormat="1" ht="15" customHeight="1" x14ac:dyDescent="0.25">
      <c r="B578" s="166"/>
      <c r="C578" s="166"/>
      <c r="D578" s="186"/>
      <c r="E578" s="168"/>
      <c r="F578" s="232"/>
      <c r="G578" s="187"/>
      <c r="H578" s="198"/>
      <c r="I578" s="189"/>
      <c r="J578" s="166"/>
      <c r="K578" s="166"/>
      <c r="L578" s="200"/>
    </row>
    <row r="579" spans="2:12" s="155" customFormat="1" ht="15" customHeight="1" x14ac:dyDescent="0.25">
      <c r="B579" s="166"/>
      <c r="C579" s="166"/>
      <c r="D579" s="186"/>
      <c r="E579" s="168"/>
      <c r="F579" s="232"/>
      <c r="G579" s="187"/>
      <c r="H579" s="198"/>
      <c r="I579" s="189"/>
      <c r="J579" s="166"/>
      <c r="K579" s="166"/>
      <c r="L579" s="200"/>
    </row>
    <row r="580" spans="2:12" s="155" customFormat="1" ht="15" customHeight="1" x14ac:dyDescent="0.25">
      <c r="B580" s="166"/>
      <c r="C580" s="166"/>
      <c r="D580" s="186"/>
      <c r="E580" s="168"/>
      <c r="F580" s="232"/>
      <c r="G580" s="187"/>
      <c r="H580" s="198"/>
      <c r="I580" s="189"/>
      <c r="J580" s="166"/>
      <c r="K580" s="166"/>
      <c r="L580" s="200"/>
    </row>
    <row r="581" spans="2:12" s="155" customFormat="1" ht="15" customHeight="1" x14ac:dyDescent="0.25">
      <c r="B581" s="166"/>
      <c r="C581" s="166"/>
      <c r="D581" s="186"/>
      <c r="E581" s="168"/>
      <c r="F581" s="232"/>
      <c r="G581" s="187"/>
      <c r="H581" s="198"/>
      <c r="I581" s="189"/>
      <c r="J581" s="166"/>
      <c r="K581" s="166"/>
      <c r="L581" s="200"/>
    </row>
    <row r="582" spans="2:12" s="155" customFormat="1" ht="15" customHeight="1" x14ac:dyDescent="0.25">
      <c r="B582" s="166"/>
      <c r="C582" s="166"/>
      <c r="D582" s="186"/>
      <c r="E582" s="168"/>
      <c r="F582" s="232"/>
      <c r="G582" s="187"/>
      <c r="H582" s="198"/>
      <c r="I582" s="189"/>
      <c r="J582" s="166"/>
      <c r="K582" s="166"/>
      <c r="L582" s="200"/>
    </row>
    <row r="583" spans="2:12" s="155" customFormat="1" ht="15" customHeight="1" x14ac:dyDescent="0.25">
      <c r="B583" s="166"/>
      <c r="C583" s="166"/>
      <c r="D583" s="186"/>
      <c r="E583" s="168"/>
      <c r="F583" s="232"/>
      <c r="G583" s="187"/>
      <c r="H583" s="198"/>
      <c r="I583" s="189"/>
      <c r="J583" s="166"/>
      <c r="K583" s="166"/>
      <c r="L583" s="200"/>
    </row>
    <row r="584" spans="2:12" s="155" customFormat="1" ht="15" customHeight="1" x14ac:dyDescent="0.25">
      <c r="B584" s="166"/>
      <c r="C584" s="166"/>
      <c r="D584" s="186"/>
      <c r="E584" s="168"/>
      <c r="F584" s="232"/>
      <c r="G584" s="187"/>
      <c r="H584" s="198"/>
      <c r="I584" s="189"/>
      <c r="J584" s="166"/>
      <c r="K584" s="166"/>
      <c r="L584" s="200"/>
    </row>
    <row r="585" spans="2:12" s="155" customFormat="1" ht="15" customHeight="1" x14ac:dyDescent="0.25">
      <c r="B585" s="166"/>
      <c r="C585" s="166"/>
      <c r="D585" s="186"/>
      <c r="E585" s="168"/>
      <c r="F585" s="232"/>
      <c r="G585" s="187"/>
      <c r="H585" s="198"/>
      <c r="I585" s="189"/>
      <c r="J585" s="166"/>
      <c r="K585" s="166"/>
      <c r="L585" s="200"/>
    </row>
    <row r="586" spans="2:12" s="155" customFormat="1" ht="15" customHeight="1" x14ac:dyDescent="0.25">
      <c r="B586" s="166"/>
      <c r="C586" s="166"/>
      <c r="D586" s="186"/>
      <c r="E586" s="168"/>
      <c r="F586" s="232"/>
      <c r="G586" s="187"/>
      <c r="H586" s="198"/>
      <c r="I586" s="189"/>
      <c r="J586" s="166"/>
      <c r="K586" s="166"/>
      <c r="L586" s="200"/>
    </row>
    <row r="587" spans="2:12" s="155" customFormat="1" ht="15" customHeight="1" x14ac:dyDescent="0.25">
      <c r="B587" s="166"/>
      <c r="C587" s="166"/>
      <c r="D587" s="186"/>
      <c r="E587" s="168"/>
      <c r="F587" s="232"/>
      <c r="G587" s="187"/>
      <c r="H587" s="198"/>
      <c r="I587" s="189"/>
      <c r="J587" s="166"/>
      <c r="K587" s="166"/>
      <c r="L587" s="200"/>
    </row>
    <row r="588" spans="2:12" s="155" customFormat="1" ht="15" customHeight="1" x14ac:dyDescent="0.25">
      <c r="B588" s="166"/>
      <c r="C588" s="166"/>
      <c r="D588" s="186"/>
      <c r="E588" s="168"/>
      <c r="F588" s="232"/>
      <c r="G588" s="187"/>
      <c r="H588" s="198"/>
      <c r="I588" s="189"/>
      <c r="J588" s="166"/>
      <c r="K588" s="166"/>
      <c r="L588" s="200"/>
    </row>
    <row r="589" spans="2:12" s="155" customFormat="1" ht="15" customHeight="1" x14ac:dyDescent="0.25">
      <c r="B589" s="166"/>
      <c r="C589" s="166"/>
      <c r="D589" s="186"/>
      <c r="E589" s="168"/>
      <c r="F589" s="232"/>
      <c r="G589" s="187"/>
      <c r="H589" s="198"/>
      <c r="I589" s="189"/>
      <c r="J589" s="166"/>
      <c r="K589" s="166"/>
      <c r="L589" s="200"/>
    </row>
    <row r="590" spans="2:12" s="155" customFormat="1" ht="15" customHeight="1" x14ac:dyDescent="0.25">
      <c r="B590" s="166"/>
      <c r="C590" s="166"/>
      <c r="D590" s="186"/>
      <c r="E590" s="168"/>
      <c r="F590" s="232"/>
      <c r="G590" s="187"/>
      <c r="H590" s="198"/>
      <c r="I590" s="189"/>
      <c r="J590" s="166"/>
      <c r="K590" s="166"/>
      <c r="L590" s="200"/>
    </row>
    <row r="591" spans="2:12" s="155" customFormat="1" ht="15" customHeight="1" x14ac:dyDescent="0.25">
      <c r="B591" s="166"/>
      <c r="C591" s="166"/>
      <c r="D591" s="186"/>
      <c r="E591" s="168"/>
      <c r="F591" s="232"/>
      <c r="G591" s="187"/>
      <c r="H591" s="198"/>
      <c r="I591" s="189"/>
      <c r="J591" s="166"/>
      <c r="K591" s="166"/>
      <c r="L591" s="200"/>
    </row>
    <row r="592" spans="2:12" s="155" customFormat="1" ht="15" customHeight="1" x14ac:dyDescent="0.25">
      <c r="B592" s="166"/>
      <c r="C592" s="166"/>
      <c r="D592" s="186"/>
      <c r="E592" s="168"/>
      <c r="F592" s="232"/>
      <c r="G592" s="187"/>
      <c r="H592" s="198"/>
      <c r="I592" s="189"/>
      <c r="J592" s="166"/>
      <c r="K592" s="166"/>
      <c r="L592" s="200"/>
    </row>
    <row r="593" spans="1:12" s="155" customFormat="1" ht="15" customHeight="1" x14ac:dyDescent="0.25">
      <c r="B593" s="166"/>
      <c r="C593" s="166"/>
      <c r="D593" s="186"/>
      <c r="E593" s="168"/>
      <c r="F593" s="232"/>
      <c r="G593" s="187"/>
      <c r="H593" s="198"/>
      <c r="I593" s="189"/>
      <c r="J593" s="166"/>
      <c r="K593" s="166"/>
      <c r="L593" s="200"/>
    </row>
    <row r="594" spans="1:12" s="155" customFormat="1" ht="15" customHeight="1" x14ac:dyDescent="0.25">
      <c r="B594" s="166"/>
      <c r="C594" s="166"/>
      <c r="D594" s="186"/>
      <c r="E594" s="168"/>
      <c r="F594" s="232"/>
      <c r="G594" s="187"/>
      <c r="H594" s="198"/>
      <c r="I594" s="189"/>
      <c r="J594" s="166"/>
      <c r="K594" s="166"/>
      <c r="L594" s="200"/>
    </row>
    <row r="595" spans="1:12" s="155" customFormat="1" ht="15" customHeight="1" x14ac:dyDescent="0.25">
      <c r="B595" s="166"/>
      <c r="C595" s="166"/>
      <c r="D595" s="186"/>
      <c r="E595" s="168"/>
      <c r="F595" s="232"/>
      <c r="G595" s="187"/>
      <c r="H595" s="198"/>
      <c r="I595" s="189"/>
      <c r="J595" s="166"/>
      <c r="K595" s="166"/>
      <c r="L595" s="200"/>
    </row>
    <row r="596" spans="1:12" s="155" customFormat="1" ht="15" customHeight="1" x14ac:dyDescent="0.25">
      <c r="B596" s="166"/>
      <c r="C596" s="166"/>
      <c r="D596" s="168"/>
      <c r="E596" s="168"/>
      <c r="F596" s="232"/>
      <c r="G596" s="187"/>
      <c r="H596" s="198"/>
      <c r="I596" s="189"/>
      <c r="J596" s="166"/>
      <c r="K596" s="166"/>
      <c r="L596" s="200"/>
    </row>
    <row r="597" spans="1:12" s="155" customFormat="1" ht="15" customHeight="1" x14ac:dyDescent="0.25">
      <c r="B597" s="166"/>
      <c r="C597" s="166"/>
      <c r="D597" s="186"/>
      <c r="E597" s="168"/>
      <c r="F597" s="232"/>
      <c r="G597" s="187"/>
      <c r="H597" s="198"/>
      <c r="I597" s="189"/>
      <c r="J597" s="166"/>
      <c r="K597" s="166"/>
      <c r="L597" s="200"/>
    </row>
    <row r="598" spans="1:12" s="155" customFormat="1" ht="15" customHeight="1" x14ac:dyDescent="0.25">
      <c r="B598" s="166"/>
      <c r="C598" s="166"/>
      <c r="D598" s="186"/>
      <c r="E598" s="168"/>
      <c r="F598" s="232"/>
      <c r="G598" s="187"/>
      <c r="H598" s="198"/>
      <c r="I598" s="189"/>
      <c r="J598" s="166"/>
      <c r="K598" s="166"/>
      <c r="L598" s="200"/>
    </row>
    <row r="599" spans="1:12" s="155" customFormat="1" ht="15" customHeight="1" x14ac:dyDescent="0.25">
      <c r="B599" s="166"/>
      <c r="C599" s="166"/>
      <c r="D599" s="186"/>
      <c r="E599" s="168"/>
      <c r="F599" s="232"/>
      <c r="G599" s="187"/>
      <c r="H599" s="198"/>
      <c r="I599" s="189"/>
      <c r="J599" s="166"/>
      <c r="K599" s="166"/>
      <c r="L599" s="200"/>
    </row>
    <row r="600" spans="1:12" s="155" customFormat="1" ht="15" customHeight="1" x14ac:dyDescent="0.25">
      <c r="B600" s="166"/>
      <c r="C600" s="166"/>
      <c r="D600" s="186"/>
      <c r="E600" s="168"/>
      <c r="F600" s="232"/>
      <c r="G600" s="187"/>
      <c r="H600" s="198"/>
      <c r="I600" s="189"/>
      <c r="J600" s="166"/>
      <c r="K600" s="166"/>
      <c r="L600" s="200"/>
    </row>
    <row r="601" spans="1:12" s="155" customFormat="1" ht="15" customHeight="1" x14ac:dyDescent="0.25">
      <c r="B601" s="166"/>
      <c r="C601" s="166"/>
      <c r="D601" s="186"/>
      <c r="E601" s="168"/>
      <c r="F601" s="232"/>
      <c r="G601" s="187"/>
      <c r="H601" s="198"/>
      <c r="I601" s="189"/>
      <c r="J601" s="166"/>
      <c r="K601" s="166"/>
      <c r="L601" s="200"/>
    </row>
    <row r="602" spans="1:12" s="155" customFormat="1" ht="15" customHeight="1" x14ac:dyDescent="0.25">
      <c r="B602" s="166"/>
      <c r="C602" s="166"/>
      <c r="D602" s="186"/>
      <c r="E602" s="168"/>
      <c r="F602" s="232"/>
      <c r="G602" s="187"/>
      <c r="H602" s="198"/>
      <c r="I602" s="189"/>
      <c r="J602" s="166"/>
      <c r="K602" s="166"/>
      <c r="L602" s="200"/>
    </row>
    <row r="603" spans="1:12" s="155" customFormat="1" ht="15" customHeight="1" x14ac:dyDescent="0.25">
      <c r="A603" s="155">
        <f t="shared" ref="A603" si="8">A602+1</f>
        <v>1</v>
      </c>
      <c r="B603" s="166"/>
      <c r="C603" s="166">
        <v>596</v>
      </c>
      <c r="D603" s="186"/>
      <c r="E603" s="168"/>
      <c r="F603" s="232"/>
      <c r="G603" s="187"/>
      <c r="H603" s="198"/>
      <c r="I603" s="189"/>
      <c r="J603" s="166"/>
      <c r="K603" s="166"/>
      <c r="L603" s="200"/>
    </row>
    <row r="604" spans="1:12" s="155" customFormat="1" ht="15" customHeight="1" x14ac:dyDescent="0.25">
      <c r="B604" s="166"/>
      <c r="C604" s="166">
        <v>597</v>
      </c>
      <c r="D604" s="186"/>
      <c r="E604" s="168"/>
      <c r="F604" s="232"/>
      <c r="G604" s="187"/>
      <c r="H604" s="198"/>
      <c r="I604" s="189"/>
      <c r="J604" s="166"/>
      <c r="K604" s="166"/>
      <c r="L604" s="200"/>
    </row>
    <row r="605" spans="1:12" s="155" customFormat="1" ht="15" customHeight="1" x14ac:dyDescent="0.25">
      <c r="A605" s="155">
        <f t="shared" ref="A605:A610" si="9">A604+1</f>
        <v>1</v>
      </c>
      <c r="B605" s="166" t="e">
        <f>IF(G605="DESLIGADO","",IF(#REF!=1,#REF!,IF(#REF!=1,#REF!,IF(#REF!=1,#REF!,IF(#REF!=1,#REF!,"")))))</f>
        <v>#REF!</v>
      </c>
      <c r="C605" s="166">
        <v>598</v>
      </c>
      <c r="D605" s="186"/>
      <c r="E605" s="168"/>
      <c r="F605" s="232"/>
      <c r="G605" s="187"/>
      <c r="H605" s="198"/>
      <c r="I605" s="189"/>
      <c r="J605" s="166"/>
      <c r="K605" s="166"/>
      <c r="L605" s="200"/>
    </row>
    <row r="606" spans="1:12" s="155" customFormat="1" ht="15" customHeight="1" x14ac:dyDescent="0.25">
      <c r="A606" s="155">
        <f t="shared" si="9"/>
        <v>2</v>
      </c>
      <c r="B606" s="166"/>
      <c r="C606" s="166">
        <v>599</v>
      </c>
      <c r="D606" s="186"/>
      <c r="E606" s="168"/>
      <c r="F606" s="232"/>
      <c r="G606" s="187"/>
      <c r="H606" s="198"/>
      <c r="I606" s="189"/>
      <c r="J606" s="166"/>
      <c r="K606" s="166"/>
      <c r="L606" s="200"/>
    </row>
    <row r="607" spans="1:12" s="155" customFormat="1" ht="15" customHeight="1" x14ac:dyDescent="0.25">
      <c r="A607" s="155">
        <f t="shared" si="9"/>
        <v>3</v>
      </c>
      <c r="B607" s="166" t="e">
        <f>IF(F607="DESLIGADO","",IF(#REF!=1,#REF!,IF(#REF!=1,#REF!,IF(#REF!=1,#REF!,IF(#REF!=1,#REF!,"")))))</f>
        <v>#REF!</v>
      </c>
      <c r="C607" s="166">
        <v>600</v>
      </c>
      <c r="D607" s="186"/>
      <c r="E607" s="168"/>
      <c r="F607" s="232"/>
      <c r="G607" s="187"/>
      <c r="H607" s="198"/>
      <c r="I607" s="189"/>
      <c r="J607" s="166"/>
      <c r="K607" s="166"/>
      <c r="L607" s="200"/>
    </row>
    <row r="608" spans="1:12" s="155" customFormat="1" ht="15" customHeight="1" x14ac:dyDescent="0.25">
      <c r="A608" s="155">
        <f t="shared" si="9"/>
        <v>4</v>
      </c>
      <c r="B608" s="166" t="e">
        <f>IF(G608="DESLIGADO","",IF(#REF!=1,#REF!,IF(#REF!=1,#REF!,IF(#REF!=1,#REF!,IF(#REF!=1,#REF!,"")))))</f>
        <v>#REF!</v>
      </c>
      <c r="C608" s="166">
        <v>601</v>
      </c>
      <c r="D608" s="186"/>
      <c r="E608" s="168"/>
      <c r="F608" s="232"/>
      <c r="G608" s="187"/>
      <c r="H608" s="198"/>
      <c r="I608" s="189"/>
      <c r="J608" s="166"/>
      <c r="K608" s="166"/>
      <c r="L608" s="200"/>
    </row>
    <row r="609" spans="1:12" s="155" customFormat="1" ht="15" customHeight="1" x14ac:dyDescent="0.25">
      <c r="A609" s="155">
        <f t="shared" si="9"/>
        <v>5</v>
      </c>
      <c r="B609" s="166" t="e">
        <f>IF(G609="DESLIGADO","",IF(#REF!=1,#REF!,IF(#REF!=1,#REF!,IF(#REF!=1,#REF!,IF(#REF!=1,#REF!,"")))))</f>
        <v>#REF!</v>
      </c>
      <c r="C609" s="166">
        <v>602</v>
      </c>
      <c r="D609" s="186"/>
      <c r="E609" s="168"/>
      <c r="F609" s="232"/>
      <c r="G609" s="187"/>
      <c r="H609" s="198"/>
      <c r="I609" s="189"/>
      <c r="J609" s="166"/>
      <c r="K609" s="166"/>
      <c r="L609" s="200"/>
    </row>
    <row r="610" spans="1:12" s="155" customFormat="1" ht="15" customHeight="1" x14ac:dyDescent="0.25">
      <c r="A610" s="155">
        <f t="shared" si="9"/>
        <v>6</v>
      </c>
      <c r="B610" s="166" t="e">
        <f>IF(G610="DESLIGADO","",IF(#REF!=1,#REF!,IF(#REF!=1,#REF!,IF(#REF!=1,#REF!,IF(#REF!=1,#REF!,"")))))</f>
        <v>#REF!</v>
      </c>
      <c r="C610" s="166">
        <v>603</v>
      </c>
      <c r="D610" s="186"/>
      <c r="E610" s="168"/>
      <c r="F610" s="232"/>
      <c r="G610" s="187"/>
      <c r="H610" s="198"/>
      <c r="I610" s="189"/>
      <c r="J610" s="166"/>
      <c r="K610" s="166"/>
      <c r="L610" s="200"/>
    </row>
    <row r="611" spans="1:12" s="155" customFormat="1" ht="15" customHeight="1" x14ac:dyDescent="0.25">
      <c r="B611" s="166"/>
      <c r="C611" s="166">
        <v>604</v>
      </c>
      <c r="D611" s="186"/>
      <c r="E611" s="168"/>
      <c r="F611" s="232"/>
      <c r="G611" s="187"/>
      <c r="H611" s="198"/>
      <c r="I611" s="189"/>
      <c r="J611" s="166"/>
      <c r="K611" s="166"/>
      <c r="L611" s="200"/>
    </row>
    <row r="612" spans="1:12" s="155" customFormat="1" ht="15" customHeight="1" x14ac:dyDescent="0.25">
      <c r="A612" s="155">
        <f t="shared" ref="A612" si="10">A611+1</f>
        <v>1</v>
      </c>
      <c r="B612" s="166"/>
      <c r="C612" s="166">
        <v>605</v>
      </c>
      <c r="D612" s="186"/>
      <c r="E612" s="168"/>
      <c r="F612" s="232"/>
      <c r="G612" s="187"/>
      <c r="H612" s="198"/>
      <c r="I612" s="189"/>
      <c r="J612" s="166"/>
      <c r="K612" s="166"/>
      <c r="L612" s="200"/>
    </row>
    <row r="613" spans="1:12" s="155" customFormat="1" ht="15" customHeight="1" x14ac:dyDescent="0.25">
      <c r="B613" s="166"/>
      <c r="C613" s="166"/>
      <c r="D613" s="186"/>
      <c r="E613" s="168"/>
      <c r="F613" s="232"/>
      <c r="G613" s="187"/>
      <c r="H613" s="198"/>
      <c r="I613" s="189"/>
      <c r="J613" s="166"/>
      <c r="K613" s="166"/>
      <c r="L613" s="200"/>
    </row>
    <row r="614" spans="1:12" s="155" customFormat="1" ht="15" customHeight="1" x14ac:dyDescent="0.25">
      <c r="B614" s="166"/>
      <c r="C614" s="166"/>
      <c r="D614" s="186"/>
      <c r="E614" s="168"/>
      <c r="F614" s="232"/>
      <c r="G614" s="187"/>
      <c r="H614" s="198"/>
      <c r="I614" s="189"/>
      <c r="J614" s="166"/>
      <c r="K614" s="166"/>
      <c r="L614" s="200"/>
    </row>
    <row r="615" spans="1:12" s="155" customFormat="1" ht="15" customHeight="1" x14ac:dyDescent="0.25">
      <c r="B615" s="166"/>
      <c r="C615" s="166"/>
      <c r="D615" s="186"/>
      <c r="E615" s="168"/>
      <c r="F615" s="232"/>
      <c r="G615" s="187"/>
      <c r="H615" s="198"/>
      <c r="I615" s="189"/>
      <c r="J615" s="166"/>
      <c r="K615" s="166"/>
      <c r="L615" s="200"/>
    </row>
    <row r="616" spans="1:12" s="155" customFormat="1" ht="15" customHeight="1" x14ac:dyDescent="0.25">
      <c r="B616" s="166"/>
      <c r="C616" s="166"/>
      <c r="D616" s="186"/>
      <c r="E616" s="168"/>
      <c r="F616" s="232"/>
      <c r="G616" s="187"/>
      <c r="H616" s="198"/>
      <c r="I616" s="189"/>
      <c r="J616" s="166"/>
      <c r="K616" s="166"/>
      <c r="L616" s="200"/>
    </row>
    <row r="617" spans="1:12" s="155" customFormat="1" ht="15" customHeight="1" x14ac:dyDescent="0.25">
      <c r="B617" s="166"/>
      <c r="C617" s="166"/>
      <c r="D617" s="186"/>
      <c r="E617" s="168"/>
      <c r="F617" s="232"/>
      <c r="G617" s="187"/>
      <c r="H617" s="198"/>
      <c r="I617" s="189"/>
      <c r="J617" s="166"/>
      <c r="K617" s="166"/>
      <c r="L617" s="200"/>
    </row>
    <row r="618" spans="1:12" s="155" customFormat="1" ht="15" customHeight="1" x14ac:dyDescent="0.25">
      <c r="B618" s="166"/>
      <c r="C618" s="166"/>
      <c r="D618" s="186"/>
      <c r="E618" s="168"/>
      <c r="F618" s="232"/>
      <c r="G618" s="187"/>
      <c r="H618" s="198"/>
      <c r="I618" s="189"/>
      <c r="J618" s="166"/>
      <c r="K618" s="166"/>
      <c r="L618" s="200"/>
    </row>
    <row r="619" spans="1:12" s="155" customFormat="1" ht="15" customHeight="1" x14ac:dyDescent="0.25">
      <c r="B619" s="166"/>
      <c r="C619" s="166"/>
      <c r="D619" s="186"/>
      <c r="E619" s="168"/>
      <c r="F619" s="232"/>
      <c r="G619" s="187"/>
      <c r="H619" s="198"/>
      <c r="I619" s="189"/>
      <c r="J619" s="166"/>
      <c r="K619" s="166"/>
      <c r="L619" s="200"/>
    </row>
    <row r="620" spans="1:12" s="155" customFormat="1" ht="15" customHeight="1" x14ac:dyDescent="0.25">
      <c r="B620" s="166"/>
      <c r="C620" s="166"/>
      <c r="D620" s="186"/>
      <c r="E620" s="168"/>
      <c r="F620" s="232"/>
      <c r="G620" s="187"/>
      <c r="H620" s="198"/>
      <c r="I620" s="189"/>
      <c r="J620" s="166"/>
      <c r="K620" s="166"/>
      <c r="L620" s="200"/>
    </row>
    <row r="621" spans="1:12" s="155" customFormat="1" ht="15" customHeight="1" x14ac:dyDescent="0.25">
      <c r="B621" s="166"/>
      <c r="C621" s="166"/>
      <c r="D621" s="186"/>
      <c r="E621" s="168"/>
      <c r="F621" s="232"/>
      <c r="G621" s="187"/>
      <c r="H621" s="198"/>
      <c r="I621" s="189"/>
      <c r="J621" s="166"/>
      <c r="K621" s="166"/>
      <c r="L621" s="200"/>
    </row>
    <row r="622" spans="1:12" s="155" customFormat="1" ht="15" customHeight="1" x14ac:dyDescent="0.25">
      <c r="B622" s="166"/>
      <c r="C622" s="166"/>
      <c r="D622" s="186"/>
      <c r="E622" s="168"/>
      <c r="F622" s="232"/>
      <c r="G622" s="187"/>
      <c r="H622" s="198"/>
      <c r="I622" s="189"/>
      <c r="J622" s="166"/>
      <c r="K622" s="166"/>
      <c r="L622" s="200"/>
    </row>
    <row r="623" spans="1:12" s="155" customFormat="1" ht="15" customHeight="1" x14ac:dyDescent="0.25">
      <c r="B623" s="166"/>
      <c r="C623" s="166"/>
      <c r="D623" s="186"/>
      <c r="E623" s="168"/>
      <c r="F623" s="232"/>
      <c r="G623" s="187"/>
      <c r="H623" s="198"/>
      <c r="I623" s="189"/>
      <c r="J623" s="166"/>
      <c r="K623" s="166"/>
      <c r="L623" s="200"/>
    </row>
    <row r="624" spans="1:12" s="155" customFormat="1" ht="15" customHeight="1" x14ac:dyDescent="0.25">
      <c r="B624" s="166"/>
      <c r="C624" s="166"/>
      <c r="D624" s="186"/>
      <c r="E624" s="168"/>
      <c r="F624" s="232"/>
      <c r="G624" s="187"/>
      <c r="H624" s="198"/>
      <c r="I624" s="189"/>
      <c r="J624" s="166"/>
      <c r="K624" s="166"/>
      <c r="L624" s="200"/>
    </row>
    <row r="625" spans="2:12" s="155" customFormat="1" ht="15" customHeight="1" x14ac:dyDescent="0.25">
      <c r="B625" s="166"/>
      <c r="C625" s="166"/>
      <c r="D625" s="186"/>
      <c r="E625" s="168"/>
      <c r="F625" s="232"/>
      <c r="G625" s="187"/>
      <c r="H625" s="198"/>
      <c r="I625" s="189"/>
      <c r="J625" s="166"/>
      <c r="K625" s="166"/>
      <c r="L625" s="200"/>
    </row>
    <row r="626" spans="2:12" s="155" customFormat="1" ht="15" customHeight="1" x14ac:dyDescent="0.25">
      <c r="B626" s="166"/>
      <c r="C626" s="166"/>
      <c r="D626" s="186"/>
      <c r="E626" s="168"/>
      <c r="F626" s="232"/>
      <c r="G626" s="187"/>
      <c r="H626" s="198"/>
      <c r="I626" s="189"/>
      <c r="J626" s="166"/>
      <c r="K626" s="166"/>
      <c r="L626" s="200"/>
    </row>
    <row r="627" spans="2:12" s="155" customFormat="1" ht="15" customHeight="1" x14ac:dyDescent="0.25">
      <c r="B627" s="166"/>
      <c r="C627" s="166"/>
      <c r="D627" s="186"/>
      <c r="E627" s="168"/>
      <c r="F627" s="232"/>
      <c r="G627" s="187"/>
      <c r="H627" s="198"/>
      <c r="I627" s="189"/>
      <c r="J627" s="166"/>
      <c r="K627" s="166"/>
      <c r="L627" s="200"/>
    </row>
    <row r="628" spans="2:12" s="155" customFormat="1" ht="15" customHeight="1" x14ac:dyDescent="0.25">
      <c r="B628" s="166"/>
      <c r="C628" s="166"/>
      <c r="D628" s="186"/>
      <c r="E628" s="168"/>
      <c r="F628" s="232"/>
      <c r="G628" s="187"/>
      <c r="H628" s="198"/>
      <c r="I628" s="189"/>
      <c r="J628" s="166"/>
      <c r="K628" s="166"/>
      <c r="L628" s="200"/>
    </row>
    <row r="629" spans="2:12" s="155" customFormat="1" ht="15" customHeight="1" x14ac:dyDescent="0.25">
      <c r="B629" s="166"/>
      <c r="C629" s="166"/>
      <c r="D629" s="186"/>
      <c r="E629" s="168"/>
      <c r="F629" s="232"/>
      <c r="G629" s="187"/>
      <c r="H629" s="198"/>
      <c r="I629" s="189"/>
      <c r="J629" s="166"/>
      <c r="K629" s="166"/>
      <c r="L629" s="200"/>
    </row>
    <row r="630" spans="2:12" s="155" customFormat="1" ht="15" customHeight="1" x14ac:dyDescent="0.25">
      <c r="B630" s="166"/>
      <c r="C630" s="166"/>
      <c r="D630" s="186"/>
      <c r="E630" s="168"/>
      <c r="F630" s="232"/>
      <c r="G630" s="187"/>
      <c r="H630" s="198"/>
      <c r="I630" s="189"/>
      <c r="J630" s="166"/>
      <c r="K630" s="166"/>
      <c r="L630" s="200"/>
    </row>
    <row r="631" spans="2:12" s="155" customFormat="1" ht="15" customHeight="1" x14ac:dyDescent="0.25">
      <c r="B631" s="166"/>
      <c r="C631" s="166"/>
      <c r="D631" s="186"/>
      <c r="E631" s="168"/>
      <c r="F631" s="232"/>
      <c r="G631" s="187"/>
      <c r="H631" s="198"/>
      <c r="I631" s="189"/>
      <c r="J631" s="166"/>
      <c r="K631" s="166"/>
      <c r="L631" s="200"/>
    </row>
    <row r="632" spans="2:12" s="155" customFormat="1" ht="15" customHeight="1" x14ac:dyDescent="0.25">
      <c r="B632" s="166"/>
      <c r="C632" s="166"/>
      <c r="D632" s="168"/>
      <c r="E632" s="168"/>
      <c r="F632" s="232"/>
      <c r="G632" s="187"/>
      <c r="H632" s="198"/>
      <c r="I632" s="189"/>
      <c r="J632" s="166"/>
      <c r="K632" s="166"/>
      <c r="L632" s="200"/>
    </row>
    <row r="633" spans="2:12" s="155" customFormat="1" ht="15" customHeight="1" x14ac:dyDescent="0.25">
      <c r="B633" s="166"/>
      <c r="C633" s="166"/>
      <c r="D633" s="186"/>
      <c r="E633" s="168"/>
      <c r="F633" s="232"/>
      <c r="G633" s="187"/>
      <c r="H633" s="198"/>
      <c r="I633" s="189"/>
      <c r="J633" s="166"/>
      <c r="K633" s="166"/>
      <c r="L633" s="200"/>
    </row>
    <row r="634" spans="2:12" s="155" customFormat="1" ht="15" customHeight="1" x14ac:dyDescent="0.25">
      <c r="B634" s="166"/>
      <c r="C634" s="166"/>
      <c r="D634" s="186"/>
      <c r="E634" s="168"/>
      <c r="F634" s="232"/>
      <c r="G634" s="187"/>
      <c r="H634" s="198"/>
      <c r="I634" s="189"/>
      <c r="J634" s="166"/>
      <c r="K634" s="166"/>
      <c r="L634" s="200"/>
    </row>
    <row r="635" spans="2:12" s="155" customFormat="1" ht="15" customHeight="1" x14ac:dyDescent="0.25">
      <c r="B635" s="166"/>
      <c r="C635" s="166"/>
      <c r="D635" s="186"/>
      <c r="E635" s="168"/>
      <c r="F635" s="232"/>
      <c r="G635" s="187"/>
      <c r="H635" s="198"/>
      <c r="I635" s="189"/>
      <c r="J635" s="166"/>
      <c r="K635" s="166"/>
      <c r="L635" s="200"/>
    </row>
    <row r="636" spans="2:12" s="155" customFormat="1" ht="15" customHeight="1" x14ac:dyDescent="0.25">
      <c r="B636" s="166"/>
      <c r="C636" s="166"/>
      <c r="D636" s="186"/>
      <c r="E636" s="168"/>
      <c r="F636" s="232"/>
      <c r="G636" s="187"/>
      <c r="H636" s="198"/>
      <c r="I636" s="189"/>
      <c r="J636" s="166"/>
      <c r="K636" s="166"/>
      <c r="L636" s="200"/>
    </row>
    <row r="637" spans="2:12" s="155" customFormat="1" ht="15" customHeight="1" x14ac:dyDescent="0.25">
      <c r="B637" s="166"/>
      <c r="C637" s="166"/>
      <c r="D637" s="186"/>
      <c r="E637" s="168"/>
      <c r="F637" s="232"/>
      <c r="G637" s="187"/>
      <c r="H637" s="198"/>
      <c r="I637" s="189"/>
      <c r="J637" s="166"/>
      <c r="K637" s="166"/>
      <c r="L637" s="200"/>
    </row>
    <row r="638" spans="2:12" s="155" customFormat="1" ht="15" customHeight="1" x14ac:dyDescent="0.25">
      <c r="B638" s="166"/>
      <c r="C638" s="166"/>
      <c r="D638" s="186"/>
      <c r="E638" s="168"/>
      <c r="F638" s="232"/>
      <c r="G638" s="187"/>
      <c r="H638" s="198"/>
      <c r="I638" s="189"/>
      <c r="J638" s="166"/>
      <c r="K638" s="166"/>
      <c r="L638" s="200"/>
    </row>
    <row r="639" spans="2:12" s="155" customFormat="1" ht="15" customHeight="1" x14ac:dyDescent="0.25">
      <c r="B639" s="166"/>
      <c r="C639" s="166"/>
      <c r="D639" s="186"/>
      <c r="E639" s="168"/>
      <c r="F639" s="232"/>
      <c r="G639" s="187"/>
      <c r="H639" s="198"/>
      <c r="I639" s="189"/>
      <c r="J639" s="166"/>
      <c r="K639" s="166"/>
      <c r="L639" s="200"/>
    </row>
    <row r="640" spans="2:12" s="155" customFormat="1" ht="15" customHeight="1" x14ac:dyDescent="0.25">
      <c r="B640" s="166"/>
      <c r="C640" s="166"/>
      <c r="D640" s="186"/>
      <c r="E640" s="168"/>
      <c r="F640" s="232"/>
      <c r="G640" s="187"/>
      <c r="H640" s="198"/>
      <c r="I640" s="189"/>
      <c r="J640" s="166"/>
      <c r="K640" s="166"/>
      <c r="L640" s="200"/>
    </row>
    <row r="641" spans="2:12" s="155" customFormat="1" ht="15" customHeight="1" x14ac:dyDescent="0.25">
      <c r="B641" s="166"/>
      <c r="C641" s="166"/>
      <c r="D641" s="186"/>
      <c r="E641" s="168"/>
      <c r="F641" s="232"/>
      <c r="G641" s="187"/>
      <c r="H641" s="198"/>
      <c r="I641" s="189"/>
      <c r="J641" s="166"/>
      <c r="K641" s="166"/>
      <c r="L641" s="200"/>
    </row>
    <row r="642" spans="2:12" s="155" customFormat="1" ht="15" customHeight="1" x14ac:dyDescent="0.25">
      <c r="B642" s="166"/>
      <c r="C642" s="166"/>
      <c r="D642" s="186"/>
      <c r="E642" s="168"/>
      <c r="F642" s="232"/>
      <c r="G642" s="187"/>
      <c r="H642" s="198"/>
      <c r="I642" s="189"/>
      <c r="J642" s="166"/>
      <c r="K642" s="166"/>
      <c r="L642" s="200"/>
    </row>
    <row r="643" spans="2:12" s="155" customFormat="1" ht="15" customHeight="1" x14ac:dyDescent="0.25">
      <c r="B643" s="166"/>
      <c r="C643" s="166"/>
      <c r="D643" s="186"/>
      <c r="E643" s="168"/>
      <c r="F643" s="232"/>
      <c r="G643" s="187"/>
      <c r="H643" s="198"/>
      <c r="I643" s="189"/>
      <c r="J643" s="166"/>
      <c r="K643" s="166"/>
      <c r="L643" s="200"/>
    </row>
    <row r="644" spans="2:12" s="155" customFormat="1" ht="15" customHeight="1" x14ac:dyDescent="0.25">
      <c r="B644" s="166"/>
      <c r="C644" s="166"/>
      <c r="D644" s="186"/>
      <c r="E644" s="168"/>
      <c r="F644" s="232"/>
      <c r="G644" s="187"/>
      <c r="H644" s="198"/>
      <c r="I644" s="189"/>
      <c r="J644" s="166"/>
      <c r="K644" s="166"/>
      <c r="L644" s="200"/>
    </row>
    <row r="645" spans="2:12" s="155" customFormat="1" ht="15" customHeight="1" x14ac:dyDescent="0.25">
      <c r="B645" s="166"/>
      <c r="C645" s="166"/>
      <c r="D645" s="186"/>
      <c r="E645" s="168"/>
      <c r="F645" s="232"/>
      <c r="G645" s="187"/>
      <c r="H645" s="198"/>
      <c r="I645" s="189"/>
      <c r="J645" s="166"/>
      <c r="K645" s="166"/>
      <c r="L645" s="200"/>
    </row>
    <row r="646" spans="2:12" s="155" customFormat="1" ht="15" customHeight="1" x14ac:dyDescent="0.25">
      <c r="B646" s="166"/>
      <c r="C646" s="166"/>
      <c r="D646" s="186"/>
      <c r="E646" s="168"/>
      <c r="F646" s="232"/>
      <c r="G646" s="187"/>
      <c r="H646" s="198"/>
      <c r="I646" s="189"/>
      <c r="J646" s="166"/>
      <c r="K646" s="166"/>
      <c r="L646" s="200"/>
    </row>
    <row r="647" spans="2:12" s="155" customFormat="1" ht="15" customHeight="1" x14ac:dyDescent="0.25">
      <c r="B647" s="166"/>
      <c r="C647" s="166"/>
      <c r="D647" s="186"/>
      <c r="E647" s="168"/>
      <c r="F647" s="232"/>
      <c r="G647" s="187"/>
      <c r="H647" s="198"/>
      <c r="I647" s="189"/>
      <c r="J647" s="166"/>
      <c r="K647" s="166"/>
      <c r="L647" s="200"/>
    </row>
    <row r="648" spans="2:12" s="155" customFormat="1" ht="15" customHeight="1" x14ac:dyDescent="0.25">
      <c r="B648" s="166"/>
      <c r="C648" s="166"/>
      <c r="D648" s="186"/>
      <c r="E648" s="168"/>
      <c r="F648" s="232"/>
      <c r="G648" s="187"/>
      <c r="H648" s="198"/>
      <c r="I648" s="189"/>
      <c r="J648" s="166"/>
      <c r="K648" s="166"/>
      <c r="L648" s="200"/>
    </row>
    <row r="649" spans="2:12" s="155" customFormat="1" ht="15" customHeight="1" x14ac:dyDescent="0.25">
      <c r="B649" s="166"/>
      <c r="C649" s="166"/>
      <c r="D649" s="186"/>
      <c r="E649" s="168"/>
      <c r="F649" s="232"/>
      <c r="G649" s="187"/>
      <c r="H649" s="198"/>
      <c r="I649" s="189"/>
      <c r="J649" s="166"/>
      <c r="K649" s="166"/>
      <c r="L649" s="200"/>
    </row>
    <row r="650" spans="2:12" s="155" customFormat="1" ht="15" customHeight="1" x14ac:dyDescent="0.25">
      <c r="B650" s="166"/>
      <c r="C650" s="166"/>
      <c r="D650" s="186"/>
      <c r="E650" s="168"/>
      <c r="F650" s="232"/>
      <c r="G650" s="187"/>
      <c r="H650" s="198"/>
      <c r="I650" s="189"/>
      <c r="J650" s="166"/>
      <c r="K650" s="166"/>
      <c r="L650" s="200"/>
    </row>
    <row r="651" spans="2:12" s="155" customFormat="1" ht="15" customHeight="1" x14ac:dyDescent="0.25">
      <c r="B651" s="166"/>
      <c r="C651" s="166"/>
      <c r="D651" s="168"/>
      <c r="E651" s="168"/>
      <c r="F651" s="232"/>
      <c r="G651" s="187"/>
      <c r="H651" s="198"/>
      <c r="I651" s="189"/>
      <c r="J651" s="166"/>
      <c r="K651" s="166"/>
      <c r="L651" s="200"/>
    </row>
    <row r="652" spans="2:12" s="155" customFormat="1" ht="15" customHeight="1" x14ac:dyDescent="0.25">
      <c r="B652" s="166"/>
      <c r="C652" s="166"/>
      <c r="D652" s="186"/>
      <c r="E652" s="168"/>
      <c r="F652" s="232"/>
      <c r="G652" s="187"/>
      <c r="H652" s="198"/>
      <c r="I652" s="189"/>
      <c r="J652" s="166"/>
      <c r="K652" s="166"/>
      <c r="L652" s="200"/>
    </row>
    <row r="653" spans="2:12" s="155" customFormat="1" ht="15" customHeight="1" x14ac:dyDescent="0.25">
      <c r="B653" s="166"/>
      <c r="C653" s="166"/>
      <c r="D653" s="186"/>
      <c r="E653" s="168"/>
      <c r="F653" s="232"/>
      <c r="G653" s="187"/>
      <c r="H653" s="198"/>
      <c r="I653" s="189"/>
      <c r="J653" s="166"/>
      <c r="K653" s="166"/>
      <c r="L653" s="200"/>
    </row>
    <row r="654" spans="2:12" s="155" customFormat="1" ht="15" customHeight="1" x14ac:dyDescent="0.25">
      <c r="B654" s="166"/>
      <c r="C654" s="166"/>
      <c r="D654" s="186"/>
      <c r="E654" s="168"/>
      <c r="F654" s="232"/>
      <c r="G654" s="187"/>
      <c r="H654" s="198"/>
      <c r="I654" s="189"/>
      <c r="J654" s="166"/>
      <c r="K654" s="166"/>
      <c r="L654" s="200"/>
    </row>
    <row r="655" spans="2:12" s="155" customFormat="1" ht="15" customHeight="1" x14ac:dyDescent="0.25">
      <c r="B655" s="166"/>
      <c r="C655" s="166"/>
      <c r="D655" s="186"/>
      <c r="E655" s="168"/>
      <c r="F655" s="232"/>
      <c r="G655" s="187"/>
      <c r="H655" s="198"/>
      <c r="I655" s="189"/>
      <c r="J655" s="166"/>
      <c r="K655" s="166"/>
      <c r="L655" s="200"/>
    </row>
    <row r="656" spans="2:12" s="155" customFormat="1" ht="15" customHeight="1" x14ac:dyDescent="0.25">
      <c r="B656" s="166"/>
      <c r="C656" s="166"/>
      <c r="D656" s="186"/>
      <c r="E656" s="168"/>
      <c r="F656" s="232"/>
      <c r="G656" s="187"/>
      <c r="H656" s="198"/>
      <c r="I656" s="189"/>
      <c r="J656" s="166"/>
      <c r="K656" s="166"/>
      <c r="L656" s="200"/>
    </row>
    <row r="657" spans="2:12" s="155" customFormat="1" ht="15" customHeight="1" x14ac:dyDescent="0.25">
      <c r="B657" s="166"/>
      <c r="C657" s="166"/>
      <c r="D657" s="186"/>
      <c r="E657" s="168"/>
      <c r="F657" s="232"/>
      <c r="G657" s="187"/>
      <c r="H657" s="198"/>
      <c r="I657" s="189"/>
      <c r="J657" s="166"/>
      <c r="K657" s="166"/>
      <c r="L657" s="200"/>
    </row>
    <row r="658" spans="2:12" s="155" customFormat="1" ht="15" customHeight="1" x14ac:dyDescent="0.25">
      <c r="B658" s="166"/>
      <c r="C658" s="166"/>
      <c r="D658" s="186"/>
      <c r="E658" s="168"/>
      <c r="F658" s="232"/>
      <c r="G658" s="187"/>
      <c r="H658" s="198"/>
      <c r="I658" s="189"/>
      <c r="J658" s="166"/>
      <c r="K658" s="166"/>
      <c r="L658" s="200"/>
    </row>
    <row r="659" spans="2:12" s="155" customFormat="1" ht="15" customHeight="1" x14ac:dyDescent="0.25">
      <c r="B659" s="166"/>
      <c r="C659" s="166"/>
      <c r="D659" s="186"/>
      <c r="E659" s="168"/>
      <c r="F659" s="232"/>
      <c r="G659" s="187"/>
      <c r="H659" s="198"/>
      <c r="I659" s="189"/>
      <c r="J659" s="166"/>
      <c r="K659" s="166"/>
      <c r="L659" s="200"/>
    </row>
    <row r="660" spans="2:12" s="155" customFormat="1" ht="15" customHeight="1" x14ac:dyDescent="0.25">
      <c r="B660" s="166"/>
      <c r="C660" s="166"/>
      <c r="D660" s="168"/>
      <c r="E660" s="168"/>
      <c r="F660" s="232"/>
      <c r="G660" s="187"/>
      <c r="H660" s="198"/>
      <c r="I660" s="189"/>
      <c r="J660" s="166"/>
      <c r="K660" s="166"/>
      <c r="L660" s="200"/>
    </row>
    <row r="661" spans="2:12" s="155" customFormat="1" ht="15" customHeight="1" x14ac:dyDescent="0.25">
      <c r="B661" s="166"/>
      <c r="C661" s="166"/>
      <c r="D661" s="186"/>
      <c r="E661" s="168"/>
      <c r="F661" s="232"/>
      <c r="G661" s="187"/>
      <c r="H661" s="198"/>
      <c r="I661" s="189"/>
      <c r="J661" s="166"/>
      <c r="K661" s="166"/>
      <c r="L661" s="200"/>
    </row>
    <row r="662" spans="2:12" s="155" customFormat="1" ht="15" customHeight="1" x14ac:dyDescent="0.25">
      <c r="B662" s="166"/>
      <c r="C662" s="166"/>
      <c r="D662" s="186"/>
      <c r="E662" s="168"/>
      <c r="F662" s="232"/>
      <c r="G662" s="187"/>
      <c r="H662" s="198"/>
      <c r="I662" s="189"/>
      <c r="J662" s="166"/>
      <c r="K662" s="166"/>
      <c r="L662" s="200"/>
    </row>
    <row r="663" spans="2:12" s="155" customFormat="1" ht="15" customHeight="1" x14ac:dyDescent="0.25">
      <c r="B663" s="166"/>
      <c r="C663" s="166"/>
      <c r="D663" s="186"/>
      <c r="E663" s="168"/>
      <c r="F663" s="232"/>
      <c r="G663" s="187"/>
      <c r="H663" s="198"/>
      <c r="I663" s="189"/>
      <c r="J663" s="166"/>
      <c r="K663" s="166"/>
      <c r="L663" s="200"/>
    </row>
    <row r="664" spans="2:12" s="155" customFormat="1" ht="15" customHeight="1" x14ac:dyDescent="0.25">
      <c r="B664" s="166"/>
      <c r="C664" s="166"/>
      <c r="D664" s="186"/>
      <c r="E664" s="204"/>
      <c r="F664" s="235"/>
      <c r="G664" s="187"/>
      <c r="H664" s="198"/>
      <c r="I664" s="189"/>
      <c r="J664" s="166"/>
      <c r="K664" s="166"/>
      <c r="L664" s="200"/>
    </row>
    <row r="665" spans="2:12" s="155" customFormat="1" ht="15" customHeight="1" x14ac:dyDescent="0.25">
      <c r="B665" s="166"/>
      <c r="C665" s="166"/>
      <c r="D665" s="186"/>
      <c r="E665" s="168"/>
      <c r="F665" s="232"/>
      <c r="G665" s="187"/>
      <c r="H665" s="198"/>
      <c r="I665" s="189"/>
      <c r="J665" s="166"/>
      <c r="K665" s="166"/>
      <c r="L665" s="200"/>
    </row>
    <row r="666" spans="2:12" s="155" customFormat="1" ht="15" customHeight="1" x14ac:dyDescent="0.25">
      <c r="B666" s="166"/>
      <c r="C666" s="166"/>
      <c r="D666" s="186"/>
      <c r="E666" s="168"/>
      <c r="F666" s="232"/>
      <c r="G666" s="187"/>
      <c r="H666" s="198"/>
      <c r="I666" s="189"/>
      <c r="J666" s="166"/>
      <c r="K666" s="166"/>
      <c r="L666" s="200"/>
    </row>
    <row r="667" spans="2:12" s="155" customFormat="1" ht="15" customHeight="1" x14ac:dyDescent="0.25">
      <c r="B667" s="166"/>
      <c r="C667" s="166"/>
      <c r="D667" s="186"/>
      <c r="E667" s="168"/>
      <c r="F667" s="232"/>
      <c r="G667" s="187"/>
      <c r="H667" s="198"/>
      <c r="I667" s="189"/>
      <c r="J667" s="166"/>
      <c r="K667" s="166"/>
      <c r="L667" s="200"/>
    </row>
    <row r="668" spans="2:12" s="155" customFormat="1" ht="15" customHeight="1" x14ac:dyDescent="0.25">
      <c r="B668" s="166"/>
      <c r="C668" s="166"/>
      <c r="D668" s="186"/>
      <c r="E668" s="168"/>
      <c r="F668" s="232"/>
      <c r="G668" s="187"/>
      <c r="H668" s="198"/>
      <c r="I668" s="189"/>
      <c r="J668" s="166"/>
      <c r="K668" s="166"/>
      <c r="L668" s="200"/>
    </row>
    <row r="669" spans="2:12" s="155" customFormat="1" ht="15" customHeight="1" x14ac:dyDescent="0.25">
      <c r="B669" s="166"/>
      <c r="C669" s="166"/>
      <c r="D669" s="186"/>
      <c r="E669" s="168"/>
      <c r="F669" s="232"/>
      <c r="G669" s="187"/>
      <c r="H669" s="198"/>
      <c r="I669" s="189"/>
      <c r="J669" s="166"/>
      <c r="K669" s="166"/>
      <c r="L669" s="200"/>
    </row>
    <row r="670" spans="2:12" s="155" customFormat="1" ht="15" customHeight="1" x14ac:dyDescent="0.25">
      <c r="B670" s="166"/>
      <c r="C670" s="166"/>
      <c r="D670" s="186"/>
      <c r="E670" s="168"/>
      <c r="F670" s="232"/>
      <c r="G670" s="187"/>
      <c r="H670" s="198"/>
      <c r="I670" s="189"/>
      <c r="J670" s="166"/>
      <c r="K670" s="166"/>
      <c r="L670" s="200"/>
    </row>
    <row r="671" spans="2:12" s="155" customFormat="1" ht="15" customHeight="1" x14ac:dyDescent="0.25">
      <c r="B671" s="166"/>
      <c r="C671" s="166"/>
      <c r="D671" s="186"/>
      <c r="E671" s="168"/>
      <c r="F671" s="232"/>
      <c r="G671" s="187"/>
      <c r="H671" s="198"/>
      <c r="I671" s="189"/>
      <c r="J671" s="166"/>
      <c r="K671" s="166"/>
      <c r="L671" s="200"/>
    </row>
    <row r="672" spans="2:12" s="155" customFormat="1" ht="15" customHeight="1" x14ac:dyDescent="0.25">
      <c r="B672" s="166"/>
      <c r="C672" s="166"/>
      <c r="D672" s="186"/>
      <c r="E672" s="168"/>
      <c r="F672" s="232"/>
      <c r="G672" s="187"/>
      <c r="H672" s="198"/>
      <c r="I672" s="189"/>
      <c r="J672" s="166"/>
      <c r="K672" s="166"/>
      <c r="L672" s="200"/>
    </row>
    <row r="673" spans="2:12" s="155" customFormat="1" ht="15" customHeight="1" x14ac:dyDescent="0.25">
      <c r="B673" s="166"/>
      <c r="C673" s="166"/>
      <c r="D673" s="186"/>
      <c r="E673" s="168"/>
      <c r="F673" s="232"/>
      <c r="G673" s="187"/>
      <c r="H673" s="198"/>
      <c r="I673" s="189"/>
      <c r="J673" s="166"/>
      <c r="K673" s="166"/>
      <c r="L673" s="200"/>
    </row>
    <row r="674" spans="2:12" s="155" customFormat="1" ht="15" customHeight="1" x14ac:dyDescent="0.25">
      <c r="B674" s="166"/>
      <c r="C674" s="166"/>
      <c r="D674" s="186"/>
      <c r="E674" s="168"/>
      <c r="F674" s="232"/>
      <c r="G674" s="187"/>
      <c r="H674" s="198"/>
      <c r="I674" s="189"/>
      <c r="J674" s="166"/>
      <c r="K674" s="166"/>
      <c r="L674" s="200"/>
    </row>
    <row r="675" spans="2:12" s="155" customFormat="1" ht="15" customHeight="1" x14ac:dyDescent="0.25">
      <c r="B675" s="166"/>
      <c r="C675" s="166"/>
      <c r="D675" s="186"/>
      <c r="E675" s="168"/>
      <c r="F675" s="232"/>
      <c r="G675" s="187"/>
      <c r="H675" s="198"/>
      <c r="I675" s="189"/>
      <c r="J675" s="166"/>
      <c r="K675" s="166"/>
      <c r="L675" s="200"/>
    </row>
    <row r="676" spans="2:12" s="155" customFormat="1" ht="15" customHeight="1" x14ac:dyDescent="0.25">
      <c r="B676" s="166"/>
      <c r="C676" s="166"/>
      <c r="D676" s="186"/>
      <c r="E676" s="168"/>
      <c r="F676" s="232"/>
      <c r="G676" s="187"/>
      <c r="H676" s="198"/>
      <c r="I676" s="189"/>
      <c r="J676" s="166"/>
      <c r="K676" s="166"/>
      <c r="L676" s="200"/>
    </row>
    <row r="677" spans="2:12" s="155" customFormat="1" ht="15" customHeight="1" x14ac:dyDescent="0.25">
      <c r="B677" s="166"/>
      <c r="C677" s="166"/>
      <c r="D677" s="186"/>
      <c r="E677" s="168"/>
      <c r="F677" s="232"/>
      <c r="G677" s="187"/>
      <c r="H677" s="198"/>
      <c r="I677" s="189"/>
      <c r="J677" s="166"/>
      <c r="K677" s="166"/>
      <c r="L677" s="200"/>
    </row>
    <row r="678" spans="2:12" s="155" customFormat="1" ht="15" customHeight="1" x14ac:dyDescent="0.25">
      <c r="B678" s="166"/>
      <c r="C678" s="166"/>
      <c r="D678" s="186"/>
      <c r="E678" s="168"/>
      <c r="F678" s="232"/>
      <c r="G678" s="187"/>
      <c r="H678" s="198"/>
      <c r="I678" s="189"/>
      <c r="J678" s="166"/>
      <c r="K678" s="166"/>
      <c r="L678" s="200"/>
    </row>
    <row r="679" spans="2:12" s="155" customFormat="1" ht="15" customHeight="1" x14ac:dyDescent="0.25">
      <c r="B679" s="166"/>
      <c r="C679" s="166"/>
      <c r="D679" s="186"/>
      <c r="E679" s="168"/>
      <c r="F679" s="232"/>
      <c r="G679" s="187"/>
      <c r="H679" s="198"/>
      <c r="I679" s="189"/>
      <c r="J679" s="166"/>
      <c r="K679" s="166"/>
      <c r="L679" s="200"/>
    </row>
    <row r="680" spans="2:12" s="155" customFormat="1" ht="15" customHeight="1" x14ac:dyDescent="0.25">
      <c r="B680" s="166"/>
      <c r="C680" s="166"/>
      <c r="D680" s="186"/>
      <c r="E680" s="168"/>
      <c r="F680" s="232"/>
      <c r="G680" s="187"/>
      <c r="H680" s="198"/>
      <c r="I680" s="189"/>
      <c r="J680" s="166"/>
      <c r="K680" s="166"/>
      <c r="L680" s="200"/>
    </row>
    <row r="681" spans="2:12" s="155" customFormat="1" ht="15" customHeight="1" x14ac:dyDescent="0.25">
      <c r="B681" s="166"/>
      <c r="C681" s="166"/>
      <c r="D681" s="186"/>
      <c r="E681" s="168"/>
      <c r="F681" s="232"/>
      <c r="G681" s="187"/>
      <c r="H681" s="198"/>
      <c r="I681" s="189"/>
      <c r="J681" s="166"/>
      <c r="K681" s="166"/>
      <c r="L681" s="200"/>
    </row>
    <row r="682" spans="2:12" s="155" customFormat="1" ht="15" customHeight="1" x14ac:dyDescent="0.25">
      <c r="B682" s="166"/>
      <c r="C682" s="166"/>
      <c r="D682" s="186"/>
      <c r="E682" s="168"/>
      <c r="F682" s="232"/>
      <c r="G682" s="187"/>
      <c r="H682" s="198"/>
      <c r="I682" s="189"/>
      <c r="J682" s="166"/>
      <c r="K682" s="166"/>
      <c r="L682" s="200"/>
    </row>
    <row r="683" spans="2:12" s="155" customFormat="1" ht="15" customHeight="1" x14ac:dyDescent="0.25">
      <c r="B683" s="166"/>
      <c r="C683" s="166"/>
      <c r="D683" s="186"/>
      <c r="E683" s="168"/>
      <c r="F683" s="232"/>
      <c r="G683" s="187"/>
      <c r="H683" s="198"/>
      <c r="I683" s="189"/>
      <c r="J683" s="166"/>
      <c r="K683" s="166"/>
      <c r="L683" s="200"/>
    </row>
    <row r="684" spans="2:12" s="155" customFormat="1" ht="15" customHeight="1" x14ac:dyDescent="0.25">
      <c r="B684" s="166"/>
      <c r="C684" s="166"/>
      <c r="D684" s="186"/>
      <c r="E684" s="168"/>
      <c r="F684" s="232"/>
      <c r="G684" s="187"/>
      <c r="H684" s="198"/>
      <c r="I684" s="189"/>
      <c r="J684" s="166"/>
      <c r="K684" s="166"/>
      <c r="L684" s="200"/>
    </row>
    <row r="685" spans="2:12" s="155" customFormat="1" ht="15" customHeight="1" x14ac:dyDescent="0.25">
      <c r="B685" s="166"/>
      <c r="C685" s="166"/>
      <c r="D685" s="186"/>
      <c r="E685" s="168"/>
      <c r="F685" s="232"/>
      <c r="G685" s="187"/>
      <c r="H685" s="198"/>
      <c r="I685" s="189"/>
      <c r="J685" s="166"/>
      <c r="K685" s="166"/>
      <c r="L685" s="200"/>
    </row>
    <row r="686" spans="2:12" s="155" customFormat="1" ht="15" customHeight="1" x14ac:dyDescent="0.25">
      <c r="B686" s="166"/>
      <c r="C686" s="166"/>
      <c r="D686" s="186"/>
      <c r="E686" s="168"/>
      <c r="F686" s="232"/>
      <c r="G686" s="187"/>
      <c r="H686" s="198"/>
      <c r="I686" s="189"/>
      <c r="J686" s="166"/>
      <c r="K686" s="166"/>
      <c r="L686" s="200"/>
    </row>
    <row r="687" spans="2:12" s="155" customFormat="1" ht="15" customHeight="1" x14ac:dyDescent="0.25">
      <c r="B687" s="166"/>
      <c r="C687" s="166"/>
      <c r="D687" s="186"/>
      <c r="E687" s="168"/>
      <c r="F687" s="232"/>
      <c r="G687" s="187"/>
      <c r="H687" s="198"/>
      <c r="I687" s="189"/>
      <c r="J687" s="166"/>
      <c r="K687" s="166"/>
      <c r="L687" s="200"/>
    </row>
    <row r="688" spans="2:12" s="155" customFormat="1" ht="15" customHeight="1" x14ac:dyDescent="0.25">
      <c r="B688" s="166"/>
      <c r="C688" s="166"/>
      <c r="D688" s="186"/>
      <c r="E688" s="168"/>
      <c r="F688" s="232"/>
      <c r="G688" s="187"/>
      <c r="H688" s="198"/>
      <c r="I688" s="189"/>
      <c r="J688" s="166"/>
      <c r="K688" s="166"/>
      <c r="L688" s="200"/>
    </row>
    <row r="689" spans="2:12" s="155" customFormat="1" ht="15" customHeight="1" x14ac:dyDescent="0.25">
      <c r="B689" s="166"/>
      <c r="C689" s="166"/>
      <c r="D689" s="186"/>
      <c r="E689" s="168"/>
      <c r="F689" s="232"/>
      <c r="G689" s="187"/>
      <c r="H689" s="198"/>
      <c r="I689" s="189"/>
      <c r="J689" s="166"/>
      <c r="K689" s="166"/>
      <c r="L689" s="200"/>
    </row>
    <row r="690" spans="2:12" s="155" customFormat="1" ht="15" customHeight="1" x14ac:dyDescent="0.25">
      <c r="B690" s="166"/>
      <c r="C690" s="166"/>
      <c r="D690" s="186"/>
      <c r="E690" s="168"/>
      <c r="F690" s="232"/>
      <c r="G690" s="187"/>
      <c r="H690" s="198"/>
      <c r="I690" s="189"/>
      <c r="J690" s="166"/>
      <c r="K690" s="166"/>
      <c r="L690" s="200"/>
    </row>
    <row r="691" spans="2:12" s="155" customFormat="1" ht="15" customHeight="1" x14ac:dyDescent="0.25">
      <c r="B691" s="166"/>
      <c r="C691" s="166"/>
      <c r="D691" s="186"/>
      <c r="E691" s="168"/>
      <c r="F691" s="232"/>
      <c r="G691" s="187"/>
      <c r="H691" s="198"/>
      <c r="I691" s="189"/>
      <c r="J691" s="166"/>
      <c r="K691" s="166"/>
      <c r="L691" s="200"/>
    </row>
    <row r="692" spans="2:12" s="155" customFormat="1" ht="15" customHeight="1" x14ac:dyDescent="0.25">
      <c r="B692" s="166"/>
      <c r="C692" s="166"/>
      <c r="D692" s="186"/>
      <c r="E692" s="168"/>
      <c r="F692" s="232"/>
      <c r="G692" s="187"/>
      <c r="H692" s="198"/>
      <c r="I692" s="189"/>
      <c r="J692" s="166"/>
      <c r="K692" s="166"/>
      <c r="L692" s="200"/>
    </row>
    <row r="693" spans="2:12" s="155" customFormat="1" ht="15" customHeight="1" x14ac:dyDescent="0.25">
      <c r="B693" s="166"/>
      <c r="C693" s="166"/>
      <c r="D693" s="186"/>
      <c r="E693" s="168"/>
      <c r="F693" s="232"/>
      <c r="G693" s="187"/>
      <c r="H693" s="198"/>
      <c r="I693" s="189"/>
      <c r="J693" s="166"/>
      <c r="K693" s="166"/>
      <c r="L693" s="200"/>
    </row>
    <row r="694" spans="2:12" s="155" customFormat="1" ht="15" customHeight="1" x14ac:dyDescent="0.25">
      <c r="B694" s="166"/>
      <c r="C694" s="166"/>
      <c r="D694" s="186"/>
      <c r="E694" s="168"/>
      <c r="F694" s="232"/>
      <c r="G694" s="187"/>
      <c r="H694" s="198"/>
      <c r="I694" s="189"/>
      <c r="J694" s="166"/>
      <c r="K694" s="166"/>
      <c r="L694" s="200"/>
    </row>
    <row r="695" spans="2:12" s="155" customFormat="1" ht="15" customHeight="1" x14ac:dyDescent="0.25">
      <c r="B695" s="166"/>
      <c r="C695" s="166"/>
      <c r="D695" s="186"/>
      <c r="E695" s="168"/>
      <c r="F695" s="232"/>
      <c r="G695" s="187"/>
      <c r="H695" s="198"/>
      <c r="I695" s="189"/>
      <c r="J695" s="166"/>
      <c r="K695" s="166"/>
      <c r="L695" s="200"/>
    </row>
    <row r="696" spans="2:12" s="155" customFormat="1" ht="15" customHeight="1" x14ac:dyDescent="0.25">
      <c r="B696" s="166"/>
      <c r="C696" s="166"/>
      <c r="D696" s="186"/>
      <c r="E696" s="168"/>
      <c r="F696" s="232"/>
      <c r="G696" s="187"/>
      <c r="H696" s="198"/>
      <c r="I696" s="189"/>
      <c r="J696" s="166"/>
      <c r="K696" s="166"/>
      <c r="L696" s="200"/>
    </row>
    <row r="697" spans="2:12" s="155" customFormat="1" ht="15" customHeight="1" x14ac:dyDescent="0.25">
      <c r="B697" s="166"/>
      <c r="C697" s="166"/>
      <c r="D697" s="186"/>
      <c r="E697" s="168"/>
      <c r="F697" s="232"/>
      <c r="G697" s="187"/>
      <c r="H697" s="198"/>
      <c r="I697" s="189"/>
      <c r="J697" s="166"/>
      <c r="K697" s="166"/>
      <c r="L697" s="200"/>
    </row>
    <row r="698" spans="2:12" s="155" customFormat="1" ht="15" customHeight="1" x14ac:dyDescent="0.25">
      <c r="B698" s="166"/>
      <c r="C698" s="166"/>
      <c r="D698" s="186"/>
      <c r="E698" s="168"/>
      <c r="F698" s="232"/>
      <c r="G698" s="187"/>
      <c r="H698" s="198"/>
      <c r="I698" s="189"/>
      <c r="J698" s="166"/>
      <c r="K698" s="166"/>
      <c r="L698" s="200"/>
    </row>
    <row r="699" spans="2:12" s="155" customFormat="1" ht="15" customHeight="1" x14ac:dyDescent="0.25">
      <c r="B699" s="166"/>
      <c r="C699" s="166"/>
      <c r="D699" s="186"/>
      <c r="E699" s="168"/>
      <c r="F699" s="232"/>
      <c r="G699" s="187"/>
      <c r="H699" s="198"/>
      <c r="I699" s="189"/>
      <c r="J699" s="166"/>
      <c r="K699" s="166"/>
      <c r="L699" s="200"/>
    </row>
    <row r="700" spans="2:12" s="155" customFormat="1" ht="15" customHeight="1" x14ac:dyDescent="0.25">
      <c r="B700" s="166"/>
      <c r="C700" s="166"/>
      <c r="D700" s="186"/>
      <c r="E700" s="168"/>
      <c r="F700" s="232"/>
      <c r="G700" s="187"/>
      <c r="H700" s="198"/>
      <c r="I700" s="189"/>
      <c r="J700" s="166"/>
      <c r="K700" s="166"/>
      <c r="L700" s="200"/>
    </row>
    <row r="701" spans="2:12" s="155" customFormat="1" ht="15" customHeight="1" x14ac:dyDescent="0.25">
      <c r="B701" s="166"/>
      <c r="C701" s="166"/>
      <c r="D701" s="186"/>
      <c r="E701" s="168"/>
      <c r="F701" s="232"/>
      <c r="G701" s="187"/>
      <c r="H701" s="198"/>
      <c r="I701" s="189"/>
      <c r="J701" s="166"/>
      <c r="K701" s="166"/>
      <c r="L701" s="200"/>
    </row>
    <row r="702" spans="2:12" s="155" customFormat="1" ht="15" customHeight="1" x14ac:dyDescent="0.25">
      <c r="B702" s="166"/>
      <c r="C702" s="166"/>
      <c r="D702" s="186"/>
      <c r="E702" s="168"/>
      <c r="F702" s="232"/>
      <c r="G702" s="187"/>
      <c r="H702" s="198"/>
      <c r="I702" s="189"/>
      <c r="J702" s="166"/>
      <c r="K702" s="166"/>
      <c r="L702" s="200"/>
    </row>
    <row r="703" spans="2:12" s="155" customFormat="1" ht="15" customHeight="1" x14ac:dyDescent="0.25">
      <c r="B703" s="166"/>
      <c r="C703" s="166"/>
      <c r="D703" s="186"/>
      <c r="E703" s="168"/>
      <c r="F703" s="232"/>
      <c r="G703" s="187"/>
      <c r="H703" s="198"/>
      <c r="I703" s="189"/>
      <c r="J703" s="166"/>
      <c r="K703" s="166"/>
      <c r="L703" s="200"/>
    </row>
    <row r="704" spans="2:12" s="155" customFormat="1" ht="15" customHeight="1" x14ac:dyDescent="0.25">
      <c r="B704" s="166"/>
      <c r="C704" s="166"/>
      <c r="D704" s="186"/>
      <c r="E704" s="168"/>
      <c r="F704" s="232"/>
      <c r="G704" s="187"/>
      <c r="H704" s="198"/>
      <c r="I704" s="189"/>
      <c r="J704" s="166"/>
      <c r="K704" s="166"/>
      <c r="L704" s="200"/>
    </row>
    <row r="705" spans="2:12" s="155" customFormat="1" ht="15" customHeight="1" x14ac:dyDescent="0.25">
      <c r="B705" s="166"/>
      <c r="C705" s="166"/>
      <c r="D705" s="186"/>
      <c r="E705" s="168"/>
      <c r="F705" s="232"/>
      <c r="G705" s="187"/>
      <c r="H705" s="198"/>
      <c r="I705" s="189"/>
      <c r="J705" s="166"/>
      <c r="K705" s="166"/>
      <c r="L705" s="200"/>
    </row>
    <row r="706" spans="2:12" s="155" customFormat="1" ht="15" customHeight="1" x14ac:dyDescent="0.25">
      <c r="B706" s="166"/>
      <c r="C706" s="166"/>
      <c r="D706" s="186"/>
      <c r="E706" s="168"/>
      <c r="F706" s="232"/>
      <c r="G706" s="187"/>
      <c r="H706" s="198"/>
      <c r="I706" s="189"/>
      <c r="J706" s="166"/>
      <c r="K706" s="166"/>
      <c r="L706" s="200"/>
    </row>
    <row r="707" spans="2:12" s="155" customFormat="1" ht="15" customHeight="1" x14ac:dyDescent="0.25">
      <c r="B707" s="166"/>
      <c r="C707" s="166"/>
      <c r="D707" s="186"/>
      <c r="E707" s="168"/>
      <c r="F707" s="232"/>
      <c r="G707" s="187"/>
      <c r="H707" s="198"/>
      <c r="I707" s="189"/>
      <c r="J707" s="166"/>
      <c r="K707" s="166"/>
      <c r="L707" s="200"/>
    </row>
    <row r="708" spans="2:12" s="155" customFormat="1" ht="15" customHeight="1" x14ac:dyDescent="0.25">
      <c r="B708" s="166"/>
      <c r="C708" s="166"/>
      <c r="D708" s="186"/>
      <c r="E708" s="168"/>
      <c r="F708" s="232"/>
      <c r="G708" s="187"/>
      <c r="H708" s="198"/>
      <c r="I708" s="189"/>
      <c r="J708" s="166"/>
      <c r="K708" s="166"/>
      <c r="L708" s="200"/>
    </row>
    <row r="709" spans="2:12" s="155" customFormat="1" ht="15" customHeight="1" x14ac:dyDescent="0.25">
      <c r="B709" s="166"/>
      <c r="C709" s="166"/>
      <c r="D709" s="186"/>
      <c r="E709" s="168"/>
      <c r="F709" s="232"/>
      <c r="G709" s="187"/>
      <c r="H709" s="198"/>
      <c r="I709" s="189"/>
      <c r="J709" s="166"/>
      <c r="K709" s="166"/>
      <c r="L709" s="200"/>
    </row>
    <row r="710" spans="2:12" s="155" customFormat="1" ht="15" customHeight="1" x14ac:dyDescent="0.25">
      <c r="B710" s="166"/>
      <c r="C710" s="166"/>
      <c r="D710" s="186"/>
      <c r="E710" s="168"/>
      <c r="F710" s="232"/>
      <c r="G710" s="187"/>
      <c r="H710" s="198"/>
      <c r="I710" s="189"/>
      <c r="J710" s="166"/>
      <c r="K710" s="166"/>
      <c r="L710" s="200"/>
    </row>
    <row r="711" spans="2:12" s="155" customFormat="1" ht="15" customHeight="1" x14ac:dyDescent="0.25">
      <c r="B711" s="166"/>
      <c r="C711" s="166"/>
      <c r="D711" s="186"/>
      <c r="E711" s="168"/>
      <c r="F711" s="232"/>
      <c r="G711" s="187"/>
      <c r="H711" s="198"/>
      <c r="I711" s="189"/>
      <c r="J711" s="166"/>
      <c r="K711" s="166"/>
      <c r="L711" s="200"/>
    </row>
    <row r="712" spans="2:12" s="155" customFormat="1" ht="15" customHeight="1" x14ac:dyDescent="0.25">
      <c r="B712" s="166"/>
      <c r="C712" s="166"/>
      <c r="D712" s="186"/>
      <c r="E712" s="168"/>
      <c r="F712" s="232"/>
      <c r="G712" s="187"/>
      <c r="H712" s="198"/>
      <c r="I712" s="189"/>
      <c r="J712" s="166"/>
      <c r="K712" s="166"/>
      <c r="L712" s="200"/>
    </row>
    <row r="713" spans="2:12" s="155" customFormat="1" ht="15" customHeight="1" x14ac:dyDescent="0.25">
      <c r="B713" s="166"/>
      <c r="C713" s="166"/>
      <c r="D713" s="186"/>
      <c r="E713" s="168"/>
      <c r="F713" s="232"/>
      <c r="G713" s="187"/>
      <c r="H713" s="198"/>
      <c r="I713" s="189"/>
      <c r="J713" s="166"/>
      <c r="K713" s="166"/>
      <c r="L713" s="200"/>
    </row>
    <row r="714" spans="2:12" s="155" customFormat="1" ht="15" customHeight="1" x14ac:dyDescent="0.25">
      <c r="B714" s="166"/>
      <c r="C714" s="166"/>
      <c r="D714" s="186"/>
      <c r="E714" s="168"/>
      <c r="F714" s="232"/>
      <c r="G714" s="187"/>
      <c r="H714" s="198"/>
      <c r="I714" s="189"/>
      <c r="J714" s="166"/>
      <c r="K714" s="166"/>
      <c r="L714" s="200"/>
    </row>
    <row r="715" spans="2:12" s="155" customFormat="1" ht="15" customHeight="1" x14ac:dyDescent="0.25">
      <c r="B715" s="166"/>
      <c r="C715" s="166"/>
      <c r="D715" s="186"/>
      <c r="E715" s="168"/>
      <c r="F715" s="232"/>
      <c r="G715" s="187"/>
      <c r="H715" s="198"/>
      <c r="I715" s="189"/>
      <c r="J715" s="166"/>
      <c r="K715" s="166"/>
      <c r="L715" s="200"/>
    </row>
    <row r="716" spans="2:12" s="155" customFormat="1" ht="15" customHeight="1" x14ac:dyDescent="0.25">
      <c r="B716" s="166"/>
      <c r="C716" s="166"/>
      <c r="D716" s="186"/>
      <c r="E716" s="168"/>
      <c r="F716" s="232"/>
      <c r="G716" s="187"/>
      <c r="H716" s="198"/>
      <c r="I716" s="189"/>
      <c r="J716" s="166"/>
      <c r="K716" s="166"/>
      <c r="L716" s="200"/>
    </row>
    <row r="717" spans="2:12" s="155" customFormat="1" ht="15" customHeight="1" x14ac:dyDescent="0.25">
      <c r="B717" s="166"/>
      <c r="C717" s="166"/>
      <c r="D717" s="186"/>
      <c r="E717" s="168"/>
      <c r="F717" s="232"/>
      <c r="G717" s="187"/>
      <c r="H717" s="198"/>
      <c r="I717" s="189"/>
      <c r="J717" s="166"/>
      <c r="K717" s="166"/>
      <c r="L717" s="200"/>
    </row>
    <row r="718" spans="2:12" s="155" customFormat="1" ht="15" customHeight="1" x14ac:dyDescent="0.25">
      <c r="B718" s="166"/>
      <c r="C718" s="166"/>
      <c r="D718" s="186"/>
      <c r="E718" s="168"/>
      <c r="F718" s="232"/>
      <c r="G718" s="187"/>
      <c r="H718" s="198"/>
      <c r="I718" s="189"/>
      <c r="J718" s="166"/>
      <c r="K718" s="166"/>
      <c r="L718" s="200"/>
    </row>
    <row r="719" spans="2:12" s="155" customFormat="1" ht="15" customHeight="1" x14ac:dyDescent="0.25">
      <c r="B719" s="166"/>
      <c r="C719" s="166"/>
      <c r="D719" s="186"/>
      <c r="E719" s="168"/>
      <c r="F719" s="232"/>
      <c r="G719" s="187"/>
      <c r="H719" s="198"/>
      <c r="I719" s="189"/>
      <c r="J719" s="166"/>
      <c r="K719" s="166"/>
      <c r="L719" s="200"/>
    </row>
    <row r="720" spans="2:12" s="155" customFormat="1" ht="15" customHeight="1" x14ac:dyDescent="0.25">
      <c r="B720" s="166"/>
      <c r="C720" s="166"/>
      <c r="D720" s="186"/>
      <c r="E720" s="168"/>
      <c r="F720" s="232"/>
      <c r="G720" s="187"/>
      <c r="H720" s="198"/>
      <c r="I720" s="189"/>
      <c r="J720" s="166"/>
      <c r="K720" s="166"/>
      <c r="L720" s="200"/>
    </row>
    <row r="721" spans="2:12" s="155" customFormat="1" ht="15" customHeight="1" x14ac:dyDescent="0.25">
      <c r="B721" s="166"/>
      <c r="C721" s="166"/>
      <c r="D721" s="186"/>
      <c r="E721" s="168"/>
      <c r="F721" s="232"/>
      <c r="G721" s="187"/>
      <c r="H721" s="198"/>
      <c r="I721" s="189"/>
      <c r="J721" s="166"/>
      <c r="K721" s="166"/>
      <c r="L721" s="200"/>
    </row>
    <row r="722" spans="2:12" s="155" customFormat="1" ht="15" customHeight="1" x14ac:dyDescent="0.25">
      <c r="B722" s="166"/>
      <c r="C722" s="166"/>
      <c r="D722" s="186"/>
      <c r="E722" s="168"/>
      <c r="F722" s="232"/>
      <c r="G722" s="187"/>
      <c r="H722" s="198"/>
      <c r="I722" s="189"/>
      <c r="J722" s="166"/>
      <c r="K722" s="166"/>
      <c r="L722" s="200"/>
    </row>
    <row r="723" spans="2:12" s="155" customFormat="1" ht="15" customHeight="1" x14ac:dyDescent="0.25">
      <c r="B723" s="166"/>
      <c r="C723" s="166"/>
      <c r="D723" s="186"/>
      <c r="E723" s="168"/>
      <c r="F723" s="232"/>
      <c r="G723" s="187"/>
      <c r="H723" s="198"/>
      <c r="I723" s="189"/>
      <c r="J723" s="166"/>
      <c r="K723" s="166"/>
      <c r="L723" s="200"/>
    </row>
    <row r="724" spans="2:12" s="155" customFormat="1" ht="15" customHeight="1" x14ac:dyDescent="0.25">
      <c r="B724" s="166"/>
      <c r="C724" s="166"/>
      <c r="D724" s="186"/>
      <c r="E724" s="168"/>
      <c r="F724" s="232"/>
      <c r="G724" s="187"/>
      <c r="H724" s="198"/>
      <c r="I724" s="189"/>
      <c r="J724" s="166"/>
      <c r="K724" s="166"/>
      <c r="L724" s="200"/>
    </row>
    <row r="725" spans="2:12" s="155" customFormat="1" ht="15" customHeight="1" x14ac:dyDescent="0.25">
      <c r="B725" s="166"/>
      <c r="C725" s="166"/>
      <c r="D725" s="186"/>
      <c r="E725" s="168"/>
      <c r="F725" s="232"/>
      <c r="G725" s="187"/>
      <c r="H725" s="198"/>
      <c r="I725" s="189"/>
      <c r="J725" s="166"/>
      <c r="K725" s="166"/>
      <c r="L725" s="200"/>
    </row>
    <row r="726" spans="2:12" s="155" customFormat="1" ht="15" customHeight="1" x14ac:dyDescent="0.25">
      <c r="B726" s="166"/>
      <c r="C726" s="166"/>
      <c r="D726" s="186"/>
      <c r="E726" s="168"/>
      <c r="F726" s="232"/>
      <c r="G726" s="187"/>
      <c r="H726" s="198"/>
      <c r="I726" s="189"/>
      <c r="J726" s="166"/>
      <c r="K726" s="166"/>
      <c r="L726" s="200"/>
    </row>
    <row r="727" spans="2:12" s="155" customFormat="1" ht="15" customHeight="1" x14ac:dyDescent="0.25">
      <c r="B727" s="166"/>
      <c r="C727" s="166"/>
      <c r="D727" s="186"/>
      <c r="E727" s="168"/>
      <c r="F727" s="232"/>
      <c r="G727" s="187"/>
      <c r="H727" s="198"/>
      <c r="I727" s="189"/>
      <c r="J727" s="166"/>
      <c r="K727" s="166"/>
      <c r="L727" s="200"/>
    </row>
    <row r="728" spans="2:12" s="155" customFormat="1" ht="15" customHeight="1" x14ac:dyDescent="0.25">
      <c r="B728" s="166"/>
      <c r="C728" s="166"/>
      <c r="D728" s="186"/>
      <c r="E728" s="168"/>
      <c r="F728" s="232"/>
      <c r="G728" s="187"/>
      <c r="H728" s="198"/>
      <c r="I728" s="189"/>
      <c r="J728" s="166"/>
      <c r="K728" s="166"/>
      <c r="L728" s="200"/>
    </row>
    <row r="729" spans="2:12" s="155" customFormat="1" ht="15" customHeight="1" x14ac:dyDescent="0.25">
      <c r="B729" s="166"/>
      <c r="C729" s="166"/>
      <c r="D729" s="186"/>
      <c r="E729" s="168"/>
      <c r="F729" s="232"/>
      <c r="G729" s="187"/>
      <c r="H729" s="198"/>
      <c r="I729" s="189"/>
      <c r="J729" s="166"/>
      <c r="K729" s="166"/>
      <c r="L729" s="200"/>
    </row>
    <row r="730" spans="2:12" s="155" customFormat="1" ht="15" customHeight="1" x14ac:dyDescent="0.25">
      <c r="B730" s="166"/>
      <c r="C730" s="166"/>
      <c r="D730" s="186"/>
      <c r="E730" s="168"/>
      <c r="F730" s="232"/>
      <c r="G730" s="187"/>
      <c r="H730" s="198"/>
      <c r="I730" s="189"/>
      <c r="J730" s="166"/>
      <c r="K730" s="166"/>
      <c r="L730" s="200"/>
    </row>
    <row r="731" spans="2:12" s="155" customFormat="1" ht="15" customHeight="1" x14ac:dyDescent="0.25">
      <c r="B731" s="166"/>
      <c r="C731" s="166"/>
      <c r="D731" s="186"/>
      <c r="E731" s="168"/>
      <c r="F731" s="232"/>
      <c r="G731" s="187"/>
      <c r="H731" s="198"/>
      <c r="I731" s="189"/>
      <c r="J731" s="166"/>
      <c r="K731" s="166"/>
      <c r="L731" s="200"/>
    </row>
    <row r="732" spans="2:12" s="155" customFormat="1" ht="15" customHeight="1" x14ac:dyDescent="0.25">
      <c r="B732" s="166"/>
      <c r="C732" s="166"/>
      <c r="D732" s="186"/>
      <c r="E732" s="168"/>
      <c r="F732" s="232"/>
      <c r="G732" s="187"/>
      <c r="H732" s="198"/>
      <c r="I732" s="189"/>
      <c r="J732" s="166"/>
      <c r="K732" s="166"/>
      <c r="L732" s="200"/>
    </row>
    <row r="733" spans="2:12" s="155" customFormat="1" ht="15" customHeight="1" x14ac:dyDescent="0.25">
      <c r="B733" s="166"/>
      <c r="C733" s="166"/>
      <c r="D733" s="186"/>
      <c r="E733" s="168"/>
      <c r="F733" s="232"/>
      <c r="G733" s="187"/>
      <c r="H733" s="198"/>
      <c r="I733" s="189"/>
      <c r="J733" s="166"/>
      <c r="K733" s="166"/>
      <c r="L733" s="200"/>
    </row>
    <row r="734" spans="2:12" s="155" customFormat="1" ht="15" customHeight="1" x14ac:dyDescent="0.25">
      <c r="B734" s="166"/>
      <c r="C734" s="166"/>
      <c r="D734" s="186"/>
      <c r="E734" s="168"/>
      <c r="F734" s="232"/>
      <c r="G734" s="187"/>
      <c r="H734" s="198"/>
      <c r="I734" s="189"/>
      <c r="J734" s="166"/>
      <c r="K734" s="166"/>
      <c r="L734" s="200"/>
    </row>
    <row r="735" spans="2:12" s="155" customFormat="1" ht="15" customHeight="1" x14ac:dyDescent="0.25">
      <c r="B735" s="166"/>
      <c r="C735" s="166"/>
      <c r="D735" s="186"/>
      <c r="E735" s="168"/>
      <c r="F735" s="232"/>
      <c r="G735" s="187"/>
      <c r="H735" s="198"/>
      <c r="I735" s="189"/>
      <c r="J735" s="166"/>
      <c r="K735" s="166"/>
      <c r="L735" s="200"/>
    </row>
    <row r="736" spans="2:12" s="155" customFormat="1" ht="15" customHeight="1" x14ac:dyDescent="0.25">
      <c r="B736" s="166"/>
      <c r="C736" s="166"/>
      <c r="D736" s="186"/>
      <c r="E736" s="168"/>
      <c r="F736" s="232"/>
      <c r="G736" s="187"/>
      <c r="H736" s="198"/>
      <c r="I736" s="189"/>
      <c r="J736" s="166"/>
      <c r="K736" s="166"/>
      <c r="L736" s="200"/>
    </row>
    <row r="737" spans="2:12" s="155" customFormat="1" ht="15" customHeight="1" x14ac:dyDescent="0.25">
      <c r="B737" s="166"/>
      <c r="C737" s="166"/>
      <c r="D737" s="186"/>
      <c r="E737" s="168"/>
      <c r="F737" s="232"/>
      <c r="G737" s="187"/>
      <c r="H737" s="198"/>
      <c r="I737" s="189"/>
      <c r="J737" s="166"/>
      <c r="K737" s="166"/>
      <c r="L737" s="200"/>
    </row>
    <row r="738" spans="2:12" s="155" customFormat="1" ht="15" customHeight="1" x14ac:dyDescent="0.25">
      <c r="B738" s="166"/>
      <c r="C738" s="166"/>
      <c r="D738" s="186"/>
      <c r="E738" s="168"/>
      <c r="F738" s="232"/>
      <c r="G738" s="187"/>
      <c r="H738" s="198"/>
      <c r="I738" s="189"/>
      <c r="J738" s="166"/>
      <c r="K738" s="166"/>
      <c r="L738" s="200"/>
    </row>
    <row r="739" spans="2:12" s="155" customFormat="1" ht="15" customHeight="1" x14ac:dyDescent="0.25">
      <c r="B739" s="166"/>
      <c r="C739" s="166"/>
      <c r="D739" s="186"/>
      <c r="E739" s="202"/>
      <c r="F739" s="234"/>
      <c r="G739" s="187"/>
      <c r="H739" s="198"/>
      <c r="I739" s="189"/>
      <c r="J739" s="166"/>
      <c r="K739" s="166"/>
      <c r="L739" s="200"/>
    </row>
    <row r="740" spans="2:12" s="155" customFormat="1" ht="15" customHeight="1" x14ac:dyDescent="0.25">
      <c r="B740" s="166"/>
      <c r="C740" s="166"/>
      <c r="D740" s="186"/>
      <c r="E740" s="168"/>
      <c r="F740" s="232"/>
      <c r="G740" s="187"/>
      <c r="H740" s="198"/>
      <c r="I740" s="189"/>
      <c r="J740" s="166"/>
      <c r="K740" s="166"/>
      <c r="L740" s="200"/>
    </row>
    <row r="741" spans="2:12" s="155" customFormat="1" ht="15" customHeight="1" x14ac:dyDescent="0.25">
      <c r="B741" s="166"/>
      <c r="C741" s="166"/>
      <c r="D741" s="186"/>
      <c r="E741" s="168"/>
      <c r="F741" s="232"/>
      <c r="G741" s="187"/>
      <c r="H741" s="198"/>
      <c r="I741" s="189"/>
      <c r="J741" s="166"/>
      <c r="K741" s="199"/>
      <c r="L741" s="200"/>
    </row>
    <row r="742" spans="2:12" s="155" customFormat="1" ht="15" customHeight="1" x14ac:dyDescent="0.25">
      <c r="B742" s="166"/>
      <c r="C742" s="166"/>
      <c r="D742" s="186"/>
      <c r="E742" s="168"/>
      <c r="F742" s="232"/>
      <c r="G742" s="187"/>
      <c r="H742" s="198"/>
      <c r="I742" s="189"/>
      <c r="J742" s="166"/>
      <c r="K742" s="199"/>
      <c r="L742" s="200"/>
    </row>
    <row r="743" spans="2:12" s="155" customFormat="1" ht="15" customHeight="1" x14ac:dyDescent="0.25">
      <c r="B743" s="166"/>
      <c r="C743" s="166"/>
      <c r="D743" s="186"/>
      <c r="E743" s="168"/>
      <c r="F743" s="232"/>
      <c r="G743" s="187"/>
      <c r="H743" s="198"/>
      <c r="I743" s="189"/>
      <c r="J743" s="166"/>
      <c r="K743" s="199"/>
      <c r="L743" s="200"/>
    </row>
    <row r="744" spans="2:12" s="155" customFormat="1" ht="15" customHeight="1" x14ac:dyDescent="0.25">
      <c r="B744" s="166"/>
      <c r="C744" s="166"/>
      <c r="D744" s="186"/>
      <c r="E744" s="168"/>
      <c r="F744" s="232"/>
      <c r="G744" s="187"/>
      <c r="H744" s="198"/>
      <c r="I744" s="189"/>
      <c r="J744" s="166"/>
      <c r="K744" s="199"/>
      <c r="L744" s="200"/>
    </row>
    <row r="745" spans="2:12" s="155" customFormat="1" ht="15" customHeight="1" x14ac:dyDescent="0.25">
      <c r="B745" s="166"/>
      <c r="C745" s="166"/>
      <c r="D745" s="186"/>
      <c r="E745" s="168"/>
      <c r="F745" s="232"/>
      <c r="G745" s="187"/>
      <c r="H745" s="198"/>
      <c r="I745" s="189"/>
      <c r="J745" s="166"/>
      <c r="K745" s="199"/>
      <c r="L745" s="200"/>
    </row>
    <row r="746" spans="2:12" s="155" customFormat="1" ht="15" customHeight="1" x14ac:dyDescent="0.25">
      <c r="B746" s="166"/>
      <c r="C746" s="166"/>
      <c r="D746" s="186"/>
      <c r="E746" s="168"/>
      <c r="F746" s="232"/>
      <c r="G746" s="187"/>
      <c r="H746" s="198"/>
      <c r="I746" s="189"/>
      <c r="J746" s="166"/>
      <c r="K746" s="199"/>
      <c r="L746" s="200"/>
    </row>
    <row r="747" spans="2:12" s="155" customFormat="1" ht="15" customHeight="1" x14ac:dyDescent="0.25">
      <c r="B747" s="166"/>
      <c r="C747" s="166"/>
      <c r="D747" s="186"/>
      <c r="E747" s="168"/>
      <c r="F747" s="232"/>
      <c r="G747" s="187"/>
      <c r="H747" s="198"/>
      <c r="I747" s="189"/>
      <c r="J747" s="166"/>
      <c r="K747" s="199"/>
      <c r="L747" s="200"/>
    </row>
    <row r="748" spans="2:12" s="155" customFormat="1" ht="15" customHeight="1" x14ac:dyDescent="0.25">
      <c r="B748" s="166"/>
      <c r="C748" s="166"/>
      <c r="D748" s="186"/>
      <c r="E748" s="168"/>
      <c r="F748" s="232"/>
      <c r="G748" s="187"/>
      <c r="H748" s="198"/>
      <c r="I748" s="189"/>
      <c r="J748" s="166"/>
      <c r="K748" s="199"/>
      <c r="L748" s="200"/>
    </row>
    <row r="749" spans="2:12" s="155" customFormat="1" ht="15" customHeight="1" x14ac:dyDescent="0.25">
      <c r="B749" s="166"/>
      <c r="C749" s="166"/>
      <c r="D749" s="186"/>
      <c r="E749" s="168"/>
      <c r="F749" s="232"/>
      <c r="G749" s="187"/>
      <c r="H749" s="198"/>
      <c r="I749" s="189"/>
      <c r="J749" s="166"/>
      <c r="K749" s="199"/>
      <c r="L749" s="200"/>
    </row>
    <row r="750" spans="2:12" s="155" customFormat="1" ht="15" customHeight="1" x14ac:dyDescent="0.25">
      <c r="B750" s="166"/>
      <c r="C750" s="166"/>
      <c r="D750" s="186"/>
      <c r="E750" s="168"/>
      <c r="F750" s="232"/>
      <c r="G750" s="187"/>
      <c r="H750" s="198"/>
      <c r="I750" s="189"/>
      <c r="J750" s="166"/>
      <c r="K750" s="199"/>
      <c r="L750" s="200"/>
    </row>
    <row r="751" spans="2:12" s="155" customFormat="1" ht="15" customHeight="1" x14ac:dyDescent="0.25">
      <c r="B751" s="166"/>
      <c r="C751" s="166"/>
      <c r="D751" s="186"/>
      <c r="E751" s="168"/>
      <c r="F751" s="232"/>
      <c r="G751" s="187"/>
      <c r="H751" s="198"/>
      <c r="I751" s="189"/>
      <c r="J751" s="166"/>
      <c r="K751" s="199"/>
      <c r="L751" s="200"/>
    </row>
    <row r="752" spans="2:12" s="155" customFormat="1" ht="15" customHeight="1" x14ac:dyDescent="0.25">
      <c r="B752" s="166"/>
      <c r="C752" s="166"/>
      <c r="D752" s="186"/>
      <c r="E752" s="168"/>
      <c r="F752" s="232"/>
      <c r="G752" s="187"/>
      <c r="H752" s="198"/>
      <c r="I752" s="189"/>
      <c r="J752" s="166"/>
      <c r="K752" s="199"/>
      <c r="L752" s="200"/>
    </row>
    <row r="753" spans="2:12" s="155" customFormat="1" ht="15" customHeight="1" x14ac:dyDescent="0.25">
      <c r="B753" s="166"/>
      <c r="C753" s="166"/>
      <c r="D753" s="186"/>
      <c r="E753" s="168"/>
      <c r="F753" s="232"/>
      <c r="G753" s="187"/>
      <c r="H753" s="198"/>
      <c r="I753" s="189"/>
      <c r="J753" s="166"/>
      <c r="K753" s="199"/>
      <c r="L753" s="200"/>
    </row>
    <row r="754" spans="2:12" s="155" customFormat="1" ht="15" customHeight="1" x14ac:dyDescent="0.25">
      <c r="B754" s="166"/>
      <c r="C754" s="166"/>
      <c r="D754" s="186"/>
      <c r="E754" s="168"/>
      <c r="F754" s="232"/>
      <c r="G754" s="187"/>
      <c r="H754" s="198"/>
      <c r="I754" s="189"/>
      <c r="J754" s="166"/>
      <c r="K754" s="199"/>
      <c r="L754" s="200"/>
    </row>
    <row r="755" spans="2:12" s="155" customFormat="1" ht="15" customHeight="1" x14ac:dyDescent="0.25">
      <c r="B755" s="166"/>
      <c r="C755" s="166"/>
      <c r="D755" s="186"/>
      <c r="E755" s="168"/>
      <c r="F755" s="232"/>
      <c r="G755" s="187"/>
      <c r="H755" s="198"/>
      <c r="I755" s="189"/>
      <c r="J755" s="166"/>
      <c r="K755" s="199"/>
      <c r="L755" s="200"/>
    </row>
    <row r="756" spans="2:12" s="155" customFormat="1" ht="15" customHeight="1" x14ac:dyDescent="0.25">
      <c r="B756" s="166"/>
      <c r="C756" s="166"/>
      <c r="D756" s="186"/>
      <c r="E756" s="168"/>
      <c r="F756" s="232"/>
      <c r="G756" s="187"/>
      <c r="H756" s="198"/>
      <c r="I756" s="189"/>
      <c r="J756" s="166"/>
      <c r="K756" s="199"/>
      <c r="L756" s="200"/>
    </row>
    <row r="757" spans="2:12" s="155" customFormat="1" ht="15" customHeight="1" x14ac:dyDescent="0.25">
      <c r="B757" s="166"/>
      <c r="C757" s="166"/>
      <c r="D757" s="186"/>
      <c r="E757" s="168"/>
      <c r="F757" s="232"/>
      <c r="G757" s="187"/>
      <c r="H757" s="198"/>
      <c r="I757" s="189"/>
      <c r="J757" s="166"/>
      <c r="K757" s="199"/>
      <c r="L757" s="200"/>
    </row>
    <row r="758" spans="2:12" s="155" customFormat="1" ht="15" customHeight="1" x14ac:dyDescent="0.25">
      <c r="B758" s="166"/>
      <c r="C758" s="166"/>
      <c r="D758" s="186"/>
      <c r="E758" s="168"/>
      <c r="F758" s="232"/>
      <c r="G758" s="187"/>
      <c r="H758" s="198"/>
      <c r="I758" s="189"/>
      <c r="J758" s="166"/>
      <c r="K758" s="199"/>
      <c r="L758" s="200"/>
    </row>
    <row r="759" spans="2:12" s="155" customFormat="1" ht="15" customHeight="1" x14ac:dyDescent="0.25">
      <c r="B759" s="166"/>
      <c r="C759" s="166"/>
      <c r="D759" s="186"/>
      <c r="E759" s="168"/>
      <c r="F759" s="232"/>
      <c r="G759" s="187"/>
      <c r="H759" s="198"/>
      <c r="I759" s="189"/>
      <c r="J759" s="166"/>
      <c r="K759" s="199"/>
      <c r="L759" s="200"/>
    </row>
    <row r="760" spans="2:12" s="155" customFormat="1" ht="15" customHeight="1" x14ac:dyDescent="0.25">
      <c r="B760" s="166"/>
      <c r="C760" s="166"/>
      <c r="D760" s="186"/>
      <c r="E760" s="168"/>
      <c r="F760" s="232"/>
      <c r="G760" s="187"/>
      <c r="H760" s="198"/>
      <c r="I760" s="189"/>
      <c r="J760" s="166"/>
      <c r="K760" s="199"/>
      <c r="L760" s="200"/>
    </row>
    <row r="761" spans="2:12" s="155" customFormat="1" ht="15" customHeight="1" x14ac:dyDescent="0.25">
      <c r="B761" s="166"/>
      <c r="C761" s="166"/>
      <c r="D761" s="186"/>
      <c r="E761" s="168"/>
      <c r="F761" s="232"/>
      <c r="G761" s="187"/>
      <c r="H761" s="198"/>
      <c r="I761" s="189"/>
      <c r="J761" s="166"/>
      <c r="K761" s="199"/>
      <c r="L761" s="200"/>
    </row>
    <row r="762" spans="2:12" s="155" customFormat="1" ht="15" customHeight="1" x14ac:dyDescent="0.25">
      <c r="B762" s="166"/>
      <c r="C762" s="166"/>
      <c r="D762" s="186"/>
      <c r="E762" s="168"/>
      <c r="F762" s="232"/>
      <c r="G762" s="187"/>
      <c r="H762" s="198"/>
      <c r="I762" s="189"/>
      <c r="J762" s="166"/>
      <c r="K762" s="199"/>
      <c r="L762" s="200"/>
    </row>
    <row r="763" spans="2:12" s="155" customFormat="1" ht="15" customHeight="1" x14ac:dyDescent="0.25">
      <c r="B763" s="166"/>
      <c r="C763" s="166"/>
      <c r="D763" s="186"/>
      <c r="E763" s="168"/>
      <c r="F763" s="232"/>
      <c r="G763" s="187"/>
      <c r="H763" s="198"/>
      <c r="I763" s="189"/>
      <c r="J763" s="166"/>
      <c r="K763" s="199"/>
      <c r="L763" s="200"/>
    </row>
    <row r="764" spans="2:12" s="155" customFormat="1" ht="15" customHeight="1" x14ac:dyDescent="0.25">
      <c r="B764" s="166"/>
      <c r="C764" s="166"/>
      <c r="D764" s="186"/>
      <c r="E764" s="168"/>
      <c r="F764" s="232"/>
      <c r="G764" s="187"/>
      <c r="H764" s="198"/>
      <c r="I764" s="189"/>
      <c r="J764" s="166"/>
      <c r="K764" s="199"/>
      <c r="L764" s="200"/>
    </row>
    <row r="765" spans="2:12" s="155" customFormat="1" ht="15" customHeight="1" x14ac:dyDescent="0.25">
      <c r="B765" s="166"/>
      <c r="C765" s="166"/>
      <c r="D765" s="186"/>
      <c r="E765" s="168"/>
      <c r="F765" s="232"/>
      <c r="G765" s="187"/>
      <c r="H765" s="198"/>
      <c r="I765" s="189"/>
      <c r="J765" s="166"/>
      <c r="K765" s="199"/>
      <c r="L765" s="200"/>
    </row>
    <row r="766" spans="2:12" s="155" customFormat="1" ht="15" customHeight="1" x14ac:dyDescent="0.25">
      <c r="B766" s="166"/>
      <c r="C766" s="166"/>
      <c r="D766" s="186"/>
      <c r="E766" s="168"/>
      <c r="F766" s="232"/>
      <c r="G766" s="187"/>
      <c r="H766" s="198"/>
      <c r="I766" s="189"/>
      <c r="J766" s="166"/>
      <c r="K766" s="199"/>
      <c r="L766" s="200"/>
    </row>
    <row r="767" spans="2:12" s="155" customFormat="1" ht="15" customHeight="1" x14ac:dyDescent="0.25">
      <c r="B767" s="166"/>
      <c r="C767" s="166"/>
      <c r="D767" s="186"/>
      <c r="E767" s="168"/>
      <c r="F767" s="232"/>
      <c r="G767" s="187"/>
      <c r="H767" s="198"/>
      <c r="I767" s="189"/>
      <c r="J767" s="166"/>
      <c r="K767" s="199"/>
      <c r="L767" s="200"/>
    </row>
    <row r="768" spans="2:12" s="155" customFormat="1" ht="15" customHeight="1" x14ac:dyDescent="0.25">
      <c r="B768" s="166"/>
      <c r="C768" s="166"/>
      <c r="D768" s="186"/>
      <c r="E768" s="168"/>
      <c r="F768" s="232"/>
      <c r="G768" s="187"/>
      <c r="H768" s="198"/>
      <c r="I768" s="189"/>
      <c r="J768" s="166"/>
      <c r="K768" s="199"/>
      <c r="L768" s="200"/>
    </row>
    <row r="769" spans="1:12" s="155" customFormat="1" ht="15" customHeight="1" x14ac:dyDescent="0.25">
      <c r="A769" s="155">
        <f t="shared" ref="A769:A807" si="11">A768+1</f>
        <v>1</v>
      </c>
      <c r="B769" s="166"/>
      <c r="C769" s="166"/>
      <c r="D769" s="186"/>
      <c r="E769" s="168"/>
      <c r="F769" s="232"/>
      <c r="G769" s="187"/>
      <c r="H769" s="198"/>
      <c r="I769" s="189"/>
      <c r="J769" s="166"/>
      <c r="K769" s="199"/>
      <c r="L769" s="200"/>
    </row>
    <row r="770" spans="1:12" s="155" customFormat="1" ht="15" customHeight="1" x14ac:dyDescent="0.25">
      <c r="A770" s="155">
        <f t="shared" si="11"/>
        <v>2</v>
      </c>
      <c r="B770" s="166"/>
      <c r="C770" s="166"/>
      <c r="D770" s="186"/>
      <c r="E770" s="168"/>
      <c r="F770" s="232"/>
      <c r="G770" s="187"/>
      <c r="H770" s="198"/>
      <c r="I770" s="189"/>
      <c r="J770" s="166"/>
      <c r="K770" s="199"/>
      <c r="L770" s="200"/>
    </row>
    <row r="771" spans="1:12" s="155" customFormat="1" ht="15" customHeight="1" x14ac:dyDescent="0.25">
      <c r="A771" s="155">
        <f t="shared" si="11"/>
        <v>3</v>
      </c>
      <c r="B771" s="166" t="e">
        <f>IF(G771="DESLIGADO","",IF(#REF!=1,#REF!,IF(#REF!=1,#REF!,IF(#REF!=1,#REF!,IF(#REF!=1,#REF!,"")))))</f>
        <v>#REF!</v>
      </c>
      <c r="C771" s="166"/>
      <c r="D771" s="186"/>
      <c r="E771" s="168"/>
      <c r="F771" s="232"/>
      <c r="G771" s="187"/>
      <c r="H771" s="198"/>
      <c r="I771" s="189"/>
      <c r="J771" s="166"/>
      <c r="K771" s="199"/>
      <c r="L771" s="200"/>
    </row>
    <row r="772" spans="1:12" s="155" customFormat="1" ht="15" customHeight="1" x14ac:dyDescent="0.25">
      <c r="A772" s="155">
        <f t="shared" si="11"/>
        <v>4</v>
      </c>
      <c r="B772" s="166" t="e">
        <f>IF(G772="DESLIGADO","",IF(#REF!=1,#REF!,IF(#REF!=1,#REF!,IF(#REF!=1,#REF!,IF(#REF!=1,#REF!,"")))))</f>
        <v>#REF!</v>
      </c>
      <c r="C772" s="166"/>
      <c r="D772" s="186"/>
      <c r="E772" s="168"/>
      <c r="F772" s="232"/>
      <c r="G772" s="187"/>
      <c r="H772" s="198"/>
      <c r="I772" s="189"/>
      <c r="J772" s="166"/>
      <c r="K772" s="199"/>
      <c r="L772" s="200"/>
    </row>
    <row r="773" spans="1:12" s="155" customFormat="1" ht="15" customHeight="1" x14ac:dyDescent="0.25">
      <c r="A773" s="155">
        <f t="shared" si="11"/>
        <v>5</v>
      </c>
      <c r="B773" s="166" t="e">
        <f>IF(G773="DESLIGADO","",IF(#REF!=1,#REF!,IF(#REF!=1,#REF!,IF(#REF!=1,#REF!,IF(#REF!=1,#REF!,"")))))</f>
        <v>#REF!</v>
      </c>
      <c r="C773" s="166"/>
      <c r="D773" s="186"/>
      <c r="E773" s="168"/>
      <c r="F773" s="232"/>
      <c r="G773" s="187"/>
      <c r="H773" s="198"/>
      <c r="I773" s="189"/>
      <c r="J773" s="166"/>
      <c r="K773" s="199"/>
      <c r="L773" s="200"/>
    </row>
    <row r="774" spans="1:12" s="155" customFormat="1" ht="15" customHeight="1" x14ac:dyDescent="0.25">
      <c r="A774" s="155">
        <f t="shared" si="11"/>
        <v>6</v>
      </c>
      <c r="B774" s="166" t="e">
        <f>IF(G774="DESLIGADO","",IF(#REF!=1,#REF!,IF(#REF!=1,#REF!,IF(#REF!=1,#REF!,IF(#REF!=1,#REF!,"")))))</f>
        <v>#REF!</v>
      </c>
      <c r="C774" s="166"/>
      <c r="D774" s="186"/>
      <c r="E774" s="168"/>
      <c r="F774" s="232"/>
      <c r="G774" s="187"/>
      <c r="H774" s="198"/>
      <c r="I774" s="189"/>
      <c r="J774" s="166"/>
      <c r="K774" s="199"/>
      <c r="L774" s="200"/>
    </row>
    <row r="775" spans="1:12" s="155" customFormat="1" ht="15" customHeight="1" x14ac:dyDescent="0.25">
      <c r="A775" s="155">
        <f t="shared" si="11"/>
        <v>7</v>
      </c>
      <c r="B775" s="166"/>
      <c r="C775" s="166"/>
      <c r="D775" s="186"/>
      <c r="E775" s="168"/>
      <c r="F775" s="232"/>
      <c r="G775" s="203"/>
      <c r="H775" s="198"/>
      <c r="I775" s="189"/>
      <c r="J775" s="166"/>
      <c r="K775" s="199"/>
      <c r="L775" s="200"/>
    </row>
    <row r="776" spans="1:12" s="155" customFormat="1" ht="15" customHeight="1" x14ac:dyDescent="0.25">
      <c r="A776" s="155">
        <f t="shared" si="11"/>
        <v>8</v>
      </c>
      <c r="B776" s="166"/>
      <c r="C776" s="166"/>
      <c r="D776" s="186"/>
      <c r="E776" s="168"/>
      <c r="F776" s="232"/>
      <c r="G776" s="203"/>
      <c r="H776" s="198"/>
      <c r="I776" s="189"/>
      <c r="J776" s="166"/>
      <c r="K776" s="199"/>
      <c r="L776" s="200"/>
    </row>
    <row r="777" spans="1:12" s="155" customFormat="1" ht="15" customHeight="1" x14ac:dyDescent="0.25">
      <c r="A777" s="155">
        <f t="shared" si="11"/>
        <v>9</v>
      </c>
      <c r="B777" s="166" t="e">
        <f>IF(F777="DESLIGADO","",IF(#REF!=1,#REF!,IF(#REF!=1,#REF!,IF(#REF!=1,#REF!,IF(#REF!=1,#REF!,"")))))</f>
        <v>#REF!</v>
      </c>
      <c r="C777" s="166"/>
      <c r="D777" s="186"/>
      <c r="E777" s="168"/>
      <c r="F777" s="232"/>
      <c r="G777" s="203"/>
      <c r="H777" s="198"/>
      <c r="I777" s="189"/>
      <c r="J777" s="166"/>
      <c r="K777" s="199"/>
      <c r="L777" s="200"/>
    </row>
    <row r="778" spans="1:12" s="155" customFormat="1" ht="15" customHeight="1" x14ac:dyDescent="0.25">
      <c r="A778" s="155">
        <f t="shared" si="11"/>
        <v>10</v>
      </c>
      <c r="B778" s="166" t="e">
        <f>IF(G778="DESLIGADO","",IF(#REF!=1,#REF!,IF(#REF!=1,#REF!,IF(#REF!=1,#REF!,IF(#REF!=1,#REF!,"")))))</f>
        <v>#REF!</v>
      </c>
      <c r="C778" s="166"/>
      <c r="D778" s="186"/>
      <c r="E778" s="168"/>
      <c r="F778" s="232"/>
      <c r="G778" s="203"/>
      <c r="H778" s="198"/>
      <c r="I778" s="189"/>
      <c r="J778" s="166"/>
      <c r="K778" s="199"/>
      <c r="L778" s="200"/>
    </row>
    <row r="779" spans="1:12" s="155" customFormat="1" ht="15" customHeight="1" x14ac:dyDescent="0.25">
      <c r="A779" s="155">
        <f t="shared" si="11"/>
        <v>11</v>
      </c>
      <c r="B779" s="166" t="e">
        <f>IF(G779="DESLIGADO","",IF(#REF!=1,#REF!,IF(#REF!=1,#REF!,IF(#REF!=1,#REF!,IF(#REF!=1,#REF!,"")))))</f>
        <v>#REF!</v>
      </c>
      <c r="C779" s="166"/>
      <c r="D779" s="186"/>
      <c r="E779" s="168"/>
      <c r="F779" s="232"/>
      <c r="G779" s="203"/>
      <c r="H779" s="198"/>
      <c r="I779" s="189"/>
      <c r="J779" s="166"/>
      <c r="K779" s="199"/>
      <c r="L779" s="200"/>
    </row>
    <row r="780" spans="1:12" s="155" customFormat="1" ht="15" customHeight="1" x14ac:dyDescent="0.25">
      <c r="A780" s="155" t="e">
        <f>#REF!+1</f>
        <v>#REF!</v>
      </c>
      <c r="B780" s="166" t="e">
        <f>IF(G780="DESLIGADO","",IF(#REF!=1,#REF!,IF(#REF!=1,#REF!,IF(#REF!=1,#REF!,IF(#REF!=1,#REF!,"")))))</f>
        <v>#REF!</v>
      </c>
      <c r="C780" s="166"/>
      <c r="D780" s="168"/>
      <c r="E780" s="168"/>
      <c r="F780" s="232"/>
      <c r="G780" s="203"/>
      <c r="H780" s="198"/>
      <c r="I780" s="189"/>
      <c r="J780" s="166"/>
      <c r="K780" s="199"/>
      <c r="L780" s="200"/>
    </row>
    <row r="781" spans="1:12" s="155" customFormat="1" ht="15" customHeight="1" x14ac:dyDescent="0.25">
      <c r="A781" s="155" t="e">
        <f t="shared" si="11"/>
        <v>#REF!</v>
      </c>
      <c r="B781" s="166" t="e">
        <f>IF(G781="DESLIGADO","",IF(#REF!=1,#REF!,IF(#REF!=1,#REF!,IF(#REF!=1,#REF!,IF(#REF!=1,#REF!,"")))))</f>
        <v>#REF!</v>
      </c>
      <c r="C781" s="166"/>
      <c r="D781" s="186"/>
      <c r="E781" s="168"/>
      <c r="F781" s="232"/>
      <c r="G781" s="203"/>
      <c r="H781" s="198"/>
      <c r="I781" s="189"/>
      <c r="J781" s="166"/>
      <c r="K781" s="199"/>
      <c r="L781" s="200"/>
    </row>
    <row r="782" spans="1:12" s="155" customFormat="1" ht="15" customHeight="1" x14ac:dyDescent="0.25">
      <c r="A782" s="155" t="e">
        <f t="shared" si="11"/>
        <v>#REF!</v>
      </c>
      <c r="B782" s="166" t="e">
        <f>IF(G782="DESLIGADO","",IF(#REF!=1,#REF!,IF(#REF!=1,#REF!,IF(#REF!=1,#REF!,IF(#REF!=1,#REF!,"")))))</f>
        <v>#REF!</v>
      </c>
      <c r="C782" s="166"/>
      <c r="D782" s="186"/>
      <c r="E782" s="168"/>
      <c r="F782" s="232"/>
      <c r="G782" s="203"/>
      <c r="H782" s="198"/>
      <c r="I782" s="189"/>
      <c r="J782" s="166"/>
      <c r="K782" s="199"/>
      <c r="L782" s="200"/>
    </row>
    <row r="783" spans="1:12" s="155" customFormat="1" ht="15" customHeight="1" x14ac:dyDescent="0.25">
      <c r="A783" s="155" t="e">
        <f t="shared" si="11"/>
        <v>#REF!</v>
      </c>
      <c r="B783" s="166"/>
      <c r="C783" s="166"/>
      <c r="D783" s="186"/>
      <c r="E783" s="168"/>
      <c r="F783" s="232"/>
      <c r="G783" s="203"/>
      <c r="H783" s="198"/>
      <c r="I783" s="189"/>
      <c r="J783" s="166"/>
      <c r="K783" s="199"/>
      <c r="L783" s="200"/>
    </row>
    <row r="784" spans="1:12" s="155" customFormat="1" ht="15" customHeight="1" x14ac:dyDescent="0.25">
      <c r="A784" s="155" t="e">
        <f t="shared" si="11"/>
        <v>#REF!</v>
      </c>
      <c r="B784" s="166"/>
      <c r="C784" s="166"/>
      <c r="D784" s="186"/>
      <c r="E784" s="168"/>
      <c r="F784" s="232"/>
      <c r="G784" s="203"/>
      <c r="H784" s="198"/>
      <c r="I784" s="189"/>
      <c r="J784" s="166"/>
      <c r="K784" s="199"/>
      <c r="L784" s="200"/>
    </row>
    <row r="785" spans="1:12" s="155" customFormat="1" ht="15" customHeight="1" x14ac:dyDescent="0.25">
      <c r="A785" s="155" t="e">
        <f t="shared" si="11"/>
        <v>#REF!</v>
      </c>
      <c r="B785" s="166" t="e">
        <f>IF(G785="DESLIGADO","",IF(#REF!=1,#REF!,IF(#REF!=1,#REF!,IF(#REF!=1,#REF!,IF(#REF!=1,#REF!,"")))))</f>
        <v>#REF!</v>
      </c>
      <c r="C785" s="166"/>
      <c r="D785" s="186"/>
      <c r="E785" s="168"/>
      <c r="F785" s="232"/>
      <c r="G785" s="203"/>
      <c r="H785" s="198"/>
      <c r="I785" s="189"/>
      <c r="J785" s="166"/>
      <c r="K785" s="199"/>
      <c r="L785" s="200"/>
    </row>
    <row r="786" spans="1:12" s="155" customFormat="1" ht="15" customHeight="1" x14ac:dyDescent="0.25">
      <c r="A786" s="155" t="e">
        <f t="shared" si="11"/>
        <v>#REF!</v>
      </c>
      <c r="B786" s="166" t="e">
        <f>IF(G786="DESLIGADO","",IF(#REF!=1,#REF!,IF(#REF!=1,#REF!,IF(#REF!=1,#REF!,IF(#REF!=1,#REF!,"")))))</f>
        <v>#REF!</v>
      </c>
      <c r="C786" s="166"/>
      <c r="D786" s="186"/>
      <c r="E786" s="168"/>
      <c r="F786" s="232"/>
      <c r="G786" s="203"/>
      <c r="H786" s="198"/>
      <c r="I786" s="189"/>
      <c r="J786" s="166"/>
      <c r="K786" s="199"/>
      <c r="L786" s="200"/>
    </row>
    <row r="787" spans="1:12" s="155" customFormat="1" ht="15" customHeight="1" x14ac:dyDescent="0.25">
      <c r="A787" s="155" t="e">
        <f t="shared" si="11"/>
        <v>#REF!</v>
      </c>
      <c r="B787" s="166" t="e">
        <f>IF(G787="DESLIGADO","",IF(#REF!=1,#REF!,IF(#REF!=1,#REF!,IF(#REF!=1,#REF!,IF(#REF!=1,#REF!,"")))))</f>
        <v>#REF!</v>
      </c>
      <c r="C787" s="166"/>
      <c r="D787" s="186"/>
      <c r="E787" s="168"/>
      <c r="F787" s="232"/>
      <c r="G787" s="203"/>
      <c r="H787" s="198"/>
      <c r="I787" s="189"/>
      <c r="J787" s="166"/>
      <c r="K787" s="199"/>
      <c r="L787" s="200"/>
    </row>
    <row r="788" spans="1:12" s="155" customFormat="1" ht="15" customHeight="1" x14ac:dyDescent="0.25">
      <c r="A788" s="155" t="e">
        <f t="shared" si="11"/>
        <v>#REF!</v>
      </c>
      <c r="B788" s="166" t="e">
        <f>IF(G788="DESLIGADO","",IF(#REF!=1,#REF!,IF(#REF!=1,#REF!,IF(#REF!=1,#REF!,IF(#REF!=1,#REF!,"")))))</f>
        <v>#REF!</v>
      </c>
      <c r="C788" s="166"/>
      <c r="D788" s="186"/>
      <c r="E788" s="168"/>
      <c r="F788" s="232"/>
      <c r="G788" s="203"/>
      <c r="H788" s="198"/>
      <c r="I788" s="189"/>
      <c r="J788" s="166"/>
      <c r="K788" s="199"/>
      <c r="L788" s="200"/>
    </row>
    <row r="789" spans="1:12" s="155" customFormat="1" ht="15" customHeight="1" x14ac:dyDescent="0.25">
      <c r="A789" s="155" t="e">
        <f t="shared" si="11"/>
        <v>#REF!</v>
      </c>
      <c r="B789" s="166" t="e">
        <f>IF(G789="DESLIGADO","",IF(#REF!=1,#REF!,IF(#REF!=1,#REF!,IF(#REF!=1,#REF!,IF(#REF!=1,#REF!,"")))))</f>
        <v>#REF!</v>
      </c>
      <c r="C789" s="166"/>
      <c r="D789" s="186"/>
      <c r="E789" s="168"/>
      <c r="F789" s="232"/>
      <c r="G789" s="203"/>
      <c r="H789" s="198"/>
      <c r="I789" s="189"/>
      <c r="J789" s="166"/>
      <c r="K789" s="199"/>
      <c r="L789" s="200"/>
    </row>
    <row r="790" spans="1:12" s="155" customFormat="1" ht="15" customHeight="1" x14ac:dyDescent="0.25">
      <c r="A790" s="155" t="e">
        <f t="shared" si="11"/>
        <v>#REF!</v>
      </c>
      <c r="B790" s="166" t="e">
        <f>IF(G790="DESLIGADO","",IF(#REF!=1,#REF!,IF(#REF!=1,#REF!,IF(#REF!=1,#REF!,IF(#REF!=1,#REF!,"")))))</f>
        <v>#REF!</v>
      </c>
      <c r="C790" s="166"/>
      <c r="D790" s="186"/>
      <c r="E790" s="168"/>
      <c r="F790" s="232"/>
      <c r="G790" s="203"/>
      <c r="H790" s="198"/>
      <c r="I790" s="189"/>
      <c r="J790" s="166"/>
      <c r="K790" s="199"/>
      <c r="L790" s="200"/>
    </row>
    <row r="791" spans="1:12" s="155" customFormat="1" ht="15" customHeight="1" x14ac:dyDescent="0.25">
      <c r="A791" s="155" t="e">
        <f t="shared" si="11"/>
        <v>#REF!</v>
      </c>
      <c r="B791" s="166" t="e">
        <f>IF(G791="DESLIGADO","",IF(#REF!=1,#REF!,IF(#REF!=1,#REF!,IF(#REF!=1,#REF!,IF(#REF!=1,#REF!,"")))))</f>
        <v>#REF!</v>
      </c>
      <c r="C791" s="166"/>
      <c r="D791" s="186"/>
      <c r="E791" s="168"/>
      <c r="F791" s="232"/>
      <c r="G791" s="187"/>
      <c r="H791" s="198"/>
      <c r="I791" s="189"/>
      <c r="J791" s="166"/>
      <c r="K791" s="199"/>
      <c r="L791" s="200"/>
    </row>
    <row r="792" spans="1:12" s="155" customFormat="1" ht="15" customHeight="1" x14ac:dyDescent="0.25">
      <c r="A792" s="155" t="e">
        <f t="shared" si="11"/>
        <v>#REF!</v>
      </c>
      <c r="B792" s="166" t="e">
        <f>IF(G792="DESLIGADO","",IF(#REF!=1,#REF!,IF(#REF!=1,#REF!,IF(#REF!=1,#REF!,IF(#REF!=1,#REF!,"")))))</f>
        <v>#REF!</v>
      </c>
      <c r="C792" s="166"/>
      <c r="D792" s="186"/>
      <c r="E792" s="168"/>
      <c r="F792" s="232"/>
      <c r="G792" s="187"/>
      <c r="H792" s="198"/>
      <c r="I792" s="189"/>
      <c r="J792" s="166"/>
      <c r="K792" s="199"/>
      <c r="L792" s="200"/>
    </row>
    <row r="793" spans="1:12" s="155" customFormat="1" ht="15" customHeight="1" x14ac:dyDescent="0.25">
      <c r="A793" s="155" t="e">
        <f t="shared" si="11"/>
        <v>#REF!</v>
      </c>
      <c r="B793" s="166" t="e">
        <f>IF(G793="DESLIGADO","",IF(#REF!=1,#REF!,IF(#REF!=1,#REF!,IF(#REF!=1,#REF!,IF(#REF!=1,#REF!,"")))))</f>
        <v>#REF!</v>
      </c>
      <c r="C793" s="166"/>
      <c r="D793" s="186"/>
      <c r="E793" s="168"/>
      <c r="F793" s="232"/>
      <c r="G793" s="187"/>
      <c r="H793" s="198"/>
      <c r="I793" s="189"/>
      <c r="J793" s="166"/>
      <c r="K793" s="199"/>
      <c r="L793" s="200"/>
    </row>
    <row r="794" spans="1:12" s="155" customFormat="1" ht="15" customHeight="1" x14ac:dyDescent="0.25">
      <c r="A794" s="155" t="e">
        <f t="shared" si="11"/>
        <v>#REF!</v>
      </c>
      <c r="B794" s="166" t="e">
        <f>IF(G794="DESLIGADO","",IF(#REF!=1,#REF!,IF(#REF!=1,#REF!,IF(#REF!=1,#REF!,IF(#REF!=1,#REF!,"")))))</f>
        <v>#REF!</v>
      </c>
      <c r="C794" s="166"/>
      <c r="D794" s="186"/>
      <c r="E794" s="202"/>
      <c r="F794" s="234"/>
      <c r="G794" s="187"/>
      <c r="H794" s="198"/>
      <c r="I794" s="189"/>
      <c r="J794" s="166"/>
      <c r="K794" s="199"/>
      <c r="L794" s="200"/>
    </row>
    <row r="795" spans="1:12" s="155" customFormat="1" ht="15" customHeight="1" x14ac:dyDescent="0.25">
      <c r="A795" s="155" t="e">
        <f t="shared" si="11"/>
        <v>#REF!</v>
      </c>
      <c r="B795" s="166"/>
      <c r="C795" s="166"/>
      <c r="D795" s="186"/>
      <c r="E795" s="168"/>
      <c r="F795" s="232"/>
      <c r="G795" s="187"/>
      <c r="H795" s="198"/>
      <c r="I795" s="189"/>
      <c r="J795" s="166"/>
      <c r="K795" s="199"/>
      <c r="L795" s="200"/>
    </row>
    <row r="796" spans="1:12" s="155" customFormat="1" ht="15" customHeight="1" x14ac:dyDescent="0.25">
      <c r="A796" s="155" t="e">
        <f t="shared" si="11"/>
        <v>#REF!</v>
      </c>
      <c r="B796" s="166" t="e">
        <f>IF(G796="DESLIGADO","",IF(#REF!=1,#REF!,IF(#REF!=1,#REF!,IF(#REF!=1,#REF!,IF(#REF!=1,#REF!,"")))))</f>
        <v>#REF!</v>
      </c>
      <c r="C796" s="166"/>
      <c r="D796" s="186"/>
      <c r="E796" s="168"/>
      <c r="F796" s="232"/>
      <c r="G796" s="187"/>
      <c r="H796" s="198"/>
      <c r="I796" s="189"/>
      <c r="J796" s="166"/>
      <c r="K796" s="199"/>
      <c r="L796" s="200"/>
    </row>
    <row r="797" spans="1:12" s="155" customFormat="1" ht="15" customHeight="1" x14ac:dyDescent="0.25">
      <c r="A797" s="155" t="e">
        <f t="shared" si="11"/>
        <v>#REF!</v>
      </c>
      <c r="B797" s="166" t="e">
        <f>IF(G797="DESLIGADO","",IF(#REF!=1,#REF!,IF(#REF!=1,#REF!,IF(#REF!=1,#REF!,IF(#REF!=1,#REF!,"")))))</f>
        <v>#REF!</v>
      </c>
      <c r="C797" s="166"/>
      <c r="D797" s="186"/>
      <c r="E797" s="168"/>
      <c r="F797" s="232"/>
      <c r="G797" s="187"/>
      <c r="H797" s="198"/>
      <c r="I797" s="189"/>
      <c r="J797" s="166"/>
      <c r="K797" s="199"/>
      <c r="L797" s="200"/>
    </row>
    <row r="798" spans="1:12" s="155" customFormat="1" ht="15" customHeight="1" x14ac:dyDescent="0.25">
      <c r="A798" s="155" t="e">
        <f t="shared" si="11"/>
        <v>#REF!</v>
      </c>
      <c r="B798" s="166" t="e">
        <f>IF(G798="DESLIGADO","",IF(#REF!=1,#REF!,IF(#REF!=1,#REF!,IF(#REF!=1,#REF!,IF(#REF!=1,#REF!,"")))))</f>
        <v>#REF!</v>
      </c>
      <c r="C798" s="166"/>
      <c r="D798" s="186"/>
      <c r="E798" s="168"/>
      <c r="F798" s="232"/>
      <c r="G798" s="187"/>
      <c r="H798" s="198"/>
      <c r="I798" s="189"/>
      <c r="J798" s="166"/>
      <c r="K798" s="199"/>
      <c r="L798" s="200"/>
    </row>
    <row r="799" spans="1:12" s="155" customFormat="1" ht="15" customHeight="1" x14ac:dyDescent="0.25">
      <c r="A799" s="155" t="e">
        <f t="shared" si="11"/>
        <v>#REF!</v>
      </c>
      <c r="B799" s="166" t="e">
        <f>IF(G799="DESLIGADO","",IF(#REF!=1,#REF!,IF(#REF!=1,#REF!,IF(#REF!=1,#REF!,IF(#REF!=1,#REF!,"")))))</f>
        <v>#REF!</v>
      </c>
      <c r="C799" s="166"/>
      <c r="D799" s="186"/>
      <c r="E799" s="168"/>
      <c r="F799" s="232"/>
      <c r="G799" s="187"/>
      <c r="H799" s="198"/>
      <c r="I799" s="189"/>
      <c r="J799" s="166"/>
      <c r="K799" s="199"/>
      <c r="L799" s="200"/>
    </row>
    <row r="800" spans="1:12" s="155" customFormat="1" ht="15" customHeight="1" x14ac:dyDescent="0.25">
      <c r="A800" s="155" t="e">
        <f t="shared" si="11"/>
        <v>#REF!</v>
      </c>
      <c r="B800" s="166" t="e">
        <f>IF(G800="DESLIGADO","",IF(#REF!=1,#REF!,IF(#REF!=1,#REF!,IF(#REF!=1,#REF!,IF(#REF!=1,#REF!,"")))))</f>
        <v>#REF!</v>
      </c>
      <c r="C800" s="166"/>
      <c r="D800" s="186"/>
      <c r="E800" s="168"/>
      <c r="F800" s="232"/>
      <c r="G800" s="187"/>
      <c r="H800" s="198"/>
      <c r="I800" s="189"/>
      <c r="J800" s="166"/>
      <c r="K800" s="199"/>
      <c r="L800" s="200"/>
    </row>
    <row r="801" spans="1:12" s="155" customFormat="1" ht="15" customHeight="1" x14ac:dyDescent="0.25">
      <c r="A801" s="155" t="e">
        <f t="shared" si="11"/>
        <v>#REF!</v>
      </c>
      <c r="B801" s="166" t="e">
        <f>IF(F801="DESLIGADO","",IF(#REF!=1,#REF!,IF(#REF!=1,#REF!,IF(#REF!=1,#REF!,IF(#REF!=1,#REF!,"")))))</f>
        <v>#REF!</v>
      </c>
      <c r="C801" s="166"/>
      <c r="D801" s="186"/>
      <c r="E801" s="168"/>
      <c r="F801" s="232"/>
      <c r="G801" s="187"/>
      <c r="H801" s="198"/>
      <c r="I801" s="189"/>
      <c r="J801" s="166"/>
      <c r="K801" s="199"/>
      <c r="L801" s="200"/>
    </row>
    <row r="802" spans="1:12" s="155" customFormat="1" ht="15" customHeight="1" x14ac:dyDescent="0.25">
      <c r="A802" s="155" t="e">
        <f t="shared" si="11"/>
        <v>#REF!</v>
      </c>
      <c r="B802" s="166" t="e">
        <f>IF(G802="DESLIGADO","",IF(#REF!=1,#REF!,IF(#REF!=1,#REF!,IF(#REF!=1,#REF!,IF(#REF!=1,#REF!,"")))))</f>
        <v>#REF!</v>
      </c>
      <c r="C802" s="166"/>
      <c r="D802" s="186"/>
      <c r="E802" s="168"/>
      <c r="F802" s="232"/>
      <c r="G802" s="187"/>
      <c r="H802" s="198"/>
      <c r="I802" s="189"/>
      <c r="J802" s="166"/>
      <c r="K802" s="199"/>
      <c r="L802" s="200"/>
    </row>
    <row r="803" spans="1:12" s="155" customFormat="1" ht="15" customHeight="1" x14ac:dyDescent="0.25">
      <c r="A803" s="155" t="e">
        <f t="shared" si="11"/>
        <v>#REF!</v>
      </c>
      <c r="B803" s="166" t="e">
        <f>IF(G803="DESLIGADO","",IF(#REF!=1,#REF!,IF(#REF!=1,#REF!,IF(#REF!=1,#REF!,IF(#REF!=1,#REF!,"")))))</f>
        <v>#REF!</v>
      </c>
      <c r="C803" s="166"/>
      <c r="D803" s="186"/>
      <c r="E803" s="168"/>
      <c r="F803" s="232"/>
      <c r="G803" s="187"/>
      <c r="H803" s="198"/>
      <c r="I803" s="189"/>
      <c r="J803" s="166"/>
      <c r="K803" s="199"/>
      <c r="L803" s="200"/>
    </row>
    <row r="804" spans="1:12" s="155" customFormat="1" ht="15" customHeight="1" x14ac:dyDescent="0.25">
      <c r="A804" s="155" t="e">
        <f t="shared" si="11"/>
        <v>#REF!</v>
      </c>
      <c r="B804" s="166"/>
      <c r="C804" s="166"/>
      <c r="D804" s="186"/>
      <c r="E804" s="168"/>
      <c r="F804" s="232"/>
      <c r="G804" s="187"/>
      <c r="H804" s="198"/>
      <c r="I804" s="189"/>
      <c r="J804" s="166"/>
      <c r="K804" s="199"/>
      <c r="L804" s="200"/>
    </row>
    <row r="805" spans="1:12" s="155" customFormat="1" ht="15" customHeight="1" x14ac:dyDescent="0.25">
      <c r="A805" s="155" t="e">
        <f t="shared" si="11"/>
        <v>#REF!</v>
      </c>
      <c r="B805" s="166" t="e">
        <f>IF(G805="DESLIGADO","",IF(#REF!=1,#REF!,IF(#REF!=1,#REF!,IF(#REF!=1,#REF!,IF(#REF!=1,#REF!,"")))))</f>
        <v>#REF!</v>
      </c>
      <c r="C805" s="166"/>
      <c r="D805" s="186"/>
      <c r="E805" s="168"/>
      <c r="F805" s="232"/>
      <c r="G805" s="187"/>
      <c r="H805" s="198"/>
      <c r="I805" s="189"/>
      <c r="J805" s="166"/>
      <c r="K805" s="199"/>
      <c r="L805" s="200"/>
    </row>
    <row r="806" spans="1:12" s="155" customFormat="1" ht="15" customHeight="1" x14ac:dyDescent="0.25">
      <c r="A806" s="155" t="e">
        <f t="shared" si="11"/>
        <v>#REF!</v>
      </c>
      <c r="B806" s="166" t="e">
        <f>IF(G806="DESLIGADO","",IF(#REF!=1,#REF!,IF(#REF!=1,#REF!,IF(#REF!=1,#REF!,IF(#REF!=1,#REF!,"")))))</f>
        <v>#REF!</v>
      </c>
      <c r="C806" s="166"/>
      <c r="D806" s="186"/>
      <c r="E806" s="168"/>
      <c r="F806" s="232"/>
      <c r="G806" s="187"/>
      <c r="H806" s="198"/>
      <c r="I806" s="189"/>
      <c r="J806" s="166"/>
      <c r="K806" s="199"/>
      <c r="L806" s="200"/>
    </row>
    <row r="807" spans="1:12" s="155" customFormat="1" ht="15" customHeight="1" x14ac:dyDescent="0.25">
      <c r="A807" s="155" t="e">
        <f t="shared" si="11"/>
        <v>#REF!</v>
      </c>
      <c r="B807" s="166" t="e">
        <f>IF(F807="DESLIGADO","",IF(#REF!=1,#REF!,IF(#REF!=1,#REF!,IF(#REF!=1,#REF!,IF(#REF!=1,#REF!,"")))))</f>
        <v>#REF!</v>
      </c>
      <c r="C807" s="166"/>
      <c r="D807" s="186"/>
      <c r="E807" s="168"/>
      <c r="F807" s="232"/>
      <c r="G807" s="187"/>
      <c r="H807" s="198"/>
      <c r="I807" s="189"/>
      <c r="J807" s="166"/>
      <c r="K807" s="199"/>
      <c r="L807" s="200"/>
    </row>
    <row r="808" spans="1:12" s="155" customFormat="1" ht="15" customHeight="1" x14ac:dyDescent="0.25">
      <c r="B808" s="166" t="e">
        <f>IF(G808="DESLIGADO","",IF(#REF!=1,#REF!,IF(#REF!=1,#REF!,IF(#REF!=1,#REF!,IF(#REF!=1,#REF!,"")))))</f>
        <v>#REF!</v>
      </c>
      <c r="C808" s="166"/>
      <c r="D808" s="186"/>
      <c r="E808" s="168"/>
      <c r="F808" s="232"/>
      <c r="G808" s="187"/>
      <c r="H808" s="198"/>
      <c r="I808" s="189"/>
      <c r="J808" s="166"/>
      <c r="K808" s="199"/>
      <c r="L808" s="200"/>
    </row>
    <row r="809" spans="1:12" s="155" customFormat="1" ht="15" customHeight="1" x14ac:dyDescent="0.25">
      <c r="A809" s="155">
        <f t="shared" ref="A809:A872" si="12">A808+1</f>
        <v>1</v>
      </c>
      <c r="B809" s="166" t="e">
        <f>IF(G809="DESLIGADO","",IF(#REF!=1,#REF!,IF(#REF!=1,#REF!,IF(#REF!=1,#REF!,IF(#REF!=1,#REF!,"")))))</f>
        <v>#REF!</v>
      </c>
      <c r="C809" s="166"/>
      <c r="D809" s="186"/>
      <c r="E809" s="168"/>
      <c r="F809" s="232"/>
      <c r="G809" s="187"/>
      <c r="H809" s="198"/>
      <c r="I809" s="189"/>
      <c r="J809" s="166"/>
      <c r="K809" s="199"/>
      <c r="L809" s="200"/>
    </row>
    <row r="810" spans="1:12" s="155" customFormat="1" ht="15" customHeight="1" x14ac:dyDescent="0.25">
      <c r="A810" s="155">
        <f t="shared" si="12"/>
        <v>2</v>
      </c>
      <c r="B810" s="166"/>
      <c r="C810" s="166"/>
      <c r="D810" s="186"/>
      <c r="E810" s="168"/>
      <c r="F810" s="232"/>
      <c r="G810" s="187"/>
      <c r="H810" s="198"/>
      <c r="I810" s="189"/>
      <c r="J810" s="166"/>
      <c r="K810" s="199"/>
      <c r="L810" s="200"/>
    </row>
    <row r="811" spans="1:12" s="155" customFormat="1" ht="15" customHeight="1" x14ac:dyDescent="0.25">
      <c r="A811" s="155">
        <f t="shared" si="12"/>
        <v>3</v>
      </c>
      <c r="B811" s="166"/>
      <c r="C811" s="166"/>
      <c r="D811" s="186"/>
      <c r="E811" s="168"/>
      <c r="F811" s="232"/>
      <c r="G811" s="187"/>
      <c r="H811" s="198"/>
      <c r="I811" s="189"/>
      <c r="J811" s="166"/>
      <c r="K811" s="199"/>
      <c r="L811" s="200"/>
    </row>
    <row r="812" spans="1:12" s="155" customFormat="1" ht="15" customHeight="1" x14ac:dyDescent="0.25">
      <c r="A812" s="155">
        <f t="shared" si="12"/>
        <v>4</v>
      </c>
      <c r="B812" s="166"/>
      <c r="C812" s="166"/>
      <c r="D812" s="186"/>
      <c r="E812" s="168"/>
      <c r="F812" s="232"/>
      <c r="G812" s="187"/>
      <c r="H812" s="198"/>
      <c r="I812" s="189"/>
      <c r="J812" s="166"/>
      <c r="K812" s="199"/>
      <c r="L812" s="200"/>
    </row>
    <row r="813" spans="1:12" s="155" customFormat="1" ht="15" customHeight="1" x14ac:dyDescent="0.25">
      <c r="A813" s="155">
        <f t="shared" si="12"/>
        <v>5</v>
      </c>
      <c r="B813" s="166" t="e">
        <f>IF(G813="DESLIGADO","",IF(#REF!=1,#REF!,IF(#REF!=1,#REF!,IF(#REF!=1,#REF!,IF(#REF!=1,#REF!,"")))))</f>
        <v>#REF!</v>
      </c>
      <c r="C813" s="166"/>
      <c r="D813" s="186"/>
      <c r="E813" s="168"/>
      <c r="F813" s="232"/>
      <c r="G813" s="187"/>
      <c r="H813" s="198"/>
      <c r="I813" s="189"/>
      <c r="J813" s="166"/>
      <c r="K813" s="199"/>
      <c r="L813" s="200"/>
    </row>
    <row r="814" spans="1:12" s="155" customFormat="1" ht="15" customHeight="1" x14ac:dyDescent="0.25">
      <c r="A814" s="155">
        <f t="shared" si="12"/>
        <v>6</v>
      </c>
      <c r="B814" s="166"/>
      <c r="C814" s="166"/>
      <c r="D814" s="186"/>
      <c r="E814" s="168"/>
      <c r="F814" s="232"/>
      <c r="G814" s="187"/>
      <c r="H814" s="198"/>
      <c r="I814" s="189"/>
      <c r="J814" s="166"/>
      <c r="K814" s="199"/>
      <c r="L814" s="200"/>
    </row>
    <row r="815" spans="1:12" s="155" customFormat="1" ht="15" customHeight="1" x14ac:dyDescent="0.25">
      <c r="A815" s="155">
        <f t="shared" si="12"/>
        <v>7</v>
      </c>
      <c r="B815" s="166" t="e">
        <f>IF(G815="DESLIGADO","",IF(#REF!=1,#REF!,IF(#REF!=1,#REF!,IF(#REF!=1,#REF!,IF(#REF!=1,#REF!,"")))))</f>
        <v>#REF!</v>
      </c>
      <c r="C815" s="166"/>
      <c r="D815" s="186"/>
      <c r="E815" s="168"/>
      <c r="F815" s="232"/>
      <c r="G815" s="187"/>
      <c r="H815" s="198"/>
      <c r="I815" s="189"/>
      <c r="J815" s="166"/>
      <c r="K815" s="199"/>
      <c r="L815" s="200"/>
    </row>
    <row r="816" spans="1:12" s="155" customFormat="1" ht="15" customHeight="1" x14ac:dyDescent="0.25">
      <c r="A816" s="155">
        <f t="shared" si="12"/>
        <v>8</v>
      </c>
      <c r="B816" s="166" t="e">
        <f>IF(G816="DESLIGADO","",IF(#REF!=1,#REF!,IF(#REF!=1,#REF!,IF(#REF!=1,#REF!,IF(#REF!=1,#REF!,"")))))</f>
        <v>#REF!</v>
      </c>
      <c r="C816" s="166"/>
      <c r="D816" s="186"/>
      <c r="E816" s="168"/>
      <c r="F816" s="232"/>
      <c r="G816" s="187"/>
      <c r="H816" s="198"/>
      <c r="I816" s="189"/>
      <c r="J816" s="166"/>
      <c r="K816" s="199"/>
      <c r="L816" s="200"/>
    </row>
    <row r="817" spans="1:12" s="155" customFormat="1" ht="15" customHeight="1" x14ac:dyDescent="0.25">
      <c r="A817" s="155">
        <f t="shared" si="12"/>
        <v>9</v>
      </c>
      <c r="B817" s="166" t="e">
        <f>IF(G817="DESLIGADO","",IF(#REF!=1,#REF!,IF(#REF!=1,#REF!,IF(#REF!=1,#REF!,IF(#REF!=1,#REF!,"")))))</f>
        <v>#REF!</v>
      </c>
      <c r="C817" s="166"/>
      <c r="D817" s="186"/>
      <c r="E817" s="168"/>
      <c r="F817" s="232"/>
      <c r="G817" s="187"/>
      <c r="H817" s="198"/>
      <c r="I817" s="189"/>
      <c r="J817" s="166"/>
      <c r="K817" s="199"/>
      <c r="L817" s="200"/>
    </row>
    <row r="818" spans="1:12" s="155" customFormat="1" ht="15" customHeight="1" x14ac:dyDescent="0.25">
      <c r="A818" s="155">
        <f t="shared" si="12"/>
        <v>10</v>
      </c>
      <c r="B818" s="166" t="e">
        <f>IF(G818="DESLIGADO","",IF(#REF!=1,#REF!,IF(#REF!=1,#REF!,IF(#REF!=1,#REF!,IF(#REF!=1,#REF!,"")))))</f>
        <v>#REF!</v>
      </c>
      <c r="C818" s="166"/>
      <c r="D818" s="186"/>
      <c r="E818" s="168"/>
      <c r="F818" s="232"/>
      <c r="G818" s="187"/>
      <c r="H818" s="198"/>
      <c r="I818" s="189"/>
      <c r="J818" s="166"/>
      <c r="K818" s="199"/>
      <c r="L818" s="200"/>
    </row>
    <row r="819" spans="1:12" s="155" customFormat="1" ht="15" customHeight="1" x14ac:dyDescent="0.25">
      <c r="A819" s="155">
        <f t="shared" si="12"/>
        <v>11</v>
      </c>
      <c r="B819" s="166" t="e">
        <f>IF(F819="DESLIGADO","",IF(#REF!=1,#REF!,IF(#REF!=1,#REF!,IF(#REF!=1,#REF!,IF(#REF!=1,#REF!,"")))))</f>
        <v>#REF!</v>
      </c>
      <c r="C819" s="166"/>
      <c r="D819" s="186"/>
      <c r="E819" s="168"/>
      <c r="F819" s="232"/>
      <c r="G819" s="187"/>
      <c r="H819" s="198"/>
      <c r="I819" s="189"/>
      <c r="J819" s="166"/>
      <c r="K819" s="199"/>
      <c r="L819" s="200"/>
    </row>
    <row r="820" spans="1:12" s="155" customFormat="1" ht="15" customHeight="1" x14ac:dyDescent="0.25">
      <c r="A820" s="155">
        <f t="shared" si="12"/>
        <v>12</v>
      </c>
      <c r="B820" s="166" t="e">
        <f>IF(G820="DESLIGADO","",IF(#REF!=1,#REF!,IF(#REF!=1,#REF!,IF(#REF!=1,#REF!,IF(#REF!=1,#REF!,"")))))</f>
        <v>#REF!</v>
      </c>
      <c r="C820" s="166"/>
      <c r="D820" s="186"/>
      <c r="E820" s="168"/>
      <c r="F820" s="232"/>
      <c r="G820" s="187"/>
      <c r="H820" s="198"/>
      <c r="I820" s="189"/>
      <c r="J820" s="166"/>
      <c r="K820" s="199"/>
      <c r="L820" s="200"/>
    </row>
    <row r="821" spans="1:12" s="155" customFormat="1" ht="15" customHeight="1" x14ac:dyDescent="0.25">
      <c r="A821" s="155">
        <f t="shared" si="12"/>
        <v>13</v>
      </c>
      <c r="B821" s="166" t="e">
        <f>IF(G821="DESLIGADO","",IF(#REF!=1,#REF!,IF(#REF!=1,#REF!,IF(#REF!=1,#REF!,IF(#REF!=1,#REF!,"")))))</f>
        <v>#REF!</v>
      </c>
      <c r="C821" s="166"/>
      <c r="D821" s="186"/>
      <c r="E821" s="168"/>
      <c r="F821" s="232"/>
      <c r="G821" s="187"/>
      <c r="H821" s="198"/>
      <c r="I821" s="189"/>
      <c r="J821" s="166"/>
      <c r="K821" s="199"/>
      <c r="L821" s="200"/>
    </row>
    <row r="822" spans="1:12" s="155" customFormat="1" ht="15" customHeight="1" x14ac:dyDescent="0.25">
      <c r="A822" s="155">
        <f t="shared" si="12"/>
        <v>14</v>
      </c>
      <c r="B822" s="166" t="e">
        <f>IF(G822="DESLIGADO","",IF(#REF!=1,#REF!,IF(#REF!=1,#REF!,IF(#REF!=1,#REF!,IF(#REF!=1,#REF!,"")))))</f>
        <v>#REF!</v>
      </c>
      <c r="C822" s="166"/>
      <c r="D822" s="186"/>
      <c r="E822" s="168"/>
      <c r="F822" s="232"/>
      <c r="G822" s="187"/>
      <c r="H822" s="198"/>
      <c r="I822" s="189"/>
      <c r="J822" s="166"/>
      <c r="K822" s="199"/>
      <c r="L822" s="200"/>
    </row>
    <row r="823" spans="1:12" s="155" customFormat="1" ht="15" customHeight="1" x14ac:dyDescent="0.25">
      <c r="A823" s="155">
        <f t="shared" si="12"/>
        <v>15</v>
      </c>
      <c r="B823" s="166" t="e">
        <f>IF(F823="DESLIGADO","",IF(#REF!=1,#REF!,IF(#REF!=1,#REF!,IF(#REF!=1,#REF!,IF(#REF!=1,#REF!,"")))))</f>
        <v>#REF!</v>
      </c>
      <c r="C823" s="166"/>
      <c r="D823" s="186"/>
      <c r="E823" s="168"/>
      <c r="F823" s="232"/>
      <c r="G823" s="187"/>
      <c r="H823" s="198"/>
      <c r="I823" s="189"/>
      <c r="J823" s="166"/>
      <c r="K823" s="199"/>
      <c r="L823" s="200"/>
    </row>
    <row r="824" spans="1:12" s="155" customFormat="1" ht="15" customHeight="1" x14ac:dyDescent="0.25">
      <c r="A824" s="155">
        <f t="shared" si="12"/>
        <v>16</v>
      </c>
      <c r="B824" s="166" t="e">
        <f>IF(G824="DESLIGADO","",IF(#REF!=1,#REF!,IF(#REF!=1,#REF!,IF(#REF!=1,#REF!,IF(#REF!=1,#REF!,"")))))</f>
        <v>#REF!</v>
      </c>
      <c r="C824" s="166"/>
      <c r="D824" s="186"/>
      <c r="E824" s="168"/>
      <c r="F824" s="232"/>
      <c r="G824" s="187"/>
      <c r="H824" s="198"/>
      <c r="I824" s="189"/>
      <c r="J824" s="166"/>
      <c r="K824" s="199"/>
      <c r="L824" s="200"/>
    </row>
    <row r="825" spans="1:12" s="155" customFormat="1" ht="15" customHeight="1" x14ac:dyDescent="0.25">
      <c r="A825" s="155">
        <f t="shared" si="12"/>
        <v>17</v>
      </c>
      <c r="B825" s="166" t="e">
        <f>IF(G825="DESLIGADO","",IF(#REF!=1,#REF!,IF(#REF!=1,#REF!,IF(#REF!=1,#REF!,IF(#REF!=1,#REF!,"")))))</f>
        <v>#REF!</v>
      </c>
      <c r="C825" s="166"/>
      <c r="D825" s="186"/>
      <c r="E825" s="168"/>
      <c r="F825" s="232"/>
      <c r="G825" s="187"/>
      <c r="H825" s="198"/>
      <c r="I825" s="189"/>
      <c r="J825" s="166"/>
      <c r="K825" s="199"/>
      <c r="L825" s="200"/>
    </row>
    <row r="826" spans="1:12" s="155" customFormat="1" ht="15" customHeight="1" x14ac:dyDescent="0.25">
      <c r="A826" s="155">
        <f t="shared" si="12"/>
        <v>18</v>
      </c>
      <c r="B826" s="166" t="e">
        <f>IF(G826="DESLIGADO","",IF(#REF!=1,#REF!,IF(#REF!=1,#REF!,IF(#REF!=1,#REF!,IF(#REF!=1,#REF!,"")))))</f>
        <v>#REF!</v>
      </c>
      <c r="C826" s="166"/>
      <c r="D826" s="186"/>
      <c r="E826" s="168"/>
      <c r="F826" s="232"/>
      <c r="G826" s="187"/>
      <c r="H826" s="198"/>
      <c r="I826" s="189"/>
      <c r="J826" s="166"/>
      <c r="K826" s="199"/>
      <c r="L826" s="200"/>
    </row>
    <row r="827" spans="1:12" s="155" customFormat="1" ht="15" customHeight="1" x14ac:dyDescent="0.25">
      <c r="A827" s="155">
        <f t="shared" si="12"/>
        <v>19</v>
      </c>
      <c r="B827" s="166" t="e">
        <f>IF(F827="DESLIGADO","",IF(#REF!=1,#REF!,IF(#REF!=1,#REF!,IF(#REF!=1,#REF!,IF(#REF!=1,#REF!,"")))))</f>
        <v>#REF!</v>
      </c>
      <c r="C827" s="166"/>
      <c r="D827" s="186"/>
      <c r="E827" s="168"/>
      <c r="F827" s="232"/>
      <c r="G827" s="187"/>
      <c r="H827" s="198"/>
      <c r="I827" s="189"/>
      <c r="J827" s="166"/>
      <c r="K827" s="199"/>
      <c r="L827" s="200"/>
    </row>
    <row r="828" spans="1:12" s="155" customFormat="1" ht="15" customHeight="1" x14ac:dyDescent="0.25">
      <c r="A828" s="155">
        <f t="shared" si="12"/>
        <v>20</v>
      </c>
      <c r="B828" s="166" t="e">
        <f>IF(G828="DESLIGADO","",IF(#REF!=1,#REF!,IF(#REF!=1,#REF!,IF(#REF!=1,#REF!,IF(#REF!=1,#REF!,"")))))</f>
        <v>#REF!</v>
      </c>
      <c r="C828" s="166"/>
      <c r="D828" s="186"/>
      <c r="E828" s="168"/>
      <c r="F828" s="232"/>
      <c r="G828" s="187"/>
      <c r="H828" s="198"/>
      <c r="I828" s="189"/>
      <c r="J828" s="166"/>
      <c r="K828" s="199"/>
      <c r="L828" s="200"/>
    </row>
    <row r="829" spans="1:12" s="155" customFormat="1" ht="15" customHeight="1" x14ac:dyDescent="0.25">
      <c r="A829" s="155">
        <f t="shared" si="12"/>
        <v>21</v>
      </c>
      <c r="B829" s="166" t="e">
        <f>IF(G829="DESLIGADO","",IF(#REF!=1,#REF!,IF(#REF!=1,#REF!,IF(#REF!=1,#REF!,IF(#REF!=1,#REF!,"")))))</f>
        <v>#REF!</v>
      </c>
      <c r="C829" s="166"/>
      <c r="D829" s="186"/>
      <c r="E829" s="168"/>
      <c r="F829" s="232"/>
      <c r="G829" s="187"/>
      <c r="H829" s="198"/>
      <c r="I829" s="189"/>
      <c r="J829" s="166"/>
      <c r="K829" s="199"/>
      <c r="L829" s="200"/>
    </row>
    <row r="830" spans="1:12" s="155" customFormat="1" ht="15" customHeight="1" x14ac:dyDescent="0.25">
      <c r="A830" s="155">
        <f t="shared" si="12"/>
        <v>22</v>
      </c>
      <c r="B830" s="166"/>
      <c r="C830" s="166"/>
      <c r="D830" s="186"/>
      <c r="E830" s="168"/>
      <c r="F830" s="232"/>
      <c r="G830" s="187"/>
      <c r="H830" s="198"/>
      <c r="I830" s="189"/>
      <c r="J830" s="166"/>
      <c r="K830" s="199"/>
      <c r="L830" s="200"/>
    </row>
    <row r="831" spans="1:12" s="155" customFormat="1" ht="15" customHeight="1" x14ac:dyDescent="0.25">
      <c r="A831" s="155">
        <f t="shared" si="12"/>
        <v>23</v>
      </c>
      <c r="B831" s="166" t="e">
        <f>IF(F831="DESLIGADO","",IF(#REF!=1,#REF!,IF(#REF!=1,#REF!,IF(#REF!=1,#REF!,IF(#REF!=1,#REF!,"")))))</f>
        <v>#REF!</v>
      </c>
      <c r="C831" s="166"/>
      <c r="D831" s="186"/>
      <c r="E831" s="168"/>
      <c r="F831" s="232"/>
      <c r="G831" s="187"/>
      <c r="H831" s="198"/>
      <c r="I831" s="189"/>
      <c r="J831" s="166"/>
      <c r="K831" s="199"/>
      <c r="L831" s="200"/>
    </row>
    <row r="832" spans="1:12" s="155" customFormat="1" ht="15" customHeight="1" x14ac:dyDescent="0.25">
      <c r="A832" s="155">
        <f t="shared" si="12"/>
        <v>24</v>
      </c>
      <c r="B832" s="166" t="e">
        <f>IF(G832="DESLIGADO","",IF(#REF!=1,#REF!,IF(#REF!=1,#REF!,IF(#REF!=1,#REF!,IF(#REF!=1,#REF!,"")))))</f>
        <v>#REF!</v>
      </c>
      <c r="C832" s="166"/>
      <c r="D832" s="186"/>
      <c r="E832" s="168"/>
      <c r="F832" s="232"/>
      <c r="G832" s="187"/>
      <c r="H832" s="198"/>
      <c r="I832" s="189"/>
      <c r="J832" s="166"/>
      <c r="K832" s="199"/>
      <c r="L832" s="200"/>
    </row>
    <row r="833" spans="1:12" s="155" customFormat="1" ht="15" customHeight="1" x14ac:dyDescent="0.25">
      <c r="A833" s="155">
        <f t="shared" si="12"/>
        <v>25</v>
      </c>
      <c r="B833" s="166"/>
      <c r="C833" s="166"/>
      <c r="D833" s="186"/>
      <c r="E833" s="168"/>
      <c r="F833" s="232"/>
      <c r="G833" s="187"/>
      <c r="H833" s="198"/>
      <c r="I833" s="189"/>
      <c r="J833" s="166"/>
      <c r="K833" s="199"/>
      <c r="L833" s="200"/>
    </row>
    <row r="834" spans="1:12" s="155" customFormat="1" ht="15" customHeight="1" x14ac:dyDescent="0.25">
      <c r="A834" s="155">
        <f t="shared" si="12"/>
        <v>26</v>
      </c>
      <c r="B834" s="166"/>
      <c r="C834" s="166"/>
      <c r="D834" s="186"/>
      <c r="E834" s="168"/>
      <c r="F834" s="232"/>
      <c r="G834" s="187"/>
      <c r="H834" s="198"/>
      <c r="I834" s="189"/>
      <c r="J834" s="166"/>
      <c r="K834" s="199"/>
      <c r="L834" s="200"/>
    </row>
    <row r="835" spans="1:12" s="155" customFormat="1" ht="15" customHeight="1" x14ac:dyDescent="0.25">
      <c r="A835" s="155">
        <f t="shared" si="12"/>
        <v>27</v>
      </c>
      <c r="B835" s="166"/>
      <c r="C835" s="166"/>
      <c r="D835" s="186"/>
      <c r="E835" s="168"/>
      <c r="F835" s="232"/>
      <c r="G835" s="187"/>
      <c r="H835" s="198"/>
      <c r="I835" s="189"/>
      <c r="J835" s="166"/>
      <c r="K835" s="199"/>
      <c r="L835" s="200"/>
    </row>
    <row r="836" spans="1:12" s="155" customFormat="1" ht="15" customHeight="1" x14ac:dyDescent="0.25">
      <c r="A836" s="155">
        <f t="shared" si="12"/>
        <v>28</v>
      </c>
      <c r="B836" s="166" t="e">
        <f>IF(G836="DESLIGADO","",IF(#REF!=1,#REF!,IF(#REF!=1,#REF!,IF(#REF!=1,#REF!,IF(#REF!=1,#REF!,"")))))</f>
        <v>#REF!</v>
      </c>
      <c r="C836" s="166"/>
      <c r="D836" s="186"/>
      <c r="E836" s="168"/>
      <c r="F836" s="232"/>
      <c r="G836" s="187"/>
      <c r="H836" s="198"/>
      <c r="I836" s="189"/>
      <c r="J836" s="166"/>
      <c r="K836" s="199"/>
      <c r="L836" s="200"/>
    </row>
    <row r="837" spans="1:12" s="155" customFormat="1" ht="15" customHeight="1" x14ac:dyDescent="0.25">
      <c r="A837" s="155">
        <f t="shared" si="12"/>
        <v>29</v>
      </c>
      <c r="B837" s="166" t="e">
        <f>IF(G837="DESLIGADO","",IF(#REF!=1,#REF!,IF(#REF!=1,#REF!,IF(#REF!=1,#REF!,IF(#REF!=1,#REF!,"")))))</f>
        <v>#REF!</v>
      </c>
      <c r="C837" s="166"/>
      <c r="D837" s="186"/>
      <c r="E837" s="168"/>
      <c r="F837" s="232"/>
      <c r="G837" s="187"/>
      <c r="H837" s="198"/>
      <c r="I837" s="189"/>
      <c r="J837" s="166"/>
      <c r="K837" s="199"/>
      <c r="L837" s="200"/>
    </row>
    <row r="838" spans="1:12" s="155" customFormat="1" ht="15" customHeight="1" x14ac:dyDescent="0.25">
      <c r="A838" s="155">
        <f t="shared" si="12"/>
        <v>30</v>
      </c>
      <c r="B838" s="166"/>
      <c r="C838" s="166"/>
      <c r="D838" s="186"/>
      <c r="E838" s="168"/>
      <c r="F838" s="232"/>
      <c r="G838" s="187"/>
      <c r="H838" s="198"/>
      <c r="I838" s="189"/>
      <c r="J838" s="166"/>
      <c r="K838" s="199"/>
      <c r="L838" s="200"/>
    </row>
    <row r="839" spans="1:12" s="155" customFormat="1" ht="15" customHeight="1" x14ac:dyDescent="0.25">
      <c r="A839" s="155">
        <f t="shared" si="12"/>
        <v>31</v>
      </c>
      <c r="B839" s="166" t="e">
        <f>IF(G839="DESLIGADO","",IF(#REF!=1,#REF!,IF(#REF!=1,#REF!,IF(#REF!=1,#REF!,IF(#REF!=1,#REF!,"")))))</f>
        <v>#REF!</v>
      </c>
      <c r="C839" s="166"/>
      <c r="D839" s="186"/>
      <c r="E839" s="168"/>
      <c r="F839" s="232"/>
      <c r="G839" s="187"/>
      <c r="H839" s="198"/>
      <c r="I839" s="189"/>
      <c r="J839" s="166"/>
      <c r="K839" s="199"/>
      <c r="L839" s="200"/>
    </row>
    <row r="840" spans="1:12" s="155" customFormat="1" ht="13.5" customHeight="1" x14ac:dyDescent="0.25">
      <c r="A840" s="155">
        <f t="shared" si="12"/>
        <v>32</v>
      </c>
      <c r="B840" s="166" t="e">
        <f>IF(G840="DESLIGADO","",IF(#REF!=1,#REF!,IF(#REF!=1,#REF!,IF(#REF!=1,#REF!,IF(#REF!=1,#REF!,"")))))</f>
        <v>#REF!</v>
      </c>
      <c r="C840" s="166"/>
      <c r="D840" s="186"/>
      <c r="E840" s="168"/>
      <c r="F840" s="232"/>
      <c r="G840" s="187"/>
      <c r="H840" s="198"/>
      <c r="I840" s="189"/>
      <c r="J840" s="166"/>
      <c r="K840" s="199"/>
      <c r="L840" s="200"/>
    </row>
    <row r="841" spans="1:12" s="155" customFormat="1" ht="15" customHeight="1" x14ac:dyDescent="0.25">
      <c r="A841" s="155">
        <f t="shared" si="12"/>
        <v>33</v>
      </c>
      <c r="B841" s="166" t="e">
        <f>IF(G841="DESLIGADO","",IF(#REF!=1,#REF!,IF(#REF!=1,#REF!,IF(#REF!=1,#REF!,IF(#REF!=1,#REF!,"")))))</f>
        <v>#REF!</v>
      </c>
      <c r="C841" s="166"/>
      <c r="D841" s="186"/>
      <c r="E841" s="168"/>
      <c r="F841" s="232"/>
      <c r="G841" s="187"/>
      <c r="H841" s="198"/>
      <c r="I841" s="189"/>
      <c r="J841" s="166"/>
      <c r="K841" s="199"/>
      <c r="L841" s="200"/>
    </row>
    <row r="842" spans="1:12" s="155" customFormat="1" ht="15" customHeight="1" x14ac:dyDescent="0.25">
      <c r="A842" s="155">
        <f t="shared" si="12"/>
        <v>34</v>
      </c>
      <c r="B842" s="166"/>
      <c r="C842" s="166"/>
      <c r="D842" s="186"/>
      <c r="E842" s="168"/>
      <c r="F842" s="232"/>
      <c r="G842" s="187"/>
      <c r="H842" s="198"/>
      <c r="I842" s="189"/>
      <c r="J842" s="166"/>
      <c r="K842" s="199"/>
      <c r="L842" s="200"/>
    </row>
    <row r="843" spans="1:12" s="155" customFormat="1" ht="15" customHeight="1" x14ac:dyDescent="0.25">
      <c r="A843" s="155">
        <f t="shared" si="12"/>
        <v>35</v>
      </c>
      <c r="B843" s="166" t="e">
        <f>IF(G843="DESLIGADO","",IF(#REF!=1,#REF!,IF(#REF!=1,#REF!,IF(#REF!=1,#REF!,IF(#REF!=1,#REF!,"")))))</f>
        <v>#REF!</v>
      </c>
      <c r="C843" s="166"/>
      <c r="D843" s="186"/>
      <c r="E843" s="168"/>
      <c r="F843" s="232"/>
      <c r="G843" s="187"/>
      <c r="H843" s="198"/>
      <c r="I843" s="189"/>
      <c r="J843" s="166"/>
      <c r="K843" s="199"/>
      <c r="L843" s="200"/>
    </row>
    <row r="844" spans="1:12" s="155" customFormat="1" ht="15" customHeight="1" x14ac:dyDescent="0.25">
      <c r="A844" s="155">
        <f t="shared" si="12"/>
        <v>36</v>
      </c>
      <c r="B844" s="166" t="e">
        <f>IF(G844="DESLIGADO","",IF(#REF!=1,#REF!,IF(#REF!=1,#REF!,IF(#REF!=1,#REF!,IF(#REF!=1,#REF!,"")))))</f>
        <v>#REF!</v>
      </c>
      <c r="C844" s="166"/>
      <c r="D844" s="186"/>
      <c r="E844" s="168"/>
      <c r="F844" s="232"/>
      <c r="G844" s="187"/>
      <c r="H844" s="198"/>
      <c r="I844" s="189"/>
      <c r="J844" s="166"/>
      <c r="K844" s="199"/>
      <c r="L844" s="200"/>
    </row>
    <row r="845" spans="1:12" s="155" customFormat="1" ht="15" customHeight="1" x14ac:dyDescent="0.25">
      <c r="A845" s="155">
        <f t="shared" si="12"/>
        <v>37</v>
      </c>
      <c r="B845" s="166" t="e">
        <f>IF(G845="DESLIGADO","",IF(#REF!=1,#REF!,IF(#REF!=1,#REF!,IF(#REF!=1,#REF!,IF(#REF!=1,#REF!,"")))))</f>
        <v>#REF!</v>
      </c>
      <c r="C845" s="166"/>
      <c r="D845" s="186"/>
      <c r="E845" s="168"/>
      <c r="F845" s="232"/>
      <c r="G845" s="187"/>
      <c r="H845" s="198"/>
      <c r="I845" s="189"/>
      <c r="J845" s="166"/>
      <c r="K845" s="199"/>
      <c r="L845" s="200"/>
    </row>
    <row r="846" spans="1:12" s="155" customFormat="1" ht="15" customHeight="1" x14ac:dyDescent="0.25">
      <c r="A846" s="155">
        <f t="shared" si="12"/>
        <v>38</v>
      </c>
      <c r="B846" s="166" t="e">
        <f>IF(G846="DESLIGADO","",IF(#REF!=1,#REF!,IF(#REF!=1,#REF!,IF(#REF!=1,#REF!,IF(#REF!=1,#REF!,"")))))</f>
        <v>#REF!</v>
      </c>
      <c r="C846" s="166"/>
      <c r="D846" s="186"/>
      <c r="E846" s="168"/>
      <c r="F846" s="232"/>
      <c r="G846" s="187"/>
      <c r="H846" s="198"/>
      <c r="I846" s="189"/>
      <c r="J846" s="166"/>
      <c r="K846" s="199"/>
      <c r="L846" s="200"/>
    </row>
    <row r="847" spans="1:12" s="155" customFormat="1" ht="15" customHeight="1" x14ac:dyDescent="0.25">
      <c r="A847" s="155">
        <f t="shared" si="12"/>
        <v>39</v>
      </c>
      <c r="B847" s="166" t="e">
        <f>IF(G847="DESLIGADO","",IF(#REF!=1,#REF!,IF(#REF!=1,#REF!,IF(#REF!=1,#REF!,IF(#REF!=1,#REF!,"")))))</f>
        <v>#REF!</v>
      </c>
      <c r="C847" s="166"/>
      <c r="D847" s="186"/>
      <c r="E847" s="168"/>
      <c r="F847" s="232"/>
      <c r="G847" s="187"/>
      <c r="H847" s="198"/>
      <c r="I847" s="189"/>
      <c r="J847" s="166"/>
      <c r="K847" s="199"/>
      <c r="L847" s="200"/>
    </row>
    <row r="848" spans="1:12" s="155" customFormat="1" ht="15" customHeight="1" x14ac:dyDescent="0.25">
      <c r="A848" s="155">
        <f t="shared" si="12"/>
        <v>40</v>
      </c>
      <c r="B848" s="166" t="e">
        <f>IF(G848="DESLIGADO","",IF(#REF!=1,#REF!,IF(#REF!=1,#REF!,IF(#REF!=1,#REF!,IF(#REF!=1,#REF!,"")))))</f>
        <v>#REF!</v>
      </c>
      <c r="C848" s="166"/>
      <c r="D848" s="168"/>
      <c r="E848" s="168"/>
      <c r="F848" s="232"/>
      <c r="G848" s="187"/>
      <c r="H848" s="198"/>
      <c r="I848" s="189"/>
      <c r="J848" s="166"/>
      <c r="K848" s="199"/>
      <c r="L848" s="200"/>
    </row>
    <row r="849" spans="1:12" s="155" customFormat="1" ht="15" customHeight="1" x14ac:dyDescent="0.25">
      <c r="A849" s="155">
        <f t="shared" si="12"/>
        <v>41</v>
      </c>
      <c r="B849" s="166" t="e">
        <f>IF(G849="DESLIGADO","",IF(#REF!=1,#REF!,IF(#REF!=1,#REF!,IF(#REF!=1,#REF!,IF(#REF!=1,#REF!,"")))))</f>
        <v>#REF!</v>
      </c>
      <c r="C849" s="166"/>
      <c r="D849" s="186"/>
      <c r="E849" s="168"/>
      <c r="F849" s="232"/>
      <c r="G849" s="187"/>
      <c r="H849" s="198"/>
      <c r="I849" s="189"/>
      <c r="J849" s="166"/>
      <c r="K849" s="199"/>
      <c r="L849" s="200"/>
    </row>
    <row r="850" spans="1:12" s="155" customFormat="1" ht="15" customHeight="1" x14ac:dyDescent="0.25">
      <c r="A850" s="155">
        <f t="shared" si="12"/>
        <v>42</v>
      </c>
      <c r="B850" s="166" t="e">
        <f>IF(G850="DESLIGADO","",IF(#REF!=1,#REF!,IF(#REF!=1,#REF!,IF(#REF!=1,#REF!,IF(#REF!=1,#REF!,"")))))</f>
        <v>#REF!</v>
      </c>
      <c r="C850" s="166"/>
      <c r="D850" s="186"/>
      <c r="E850" s="168"/>
      <c r="F850" s="232"/>
      <c r="G850" s="187"/>
      <c r="H850" s="198"/>
      <c r="I850" s="189"/>
      <c r="J850" s="166"/>
      <c r="K850" s="199"/>
      <c r="L850" s="200"/>
    </row>
    <row r="851" spans="1:12" s="155" customFormat="1" ht="15" customHeight="1" x14ac:dyDescent="0.25">
      <c r="A851" s="155">
        <f t="shared" si="12"/>
        <v>43</v>
      </c>
      <c r="B851" s="166" t="e">
        <f>IF(G851="DESLIGADO","",IF(#REF!=1,#REF!,IF(#REF!=1,#REF!,IF(#REF!=1,#REF!,IF(#REF!=1,#REF!,"")))))</f>
        <v>#REF!</v>
      </c>
      <c r="C851" s="166"/>
      <c r="D851" s="186"/>
      <c r="E851" s="168"/>
      <c r="F851" s="232"/>
      <c r="G851" s="187"/>
      <c r="H851" s="198"/>
      <c r="I851" s="189"/>
      <c r="J851" s="166"/>
      <c r="K851" s="199"/>
      <c r="L851" s="200"/>
    </row>
    <row r="852" spans="1:12" s="155" customFormat="1" ht="15" customHeight="1" x14ac:dyDescent="0.25">
      <c r="A852" s="155">
        <f t="shared" si="12"/>
        <v>44</v>
      </c>
      <c r="B852" s="166" t="e">
        <f>IF(G852="DESLIGADO","",IF(#REF!=1,#REF!,IF(#REF!=1,#REF!,IF(#REF!=1,#REF!,IF(#REF!=1,#REF!,"")))))</f>
        <v>#REF!</v>
      </c>
      <c r="C852" s="166"/>
      <c r="D852" s="186"/>
      <c r="E852" s="168"/>
      <c r="F852" s="232"/>
      <c r="G852" s="187"/>
      <c r="H852" s="198"/>
      <c r="I852" s="189"/>
      <c r="J852" s="166"/>
      <c r="K852" s="199"/>
      <c r="L852" s="200"/>
    </row>
    <row r="853" spans="1:12" s="155" customFormat="1" ht="15" customHeight="1" x14ac:dyDescent="0.25">
      <c r="A853" s="155">
        <f t="shared" si="12"/>
        <v>45</v>
      </c>
      <c r="B853" s="166" t="e">
        <f>IF(G853="DESLIGADO","",IF(#REF!=1,#REF!,IF(#REF!=1,#REF!,IF(#REF!=1,#REF!,IF(#REF!=1,#REF!,"")))))</f>
        <v>#REF!</v>
      </c>
      <c r="C853" s="166"/>
      <c r="D853" s="186"/>
      <c r="E853" s="168"/>
      <c r="F853" s="232"/>
      <c r="G853" s="187"/>
      <c r="H853" s="198"/>
      <c r="I853" s="189"/>
      <c r="J853" s="166"/>
      <c r="K853" s="199"/>
      <c r="L853" s="200"/>
    </row>
    <row r="854" spans="1:12" s="155" customFormat="1" ht="15" customHeight="1" x14ac:dyDescent="0.25">
      <c r="A854" s="155">
        <f t="shared" si="12"/>
        <v>46</v>
      </c>
      <c r="B854" s="166" t="e">
        <f>IF(G854="DESLIGADO","",IF(#REF!=1,#REF!,IF(#REF!=1,#REF!,IF(#REF!=1,#REF!,IF(#REF!=1,#REF!,"")))))</f>
        <v>#REF!</v>
      </c>
      <c r="C854" s="166"/>
      <c r="D854" s="186"/>
      <c r="E854" s="168"/>
      <c r="F854" s="232"/>
      <c r="G854" s="187"/>
      <c r="H854" s="198"/>
      <c r="I854" s="189"/>
      <c r="J854" s="166"/>
      <c r="K854" s="199"/>
      <c r="L854" s="200"/>
    </row>
    <row r="855" spans="1:12" s="155" customFormat="1" ht="15" customHeight="1" x14ac:dyDescent="0.25">
      <c r="A855" s="155">
        <f t="shared" si="12"/>
        <v>47</v>
      </c>
      <c r="B855" s="166" t="e">
        <f>IF(F855="DESLIGADO","",IF(#REF!=1,#REF!,IF(#REF!=1,#REF!,IF(#REF!=1,#REF!,IF(#REF!=1,#REF!,"")))))</f>
        <v>#REF!</v>
      </c>
      <c r="C855" s="166"/>
      <c r="D855" s="186"/>
      <c r="E855" s="168"/>
      <c r="F855" s="232"/>
      <c r="G855" s="187"/>
      <c r="H855" s="198"/>
      <c r="I855" s="189"/>
      <c r="J855" s="166"/>
      <c r="K855" s="199"/>
      <c r="L855" s="200"/>
    </row>
    <row r="856" spans="1:12" s="155" customFormat="1" ht="15" customHeight="1" x14ac:dyDescent="0.25">
      <c r="A856" s="155">
        <f t="shared" si="12"/>
        <v>48</v>
      </c>
      <c r="B856" s="166" t="e">
        <f>IF(G856="DESLIGADO","",IF(#REF!=1,#REF!,IF(#REF!=1,#REF!,IF(#REF!=1,#REF!,IF(#REF!=1,#REF!,"")))))</f>
        <v>#REF!</v>
      </c>
      <c r="C856" s="166"/>
      <c r="D856" s="186"/>
      <c r="E856" s="168"/>
      <c r="F856" s="232"/>
      <c r="G856" s="187"/>
      <c r="H856" s="198"/>
      <c r="I856" s="189"/>
      <c r="J856" s="166"/>
      <c r="K856" s="199"/>
      <c r="L856" s="200"/>
    </row>
    <row r="857" spans="1:12" s="155" customFormat="1" ht="15" customHeight="1" x14ac:dyDescent="0.25">
      <c r="A857" s="155">
        <f t="shared" si="12"/>
        <v>49</v>
      </c>
      <c r="B857" s="166" t="e">
        <f>IF(F857="DESLIGADO","",IF(#REF!=1,#REF!,IF(#REF!=1,#REF!,IF(#REF!=1,#REF!,IF(#REF!=1,#REF!,"")))))</f>
        <v>#REF!</v>
      </c>
      <c r="C857" s="166"/>
      <c r="D857" s="186"/>
      <c r="E857" s="168"/>
      <c r="F857" s="232"/>
      <c r="G857" s="187"/>
      <c r="H857" s="198"/>
      <c r="I857" s="189"/>
      <c r="J857" s="166"/>
      <c r="K857" s="199"/>
      <c r="L857" s="200"/>
    </row>
    <row r="858" spans="1:12" s="155" customFormat="1" ht="15" customHeight="1" x14ac:dyDescent="0.25">
      <c r="A858" s="155">
        <f t="shared" si="12"/>
        <v>50</v>
      </c>
      <c r="B858" s="166" t="e">
        <f>IF(G858="DESLIGADO","",IF(#REF!=1,#REF!,IF(#REF!=1,#REF!,IF(#REF!=1,#REF!,IF(#REF!=1,#REF!,"")))))</f>
        <v>#REF!</v>
      </c>
      <c r="C858" s="166"/>
      <c r="D858" s="186"/>
      <c r="E858" s="168"/>
      <c r="F858" s="232"/>
      <c r="G858" s="187"/>
      <c r="H858" s="198"/>
      <c r="I858" s="189"/>
      <c r="J858" s="166"/>
      <c r="K858" s="199"/>
      <c r="L858" s="200"/>
    </row>
    <row r="859" spans="1:12" s="155" customFormat="1" ht="15" customHeight="1" x14ac:dyDescent="0.25">
      <c r="A859" s="155">
        <f t="shared" si="12"/>
        <v>51</v>
      </c>
      <c r="B859" s="166" t="e">
        <f>IF(G859="DESLIGADO","",IF(#REF!=1,#REF!,IF(#REF!=1,#REF!,IF(#REF!=1,#REF!,IF(#REF!=1,#REF!,"")))))</f>
        <v>#REF!</v>
      </c>
      <c r="C859" s="166"/>
      <c r="D859" s="186"/>
      <c r="E859" s="168"/>
      <c r="F859" s="232"/>
      <c r="G859" s="187"/>
      <c r="H859" s="198"/>
      <c r="I859" s="189"/>
      <c r="J859" s="166"/>
      <c r="K859" s="199"/>
      <c r="L859" s="200"/>
    </row>
    <row r="860" spans="1:12" s="155" customFormat="1" ht="15" customHeight="1" x14ac:dyDescent="0.25">
      <c r="A860" s="155">
        <f t="shared" si="12"/>
        <v>52</v>
      </c>
      <c r="B860" s="166" t="e">
        <f>IF(G860="DESLIGADO","",IF(#REF!=1,#REF!,IF(#REF!=1,#REF!,IF(#REF!=1,#REF!,IF(#REF!=1,#REF!,"")))))</f>
        <v>#REF!</v>
      </c>
      <c r="C860" s="166"/>
      <c r="D860" s="186"/>
      <c r="E860" s="168"/>
      <c r="F860" s="232"/>
      <c r="G860" s="187"/>
      <c r="H860" s="198"/>
      <c r="I860" s="189"/>
      <c r="J860" s="166"/>
      <c r="K860" s="199"/>
      <c r="L860" s="200"/>
    </row>
    <row r="861" spans="1:12" s="155" customFormat="1" ht="15" customHeight="1" x14ac:dyDescent="0.25">
      <c r="A861" s="155">
        <f t="shared" si="12"/>
        <v>53</v>
      </c>
      <c r="B861" s="166" t="e">
        <f>IF(G861="DESLIGADO","",IF(#REF!=1,#REF!,IF(#REF!=1,#REF!,IF(#REF!=1,#REF!,IF(#REF!=1,#REF!,"")))))</f>
        <v>#REF!</v>
      </c>
      <c r="C861" s="166"/>
      <c r="D861" s="186"/>
      <c r="E861" s="168"/>
      <c r="F861" s="232"/>
      <c r="G861" s="187"/>
      <c r="H861" s="198"/>
      <c r="I861" s="189"/>
      <c r="J861" s="166"/>
      <c r="K861" s="199"/>
      <c r="L861" s="200"/>
    </row>
    <row r="862" spans="1:12" s="155" customFormat="1" ht="15" customHeight="1" x14ac:dyDescent="0.25">
      <c r="A862" s="155">
        <f t="shared" si="12"/>
        <v>54</v>
      </c>
      <c r="B862" s="166" t="e">
        <f>IF(G862="DESLIGADO","",IF(#REF!=1,#REF!,IF(#REF!=1,#REF!,IF(#REF!=1,#REF!,IF(#REF!=1,#REF!,"")))))</f>
        <v>#REF!</v>
      </c>
      <c r="C862" s="166"/>
      <c r="D862" s="186"/>
      <c r="E862" s="168"/>
      <c r="F862" s="232"/>
      <c r="G862" s="187"/>
      <c r="H862" s="198"/>
      <c r="I862" s="189"/>
      <c r="J862" s="166"/>
      <c r="K862" s="199"/>
      <c r="L862" s="200"/>
    </row>
    <row r="863" spans="1:12" s="155" customFormat="1" ht="15" customHeight="1" x14ac:dyDescent="0.25">
      <c r="A863" s="155">
        <f t="shared" si="12"/>
        <v>55</v>
      </c>
      <c r="B863" s="166" t="e">
        <f>IF(G863="DESLIGADO","",IF(#REF!=1,#REF!,IF(#REF!=1,#REF!,IF(#REF!=1,#REF!,IF(#REF!=1,#REF!,"")))))</f>
        <v>#REF!</v>
      </c>
      <c r="C863" s="166"/>
      <c r="D863" s="186"/>
      <c r="E863" s="168"/>
      <c r="F863" s="232"/>
      <c r="G863" s="187"/>
      <c r="H863" s="198"/>
      <c r="I863" s="189"/>
      <c r="J863" s="166"/>
      <c r="K863" s="199"/>
      <c r="L863" s="200"/>
    </row>
    <row r="864" spans="1:12" s="155" customFormat="1" ht="15" customHeight="1" x14ac:dyDescent="0.25">
      <c r="A864" s="155">
        <f t="shared" si="12"/>
        <v>56</v>
      </c>
      <c r="B864" s="166" t="e">
        <f>IF(G864="DESLIGADO","",IF(#REF!=1,#REF!,IF(#REF!=1,#REF!,IF(#REF!=1,#REF!,IF(#REF!=1,#REF!,"")))))</f>
        <v>#REF!</v>
      </c>
      <c r="C864" s="166"/>
      <c r="D864" s="186"/>
      <c r="E864" s="168"/>
      <c r="F864" s="232"/>
      <c r="G864" s="187"/>
      <c r="H864" s="198"/>
      <c r="I864" s="189"/>
      <c r="J864" s="166"/>
      <c r="K864" s="199"/>
      <c r="L864" s="200"/>
    </row>
    <row r="865" spans="1:12" s="155" customFormat="1" ht="15" customHeight="1" x14ac:dyDescent="0.25">
      <c r="A865" s="155">
        <f t="shared" si="12"/>
        <v>57</v>
      </c>
      <c r="B865" s="166" t="e">
        <f>IF(G865="DESLIGADO","",IF(#REF!=1,#REF!,IF(#REF!=1,#REF!,IF(#REF!=1,#REF!,IF(#REF!=1,#REF!,"")))))</f>
        <v>#REF!</v>
      </c>
      <c r="C865" s="166"/>
      <c r="D865" s="186"/>
      <c r="E865" s="168"/>
      <c r="F865" s="232"/>
      <c r="G865" s="187"/>
      <c r="H865" s="198"/>
      <c r="I865" s="189"/>
      <c r="J865" s="166"/>
      <c r="K865" s="199"/>
      <c r="L865" s="200"/>
    </row>
    <row r="866" spans="1:12" s="155" customFormat="1" ht="15" customHeight="1" x14ac:dyDescent="0.25">
      <c r="A866" s="155">
        <f t="shared" si="12"/>
        <v>58</v>
      </c>
      <c r="B866" s="166" t="e">
        <f>IF(G866="DESLIGADO","",IF(#REF!=1,#REF!,IF(#REF!=1,#REF!,IF(#REF!=1,#REF!,IF(#REF!=1,#REF!,"")))))</f>
        <v>#REF!</v>
      </c>
      <c r="C866" s="166"/>
      <c r="D866" s="186"/>
      <c r="E866" s="168"/>
      <c r="F866" s="232"/>
      <c r="G866" s="187"/>
      <c r="H866" s="198"/>
      <c r="I866" s="189"/>
      <c r="J866" s="166"/>
      <c r="K866" s="199"/>
      <c r="L866" s="200"/>
    </row>
    <row r="867" spans="1:12" s="155" customFormat="1" ht="15" customHeight="1" x14ac:dyDescent="0.25">
      <c r="A867" s="155">
        <f t="shared" si="12"/>
        <v>59</v>
      </c>
      <c r="B867" s="166"/>
      <c r="C867" s="166"/>
      <c r="D867" s="186"/>
      <c r="E867" s="168"/>
      <c r="F867" s="232"/>
      <c r="G867" s="187"/>
      <c r="H867" s="198"/>
      <c r="I867" s="189"/>
      <c r="J867" s="166"/>
      <c r="K867" s="199"/>
      <c r="L867" s="200"/>
    </row>
    <row r="868" spans="1:12" s="155" customFormat="1" ht="15" customHeight="1" x14ac:dyDescent="0.25">
      <c r="A868" s="155">
        <f t="shared" si="12"/>
        <v>60</v>
      </c>
      <c r="B868" s="166" t="e">
        <f>IF(G868="DESLIGADO","",IF(#REF!=1,#REF!,IF(#REF!=1,#REF!,IF(#REF!=1,#REF!,IF(#REF!=1,#REF!,"")))))</f>
        <v>#REF!</v>
      </c>
      <c r="C868" s="166"/>
      <c r="D868" s="186"/>
      <c r="E868" s="168"/>
      <c r="F868" s="232"/>
      <c r="G868" s="187"/>
      <c r="H868" s="198"/>
      <c r="I868" s="189"/>
      <c r="J868" s="166"/>
      <c r="K868" s="199"/>
      <c r="L868" s="200"/>
    </row>
    <row r="869" spans="1:12" s="155" customFormat="1" ht="15" customHeight="1" x14ac:dyDescent="0.25">
      <c r="A869" s="155">
        <f t="shared" si="12"/>
        <v>61</v>
      </c>
      <c r="B869" s="166" t="e">
        <f>IF(G869="DESLIGADO","",IF(#REF!=1,#REF!,IF(#REF!=1,#REF!,IF(#REF!=1,#REF!,IF(#REF!=1,#REF!,"")))))</f>
        <v>#REF!</v>
      </c>
      <c r="C869" s="166"/>
      <c r="D869" s="186"/>
      <c r="E869" s="168"/>
      <c r="F869" s="232"/>
      <c r="G869" s="187"/>
      <c r="H869" s="198"/>
      <c r="I869" s="189"/>
      <c r="J869" s="166"/>
      <c r="K869" s="199"/>
      <c r="L869" s="200"/>
    </row>
    <row r="870" spans="1:12" s="155" customFormat="1" ht="15" customHeight="1" x14ac:dyDescent="0.25">
      <c r="A870" s="155">
        <f t="shared" si="12"/>
        <v>62</v>
      </c>
      <c r="B870" s="166" t="e">
        <f>IF(G870="DESLIGADO","",IF(#REF!=1,#REF!,IF(#REF!=1,#REF!,IF(#REF!=1,#REF!,IF(#REF!=1,#REF!,"")))))</f>
        <v>#REF!</v>
      </c>
      <c r="C870" s="166"/>
      <c r="D870" s="186"/>
      <c r="E870" s="168"/>
      <c r="F870" s="232"/>
      <c r="G870" s="187"/>
      <c r="H870" s="198"/>
      <c r="I870" s="189"/>
      <c r="J870" s="166"/>
      <c r="K870" s="199"/>
      <c r="L870" s="200"/>
    </row>
    <row r="871" spans="1:12" s="155" customFormat="1" ht="15" customHeight="1" x14ac:dyDescent="0.25">
      <c r="A871" s="155">
        <f t="shared" si="12"/>
        <v>63</v>
      </c>
      <c r="B871" s="166" t="e">
        <f>IF(G871="DESLIGADO","",IF(#REF!=1,#REF!,IF(#REF!=1,#REF!,IF(#REF!=1,#REF!,IF(#REF!=1,#REF!,"")))))</f>
        <v>#REF!</v>
      </c>
      <c r="C871" s="166"/>
      <c r="D871" s="186"/>
      <c r="E871" s="168"/>
      <c r="F871" s="232"/>
      <c r="G871" s="187"/>
      <c r="H871" s="198"/>
      <c r="I871" s="189"/>
      <c r="J871" s="166"/>
      <c r="K871" s="199"/>
      <c r="L871" s="200"/>
    </row>
    <row r="872" spans="1:12" s="155" customFormat="1" ht="15" customHeight="1" x14ac:dyDescent="0.25">
      <c r="A872" s="155">
        <f t="shared" si="12"/>
        <v>64</v>
      </c>
      <c r="B872" s="166" t="e">
        <f>IF(G872="DESLIGADO","",IF(#REF!=1,#REF!,IF(#REF!=1,#REF!,IF(#REF!=1,#REF!,IF(#REF!=1,#REF!,"")))))</f>
        <v>#REF!</v>
      </c>
      <c r="C872" s="166"/>
      <c r="D872" s="186"/>
      <c r="E872" s="168"/>
      <c r="F872" s="232"/>
      <c r="G872" s="187"/>
      <c r="H872" s="198"/>
      <c r="I872" s="189"/>
      <c r="J872" s="166"/>
      <c r="K872" s="199"/>
      <c r="L872" s="200"/>
    </row>
    <row r="873" spans="1:12" s="155" customFormat="1" ht="15" customHeight="1" x14ac:dyDescent="0.25">
      <c r="A873" s="155">
        <f t="shared" ref="A873:A883" si="13">A872+1</f>
        <v>65</v>
      </c>
      <c r="B873" s="166" t="e">
        <f>IF(G873="DESLIGADO","",IF(#REF!=1,#REF!,IF(#REF!=1,#REF!,IF(#REF!=1,#REF!,IF(#REF!=1,#REF!,"")))))</f>
        <v>#REF!</v>
      </c>
      <c r="C873" s="166"/>
      <c r="D873" s="186"/>
      <c r="E873" s="168"/>
      <c r="F873" s="232"/>
      <c r="G873" s="187"/>
      <c r="H873" s="198"/>
      <c r="I873" s="189"/>
      <c r="J873" s="166"/>
      <c r="K873" s="199"/>
      <c r="L873" s="200"/>
    </row>
    <row r="874" spans="1:12" s="155" customFormat="1" ht="15" customHeight="1" x14ac:dyDescent="0.25">
      <c r="A874" s="155">
        <f t="shared" si="13"/>
        <v>66</v>
      </c>
      <c r="B874" s="166" t="e">
        <f>IF(G874="DESLIGADO","",IF(#REF!=1,#REF!,IF(#REF!=1,#REF!,IF(#REF!=1,#REF!,IF(#REF!=1,#REF!,"")))))</f>
        <v>#REF!</v>
      </c>
      <c r="C874" s="166"/>
      <c r="D874" s="186"/>
      <c r="E874" s="168"/>
      <c r="F874" s="232"/>
      <c r="G874" s="187"/>
      <c r="H874" s="198"/>
      <c r="I874" s="189"/>
      <c r="J874" s="166"/>
      <c r="K874" s="199"/>
      <c r="L874" s="200"/>
    </row>
    <row r="875" spans="1:12" s="155" customFormat="1" ht="15" customHeight="1" x14ac:dyDescent="0.25">
      <c r="A875" s="155">
        <f t="shared" si="13"/>
        <v>67</v>
      </c>
      <c r="B875" s="166" t="e">
        <f>IF(G875="DESLIGADO","",IF(#REF!=1,#REF!,IF(#REF!=1,#REF!,IF(#REF!=1,#REF!,IF(#REF!=1,#REF!,"")))))</f>
        <v>#REF!</v>
      </c>
      <c r="C875" s="166"/>
      <c r="D875" s="186"/>
      <c r="E875" s="168"/>
      <c r="F875" s="232"/>
      <c r="G875" s="187"/>
      <c r="H875" s="198"/>
      <c r="I875" s="189"/>
      <c r="J875" s="166"/>
      <c r="K875" s="199"/>
      <c r="L875" s="200"/>
    </row>
    <row r="876" spans="1:12" s="155" customFormat="1" ht="15" customHeight="1" x14ac:dyDescent="0.25">
      <c r="A876" s="155">
        <f t="shared" si="13"/>
        <v>68</v>
      </c>
      <c r="B876" s="166"/>
      <c r="C876" s="166"/>
      <c r="D876" s="186"/>
      <c r="E876" s="168"/>
      <c r="F876" s="232"/>
      <c r="G876" s="187"/>
      <c r="H876" s="198"/>
      <c r="I876" s="189"/>
      <c r="J876" s="166"/>
      <c r="K876" s="199"/>
      <c r="L876" s="200"/>
    </row>
    <row r="877" spans="1:12" s="155" customFormat="1" ht="15" customHeight="1" x14ac:dyDescent="0.25">
      <c r="A877" s="155">
        <f t="shared" si="13"/>
        <v>69</v>
      </c>
      <c r="B877" s="166"/>
      <c r="C877" s="166"/>
      <c r="D877" s="186"/>
      <c r="E877" s="168"/>
      <c r="F877" s="232"/>
      <c r="G877" s="187"/>
      <c r="H877" s="198"/>
      <c r="I877" s="189"/>
      <c r="J877" s="166"/>
      <c r="K877" s="199"/>
      <c r="L877" s="200"/>
    </row>
    <row r="878" spans="1:12" s="155" customFormat="1" ht="15" customHeight="1" x14ac:dyDescent="0.25">
      <c r="A878" s="155">
        <f t="shared" si="13"/>
        <v>70</v>
      </c>
      <c r="B878" s="166" t="e">
        <f>IF(G878="DESLIGADO","",IF(#REF!=1,#REF!,IF(#REF!=1,#REF!,IF(#REF!=1,#REF!,IF(#REF!=1,#REF!,"")))))</f>
        <v>#REF!</v>
      </c>
      <c r="C878" s="166"/>
      <c r="D878" s="186"/>
      <c r="E878" s="168"/>
      <c r="F878" s="232"/>
      <c r="G878" s="187"/>
      <c r="H878" s="198"/>
      <c r="I878" s="189"/>
      <c r="J878" s="166"/>
      <c r="K878" s="199"/>
      <c r="L878" s="200"/>
    </row>
    <row r="879" spans="1:12" s="155" customFormat="1" ht="15" customHeight="1" x14ac:dyDescent="0.25">
      <c r="A879" s="155">
        <f t="shared" si="13"/>
        <v>71</v>
      </c>
      <c r="B879" s="166"/>
      <c r="C879" s="166"/>
      <c r="D879" s="186"/>
      <c r="E879" s="168"/>
      <c r="F879" s="232"/>
      <c r="G879" s="187"/>
      <c r="H879" s="198"/>
      <c r="I879" s="189"/>
      <c r="J879" s="166"/>
      <c r="K879" s="199"/>
      <c r="L879" s="200"/>
    </row>
    <row r="880" spans="1:12" s="155" customFormat="1" ht="15" customHeight="1" x14ac:dyDescent="0.25">
      <c r="A880" s="155">
        <f t="shared" si="13"/>
        <v>72</v>
      </c>
      <c r="B880" s="166" t="e">
        <f>IF(G880="DESLIGADO","",IF(#REF!=1,#REF!,IF(#REF!=1,#REF!,IF(#REF!=1,#REF!,IF(#REF!=1,#REF!,"")))))</f>
        <v>#REF!</v>
      </c>
      <c r="C880" s="166"/>
      <c r="D880" s="186"/>
      <c r="E880" s="168"/>
      <c r="F880" s="232"/>
      <c r="G880" s="187"/>
      <c r="H880" s="198"/>
      <c r="I880" s="189"/>
      <c r="J880" s="166"/>
      <c r="K880" s="199"/>
      <c r="L880" s="200"/>
    </row>
    <row r="881" spans="1:12" s="155" customFormat="1" ht="15" customHeight="1" x14ac:dyDescent="0.25">
      <c r="A881" s="155">
        <f t="shared" si="13"/>
        <v>73</v>
      </c>
      <c r="B881" s="166" t="e">
        <f>IF(G881="DESLIGADO","",IF(#REF!=1,#REF!,IF(#REF!=1,#REF!,IF(#REF!=1,#REF!,IF(#REF!=1,#REF!,"")))))</f>
        <v>#REF!</v>
      </c>
      <c r="C881" s="166"/>
      <c r="D881" s="186"/>
      <c r="E881" s="168"/>
      <c r="F881" s="232"/>
      <c r="G881" s="187"/>
      <c r="H881" s="198"/>
      <c r="I881" s="189"/>
      <c r="J881" s="166"/>
      <c r="K881" s="199"/>
      <c r="L881" s="200"/>
    </row>
    <row r="882" spans="1:12" s="155" customFormat="1" ht="15" customHeight="1" x14ac:dyDescent="0.25">
      <c r="A882" s="155">
        <f t="shared" si="13"/>
        <v>74</v>
      </c>
      <c r="B882" s="166" t="e">
        <f>IF(F882="DESLIGADO","",IF(#REF!=1,#REF!,IF(#REF!=1,#REF!,IF(#REF!=1,#REF!,IF(#REF!=1,#REF!,"")))))</f>
        <v>#REF!</v>
      </c>
      <c r="C882" s="166"/>
      <c r="D882" s="186"/>
      <c r="E882" s="168"/>
      <c r="F882" s="232"/>
      <c r="G882" s="187"/>
      <c r="H882" s="198"/>
      <c r="I882" s="189"/>
      <c r="J882" s="166"/>
      <c r="K882" s="199"/>
      <c r="L882" s="200"/>
    </row>
    <row r="883" spans="1:12" s="155" customFormat="1" ht="15" customHeight="1" x14ac:dyDescent="0.25">
      <c r="A883" s="155">
        <f t="shared" si="13"/>
        <v>75</v>
      </c>
      <c r="B883" s="166"/>
      <c r="C883" s="166"/>
      <c r="D883" s="186"/>
      <c r="E883" s="168"/>
      <c r="F883" s="232"/>
      <c r="G883" s="187"/>
      <c r="H883" s="198"/>
      <c r="I883" s="189"/>
      <c r="J883" s="166"/>
      <c r="K883" s="199"/>
      <c r="L883" s="200"/>
    </row>
    <row r="884" spans="1:12" s="155" customFormat="1" ht="15" customHeight="1" x14ac:dyDescent="0.25">
      <c r="B884" s="166" t="e">
        <f>IF(G884="DESLIGADO","",IF(#REF!=1,#REF!,IF(#REF!=1,#REF!,IF(#REF!=1,#REF!,IF(#REF!=1,#REF!,"")))))</f>
        <v>#REF!</v>
      </c>
      <c r="C884" s="166"/>
      <c r="D884" s="186"/>
      <c r="E884" s="168"/>
      <c r="F884" s="232"/>
      <c r="G884" s="187"/>
      <c r="H884" s="198"/>
      <c r="I884" s="189"/>
      <c r="J884" s="166"/>
      <c r="K884" s="199"/>
      <c r="L884" s="200"/>
    </row>
    <row r="885" spans="1:12" s="155" customFormat="1" ht="15" customHeight="1" x14ac:dyDescent="0.25">
      <c r="A885" s="155">
        <f t="shared" ref="A885:A892" si="14">A884+1</f>
        <v>1</v>
      </c>
      <c r="B885" s="166" t="e">
        <f>IF(G885="DESLIGADO","",IF(#REF!=1,#REF!,IF(#REF!=1,#REF!,IF(#REF!=1,#REF!,IF(#REF!=1,#REF!,"")))))</f>
        <v>#REF!</v>
      </c>
      <c r="C885" s="166"/>
      <c r="D885" s="186"/>
      <c r="E885" s="168"/>
      <c r="F885" s="232"/>
      <c r="G885" s="187"/>
      <c r="H885" s="198"/>
      <c r="I885" s="189"/>
      <c r="J885" s="166"/>
      <c r="K885" s="199"/>
      <c r="L885" s="200"/>
    </row>
    <row r="886" spans="1:12" s="155" customFormat="1" ht="15" customHeight="1" x14ac:dyDescent="0.25">
      <c r="A886" s="155">
        <f t="shared" si="14"/>
        <v>2</v>
      </c>
      <c r="B886" s="166"/>
      <c r="C886" s="166"/>
      <c r="D886" s="186"/>
      <c r="E886" s="168"/>
      <c r="F886" s="232"/>
      <c r="G886" s="187"/>
      <c r="H886" s="198"/>
      <c r="I886" s="189"/>
      <c r="J886" s="166"/>
      <c r="K886" s="199"/>
      <c r="L886" s="200"/>
    </row>
    <row r="887" spans="1:12" s="155" customFormat="1" ht="15" customHeight="1" x14ac:dyDescent="0.25">
      <c r="A887" s="155">
        <f t="shared" si="14"/>
        <v>3</v>
      </c>
      <c r="B887" s="166" t="e">
        <f>IF(G887="DESLIGADO","",IF(#REF!=1,#REF!,IF(#REF!=1,#REF!,IF(#REF!=1,#REF!,IF(#REF!=1,#REF!,"")))))</f>
        <v>#REF!</v>
      </c>
      <c r="C887" s="166"/>
      <c r="D887" s="186"/>
      <c r="E887" s="168"/>
      <c r="F887" s="232"/>
      <c r="G887" s="187"/>
      <c r="H887" s="198"/>
      <c r="I887" s="189"/>
      <c r="J887" s="166"/>
      <c r="K887" s="199"/>
      <c r="L887" s="200"/>
    </row>
    <row r="888" spans="1:12" s="155" customFormat="1" ht="15" customHeight="1" x14ac:dyDescent="0.25">
      <c r="A888" s="155">
        <f t="shared" si="14"/>
        <v>4</v>
      </c>
      <c r="B888" s="166" t="e">
        <f>IF(G888="DESLIGADO","",IF(#REF!=1,#REF!,IF(#REF!=1,#REF!,IF(#REF!=1,#REF!,IF(#REF!=1,#REF!,"")))))</f>
        <v>#REF!</v>
      </c>
      <c r="C888" s="166"/>
      <c r="D888" s="186"/>
      <c r="E888" s="168"/>
      <c r="F888" s="232"/>
      <c r="G888" s="187"/>
      <c r="H888" s="198"/>
      <c r="I888" s="189"/>
      <c r="J888" s="166"/>
      <c r="K888" s="199"/>
      <c r="L888" s="200"/>
    </row>
    <row r="889" spans="1:12" s="155" customFormat="1" ht="15" customHeight="1" x14ac:dyDescent="0.25">
      <c r="A889" s="155">
        <f t="shared" si="14"/>
        <v>5</v>
      </c>
      <c r="B889" s="166" t="e">
        <f>IF(G889="DESLIGADO","",IF(#REF!=1,#REF!,IF(#REF!=1,#REF!,IF(#REF!=1,#REF!,IF(#REF!=1,#REF!,"")))))</f>
        <v>#REF!</v>
      </c>
      <c r="C889" s="166"/>
      <c r="D889" s="186"/>
      <c r="E889" s="168"/>
      <c r="F889" s="232"/>
      <c r="G889" s="187"/>
      <c r="H889" s="198"/>
      <c r="I889" s="189"/>
      <c r="J889" s="166"/>
      <c r="K889" s="199"/>
      <c r="L889" s="200"/>
    </row>
    <row r="890" spans="1:12" s="155" customFormat="1" ht="15" customHeight="1" x14ac:dyDescent="0.25">
      <c r="A890" s="155">
        <f t="shared" si="14"/>
        <v>6</v>
      </c>
      <c r="B890" s="166" t="e">
        <f>IF(G890="DESLIGADO","",IF(#REF!=1,#REF!,IF(#REF!=1,#REF!,IF(#REF!=1,#REF!,IF(#REF!=1,#REF!,"")))))</f>
        <v>#REF!</v>
      </c>
      <c r="C890" s="166"/>
      <c r="D890" s="186"/>
      <c r="E890" s="168"/>
      <c r="F890" s="232"/>
      <c r="G890" s="187"/>
      <c r="H890" s="198"/>
      <c r="I890" s="189"/>
      <c r="J890" s="166"/>
      <c r="K890" s="199"/>
      <c r="L890" s="200"/>
    </row>
    <row r="891" spans="1:12" s="155" customFormat="1" ht="15" customHeight="1" x14ac:dyDescent="0.25">
      <c r="A891" s="155">
        <f t="shared" si="14"/>
        <v>7</v>
      </c>
      <c r="B891" s="166" t="e">
        <f>IF(F891="DESLIGADO","",IF(#REF!=1,#REF!,IF(#REF!=1,#REF!,IF(#REF!=1,#REF!,IF(#REF!=1,#REF!,"")))))</f>
        <v>#REF!</v>
      </c>
      <c r="C891" s="166"/>
      <c r="D891" s="186"/>
      <c r="E891" s="168"/>
      <c r="F891" s="232"/>
      <c r="G891" s="187"/>
      <c r="H891" s="198"/>
      <c r="I891" s="189"/>
      <c r="J891" s="166"/>
      <c r="K891" s="199"/>
      <c r="L891" s="200"/>
    </row>
    <row r="892" spans="1:12" s="155" customFormat="1" ht="15" customHeight="1" x14ac:dyDescent="0.25">
      <c r="A892" s="155">
        <f t="shared" si="14"/>
        <v>8</v>
      </c>
      <c r="B892" s="166" t="e">
        <f>IF(F892="DESLIGADO","",IF(#REF!=1,#REF!,IF(#REF!=1,#REF!,IF(#REF!=1,#REF!,IF(#REF!=1,#REF!,"")))))</f>
        <v>#REF!</v>
      </c>
      <c r="C892" s="166"/>
      <c r="D892" s="186"/>
      <c r="E892" s="168"/>
      <c r="F892" s="232"/>
      <c r="G892" s="187"/>
      <c r="H892" s="198"/>
      <c r="I892" s="189"/>
      <c r="J892" s="166"/>
      <c r="K892" s="199"/>
      <c r="L892" s="200"/>
    </row>
    <row r="893" spans="1:12" s="155" customFormat="1" ht="15" customHeight="1" x14ac:dyDescent="0.25">
      <c r="B893" s="166" t="e">
        <f>IF(G893="DESLIGADO","",IF(#REF!=1,#REF!,IF(#REF!=1,#REF!,IF(#REF!=1,#REF!,IF(#REF!=1,#REF!,"")))))</f>
        <v>#REF!</v>
      </c>
      <c r="C893" s="166"/>
      <c r="D893" s="186"/>
      <c r="E893" s="168"/>
      <c r="F893" s="232"/>
      <c r="G893" s="187"/>
      <c r="H893" s="198"/>
      <c r="I893" s="189"/>
      <c r="J893" s="166"/>
      <c r="K893" s="199"/>
      <c r="L893" s="200"/>
    </row>
    <row r="894" spans="1:12" s="155" customFormat="1" ht="15" customHeight="1" x14ac:dyDescent="0.25">
      <c r="B894" s="166"/>
      <c r="C894" s="166"/>
      <c r="D894" s="186"/>
      <c r="E894" s="168"/>
      <c r="F894" s="232"/>
      <c r="G894" s="187"/>
      <c r="H894" s="198"/>
      <c r="I894" s="189"/>
      <c r="J894" s="166"/>
      <c r="K894" s="199"/>
      <c r="L894" s="200"/>
    </row>
    <row r="895" spans="1:12" s="155" customFormat="1" ht="15" customHeight="1" x14ac:dyDescent="0.25">
      <c r="A895" s="155">
        <f t="shared" ref="A895:A903" si="15">A894+1</f>
        <v>1</v>
      </c>
      <c r="B895" s="166" t="e">
        <f>IF(F895="DESLIGADO","",IF(#REF!=1,#REF!,IF(#REF!=1,#REF!,IF(#REF!=1,#REF!,IF(#REF!=1,#REF!,"")))))</f>
        <v>#REF!</v>
      </c>
      <c r="C895" s="166"/>
      <c r="D895" s="186"/>
      <c r="E895" s="168"/>
      <c r="F895" s="232"/>
      <c r="G895" s="187"/>
      <c r="H895" s="198"/>
      <c r="I895" s="189"/>
      <c r="J895" s="166"/>
      <c r="K895" s="199"/>
      <c r="L895" s="200"/>
    </row>
    <row r="896" spans="1:12" s="155" customFormat="1" ht="15" customHeight="1" x14ac:dyDescent="0.25">
      <c r="A896" s="155">
        <f t="shared" si="15"/>
        <v>2</v>
      </c>
      <c r="B896" s="166" t="e">
        <f>IF(F896="DESLIGADO","",IF(#REF!=1,#REF!,IF(#REF!=1,#REF!,IF(#REF!=1,#REF!,IF(#REF!=1,#REF!,"")))))</f>
        <v>#REF!</v>
      </c>
      <c r="C896" s="166"/>
      <c r="D896" s="186"/>
      <c r="E896" s="168"/>
      <c r="F896" s="232"/>
      <c r="G896" s="187"/>
      <c r="H896" s="198"/>
      <c r="I896" s="189"/>
      <c r="J896" s="166"/>
      <c r="K896" s="199"/>
      <c r="L896" s="200"/>
    </row>
    <row r="897" spans="1:12" s="155" customFormat="1" ht="15" customHeight="1" x14ac:dyDescent="0.25">
      <c r="A897" s="155">
        <f t="shared" si="15"/>
        <v>3</v>
      </c>
      <c r="B897" s="166" t="e">
        <f>IF(G897="DESLIGADO","",IF(#REF!=1,#REF!,IF(#REF!=1,#REF!,IF(#REF!=1,#REF!,IF(#REF!=1,#REF!,"")))))</f>
        <v>#REF!</v>
      </c>
      <c r="C897" s="166"/>
      <c r="D897" s="186"/>
      <c r="E897" s="168"/>
      <c r="F897" s="232"/>
      <c r="G897" s="187"/>
      <c r="H897" s="198"/>
      <c r="I897" s="189"/>
      <c r="J897" s="166"/>
      <c r="K897" s="199"/>
      <c r="L897" s="200"/>
    </row>
    <row r="898" spans="1:12" s="155" customFormat="1" ht="15" customHeight="1" x14ac:dyDescent="0.25">
      <c r="A898" s="155">
        <f t="shared" si="15"/>
        <v>4</v>
      </c>
      <c r="B898" s="166" t="e">
        <f>IF(G898="DESLIGADO","",IF(#REF!=1,#REF!,IF(#REF!=1,#REF!,IF(#REF!=1,#REF!,IF(#REF!=1,#REF!,"")))))</f>
        <v>#REF!</v>
      </c>
      <c r="C898" s="166"/>
      <c r="D898" s="186"/>
      <c r="E898" s="168"/>
      <c r="F898" s="232"/>
      <c r="G898" s="187"/>
      <c r="H898" s="198"/>
      <c r="I898" s="189"/>
      <c r="J898" s="166"/>
      <c r="K898" s="199"/>
      <c r="L898" s="200"/>
    </row>
    <row r="899" spans="1:12" s="155" customFormat="1" ht="15" customHeight="1" x14ac:dyDescent="0.25">
      <c r="A899" s="155">
        <f t="shared" si="15"/>
        <v>5</v>
      </c>
      <c r="B899" s="166"/>
      <c r="C899" s="166"/>
      <c r="D899" s="186"/>
      <c r="E899" s="168"/>
      <c r="F899" s="232"/>
      <c r="G899" s="187"/>
      <c r="H899" s="198"/>
      <c r="I899" s="189"/>
      <c r="J899" s="166"/>
      <c r="K899" s="199"/>
      <c r="L899" s="200"/>
    </row>
    <row r="900" spans="1:12" s="155" customFormat="1" ht="15" customHeight="1" x14ac:dyDescent="0.25">
      <c r="A900" s="155">
        <f t="shared" si="15"/>
        <v>6</v>
      </c>
      <c r="B900" s="166" t="e">
        <f>IF(G900="DESLIGADO","",IF(#REF!=1,#REF!,IF(#REF!=1,#REF!,IF(#REF!=1,#REF!,IF(#REF!=1,#REF!,"")))))</f>
        <v>#REF!</v>
      </c>
      <c r="C900" s="166"/>
      <c r="D900" s="186"/>
      <c r="E900" s="168"/>
      <c r="F900" s="232"/>
      <c r="G900" s="187"/>
      <c r="H900" s="198"/>
      <c r="I900" s="189"/>
      <c r="J900" s="166"/>
      <c r="K900" s="199"/>
      <c r="L900" s="200"/>
    </row>
    <row r="901" spans="1:12" s="155" customFormat="1" ht="15" customHeight="1" x14ac:dyDescent="0.25">
      <c r="A901" s="155">
        <f t="shared" si="15"/>
        <v>7</v>
      </c>
      <c r="B901" s="166" t="e">
        <f>IF(G901="DESLIGADO","",IF(#REF!=1,#REF!,IF(#REF!=1,#REF!,IF(#REF!=1,#REF!,IF(#REF!=1,#REF!,"")))))</f>
        <v>#REF!</v>
      </c>
      <c r="C901" s="166"/>
      <c r="D901" s="186"/>
      <c r="E901" s="168"/>
      <c r="F901" s="232"/>
      <c r="G901" s="187"/>
      <c r="H901" s="198"/>
      <c r="I901" s="189"/>
      <c r="J901" s="166"/>
      <c r="K901" s="199"/>
      <c r="L901" s="200"/>
    </row>
    <row r="902" spans="1:12" s="155" customFormat="1" ht="15" customHeight="1" x14ac:dyDescent="0.25">
      <c r="A902" s="155">
        <f t="shared" si="15"/>
        <v>8</v>
      </c>
      <c r="B902" s="166" t="e">
        <f>IF(G902="DESLIGADO","",IF(#REF!=1,#REF!,IF(#REF!=1,#REF!,IF(#REF!=1,#REF!,IF(#REF!=1,#REF!,"")))))</f>
        <v>#REF!</v>
      </c>
      <c r="C902" s="166"/>
      <c r="D902" s="186"/>
      <c r="E902" s="168"/>
      <c r="F902" s="232"/>
      <c r="G902" s="187"/>
      <c r="H902" s="198"/>
      <c r="I902" s="189"/>
      <c r="J902" s="166"/>
      <c r="K902" s="199"/>
      <c r="L902" s="200"/>
    </row>
    <row r="903" spans="1:12" s="155" customFormat="1" ht="15" customHeight="1" x14ac:dyDescent="0.25">
      <c r="A903" s="155">
        <f t="shared" si="15"/>
        <v>9</v>
      </c>
      <c r="B903" s="166" t="e">
        <f>IF(F903="DESLIGADO","",IF(#REF!=1,#REF!,IF(#REF!=1,#REF!,IF(#REF!=1,#REF!,IF(#REF!=1,#REF!,"")))))</f>
        <v>#REF!</v>
      </c>
      <c r="C903" s="166"/>
      <c r="D903" s="186"/>
      <c r="E903" s="168"/>
      <c r="F903" s="232"/>
      <c r="G903" s="187"/>
      <c r="H903" s="198"/>
      <c r="I903" s="189"/>
      <c r="J903" s="166"/>
      <c r="K903" s="199"/>
      <c r="L903" s="200"/>
    </row>
    <row r="904" spans="1:12" s="155" customFormat="1" ht="15" customHeight="1" x14ac:dyDescent="0.25">
      <c r="B904" s="166"/>
      <c r="C904" s="166"/>
      <c r="D904" s="186"/>
      <c r="E904" s="168"/>
      <c r="F904" s="232"/>
      <c r="G904" s="187"/>
      <c r="H904" s="198"/>
      <c r="I904" s="189"/>
      <c r="J904" s="166"/>
      <c r="K904" s="199"/>
      <c r="L904" s="200"/>
    </row>
    <row r="905" spans="1:12" s="155" customFormat="1" ht="15" customHeight="1" x14ac:dyDescent="0.25">
      <c r="A905" s="155">
        <f t="shared" ref="A905:A925" si="16">A904+1</f>
        <v>1</v>
      </c>
      <c r="B905" s="166" t="e">
        <f>IF(G905="DESLIGADO","",IF(#REF!=1,#REF!,IF(#REF!=1,#REF!,IF(#REF!=1,#REF!,IF(#REF!=1,#REF!,"")))))</f>
        <v>#REF!</v>
      </c>
      <c r="C905" s="166"/>
      <c r="D905" s="186"/>
      <c r="E905" s="168"/>
      <c r="F905" s="232"/>
      <c r="G905" s="187"/>
      <c r="H905" s="198"/>
      <c r="I905" s="189"/>
      <c r="J905" s="166"/>
      <c r="K905" s="199"/>
      <c r="L905" s="200"/>
    </row>
    <row r="906" spans="1:12" s="155" customFormat="1" ht="15" customHeight="1" x14ac:dyDescent="0.25">
      <c r="A906" s="155">
        <f t="shared" si="16"/>
        <v>2</v>
      </c>
      <c r="B906" s="166" t="e">
        <f>IF(G906="DESLIGADO","",IF(#REF!=1,#REF!,IF(#REF!=1,#REF!,IF(#REF!=1,#REF!,IF(#REF!=1,#REF!,"")))))</f>
        <v>#REF!</v>
      </c>
      <c r="C906" s="166"/>
      <c r="D906" s="186"/>
      <c r="E906" s="168"/>
      <c r="F906" s="232"/>
      <c r="G906" s="187"/>
      <c r="H906" s="198"/>
      <c r="I906" s="189"/>
      <c r="J906" s="166"/>
      <c r="K906" s="199"/>
      <c r="L906" s="200"/>
    </row>
    <row r="907" spans="1:12" s="155" customFormat="1" ht="15" customHeight="1" x14ac:dyDescent="0.25">
      <c r="A907" s="155">
        <f t="shared" si="16"/>
        <v>3</v>
      </c>
      <c r="B907" s="166" t="e">
        <f>IF(G907="DESLIGADO","",IF(#REF!=1,#REF!,IF(#REF!=1,#REF!,IF(#REF!=1,#REF!,IF(#REF!=1,#REF!,"")))))</f>
        <v>#REF!</v>
      </c>
      <c r="C907" s="166"/>
      <c r="D907" s="186"/>
      <c r="E907" s="168"/>
      <c r="F907" s="232"/>
      <c r="G907" s="187"/>
      <c r="H907" s="198"/>
      <c r="I907" s="189"/>
      <c r="J907" s="166"/>
      <c r="K907" s="199"/>
      <c r="L907" s="200"/>
    </row>
    <row r="908" spans="1:12" s="155" customFormat="1" ht="15" customHeight="1" x14ac:dyDescent="0.25">
      <c r="A908" s="155">
        <f t="shared" si="16"/>
        <v>4</v>
      </c>
      <c r="B908" s="166"/>
      <c r="C908" s="166"/>
      <c r="D908" s="186"/>
      <c r="E908" s="168"/>
      <c r="F908" s="232"/>
      <c r="G908" s="187"/>
      <c r="H908" s="198"/>
      <c r="I908" s="189"/>
      <c r="J908" s="166"/>
      <c r="K908" s="199"/>
      <c r="L908" s="200"/>
    </row>
    <row r="909" spans="1:12" s="155" customFormat="1" ht="15" customHeight="1" x14ac:dyDescent="0.25">
      <c r="A909" s="155">
        <f t="shared" si="16"/>
        <v>5</v>
      </c>
      <c r="B909" s="166" t="e">
        <f>IF(G909="DESLIGADO","",IF(#REF!=1,#REF!,IF(#REF!=1,#REF!,IF(#REF!=1,#REF!,IF(#REF!=1,#REF!,"")))))</f>
        <v>#REF!</v>
      </c>
      <c r="C909" s="166"/>
      <c r="D909" s="186"/>
      <c r="E909" s="168"/>
      <c r="F909" s="232"/>
      <c r="G909" s="187"/>
      <c r="H909" s="198"/>
      <c r="I909" s="189"/>
      <c r="J909" s="166"/>
      <c r="K909" s="199"/>
      <c r="L909" s="200"/>
    </row>
    <row r="910" spans="1:12" s="155" customFormat="1" ht="15" customHeight="1" x14ac:dyDescent="0.25">
      <c r="A910" s="155">
        <f t="shared" si="16"/>
        <v>6</v>
      </c>
      <c r="B910" s="166" t="e">
        <f>IF(G910="DESLIGADO","",IF(#REF!=1,#REF!,IF(#REF!=1,#REF!,IF(#REF!=1,#REF!,IF(#REF!=1,#REF!,"")))))</f>
        <v>#REF!</v>
      </c>
      <c r="C910" s="166"/>
      <c r="D910" s="186"/>
      <c r="E910" s="168"/>
      <c r="F910" s="232"/>
      <c r="G910" s="187"/>
      <c r="H910" s="198"/>
      <c r="I910" s="189"/>
      <c r="J910" s="166"/>
      <c r="K910" s="199"/>
      <c r="L910" s="200"/>
    </row>
    <row r="911" spans="1:12" s="155" customFormat="1" ht="15" customHeight="1" x14ac:dyDescent="0.25">
      <c r="A911" s="155">
        <f t="shared" si="16"/>
        <v>7</v>
      </c>
      <c r="B911" s="166" t="e">
        <f>IF(G911="DESLIGADO","",IF(#REF!=1,#REF!,IF(#REF!=1,#REF!,IF(#REF!=1,#REF!,IF(#REF!=1,#REF!,"")))))</f>
        <v>#REF!</v>
      </c>
      <c r="C911" s="166"/>
      <c r="D911" s="186"/>
      <c r="E911" s="168"/>
      <c r="F911" s="232"/>
      <c r="G911" s="187"/>
      <c r="H911" s="198"/>
      <c r="I911" s="189"/>
      <c r="J911" s="166"/>
      <c r="K911" s="199"/>
      <c r="L911" s="200"/>
    </row>
    <row r="912" spans="1:12" s="155" customFormat="1" ht="15" customHeight="1" x14ac:dyDescent="0.25">
      <c r="A912" s="155">
        <f t="shared" si="16"/>
        <v>8</v>
      </c>
      <c r="B912" s="166" t="e">
        <f>IF(G912="DESLIGADO","",IF(#REF!=1,#REF!,IF(#REF!=1,#REF!,IF(#REF!=1,#REF!,IF(#REF!=1,#REF!,"")))))</f>
        <v>#REF!</v>
      </c>
      <c r="C912" s="166"/>
      <c r="D912" s="186"/>
      <c r="E912" s="168"/>
      <c r="F912" s="232"/>
      <c r="G912" s="187"/>
      <c r="H912" s="198"/>
      <c r="I912" s="189"/>
      <c r="J912" s="166"/>
      <c r="K912" s="199"/>
      <c r="L912" s="200"/>
    </row>
    <row r="913" spans="1:12" s="155" customFormat="1" ht="15" customHeight="1" x14ac:dyDescent="0.25">
      <c r="A913" s="155">
        <f t="shared" si="16"/>
        <v>9</v>
      </c>
      <c r="B913" s="166" t="e">
        <f>IF(G913="DESLIGADO","",IF(#REF!=1,#REF!,IF(#REF!=1,#REF!,IF(#REF!=1,#REF!,IF(#REF!=1,#REF!,"")))))</f>
        <v>#REF!</v>
      </c>
      <c r="C913" s="166"/>
      <c r="D913" s="186"/>
      <c r="E913" s="168"/>
      <c r="F913" s="232"/>
      <c r="G913" s="187"/>
      <c r="H913" s="198"/>
      <c r="I913" s="189"/>
      <c r="J913" s="166"/>
      <c r="K913" s="199"/>
      <c r="L913" s="200"/>
    </row>
    <row r="914" spans="1:12" s="155" customFormat="1" ht="15" customHeight="1" x14ac:dyDescent="0.25">
      <c r="A914" s="155">
        <f t="shared" si="16"/>
        <v>10</v>
      </c>
      <c r="B914" s="166" t="e">
        <f>IF(G914="DESLIGADO","",IF(#REF!=1,#REF!,IF(#REF!=1,#REF!,IF(#REF!=1,#REF!,IF(#REF!=1,#REF!,"")))))</f>
        <v>#REF!</v>
      </c>
      <c r="C914" s="166"/>
      <c r="D914" s="186"/>
      <c r="E914" s="168"/>
      <c r="F914" s="232"/>
      <c r="G914" s="187"/>
      <c r="H914" s="198"/>
      <c r="I914" s="189"/>
      <c r="J914" s="166"/>
      <c r="K914" s="199"/>
      <c r="L914" s="200"/>
    </row>
    <row r="915" spans="1:12" s="155" customFormat="1" ht="15" customHeight="1" x14ac:dyDescent="0.25">
      <c r="A915" s="155">
        <f t="shared" si="16"/>
        <v>11</v>
      </c>
      <c r="B915" s="166" t="e">
        <f>IF(G915="DESLIGADO","",IF(#REF!=1,#REF!,IF(#REF!=1,#REF!,IF(#REF!=1,#REF!,IF(#REF!=1,#REF!,"")))))</f>
        <v>#REF!</v>
      </c>
      <c r="C915" s="166"/>
      <c r="D915" s="186"/>
      <c r="E915" s="168"/>
      <c r="F915" s="232"/>
      <c r="G915" s="187"/>
      <c r="H915" s="198"/>
      <c r="I915" s="189"/>
      <c r="J915" s="166"/>
      <c r="K915" s="199"/>
      <c r="L915" s="200"/>
    </row>
    <row r="916" spans="1:12" s="155" customFormat="1" ht="15" customHeight="1" x14ac:dyDescent="0.25">
      <c r="A916" s="155">
        <f t="shared" si="16"/>
        <v>12</v>
      </c>
      <c r="B916" s="166" t="e">
        <f>IF(F916="DESLIGADO","",IF(#REF!=1,#REF!,IF(#REF!=1,#REF!,IF(#REF!=1,#REF!,IF(#REF!=1,#REF!,"")))))</f>
        <v>#REF!</v>
      </c>
      <c r="C916" s="166"/>
      <c r="D916" s="186"/>
      <c r="E916" s="168"/>
      <c r="F916" s="232"/>
      <c r="G916" s="187"/>
      <c r="H916" s="198"/>
      <c r="I916" s="189"/>
      <c r="J916" s="166"/>
      <c r="K916" s="199"/>
      <c r="L916" s="200"/>
    </row>
    <row r="917" spans="1:12" s="155" customFormat="1" ht="15" customHeight="1" x14ac:dyDescent="0.25">
      <c r="A917" s="155">
        <f t="shared" si="16"/>
        <v>13</v>
      </c>
      <c r="B917" s="166" t="e">
        <f>IF(G917="DESLIGADO","",IF(#REF!=1,#REF!,IF(#REF!=1,#REF!,IF(#REF!=1,#REF!,IF(#REF!=1,#REF!,"")))))</f>
        <v>#REF!</v>
      </c>
      <c r="C917" s="166"/>
      <c r="D917" s="186"/>
      <c r="E917" s="168"/>
      <c r="F917" s="232"/>
      <c r="G917" s="187"/>
      <c r="H917" s="198"/>
      <c r="I917" s="189"/>
      <c r="J917" s="166"/>
      <c r="K917" s="199"/>
      <c r="L917" s="200"/>
    </row>
    <row r="918" spans="1:12" s="155" customFormat="1" ht="15" customHeight="1" x14ac:dyDescent="0.25">
      <c r="A918" s="155">
        <f t="shared" si="16"/>
        <v>14</v>
      </c>
      <c r="B918" s="166"/>
      <c r="C918" s="166"/>
      <c r="D918" s="186"/>
      <c r="E918" s="168"/>
      <c r="F918" s="232"/>
      <c r="G918" s="187"/>
      <c r="H918" s="198"/>
      <c r="I918" s="189"/>
      <c r="J918" s="166"/>
      <c r="K918" s="199"/>
      <c r="L918" s="200"/>
    </row>
    <row r="919" spans="1:12" s="155" customFormat="1" ht="15" customHeight="1" x14ac:dyDescent="0.25">
      <c r="A919" s="155">
        <f t="shared" si="16"/>
        <v>15</v>
      </c>
      <c r="B919" s="166" t="e">
        <f>IF(G919="DESLIGADO","",IF(#REF!=1,#REF!,IF(#REF!=1,#REF!,IF(#REF!=1,#REF!,IF(#REF!=1,#REF!,"")))))</f>
        <v>#REF!</v>
      </c>
      <c r="C919" s="166"/>
      <c r="D919" s="186"/>
      <c r="E919" s="168"/>
      <c r="F919" s="232"/>
      <c r="G919" s="187"/>
      <c r="H919" s="198"/>
      <c r="I919" s="189"/>
      <c r="J919" s="166"/>
      <c r="K919" s="199"/>
      <c r="L919" s="200"/>
    </row>
    <row r="920" spans="1:12" s="155" customFormat="1" ht="15" customHeight="1" x14ac:dyDescent="0.25">
      <c r="A920" s="155">
        <f t="shared" si="16"/>
        <v>16</v>
      </c>
      <c r="B920" s="166" t="e">
        <f>IF(G920="DESLIGADO","",IF(#REF!=1,#REF!,IF(#REF!=1,#REF!,IF(#REF!=1,#REF!,IF(#REF!=1,#REF!,"")))))</f>
        <v>#REF!</v>
      </c>
      <c r="C920" s="166"/>
      <c r="D920" s="186"/>
      <c r="E920" s="168"/>
      <c r="F920" s="232"/>
      <c r="G920" s="187"/>
      <c r="H920" s="198"/>
      <c r="I920" s="189"/>
      <c r="J920" s="166"/>
      <c r="K920" s="199"/>
      <c r="L920" s="200"/>
    </row>
    <row r="921" spans="1:12" s="155" customFormat="1" ht="15" customHeight="1" x14ac:dyDescent="0.25">
      <c r="A921" s="155">
        <f t="shared" si="16"/>
        <v>17</v>
      </c>
      <c r="B921" s="166"/>
      <c r="C921" s="166"/>
      <c r="D921" s="186"/>
      <c r="E921" s="168"/>
      <c r="F921" s="232"/>
      <c r="G921" s="187"/>
      <c r="H921" s="198"/>
      <c r="I921" s="189"/>
      <c r="J921" s="166"/>
      <c r="K921" s="199"/>
      <c r="L921" s="200"/>
    </row>
    <row r="922" spans="1:12" s="155" customFormat="1" ht="15" customHeight="1" x14ac:dyDescent="0.25">
      <c r="A922" s="155">
        <f t="shared" si="16"/>
        <v>18</v>
      </c>
      <c r="B922" s="166" t="e">
        <f>IF(G922="DESLIGADO","",IF(#REF!=1,#REF!,IF(#REF!=1,#REF!,IF(#REF!=1,#REF!,IF(#REF!=1,#REF!,"")))))</f>
        <v>#REF!</v>
      </c>
      <c r="C922" s="166"/>
      <c r="D922" s="186"/>
      <c r="E922" s="168"/>
      <c r="F922" s="232"/>
      <c r="G922" s="187"/>
      <c r="H922" s="198"/>
      <c r="I922" s="189"/>
      <c r="J922" s="166"/>
      <c r="K922" s="199"/>
      <c r="L922" s="200"/>
    </row>
    <row r="923" spans="1:12" s="155" customFormat="1" ht="15" customHeight="1" x14ac:dyDescent="0.25">
      <c r="A923" s="155">
        <f t="shared" si="16"/>
        <v>19</v>
      </c>
      <c r="B923" s="166"/>
      <c r="C923" s="166"/>
      <c r="D923" s="186"/>
      <c r="E923" s="168"/>
      <c r="F923" s="232"/>
      <c r="G923" s="187"/>
      <c r="H923" s="198"/>
      <c r="I923" s="189"/>
      <c r="J923" s="166"/>
      <c r="K923" s="199"/>
      <c r="L923" s="200"/>
    </row>
    <row r="924" spans="1:12" s="155" customFormat="1" ht="15" customHeight="1" x14ac:dyDescent="0.25">
      <c r="A924" s="155">
        <f t="shared" si="16"/>
        <v>20</v>
      </c>
      <c r="B924" s="166" t="e">
        <f>IF(G924="DESLIGADO","",IF(#REF!=1,#REF!,IF(#REF!=1,#REF!,IF(#REF!=1,#REF!,IF(#REF!=1,#REF!,"")))))</f>
        <v>#REF!</v>
      </c>
      <c r="C924" s="166"/>
      <c r="D924" s="186"/>
      <c r="E924" s="168"/>
      <c r="F924" s="232"/>
      <c r="G924" s="187"/>
      <c r="H924" s="198"/>
      <c r="I924" s="189"/>
      <c r="J924" s="166"/>
      <c r="K924" s="199"/>
      <c r="L924" s="200"/>
    </row>
    <row r="925" spans="1:12" s="155" customFormat="1" ht="15" customHeight="1" x14ac:dyDescent="0.25">
      <c r="A925" s="155">
        <f t="shared" si="16"/>
        <v>21</v>
      </c>
      <c r="B925" s="166" t="e">
        <f>IF(G925="DESLIGADO","",IF(#REF!=1,#REF!,IF(#REF!=1,#REF!,IF(#REF!=1,#REF!,IF(#REF!=1,#REF!,"")))))</f>
        <v>#REF!</v>
      </c>
      <c r="C925" s="166"/>
      <c r="D925" s="186"/>
      <c r="E925" s="168"/>
      <c r="F925" s="232"/>
      <c r="G925" s="187"/>
      <c r="H925" s="198"/>
      <c r="I925" s="189"/>
      <c r="J925" s="166"/>
      <c r="K925" s="199"/>
      <c r="L925" s="200"/>
    </row>
    <row r="926" spans="1:12" s="155" customFormat="1" ht="15" customHeight="1" x14ac:dyDescent="0.25">
      <c r="B926" s="166"/>
      <c r="C926" s="166"/>
      <c r="D926" s="186"/>
      <c r="E926" s="168"/>
      <c r="F926" s="232"/>
      <c r="G926" s="187"/>
      <c r="H926" s="198"/>
      <c r="I926" s="189"/>
      <c r="J926" s="166"/>
      <c r="K926" s="199"/>
      <c r="L926" s="200"/>
    </row>
    <row r="927" spans="1:12" s="155" customFormat="1" ht="15" customHeight="1" x14ac:dyDescent="0.25">
      <c r="A927" s="155">
        <f t="shared" ref="A927:A939" si="17">A926+1</f>
        <v>1</v>
      </c>
      <c r="B927" s="166"/>
      <c r="C927" s="166"/>
      <c r="D927" s="186"/>
      <c r="E927" s="168"/>
      <c r="F927" s="232"/>
      <c r="G927" s="187"/>
      <c r="H927" s="198"/>
      <c r="I927" s="189"/>
      <c r="J927" s="166"/>
      <c r="K927" s="199"/>
      <c r="L927" s="200"/>
    </row>
    <row r="928" spans="1:12" s="155" customFormat="1" ht="15" customHeight="1" x14ac:dyDescent="0.25">
      <c r="A928" s="155">
        <f t="shared" si="17"/>
        <v>2</v>
      </c>
      <c r="B928" s="166"/>
      <c r="C928" s="166"/>
      <c r="D928" s="186"/>
      <c r="E928" s="168"/>
      <c r="F928" s="232"/>
      <c r="G928" s="187"/>
      <c r="H928" s="198"/>
      <c r="I928" s="189"/>
      <c r="J928" s="166"/>
      <c r="K928" s="199"/>
      <c r="L928" s="200"/>
    </row>
    <row r="929" spans="1:12" s="155" customFormat="1" ht="15" customHeight="1" x14ac:dyDescent="0.25">
      <c r="A929" s="155">
        <f t="shared" si="17"/>
        <v>3</v>
      </c>
      <c r="B929" s="166" t="e">
        <f>IF(G929="DESLIGADO","",IF(#REF!=1,#REF!,IF(#REF!=1,#REF!,IF(#REF!=1,#REF!,IF(#REF!=1,#REF!,"")))))</f>
        <v>#REF!</v>
      </c>
      <c r="C929" s="166"/>
      <c r="D929" s="186"/>
      <c r="E929" s="168"/>
      <c r="F929" s="232"/>
      <c r="G929" s="187"/>
      <c r="H929" s="198"/>
      <c r="I929" s="189"/>
      <c r="J929" s="166"/>
      <c r="K929" s="199"/>
      <c r="L929" s="200"/>
    </row>
    <row r="930" spans="1:12" s="155" customFormat="1" ht="15" customHeight="1" x14ac:dyDescent="0.25">
      <c r="A930" s="155">
        <f t="shared" si="17"/>
        <v>4</v>
      </c>
      <c r="B930" s="166" t="e">
        <f>IF(G930="DESLIGADO","",IF(#REF!=1,#REF!,IF(#REF!=1,#REF!,IF(#REF!=1,#REF!,IF(#REF!=1,#REF!,"")))))</f>
        <v>#REF!</v>
      </c>
      <c r="C930" s="166"/>
      <c r="D930" s="186"/>
      <c r="E930" s="168"/>
      <c r="F930" s="232"/>
      <c r="G930" s="187"/>
      <c r="H930" s="198"/>
      <c r="I930" s="189"/>
      <c r="J930" s="166"/>
      <c r="K930" s="199"/>
      <c r="L930" s="200"/>
    </row>
    <row r="931" spans="1:12" s="155" customFormat="1" ht="15" customHeight="1" x14ac:dyDescent="0.25">
      <c r="A931" s="155">
        <f t="shared" si="17"/>
        <v>5</v>
      </c>
      <c r="B931" s="166" t="e">
        <f>IF(G931="DESLIGADO","",IF(#REF!=1,#REF!,IF(#REF!=1,#REF!,IF(#REF!=1,#REF!,IF(#REF!=1,#REF!,"")))))</f>
        <v>#REF!</v>
      </c>
      <c r="C931" s="166"/>
      <c r="D931" s="186"/>
      <c r="E931" s="168"/>
      <c r="F931" s="232"/>
      <c r="G931" s="187"/>
      <c r="H931" s="198"/>
      <c r="I931" s="189"/>
      <c r="J931" s="166"/>
      <c r="K931" s="199"/>
      <c r="L931" s="200"/>
    </row>
    <row r="932" spans="1:12" s="155" customFormat="1" ht="15" customHeight="1" x14ac:dyDescent="0.25">
      <c r="A932" s="155">
        <f t="shared" si="17"/>
        <v>6</v>
      </c>
      <c r="B932" s="166" t="e">
        <f>IF(G932="DESLIGADO","",IF(#REF!=1,#REF!,IF(#REF!=1,#REF!,IF(#REF!=1,#REF!,IF(#REF!=1,#REF!,"")))))</f>
        <v>#REF!</v>
      </c>
      <c r="C932" s="166"/>
      <c r="D932" s="186"/>
      <c r="E932" s="168"/>
      <c r="F932" s="232"/>
      <c r="G932" s="187"/>
      <c r="H932" s="198"/>
      <c r="I932" s="189"/>
      <c r="J932" s="166"/>
      <c r="K932" s="199"/>
      <c r="L932" s="200"/>
    </row>
    <row r="933" spans="1:12" s="155" customFormat="1" ht="15" customHeight="1" x14ac:dyDescent="0.25">
      <c r="A933" s="155">
        <f t="shared" si="17"/>
        <v>7</v>
      </c>
      <c r="B933" s="166"/>
      <c r="C933" s="166"/>
      <c r="D933" s="186"/>
      <c r="E933" s="168"/>
      <c r="F933" s="232"/>
      <c r="G933" s="187"/>
      <c r="H933" s="198"/>
      <c r="I933" s="189"/>
      <c r="J933" s="166"/>
      <c r="K933" s="199"/>
      <c r="L933" s="200"/>
    </row>
    <row r="934" spans="1:12" s="155" customFormat="1" ht="15" customHeight="1" x14ac:dyDescent="0.25">
      <c r="A934" s="155">
        <f t="shared" si="17"/>
        <v>8</v>
      </c>
      <c r="B934" s="166" t="e">
        <f>IF(G934="DESLIGADO","",IF(#REF!=1,#REF!,IF(#REF!=1,#REF!,IF(#REF!=1,#REF!,IF(#REF!=1,#REF!,"")))))</f>
        <v>#REF!</v>
      </c>
      <c r="C934" s="166"/>
      <c r="D934" s="186"/>
      <c r="E934" s="168"/>
      <c r="F934" s="232"/>
      <c r="G934" s="187"/>
      <c r="H934" s="198"/>
      <c r="I934" s="189"/>
      <c r="J934" s="166"/>
      <c r="K934" s="199"/>
      <c r="L934" s="200"/>
    </row>
    <row r="935" spans="1:12" s="155" customFormat="1" ht="15" customHeight="1" x14ac:dyDescent="0.25">
      <c r="A935" s="155">
        <f t="shared" si="17"/>
        <v>9</v>
      </c>
      <c r="B935" s="166" t="e">
        <f>IF(G935="DESLIGADO","",IF(#REF!=1,#REF!,IF(#REF!=1,#REF!,IF(#REF!=1,#REF!,IF(#REF!=1,#REF!,"")))))</f>
        <v>#REF!</v>
      </c>
      <c r="C935" s="166"/>
      <c r="D935" s="186"/>
      <c r="E935" s="168"/>
      <c r="F935" s="232"/>
      <c r="G935" s="187"/>
      <c r="H935" s="198"/>
      <c r="I935" s="189"/>
      <c r="J935" s="166"/>
      <c r="K935" s="199"/>
      <c r="L935" s="200"/>
    </row>
    <row r="936" spans="1:12" s="155" customFormat="1" ht="15" customHeight="1" x14ac:dyDescent="0.25">
      <c r="A936" s="155" t="e">
        <f>#REF!+1</f>
        <v>#REF!</v>
      </c>
      <c r="B936" s="166" t="e">
        <f>IF(G936="DESLIGADO","",IF(#REF!=1,#REF!,IF(#REF!=1,#REF!,IF(#REF!=1,#REF!,IF(#REF!=1,#REF!,"")))))</f>
        <v>#REF!</v>
      </c>
      <c r="C936" s="166"/>
      <c r="D936" s="186"/>
      <c r="E936" s="168"/>
      <c r="F936" s="232"/>
      <c r="G936" s="187"/>
      <c r="H936" s="198"/>
      <c r="I936" s="189"/>
      <c r="J936" s="166"/>
      <c r="K936" s="199"/>
      <c r="L936" s="200"/>
    </row>
    <row r="937" spans="1:12" s="155" customFormat="1" ht="15" customHeight="1" x14ac:dyDescent="0.25">
      <c r="A937" s="155" t="e">
        <f t="shared" si="17"/>
        <v>#REF!</v>
      </c>
      <c r="B937" s="166" t="e">
        <f>IF(G937="DESLIGADO","",IF(#REF!=1,#REF!,IF(#REF!=1,#REF!,IF(#REF!=1,#REF!,IF(#REF!=1,#REF!,"")))))</f>
        <v>#REF!</v>
      </c>
      <c r="C937" s="166"/>
      <c r="D937" s="186"/>
      <c r="E937" s="168"/>
      <c r="F937" s="232"/>
      <c r="G937" s="187"/>
      <c r="H937" s="198"/>
      <c r="I937" s="189"/>
      <c r="J937" s="166"/>
      <c r="K937" s="199"/>
      <c r="L937" s="200"/>
    </row>
    <row r="938" spans="1:12" s="155" customFormat="1" ht="15" customHeight="1" x14ac:dyDescent="0.25">
      <c r="A938" s="155" t="e">
        <f t="shared" si="17"/>
        <v>#REF!</v>
      </c>
      <c r="B938" s="166" t="e">
        <f>IF(G938="DESLIGADO","",IF(#REF!=1,#REF!,IF(#REF!=1,#REF!,IF(#REF!=1,#REF!,IF(#REF!=1,#REF!,"")))))</f>
        <v>#REF!</v>
      </c>
      <c r="C938" s="166"/>
      <c r="D938" s="186"/>
      <c r="E938" s="168"/>
      <c r="F938" s="232"/>
      <c r="G938" s="187"/>
      <c r="H938" s="198"/>
      <c r="I938" s="189"/>
      <c r="J938" s="166"/>
      <c r="K938" s="199"/>
      <c r="L938" s="200"/>
    </row>
    <row r="939" spans="1:12" s="155" customFormat="1" ht="15" customHeight="1" x14ac:dyDescent="0.25">
      <c r="A939" s="155" t="e">
        <f t="shared" si="17"/>
        <v>#REF!</v>
      </c>
      <c r="B939" s="166" t="e">
        <f>IF(F939="DESLIGADO","",IF(#REF!=1,#REF!,IF(#REF!=1,#REF!,IF(#REF!=1,#REF!,IF(#REF!=1,#REF!,"")))))</f>
        <v>#REF!</v>
      </c>
      <c r="C939" s="166"/>
      <c r="D939" s="186"/>
      <c r="E939" s="168"/>
      <c r="F939" s="232"/>
      <c r="G939" s="187"/>
      <c r="H939" s="198"/>
      <c r="I939" s="189"/>
      <c r="J939" s="166"/>
      <c r="K939" s="199"/>
      <c r="L939" s="200"/>
    </row>
    <row r="940" spans="1:12" s="155" customFormat="1" ht="15" customHeight="1" x14ac:dyDescent="0.25">
      <c r="B940" s="166" t="e">
        <f>IF(G940="DESLIGADO","",IF(#REF!=1,#REF!,IF(#REF!=1,#REF!,IF(#REF!=1,#REF!,IF(#REF!=1,#REF!,"")))))</f>
        <v>#REF!</v>
      </c>
      <c r="C940" s="166"/>
      <c r="D940" s="186"/>
      <c r="E940" s="168"/>
      <c r="F940" s="232"/>
      <c r="G940" s="187"/>
      <c r="H940" s="198"/>
      <c r="I940" s="189"/>
      <c r="J940" s="166"/>
      <c r="K940" s="199"/>
      <c r="L940" s="200"/>
    </row>
    <row r="941" spans="1:12" s="155" customFormat="1" ht="15" customHeight="1" x14ac:dyDescent="0.25">
      <c r="A941" s="155">
        <f t="shared" ref="A941:A965" si="18">A940+1</f>
        <v>1</v>
      </c>
      <c r="B941" s="166" t="e">
        <f>IF(G941="DESLIGADO","",IF(#REF!=1,#REF!,IF(#REF!=1,#REF!,IF(#REF!=1,#REF!,IF(#REF!=1,#REF!,"")))))</f>
        <v>#REF!</v>
      </c>
      <c r="C941" s="166"/>
      <c r="D941" s="186"/>
      <c r="E941" s="168"/>
      <c r="F941" s="232"/>
      <c r="G941" s="187"/>
      <c r="H941" s="198"/>
      <c r="I941" s="189"/>
      <c r="J941" s="166"/>
      <c r="K941" s="199"/>
      <c r="L941" s="200"/>
    </row>
    <row r="942" spans="1:12" s="155" customFormat="1" ht="15" customHeight="1" x14ac:dyDescent="0.25">
      <c r="A942" s="155">
        <f t="shared" si="18"/>
        <v>2</v>
      </c>
      <c r="B942" s="166" t="e">
        <f>IF(F942="DESLIGADO","",IF(#REF!=1,#REF!,IF(#REF!=1,#REF!,IF(#REF!=1,#REF!,IF(#REF!=1,#REF!,"")))))</f>
        <v>#REF!</v>
      </c>
      <c r="C942" s="166"/>
      <c r="D942" s="186"/>
      <c r="E942" s="168"/>
      <c r="F942" s="232"/>
      <c r="G942" s="187"/>
      <c r="H942" s="198"/>
      <c r="I942" s="189"/>
      <c r="J942" s="166"/>
      <c r="K942" s="199"/>
      <c r="L942" s="200"/>
    </row>
    <row r="943" spans="1:12" s="155" customFormat="1" ht="15" customHeight="1" x14ac:dyDescent="0.25">
      <c r="A943" s="155">
        <f t="shared" si="18"/>
        <v>3</v>
      </c>
      <c r="B943" s="166" t="e">
        <f>IF(G943="DESLIGADO","",IF(#REF!=1,#REF!,IF(#REF!=1,#REF!,IF(#REF!=1,#REF!,IF(#REF!=1,#REF!,"")))))</f>
        <v>#REF!</v>
      </c>
      <c r="C943" s="166"/>
      <c r="D943" s="186"/>
      <c r="E943" s="168"/>
      <c r="F943" s="232"/>
      <c r="G943" s="187"/>
      <c r="H943" s="198"/>
      <c r="I943" s="189"/>
      <c r="J943" s="166"/>
      <c r="K943" s="199"/>
      <c r="L943" s="200"/>
    </row>
    <row r="944" spans="1:12" s="155" customFormat="1" ht="15" customHeight="1" x14ac:dyDescent="0.25">
      <c r="A944" s="155">
        <f t="shared" si="18"/>
        <v>4</v>
      </c>
      <c r="B944" s="166"/>
      <c r="C944" s="166"/>
      <c r="D944" s="186"/>
      <c r="E944" s="168"/>
      <c r="F944" s="232"/>
      <c r="G944" s="187"/>
      <c r="H944" s="198"/>
      <c r="I944" s="189"/>
      <c r="J944" s="166"/>
      <c r="K944" s="199"/>
      <c r="L944" s="200"/>
    </row>
    <row r="945" spans="1:12" s="155" customFormat="1" ht="15" customHeight="1" x14ac:dyDescent="0.25">
      <c r="A945" s="155">
        <f t="shared" si="18"/>
        <v>5</v>
      </c>
      <c r="B945" s="166" t="e">
        <f>IF(F945="DESLIGADO","",IF(#REF!=1,#REF!,IF(#REF!=1,#REF!,IF(#REF!=1,#REF!,IF(#REF!=1,#REF!,"")))))</f>
        <v>#REF!</v>
      </c>
      <c r="C945" s="166"/>
      <c r="D945" s="186"/>
      <c r="E945" s="168"/>
      <c r="F945" s="232"/>
      <c r="G945" s="187"/>
      <c r="H945" s="198"/>
      <c r="I945" s="189"/>
      <c r="J945" s="166"/>
      <c r="K945" s="199"/>
      <c r="L945" s="200"/>
    </row>
    <row r="946" spans="1:12" s="155" customFormat="1" ht="15" customHeight="1" x14ac:dyDescent="0.25">
      <c r="A946" s="155">
        <f t="shared" si="18"/>
        <v>6</v>
      </c>
      <c r="B946" s="166" t="e">
        <f>IF(G946="DESLIGADO","",IF(#REF!=1,#REF!,IF(#REF!=1,#REF!,IF(#REF!=1,#REF!,IF(#REF!=1,#REF!,"")))))</f>
        <v>#REF!</v>
      </c>
      <c r="C946" s="166"/>
      <c r="D946" s="186"/>
      <c r="E946" s="168"/>
      <c r="F946" s="232"/>
      <c r="G946" s="187"/>
      <c r="H946" s="198"/>
      <c r="I946" s="189"/>
      <c r="J946" s="166"/>
      <c r="K946" s="199"/>
      <c r="L946" s="200"/>
    </row>
    <row r="947" spans="1:12" s="155" customFormat="1" ht="15" customHeight="1" x14ac:dyDescent="0.25">
      <c r="A947" s="155">
        <f t="shared" si="18"/>
        <v>7</v>
      </c>
      <c r="B947" s="166" t="e">
        <f>IF(G947="DESLIGADO","",IF(#REF!=1,#REF!,IF(#REF!=1,#REF!,IF(#REF!=1,#REF!,IF(#REF!=1,#REF!,"")))))</f>
        <v>#REF!</v>
      </c>
      <c r="C947" s="166"/>
      <c r="D947" s="186"/>
      <c r="E947" s="168"/>
      <c r="F947" s="232"/>
      <c r="G947" s="187"/>
      <c r="H947" s="198"/>
      <c r="I947" s="189"/>
      <c r="J947" s="166"/>
      <c r="K947" s="199"/>
      <c r="L947" s="200"/>
    </row>
    <row r="948" spans="1:12" s="155" customFormat="1" ht="15" customHeight="1" x14ac:dyDescent="0.25">
      <c r="A948" s="155">
        <f t="shared" si="18"/>
        <v>8</v>
      </c>
      <c r="B948" s="166"/>
      <c r="C948" s="166"/>
      <c r="D948" s="186"/>
      <c r="E948" s="168"/>
      <c r="F948" s="232"/>
      <c r="G948" s="187"/>
      <c r="H948" s="198"/>
      <c r="I948" s="189"/>
      <c r="J948" s="166"/>
      <c r="K948" s="199"/>
      <c r="L948" s="200"/>
    </row>
    <row r="949" spans="1:12" s="155" customFormat="1" ht="15" customHeight="1" x14ac:dyDescent="0.25">
      <c r="A949" s="155">
        <f t="shared" si="18"/>
        <v>9</v>
      </c>
      <c r="B949" s="166" t="e">
        <f>IF(F949="DESLIGADO","",IF(#REF!=1,#REF!,IF(#REF!=1,#REF!,IF(#REF!=1,#REF!,IF(#REF!=1,#REF!,"")))))</f>
        <v>#REF!</v>
      </c>
      <c r="C949" s="166"/>
      <c r="D949" s="186"/>
      <c r="E949" s="168"/>
      <c r="F949" s="232"/>
      <c r="G949" s="187"/>
      <c r="H949" s="198"/>
      <c r="I949" s="189"/>
      <c r="J949" s="166"/>
      <c r="K949" s="199"/>
      <c r="L949" s="200"/>
    </row>
    <row r="950" spans="1:12" s="155" customFormat="1" ht="15" customHeight="1" x14ac:dyDescent="0.25">
      <c r="A950" s="155">
        <f t="shared" si="18"/>
        <v>10</v>
      </c>
      <c r="B950" s="166" t="e">
        <f>IF(G950="DESLIGADO","",IF(#REF!=1,#REF!,IF(#REF!=1,#REF!,IF(#REF!=1,#REF!,IF(#REF!=1,#REF!,"")))))</f>
        <v>#REF!</v>
      </c>
      <c r="C950" s="166"/>
      <c r="D950" s="186"/>
      <c r="E950" s="168"/>
      <c r="F950" s="232"/>
      <c r="G950" s="187"/>
      <c r="H950" s="198"/>
      <c r="I950" s="189"/>
      <c r="J950" s="166"/>
      <c r="K950" s="199"/>
      <c r="L950" s="200"/>
    </row>
    <row r="951" spans="1:12" s="155" customFormat="1" ht="15" customHeight="1" x14ac:dyDescent="0.25">
      <c r="A951" s="155">
        <f t="shared" si="18"/>
        <v>11</v>
      </c>
      <c r="B951" s="166" t="e">
        <f>IF(G951="DESLIGADO","",IF(#REF!=1,#REF!,IF(#REF!=1,#REF!,IF(#REF!=1,#REF!,IF(#REF!=1,#REF!,"")))))</f>
        <v>#REF!</v>
      </c>
      <c r="C951" s="166"/>
      <c r="D951" s="186"/>
      <c r="E951" s="168"/>
      <c r="F951" s="232"/>
      <c r="G951" s="187"/>
      <c r="H951" s="198"/>
      <c r="I951" s="189"/>
      <c r="J951" s="166"/>
      <c r="K951" s="199"/>
      <c r="L951" s="200"/>
    </row>
    <row r="952" spans="1:12" s="155" customFormat="1" ht="15" customHeight="1" x14ac:dyDescent="0.25">
      <c r="A952" s="155">
        <f t="shared" si="18"/>
        <v>12</v>
      </c>
      <c r="B952" s="166" t="e">
        <f>IF(G952="DESLIGADO","",IF(#REF!=1,#REF!,IF(#REF!=1,#REF!,IF(#REF!=1,#REF!,IF(#REF!=1,#REF!,"")))))</f>
        <v>#REF!</v>
      </c>
      <c r="C952" s="166"/>
      <c r="D952" s="186"/>
      <c r="E952" s="168"/>
      <c r="F952" s="232"/>
      <c r="G952" s="187"/>
      <c r="H952" s="198"/>
      <c r="I952" s="189"/>
      <c r="J952" s="166"/>
      <c r="K952" s="199"/>
      <c r="L952" s="200"/>
    </row>
    <row r="953" spans="1:12" s="155" customFormat="1" ht="15" customHeight="1" x14ac:dyDescent="0.25">
      <c r="A953" s="155">
        <f t="shared" si="18"/>
        <v>13</v>
      </c>
      <c r="B953" s="166" t="e">
        <f>IF(F953="DESLIGADO","",IF(#REF!=1,#REF!,IF(#REF!=1,#REF!,IF(#REF!=1,#REF!,IF(#REF!=1,#REF!,"")))))</f>
        <v>#REF!</v>
      </c>
      <c r="C953" s="166"/>
      <c r="D953" s="186"/>
      <c r="E953" s="168"/>
      <c r="F953" s="232"/>
      <c r="G953" s="187"/>
      <c r="H953" s="198"/>
      <c r="I953" s="189"/>
      <c r="J953" s="166"/>
      <c r="K953" s="199"/>
      <c r="L953" s="200"/>
    </row>
    <row r="954" spans="1:12" s="155" customFormat="1" ht="15" customHeight="1" x14ac:dyDescent="0.25">
      <c r="A954" s="155">
        <f t="shared" si="18"/>
        <v>14</v>
      </c>
      <c r="B954" s="166" t="e">
        <f>IF(G954="DESLIGADO","",IF(#REF!=1,#REF!,IF(#REF!=1,#REF!,IF(#REF!=1,#REF!,IF(#REF!=1,#REF!,"")))))</f>
        <v>#REF!</v>
      </c>
      <c r="C954" s="166"/>
      <c r="D954" s="186"/>
      <c r="E954" s="168"/>
      <c r="F954" s="232"/>
      <c r="G954" s="187"/>
      <c r="H954" s="198"/>
      <c r="I954" s="189"/>
      <c r="J954" s="166"/>
      <c r="K954" s="199"/>
      <c r="L954" s="200"/>
    </row>
    <row r="955" spans="1:12" s="155" customFormat="1" ht="15" customHeight="1" x14ac:dyDescent="0.25">
      <c r="A955" s="155">
        <f t="shared" si="18"/>
        <v>15</v>
      </c>
      <c r="B955" s="166" t="e">
        <f>IF(G955="DESLIGADO","",IF(#REF!=1,#REF!,IF(#REF!=1,#REF!,IF(#REF!=1,#REF!,IF(#REF!=1,#REF!,"")))))</f>
        <v>#REF!</v>
      </c>
      <c r="C955" s="166"/>
      <c r="D955" s="186"/>
      <c r="E955" s="168"/>
      <c r="F955" s="232"/>
      <c r="G955" s="187"/>
      <c r="H955" s="198"/>
      <c r="I955" s="189"/>
      <c r="J955" s="166"/>
      <c r="K955" s="199"/>
      <c r="L955" s="200"/>
    </row>
    <row r="956" spans="1:12" s="155" customFormat="1" ht="15" customHeight="1" x14ac:dyDescent="0.25">
      <c r="A956" s="155">
        <f t="shared" si="18"/>
        <v>16</v>
      </c>
      <c r="B956" s="166" t="e">
        <f>IF(G956="DESLIGADO","",IF(#REF!=1,#REF!,IF(#REF!=1,#REF!,IF(#REF!=1,#REF!,IF(#REF!=1,#REF!,"")))))</f>
        <v>#REF!</v>
      </c>
      <c r="C956" s="166"/>
      <c r="D956" s="186"/>
      <c r="E956" s="168"/>
      <c r="F956" s="232"/>
      <c r="G956" s="187"/>
      <c r="H956" s="198"/>
      <c r="I956" s="189"/>
      <c r="J956" s="166"/>
      <c r="K956" s="199"/>
      <c r="L956" s="200"/>
    </row>
    <row r="957" spans="1:12" s="155" customFormat="1" ht="15" customHeight="1" x14ac:dyDescent="0.25">
      <c r="A957" s="155">
        <f t="shared" si="18"/>
        <v>17</v>
      </c>
      <c r="B957" s="166" t="e">
        <f>IF(G957="DESLIGADO","",IF(#REF!=1,#REF!,IF(#REF!=1,#REF!,IF(#REF!=1,#REF!,IF(#REF!=1,#REF!,"")))))</f>
        <v>#REF!</v>
      </c>
      <c r="C957" s="166"/>
      <c r="D957" s="186"/>
      <c r="E957" s="168"/>
      <c r="F957" s="232"/>
      <c r="G957" s="187"/>
      <c r="H957" s="198"/>
      <c r="I957" s="189"/>
      <c r="J957" s="166"/>
      <c r="K957" s="199"/>
      <c r="L957" s="200"/>
    </row>
    <row r="958" spans="1:12" s="155" customFormat="1" ht="15" customHeight="1" x14ac:dyDescent="0.25">
      <c r="A958" s="155">
        <f t="shared" si="18"/>
        <v>18</v>
      </c>
      <c r="B958" s="166"/>
      <c r="C958" s="166"/>
      <c r="D958" s="186"/>
      <c r="E958" s="168"/>
      <c r="F958" s="232"/>
      <c r="G958" s="187"/>
      <c r="H958" s="198"/>
      <c r="I958" s="189"/>
      <c r="J958" s="166"/>
      <c r="K958" s="199"/>
      <c r="L958" s="200"/>
    </row>
    <row r="959" spans="1:12" s="155" customFormat="1" ht="15" customHeight="1" x14ac:dyDescent="0.25">
      <c r="A959" s="155">
        <f t="shared" si="18"/>
        <v>19</v>
      </c>
      <c r="B959" s="166" t="e">
        <f>IF(G959="DESLIGADO","",IF(#REF!=1,#REF!,IF(#REF!=1,#REF!,IF(#REF!=1,#REF!,IF(#REF!=1,#REF!,"")))))</f>
        <v>#REF!</v>
      </c>
      <c r="C959" s="166"/>
      <c r="D959" s="186"/>
      <c r="E959" s="168"/>
      <c r="F959" s="232"/>
      <c r="G959" s="187"/>
      <c r="H959" s="198"/>
      <c r="I959" s="189"/>
      <c r="J959" s="166"/>
      <c r="K959" s="199"/>
      <c r="L959" s="200"/>
    </row>
    <row r="960" spans="1:12" s="155" customFormat="1" ht="15" customHeight="1" x14ac:dyDescent="0.25">
      <c r="A960" s="155">
        <f t="shared" si="18"/>
        <v>20</v>
      </c>
      <c r="B960" s="166"/>
      <c r="C960" s="166"/>
      <c r="D960" s="186"/>
      <c r="E960" s="168"/>
      <c r="F960" s="232"/>
      <c r="G960" s="187"/>
      <c r="H960" s="198"/>
      <c r="I960" s="189"/>
      <c r="J960" s="166"/>
      <c r="K960" s="199"/>
      <c r="L960" s="200"/>
    </row>
    <row r="961" spans="1:12" s="155" customFormat="1" ht="15" customHeight="1" x14ac:dyDescent="0.25">
      <c r="A961" s="155">
        <f t="shared" si="18"/>
        <v>21</v>
      </c>
      <c r="B961" s="166"/>
      <c r="C961" s="166"/>
      <c r="D961" s="186"/>
      <c r="E961" s="168"/>
      <c r="F961" s="232"/>
      <c r="G961" s="187"/>
      <c r="H961" s="198"/>
      <c r="I961" s="189"/>
      <c r="J961" s="166"/>
      <c r="K961" s="199"/>
      <c r="L961" s="200"/>
    </row>
    <row r="962" spans="1:12" s="155" customFormat="1" ht="15" customHeight="1" x14ac:dyDescent="0.25">
      <c r="A962" s="155">
        <f t="shared" si="18"/>
        <v>22</v>
      </c>
      <c r="B962" s="166" t="e">
        <f>IF(G962="DESLIGADO","",IF(#REF!=1,#REF!,IF(#REF!=1,#REF!,IF(#REF!=1,#REF!,IF(#REF!=1,#REF!,"")))))</f>
        <v>#REF!</v>
      </c>
      <c r="C962" s="166"/>
      <c r="D962" s="186"/>
      <c r="E962" s="168"/>
      <c r="F962" s="232"/>
      <c r="G962" s="187"/>
      <c r="H962" s="198"/>
      <c r="I962" s="189"/>
      <c r="J962" s="166"/>
      <c r="K962" s="199"/>
      <c r="L962" s="200"/>
    </row>
    <row r="963" spans="1:12" s="155" customFormat="1" ht="15" customHeight="1" x14ac:dyDescent="0.25">
      <c r="A963" s="155">
        <f t="shared" si="18"/>
        <v>23</v>
      </c>
      <c r="B963" s="166" t="e">
        <f>IF(G963="DESLIGADO","",IF(#REF!=1,#REF!,IF(#REF!=1,#REF!,IF(#REF!=1,#REF!,IF(#REF!=1,#REF!,"")))))</f>
        <v>#REF!</v>
      </c>
      <c r="C963" s="166"/>
      <c r="D963" s="186"/>
      <c r="E963" s="168"/>
      <c r="F963" s="232"/>
      <c r="G963" s="187"/>
      <c r="H963" s="198"/>
      <c r="I963" s="189"/>
      <c r="J963" s="166"/>
      <c r="K963" s="199"/>
      <c r="L963" s="200"/>
    </row>
    <row r="964" spans="1:12" s="155" customFormat="1" ht="15" customHeight="1" x14ac:dyDescent="0.25">
      <c r="A964" s="155">
        <f t="shared" si="18"/>
        <v>24</v>
      </c>
      <c r="B964" s="166" t="e">
        <f>IF(G964="DESLIGADO","",IF(#REF!=1,#REF!,IF(#REF!=1,#REF!,IF(#REF!=1,#REF!,IF(#REF!=1,#REF!,"")))))</f>
        <v>#REF!</v>
      </c>
      <c r="C964" s="166"/>
      <c r="D964" s="186"/>
      <c r="E964" s="168"/>
      <c r="F964" s="232"/>
      <c r="G964" s="187"/>
      <c r="H964" s="198"/>
      <c r="I964" s="189"/>
      <c r="J964" s="166"/>
      <c r="K964" s="199"/>
      <c r="L964" s="200"/>
    </row>
    <row r="965" spans="1:12" s="155" customFormat="1" ht="15" customHeight="1" x14ac:dyDescent="0.25">
      <c r="A965" s="155">
        <f t="shared" si="18"/>
        <v>25</v>
      </c>
      <c r="B965" s="166"/>
      <c r="C965" s="166"/>
      <c r="D965" s="186"/>
      <c r="E965" s="168"/>
      <c r="F965" s="232"/>
      <c r="G965" s="187"/>
      <c r="H965" s="198"/>
      <c r="I965" s="189"/>
      <c r="J965" s="166"/>
      <c r="K965" s="199"/>
      <c r="L965" s="200"/>
    </row>
    <row r="966" spans="1:12" s="155" customFormat="1" ht="15" customHeight="1" x14ac:dyDescent="0.25">
      <c r="B966" s="166"/>
      <c r="C966" s="166"/>
      <c r="D966" s="186"/>
      <c r="E966" s="168"/>
      <c r="F966" s="232"/>
      <c r="G966" s="187"/>
      <c r="H966" s="198"/>
      <c r="I966" s="189"/>
      <c r="J966" s="166"/>
      <c r="K966" s="199"/>
      <c r="L966" s="200"/>
    </row>
    <row r="967" spans="1:12" s="155" customFormat="1" ht="15" customHeight="1" x14ac:dyDescent="0.25">
      <c r="A967" s="155">
        <f t="shared" ref="A967:A986" si="19">A966+1</f>
        <v>1</v>
      </c>
      <c r="B967" s="166"/>
      <c r="C967" s="166"/>
      <c r="D967" s="186"/>
      <c r="E967" s="168"/>
      <c r="F967" s="232"/>
      <c r="G967" s="187"/>
      <c r="H967" s="198"/>
      <c r="I967" s="189"/>
      <c r="J967" s="166"/>
      <c r="K967" s="199"/>
      <c r="L967" s="200"/>
    </row>
    <row r="968" spans="1:12" s="155" customFormat="1" ht="15" customHeight="1" x14ac:dyDescent="0.25">
      <c r="A968" s="155">
        <f t="shared" si="19"/>
        <v>2</v>
      </c>
      <c r="B968" s="166" t="e">
        <f>IF(G968="DESLIGADO","",IF(#REF!=1,#REF!,IF(#REF!=1,#REF!,IF(#REF!=1,#REF!,IF(#REF!=1,#REF!,"")))))</f>
        <v>#REF!</v>
      </c>
      <c r="C968" s="166"/>
      <c r="D968" s="186"/>
      <c r="E968" s="168"/>
      <c r="F968" s="232"/>
      <c r="G968" s="187"/>
      <c r="H968" s="198"/>
      <c r="I968" s="189"/>
      <c r="J968" s="166"/>
      <c r="K968" s="199"/>
      <c r="L968" s="200"/>
    </row>
    <row r="969" spans="1:12" s="155" customFormat="1" ht="15" customHeight="1" x14ac:dyDescent="0.25">
      <c r="A969" s="155">
        <f t="shared" si="19"/>
        <v>3</v>
      </c>
      <c r="B969" s="166" t="e">
        <f>IF(G969="DESLIGADO","",IF(#REF!=1,#REF!,IF(#REF!=1,#REF!,IF(#REF!=1,#REF!,IF(#REF!=1,#REF!,"")))))</f>
        <v>#REF!</v>
      </c>
      <c r="C969" s="166"/>
      <c r="D969" s="186"/>
      <c r="E969" s="168"/>
      <c r="F969" s="232"/>
      <c r="G969" s="187"/>
      <c r="H969" s="198"/>
      <c r="I969" s="189"/>
      <c r="J969" s="166"/>
      <c r="K969" s="199"/>
      <c r="L969" s="200"/>
    </row>
    <row r="970" spans="1:12" s="155" customFormat="1" ht="15" customHeight="1" x14ac:dyDescent="0.25">
      <c r="A970" s="155">
        <f t="shared" si="19"/>
        <v>4</v>
      </c>
      <c r="B970" s="166"/>
      <c r="C970" s="166"/>
      <c r="D970" s="186"/>
      <c r="E970" s="168"/>
      <c r="F970" s="232"/>
      <c r="G970" s="187"/>
      <c r="H970" s="198"/>
      <c r="I970" s="189"/>
      <c r="J970" s="166"/>
      <c r="K970" s="199"/>
      <c r="L970" s="200"/>
    </row>
    <row r="971" spans="1:12" s="155" customFormat="1" ht="15" customHeight="1" x14ac:dyDescent="0.25">
      <c r="A971" s="155">
        <f t="shared" si="19"/>
        <v>5</v>
      </c>
      <c r="B971" s="166" t="e">
        <f>IF(G971="DESLIGADO","",IF(#REF!=1,#REF!,IF(#REF!=1,#REF!,IF(#REF!=1,#REF!,IF(#REF!=1,#REF!,"")))))</f>
        <v>#REF!</v>
      </c>
      <c r="C971" s="166"/>
      <c r="D971" s="186"/>
      <c r="E971" s="168"/>
      <c r="F971" s="232"/>
      <c r="G971" s="187"/>
      <c r="H971" s="198"/>
      <c r="I971" s="189"/>
      <c r="J971" s="166"/>
      <c r="K971" s="199"/>
      <c r="L971" s="200"/>
    </row>
    <row r="972" spans="1:12" s="155" customFormat="1" ht="15" customHeight="1" x14ac:dyDescent="0.25">
      <c r="A972" s="155">
        <f t="shared" si="19"/>
        <v>6</v>
      </c>
      <c r="B972" s="166" t="e">
        <f>IF(G972="DESLIGADO","",IF(#REF!=1,#REF!,IF(#REF!=1,#REF!,IF(#REF!=1,#REF!,IF(#REF!=1,#REF!,"")))))</f>
        <v>#REF!</v>
      </c>
      <c r="C972" s="166"/>
      <c r="D972" s="186"/>
      <c r="E972" s="168"/>
      <c r="F972" s="232"/>
      <c r="G972" s="187"/>
      <c r="H972" s="198"/>
      <c r="I972" s="189"/>
      <c r="J972" s="166"/>
      <c r="K972" s="199"/>
      <c r="L972" s="200"/>
    </row>
    <row r="973" spans="1:12" s="155" customFormat="1" ht="15" customHeight="1" x14ac:dyDescent="0.25">
      <c r="A973" s="155">
        <f t="shared" si="19"/>
        <v>7</v>
      </c>
      <c r="B973" s="166" t="e">
        <f>IF(G973="DESLIGADO","",IF(#REF!=1,#REF!,IF(#REF!=1,#REF!,IF(#REF!=1,#REF!,IF(#REF!=1,#REF!,"")))))</f>
        <v>#REF!</v>
      </c>
      <c r="C973" s="166"/>
      <c r="D973" s="186"/>
      <c r="E973" s="168"/>
      <c r="F973" s="232"/>
      <c r="G973" s="187"/>
      <c r="H973" s="198"/>
      <c r="I973" s="189"/>
      <c r="J973" s="166"/>
      <c r="K973" s="199"/>
      <c r="L973" s="200"/>
    </row>
    <row r="974" spans="1:12" s="155" customFormat="1" ht="15" customHeight="1" x14ac:dyDescent="0.25">
      <c r="A974" s="155">
        <f t="shared" si="19"/>
        <v>8</v>
      </c>
      <c r="B974" s="166" t="e">
        <f>IF(#REF!="DESLIGADO","",IF(#REF!=1,#REF!,IF(#REF!=1,#REF!,IF(#REF!=1,#REF!,IF(#REF!=1,#REF!,"")))))</f>
        <v>#REF!</v>
      </c>
      <c r="C974" s="166"/>
      <c r="D974" s="186"/>
      <c r="E974" s="168"/>
      <c r="F974" s="232"/>
      <c r="G974" s="187"/>
      <c r="H974" s="198"/>
      <c r="I974" s="189"/>
      <c r="J974" s="166"/>
      <c r="K974" s="199"/>
      <c r="L974" s="200"/>
    </row>
    <row r="975" spans="1:12" s="155" customFormat="1" ht="15" customHeight="1" x14ac:dyDescent="0.25">
      <c r="A975" s="155">
        <f t="shared" si="19"/>
        <v>9</v>
      </c>
      <c r="B975" s="166" t="e">
        <f>IF(G975="DESLIGADO","",IF(#REF!=1,#REF!,IF(#REF!=1,#REF!,IF(#REF!=1,#REF!,IF(#REF!=1,#REF!,"")))))</f>
        <v>#REF!</v>
      </c>
      <c r="C975" s="166"/>
      <c r="D975" s="186"/>
      <c r="E975" s="168"/>
      <c r="F975" s="232"/>
      <c r="G975" s="187"/>
      <c r="H975" s="198"/>
      <c r="I975" s="189"/>
      <c r="J975" s="166"/>
      <c r="K975" s="199"/>
      <c r="L975" s="200"/>
    </row>
    <row r="976" spans="1:12" s="155" customFormat="1" ht="15" customHeight="1" x14ac:dyDescent="0.25">
      <c r="A976" s="155">
        <f t="shared" si="19"/>
        <v>10</v>
      </c>
      <c r="B976" s="166" t="e">
        <f>IF(F976="DESLIGADO","",IF(#REF!=1,#REF!,IF(#REF!=1,#REF!,IF(#REF!=1,#REF!,IF(#REF!=1,#REF!,"")))))</f>
        <v>#REF!</v>
      </c>
      <c r="C976" s="166"/>
      <c r="D976" s="186"/>
      <c r="E976" s="168"/>
      <c r="F976" s="232"/>
      <c r="G976" s="187"/>
      <c r="H976" s="198"/>
      <c r="I976" s="189"/>
      <c r="J976" s="166"/>
      <c r="K976" s="199"/>
      <c r="L976" s="200"/>
    </row>
    <row r="977" spans="1:12" s="155" customFormat="1" ht="15" customHeight="1" x14ac:dyDescent="0.25">
      <c r="A977" s="155">
        <f t="shared" si="19"/>
        <v>11</v>
      </c>
      <c r="B977" s="166"/>
      <c r="C977" s="166"/>
      <c r="D977" s="186"/>
      <c r="E977" s="168"/>
      <c r="F977" s="232"/>
      <c r="G977" s="187"/>
      <c r="H977" s="198"/>
      <c r="I977" s="189"/>
      <c r="J977" s="166"/>
      <c r="K977" s="199"/>
      <c r="L977" s="200"/>
    </row>
    <row r="978" spans="1:12" s="155" customFormat="1" ht="15" customHeight="1" x14ac:dyDescent="0.25">
      <c r="A978" s="155">
        <f t="shared" si="19"/>
        <v>12</v>
      </c>
      <c r="B978" s="166" t="e">
        <f>IF(G978="DESLIGADO","",IF(#REF!=1,#REF!,IF(#REF!=1,#REF!,IF(#REF!=1,#REF!,IF(#REF!=1,#REF!,"")))))</f>
        <v>#REF!</v>
      </c>
      <c r="C978" s="166"/>
      <c r="D978" s="186"/>
      <c r="E978" s="168"/>
      <c r="F978" s="232"/>
      <c r="G978" s="187"/>
      <c r="H978" s="198"/>
      <c r="I978" s="189"/>
      <c r="J978" s="166"/>
      <c r="K978" s="199"/>
      <c r="L978" s="200"/>
    </row>
    <row r="979" spans="1:12" s="155" customFormat="1" ht="15" customHeight="1" x14ac:dyDescent="0.25">
      <c r="A979" s="155">
        <f t="shared" si="19"/>
        <v>13</v>
      </c>
      <c r="B979" s="166" t="e">
        <f>IF(G979="DESLIGADO","",IF(#REF!=1,#REF!,IF(#REF!=1,#REF!,IF(#REF!=1,#REF!,IF(#REF!=1,#REF!,"")))))</f>
        <v>#REF!</v>
      </c>
      <c r="C979" s="166"/>
      <c r="D979" s="186"/>
      <c r="E979" s="168"/>
      <c r="F979" s="232"/>
      <c r="G979" s="187"/>
      <c r="H979" s="198"/>
      <c r="I979" s="189"/>
      <c r="J979" s="166"/>
      <c r="K979" s="199"/>
      <c r="L979" s="200"/>
    </row>
    <row r="980" spans="1:12" s="155" customFormat="1" ht="15" customHeight="1" x14ac:dyDescent="0.25">
      <c r="A980" s="155">
        <f t="shared" si="19"/>
        <v>14</v>
      </c>
      <c r="B980" s="166" t="e">
        <f>IF(G980="DESLIGADO","",IF(#REF!=1,#REF!,IF(#REF!=1,#REF!,IF(#REF!=1,#REF!,IF(#REF!=1,#REF!,"")))))</f>
        <v>#REF!</v>
      </c>
      <c r="C980" s="166"/>
      <c r="D980" s="186"/>
      <c r="E980" s="168"/>
      <c r="F980" s="232"/>
      <c r="G980" s="187"/>
      <c r="H980" s="198"/>
      <c r="I980" s="189"/>
      <c r="J980" s="166"/>
      <c r="K980" s="199"/>
      <c r="L980" s="200"/>
    </row>
    <row r="981" spans="1:12" s="155" customFormat="1" ht="15" customHeight="1" x14ac:dyDescent="0.25">
      <c r="A981" s="155">
        <f t="shared" si="19"/>
        <v>15</v>
      </c>
      <c r="B981" s="166" t="e">
        <f>IF(G981="DESLIGADO","",IF(#REF!=1,#REF!,IF(#REF!=1,#REF!,IF(#REF!=1,#REF!,IF(#REF!=1,#REF!,"")))))</f>
        <v>#REF!</v>
      </c>
      <c r="C981" s="166"/>
      <c r="D981" s="186"/>
      <c r="E981" s="168"/>
      <c r="F981" s="232"/>
      <c r="G981" s="187"/>
      <c r="H981" s="198"/>
      <c r="I981" s="189"/>
      <c r="J981" s="166"/>
      <c r="K981" s="199"/>
      <c r="L981" s="200"/>
    </row>
    <row r="982" spans="1:12" s="155" customFormat="1" ht="15" customHeight="1" x14ac:dyDescent="0.25">
      <c r="A982" s="155">
        <f t="shared" si="19"/>
        <v>16</v>
      </c>
      <c r="B982" s="166" t="e">
        <f>IF(G982="DESLIGADO","",IF(#REF!=1,#REF!,IF(#REF!=1,#REF!,IF(#REF!=1,#REF!,IF(#REF!=1,#REF!,"")))))</f>
        <v>#REF!</v>
      </c>
      <c r="C982" s="166"/>
      <c r="D982" s="186"/>
      <c r="E982" s="168"/>
      <c r="F982" s="232"/>
      <c r="G982" s="187"/>
      <c r="H982" s="198"/>
      <c r="I982" s="189"/>
      <c r="J982" s="166"/>
      <c r="K982" s="199"/>
      <c r="L982" s="200"/>
    </row>
    <row r="983" spans="1:12" s="155" customFormat="1" ht="15" customHeight="1" x14ac:dyDescent="0.25">
      <c r="A983" s="155">
        <f t="shared" si="19"/>
        <v>17</v>
      </c>
      <c r="B983" s="166" t="e">
        <f>IF(G983="DESLIGADO","",IF(#REF!=1,#REF!,IF(#REF!=1,#REF!,IF(#REF!=1,#REF!,IF(#REF!=1,#REF!,"")))))</f>
        <v>#REF!</v>
      </c>
      <c r="C983" s="166"/>
      <c r="D983" s="186"/>
      <c r="E983" s="168"/>
      <c r="F983" s="232"/>
      <c r="G983" s="168"/>
      <c r="H983" s="198"/>
      <c r="I983" s="189"/>
      <c r="J983" s="166"/>
      <c r="K983" s="199"/>
      <c r="L983" s="200"/>
    </row>
    <row r="984" spans="1:12" s="155" customFormat="1" ht="15" customHeight="1" x14ac:dyDescent="0.25">
      <c r="A984" s="155">
        <f t="shared" si="19"/>
        <v>18</v>
      </c>
      <c r="B984" s="166" t="e">
        <f>IF(F984="DESLIGADO","",IF(#REF!=1,#REF!,IF(#REF!=1,#REF!,IF(#REF!=1,#REF!,IF(#REF!=1,#REF!,"")))))</f>
        <v>#REF!</v>
      </c>
      <c r="C984" s="166"/>
      <c r="D984" s="186"/>
      <c r="E984" s="168"/>
      <c r="F984" s="232"/>
      <c r="G984" s="168"/>
      <c r="H984" s="198"/>
      <c r="I984" s="189"/>
      <c r="J984" s="166"/>
      <c r="K984" s="199"/>
      <c r="L984" s="200"/>
    </row>
    <row r="985" spans="1:12" s="155" customFormat="1" ht="11.25" customHeight="1" x14ac:dyDescent="0.25">
      <c r="A985" s="155">
        <f t="shared" si="19"/>
        <v>19</v>
      </c>
      <c r="B985" s="166" t="e">
        <f>IF(F985="DESLIGADO","",IF(#REF!=1,#REF!,IF(#REF!=1,#REF!,IF(#REF!=1,#REF!,IF(#REF!=1,#REF!,"")))))</f>
        <v>#REF!</v>
      </c>
      <c r="C985" s="166"/>
      <c r="D985" s="186"/>
      <c r="E985" s="168"/>
      <c r="F985" s="232"/>
      <c r="G985" s="187"/>
      <c r="H985" s="198"/>
      <c r="I985" s="189"/>
      <c r="J985" s="166"/>
      <c r="K985" s="199"/>
      <c r="L985" s="200"/>
    </row>
    <row r="986" spans="1:12" s="155" customFormat="1" ht="15" customHeight="1" x14ac:dyDescent="0.25">
      <c r="A986" s="155">
        <f t="shared" si="19"/>
        <v>20</v>
      </c>
      <c r="B986" s="166" t="e">
        <f>IF(G986="DESLIGADO","",IF(#REF!=1,#REF!,IF(#REF!=1,#REF!,IF(#REF!=1,#REF!,IF(#REF!=1,#REF!,"")))))</f>
        <v>#REF!</v>
      </c>
      <c r="C986" s="166"/>
      <c r="D986" s="186"/>
      <c r="E986" s="168"/>
      <c r="F986" s="232"/>
      <c r="G986" s="168"/>
      <c r="H986" s="198"/>
      <c r="I986" s="189"/>
      <c r="J986" s="166"/>
      <c r="K986" s="199"/>
      <c r="L986" s="200"/>
    </row>
    <row r="987" spans="1:12" s="155" customFormat="1" ht="15" customHeight="1" x14ac:dyDescent="0.25">
      <c r="B987" s="166"/>
      <c r="C987" s="166"/>
      <c r="D987" s="186"/>
      <c r="E987" s="168"/>
      <c r="F987" s="232"/>
      <c r="G987" s="168"/>
      <c r="H987" s="198"/>
      <c r="I987" s="189"/>
      <c r="J987" s="166"/>
      <c r="K987" s="199"/>
      <c r="L987" s="200"/>
    </row>
    <row r="988" spans="1:12" s="155" customFormat="1" ht="15" customHeight="1" x14ac:dyDescent="0.25">
      <c r="A988" s="155">
        <f t="shared" ref="A988:A1009" si="20">A987+1</f>
        <v>1</v>
      </c>
      <c r="B988" s="166" t="e">
        <f>IF(G988="DESLIGADO","",IF(#REF!=1,#REF!,IF(#REF!=1,#REF!,IF(#REF!=1,#REF!,IF(#REF!=1,#REF!,"")))))</f>
        <v>#REF!</v>
      </c>
      <c r="C988" s="166"/>
      <c r="D988" s="186"/>
      <c r="E988" s="168"/>
      <c r="F988" s="232"/>
      <c r="G988" s="187"/>
      <c r="H988" s="198"/>
      <c r="I988" s="189"/>
      <c r="J988" s="166"/>
      <c r="K988" s="199"/>
      <c r="L988" s="200"/>
    </row>
    <row r="989" spans="1:12" s="155" customFormat="1" ht="15" customHeight="1" x14ac:dyDescent="0.25">
      <c r="A989" s="155">
        <f t="shared" si="20"/>
        <v>2</v>
      </c>
      <c r="B989" s="166" t="e">
        <f>IF(G989="DESLIGADO","",IF(#REF!=1,#REF!,IF(#REF!=1,#REF!,IF(#REF!=1,#REF!,IF(#REF!=1,#REF!,"")))))</f>
        <v>#REF!</v>
      </c>
      <c r="C989" s="166"/>
      <c r="D989" s="186"/>
      <c r="E989" s="168"/>
      <c r="F989" s="232"/>
      <c r="G989" s="187"/>
      <c r="H989" s="198"/>
      <c r="I989" s="189"/>
      <c r="J989" s="166"/>
      <c r="K989" s="199"/>
      <c r="L989" s="200"/>
    </row>
    <row r="990" spans="1:12" s="155" customFormat="1" ht="15" customHeight="1" x14ac:dyDescent="0.25">
      <c r="A990" s="155">
        <f t="shared" si="20"/>
        <v>3</v>
      </c>
      <c r="B990" s="166" t="e">
        <f>IF(G990="DESLIGADO","",IF(#REF!=1,#REF!,IF(#REF!=1,#REF!,IF(#REF!=1,#REF!,IF(#REF!=1,#REF!,"")))))</f>
        <v>#REF!</v>
      </c>
      <c r="C990" s="166"/>
      <c r="D990" s="186"/>
      <c r="E990" s="168"/>
      <c r="F990" s="232"/>
      <c r="G990" s="187"/>
      <c r="H990" s="198"/>
      <c r="I990" s="189"/>
      <c r="J990" s="166"/>
      <c r="K990" s="199"/>
      <c r="L990" s="200"/>
    </row>
    <row r="991" spans="1:12" s="155" customFormat="1" ht="15" customHeight="1" x14ac:dyDescent="0.25">
      <c r="A991" s="155">
        <f t="shared" si="20"/>
        <v>4</v>
      </c>
      <c r="B991" s="166" t="e">
        <f>IF(G991="DESLIGADO","",IF(#REF!=1,#REF!,IF(#REF!=1,#REF!,IF(#REF!=1,#REF!,IF(#REF!=1,#REF!,"")))))</f>
        <v>#REF!</v>
      </c>
      <c r="C991" s="166"/>
      <c r="D991" s="186"/>
      <c r="E991" s="168"/>
      <c r="F991" s="232"/>
      <c r="G991" s="187"/>
      <c r="H991" s="198"/>
      <c r="I991" s="189"/>
      <c r="J991" s="166"/>
      <c r="K991" s="199"/>
      <c r="L991" s="200"/>
    </row>
    <row r="992" spans="1:12" s="155" customFormat="1" ht="15" customHeight="1" x14ac:dyDescent="0.25">
      <c r="A992" s="155">
        <f t="shared" si="20"/>
        <v>5</v>
      </c>
      <c r="B992" s="166" t="e">
        <f>IF(G992="DESLIGADO","",IF(#REF!=1,#REF!,IF(#REF!=1,#REF!,IF(#REF!=1,#REF!,IF(#REF!=1,#REF!,"")))))</f>
        <v>#REF!</v>
      </c>
      <c r="C992" s="166"/>
      <c r="D992" s="186"/>
      <c r="E992" s="168"/>
      <c r="F992" s="232"/>
      <c r="G992" s="187"/>
      <c r="H992" s="198"/>
      <c r="I992" s="189"/>
      <c r="J992" s="166"/>
      <c r="K992" s="199"/>
      <c r="L992" s="200"/>
    </row>
    <row r="993" spans="1:12" s="155" customFormat="1" ht="15" customHeight="1" x14ac:dyDescent="0.25">
      <c r="A993" s="155">
        <f t="shared" si="20"/>
        <v>6</v>
      </c>
      <c r="B993" s="166"/>
      <c r="C993" s="166"/>
      <c r="D993" s="186"/>
      <c r="E993" s="168"/>
      <c r="F993" s="232"/>
      <c r="G993" s="187"/>
      <c r="H993" s="198"/>
      <c r="I993" s="189"/>
      <c r="J993" s="166"/>
      <c r="K993" s="199"/>
      <c r="L993" s="200"/>
    </row>
    <row r="994" spans="1:12" s="155" customFormat="1" ht="15" customHeight="1" x14ac:dyDescent="0.25">
      <c r="A994" s="155">
        <f t="shared" si="20"/>
        <v>7</v>
      </c>
      <c r="B994" s="166" t="e">
        <f>IF(G994="DESLIGADO","",IF(#REF!=1,#REF!,IF(#REF!=1,#REF!,IF(#REF!=1,#REF!,IF(#REF!=1,#REF!,"")))))</f>
        <v>#REF!</v>
      </c>
      <c r="C994" s="166"/>
      <c r="D994" s="186"/>
      <c r="E994" s="168"/>
      <c r="F994" s="232"/>
      <c r="G994" s="187"/>
      <c r="H994" s="198"/>
      <c r="I994" s="189"/>
      <c r="J994" s="166"/>
      <c r="K994" s="199"/>
      <c r="L994" s="200"/>
    </row>
    <row r="995" spans="1:12" s="155" customFormat="1" ht="15" customHeight="1" x14ac:dyDescent="0.25">
      <c r="A995" s="155">
        <f t="shared" si="20"/>
        <v>8</v>
      </c>
      <c r="B995" s="166" t="e">
        <f>IF(G995="DESLIGADO","",IF(#REF!=1,#REF!,IF(#REF!=1,#REF!,IF(#REF!=1,#REF!,IF(#REF!=1,#REF!,"")))))</f>
        <v>#REF!</v>
      </c>
      <c r="C995" s="166"/>
      <c r="D995" s="186"/>
      <c r="E995" s="168"/>
      <c r="F995" s="232"/>
      <c r="G995" s="187"/>
      <c r="H995" s="198"/>
      <c r="I995" s="189"/>
      <c r="J995" s="166"/>
      <c r="K995" s="199"/>
      <c r="L995" s="200"/>
    </row>
    <row r="996" spans="1:12" s="155" customFormat="1" ht="15" customHeight="1" x14ac:dyDescent="0.25">
      <c r="A996" s="155">
        <f t="shared" si="20"/>
        <v>9</v>
      </c>
      <c r="B996" s="166" t="e">
        <f>IF(G996="DESLIGADO","",IF(#REF!=1,#REF!,IF(#REF!=1,#REF!,IF(#REF!=1,#REF!,IF(#REF!=1,#REF!,"")))))</f>
        <v>#REF!</v>
      </c>
      <c r="C996" s="166"/>
      <c r="D996" s="168"/>
      <c r="E996" s="168"/>
      <c r="F996" s="232"/>
      <c r="G996" s="187"/>
      <c r="H996" s="198"/>
      <c r="I996" s="189"/>
      <c r="J996" s="166"/>
      <c r="K996" s="199"/>
      <c r="L996" s="200"/>
    </row>
    <row r="997" spans="1:12" s="155" customFormat="1" ht="15" customHeight="1" x14ac:dyDescent="0.25">
      <c r="A997" s="155">
        <f t="shared" si="20"/>
        <v>10</v>
      </c>
      <c r="B997" s="166" t="e">
        <f>IF(G997="DESLIGADO","",IF(#REF!=1,#REF!,IF(#REF!=1,#REF!,IF(#REF!=1,#REF!,IF(#REF!=1,#REF!,"")))))</f>
        <v>#REF!</v>
      </c>
      <c r="C997" s="166"/>
      <c r="D997" s="168"/>
      <c r="E997" s="168"/>
      <c r="F997" s="232"/>
      <c r="G997" s="187"/>
      <c r="H997" s="198"/>
      <c r="I997" s="189"/>
      <c r="J997" s="166"/>
      <c r="K997" s="199"/>
      <c r="L997" s="200"/>
    </row>
    <row r="998" spans="1:12" s="155" customFormat="1" ht="15" customHeight="1" x14ac:dyDescent="0.25">
      <c r="A998" s="155">
        <f t="shared" si="20"/>
        <v>11</v>
      </c>
      <c r="B998" s="166" t="e">
        <f>IF(G998="DESLIGADO","",IF(#REF!=1,#REF!,IF(#REF!=1,#REF!,IF(#REF!=1,#REF!,IF(#REF!=1,#REF!,"")))))</f>
        <v>#REF!</v>
      </c>
      <c r="C998" s="166"/>
      <c r="D998" s="186"/>
      <c r="E998" s="168"/>
      <c r="F998" s="232"/>
      <c r="G998" s="187"/>
      <c r="H998" s="198"/>
      <c r="I998" s="189"/>
      <c r="J998" s="166"/>
      <c r="K998" s="199"/>
      <c r="L998" s="200"/>
    </row>
    <row r="999" spans="1:12" s="155" customFormat="1" ht="15" customHeight="1" x14ac:dyDescent="0.25">
      <c r="A999" s="155">
        <f t="shared" si="20"/>
        <v>12</v>
      </c>
      <c r="B999" s="166"/>
      <c r="C999" s="166"/>
      <c r="D999" s="186"/>
      <c r="E999" s="168"/>
      <c r="F999" s="232"/>
      <c r="G999" s="187"/>
      <c r="H999" s="198"/>
      <c r="I999" s="189"/>
      <c r="J999" s="166"/>
      <c r="K999" s="199"/>
      <c r="L999" s="200"/>
    </row>
    <row r="1000" spans="1:12" s="155" customFormat="1" ht="15" customHeight="1" x14ac:dyDescent="0.25">
      <c r="A1000" s="155">
        <f t="shared" si="20"/>
        <v>13</v>
      </c>
      <c r="B1000" s="166"/>
      <c r="C1000" s="166"/>
      <c r="D1000" s="186"/>
      <c r="E1000" s="168"/>
      <c r="F1000" s="232"/>
      <c r="G1000" s="187"/>
      <c r="H1000" s="198"/>
      <c r="I1000" s="189"/>
      <c r="J1000" s="166"/>
      <c r="K1000" s="199"/>
      <c r="L1000" s="200"/>
    </row>
    <row r="1001" spans="1:12" s="155" customFormat="1" ht="15" customHeight="1" x14ac:dyDescent="0.25">
      <c r="A1001" s="155">
        <f t="shared" si="20"/>
        <v>14</v>
      </c>
      <c r="B1001" s="166" t="e">
        <f>IF(G1001="DESLIGADO","",IF(#REF!=1,#REF!,IF(#REF!=1,#REF!,IF(#REF!=1,#REF!,IF(#REF!=1,#REF!,"")))))</f>
        <v>#REF!</v>
      </c>
      <c r="C1001" s="166"/>
      <c r="D1001" s="186"/>
      <c r="E1001" s="168"/>
      <c r="F1001" s="232"/>
      <c r="G1001" s="187"/>
      <c r="H1001" s="198"/>
      <c r="I1001" s="189"/>
      <c r="J1001" s="166"/>
      <c r="K1001" s="199"/>
      <c r="L1001" s="200"/>
    </row>
    <row r="1002" spans="1:12" s="155" customFormat="1" ht="15" customHeight="1" x14ac:dyDescent="0.25">
      <c r="A1002" s="155">
        <f t="shared" si="20"/>
        <v>15</v>
      </c>
      <c r="B1002" s="166" t="e">
        <f>IF(G1002="DESLIGADO","",IF(#REF!=1,#REF!,IF(#REF!=1,#REF!,IF(#REF!=1,#REF!,IF(#REF!=1,#REF!,"")))))</f>
        <v>#REF!</v>
      </c>
      <c r="C1002" s="166"/>
      <c r="D1002" s="186"/>
      <c r="E1002" s="168"/>
      <c r="F1002" s="232"/>
      <c r="G1002" s="187"/>
      <c r="H1002" s="198"/>
      <c r="I1002" s="189"/>
      <c r="J1002" s="166"/>
      <c r="K1002" s="199"/>
      <c r="L1002" s="200"/>
    </row>
    <row r="1003" spans="1:12" s="155" customFormat="1" ht="15" customHeight="1" x14ac:dyDescent="0.25">
      <c r="A1003" s="155">
        <f t="shared" si="20"/>
        <v>16</v>
      </c>
      <c r="B1003" s="166" t="e">
        <f>IF(G1003="DESLIGADO","",IF(#REF!=1,#REF!,IF(#REF!=1,#REF!,IF(#REF!=1,#REF!,IF(#REF!=1,#REF!,"")))))</f>
        <v>#REF!</v>
      </c>
      <c r="C1003" s="166"/>
      <c r="D1003" s="186"/>
      <c r="E1003" s="168"/>
      <c r="F1003" s="232"/>
      <c r="G1003" s="187"/>
      <c r="H1003" s="198"/>
      <c r="I1003" s="189"/>
      <c r="J1003" s="166"/>
      <c r="K1003" s="199"/>
      <c r="L1003" s="200"/>
    </row>
    <row r="1004" spans="1:12" s="155" customFormat="1" ht="15" customHeight="1" x14ac:dyDescent="0.25">
      <c r="A1004" s="155">
        <f t="shared" si="20"/>
        <v>17</v>
      </c>
      <c r="B1004" s="166" t="e">
        <f>IF(G1004="DESLIGADO","",IF(#REF!=1,#REF!,IF(#REF!=1,#REF!,IF(#REF!=1,#REF!,IF(#REF!=1,#REF!,"")))))</f>
        <v>#REF!</v>
      </c>
      <c r="C1004" s="166"/>
      <c r="D1004" s="186"/>
      <c r="E1004" s="168"/>
      <c r="F1004" s="232"/>
      <c r="G1004" s="187"/>
      <c r="H1004" s="198"/>
      <c r="I1004" s="189"/>
      <c r="J1004" s="166"/>
      <c r="K1004" s="199"/>
      <c r="L1004" s="200"/>
    </row>
    <row r="1005" spans="1:12" s="155" customFormat="1" ht="15" customHeight="1" x14ac:dyDescent="0.25">
      <c r="A1005" s="155">
        <f t="shared" si="20"/>
        <v>18</v>
      </c>
      <c r="B1005" s="166" t="e">
        <f>IF(F1005="DESLIGADO","",IF(#REF!=1,#REF!,IF(#REF!=1,#REF!,IF(#REF!=1,#REF!,IF(#REF!=1,#REF!,"")))))</f>
        <v>#REF!</v>
      </c>
      <c r="C1005" s="166"/>
      <c r="D1005" s="186"/>
      <c r="E1005" s="168"/>
      <c r="F1005" s="232"/>
      <c r="G1005" s="187"/>
      <c r="H1005" s="198"/>
      <c r="I1005" s="189"/>
      <c r="J1005" s="166"/>
      <c r="K1005" s="199"/>
      <c r="L1005" s="200"/>
    </row>
    <row r="1006" spans="1:12" s="155" customFormat="1" ht="15" customHeight="1" x14ac:dyDescent="0.25">
      <c r="A1006" s="155">
        <f t="shared" si="20"/>
        <v>19</v>
      </c>
      <c r="B1006" s="166" t="e">
        <f>IF(G1006="DESLIGADO","",IF(#REF!=1,#REF!,IF(#REF!=1,#REF!,IF(#REF!=1,#REF!,IF(#REF!=1,#REF!,"")))))</f>
        <v>#REF!</v>
      </c>
      <c r="C1006" s="166"/>
      <c r="D1006" s="186"/>
      <c r="E1006" s="168"/>
      <c r="F1006" s="232"/>
      <c r="G1006" s="187"/>
      <c r="H1006" s="198"/>
      <c r="I1006" s="189"/>
      <c r="J1006" s="166"/>
      <c r="K1006" s="199"/>
      <c r="L1006" s="200"/>
    </row>
    <row r="1007" spans="1:12" s="155" customFormat="1" ht="15" customHeight="1" x14ac:dyDescent="0.25">
      <c r="A1007" s="155">
        <f t="shared" si="20"/>
        <v>20</v>
      </c>
      <c r="B1007" s="166"/>
      <c r="C1007" s="166"/>
      <c r="D1007" s="186"/>
      <c r="E1007" s="168"/>
      <c r="F1007" s="232"/>
      <c r="G1007" s="187"/>
      <c r="H1007" s="198"/>
      <c r="I1007" s="189"/>
      <c r="J1007" s="166"/>
      <c r="K1007" s="199"/>
      <c r="L1007" s="200"/>
    </row>
    <row r="1008" spans="1:12" s="155" customFormat="1" ht="15" customHeight="1" x14ac:dyDescent="0.25">
      <c r="A1008" s="155">
        <f t="shared" si="20"/>
        <v>21</v>
      </c>
      <c r="B1008" s="166" t="e">
        <f>IF(G1008="DESLIGADO","",IF(#REF!=1,#REF!,IF(#REF!=1,#REF!,IF(#REF!=1,#REF!,IF(#REF!=1,#REF!,"")))))</f>
        <v>#REF!</v>
      </c>
      <c r="C1008" s="166"/>
      <c r="D1008" s="186"/>
      <c r="E1008" s="168"/>
      <c r="F1008" s="232"/>
      <c r="G1008" s="187"/>
      <c r="H1008" s="198"/>
      <c r="I1008" s="189"/>
      <c r="J1008" s="166"/>
      <c r="K1008" s="199"/>
      <c r="L1008" s="200"/>
    </row>
    <row r="1009" spans="1:12" s="155" customFormat="1" ht="15" customHeight="1" x14ac:dyDescent="0.25">
      <c r="A1009" s="155">
        <f t="shared" si="20"/>
        <v>22</v>
      </c>
      <c r="B1009" s="166" t="e">
        <f>IF(G1009="DESLIGADO","",IF(#REF!=1,#REF!,IF(#REF!=1,#REF!,IF(#REF!=1,#REF!,IF(#REF!=1,#REF!,"")))))</f>
        <v>#REF!</v>
      </c>
      <c r="C1009" s="166"/>
      <c r="D1009" s="186"/>
      <c r="E1009" s="168"/>
      <c r="F1009" s="232"/>
      <c r="G1009" s="187"/>
      <c r="H1009" s="198"/>
      <c r="I1009" s="189"/>
      <c r="J1009" s="166"/>
      <c r="K1009" s="199"/>
      <c r="L1009" s="200"/>
    </row>
    <row r="1010" spans="1:12" s="155" customFormat="1" ht="15" customHeight="1" x14ac:dyDescent="0.25">
      <c r="B1010" s="166"/>
      <c r="C1010" s="166"/>
      <c r="D1010" s="186"/>
      <c r="E1010" s="168"/>
      <c r="F1010" s="232"/>
      <c r="G1010" s="187"/>
      <c r="H1010" s="198"/>
      <c r="I1010" s="189"/>
      <c r="J1010" s="166"/>
      <c r="K1010" s="199"/>
      <c r="L1010" s="200"/>
    </row>
    <row r="1011" spans="1:12" s="155" customFormat="1" ht="15" customHeight="1" x14ac:dyDescent="0.25">
      <c r="A1011" s="155">
        <f t="shared" ref="A1011:A1026" si="21">A1010+1</f>
        <v>1</v>
      </c>
      <c r="B1011" s="166"/>
      <c r="C1011" s="166"/>
      <c r="D1011" s="186"/>
      <c r="E1011" s="168"/>
      <c r="F1011" s="232"/>
      <c r="G1011" s="187"/>
      <c r="H1011" s="198"/>
      <c r="I1011" s="189"/>
      <c r="J1011" s="166"/>
      <c r="K1011" s="199"/>
      <c r="L1011" s="200"/>
    </row>
    <row r="1012" spans="1:12" s="155" customFormat="1" ht="15" customHeight="1" x14ac:dyDescent="0.25">
      <c r="A1012" s="155">
        <f t="shared" si="21"/>
        <v>2</v>
      </c>
      <c r="B1012" s="166" t="e">
        <f>IF(F1012="DESLIGADO","",IF(#REF!=1,#REF!,IF(#REF!=1,#REF!,IF(#REF!=1,#REF!,IF(#REF!=1,#REF!,"")))))</f>
        <v>#REF!</v>
      </c>
      <c r="C1012" s="166"/>
      <c r="D1012" s="186"/>
      <c r="E1012" s="168"/>
      <c r="F1012" s="232"/>
      <c r="G1012" s="187"/>
      <c r="H1012" s="198"/>
      <c r="I1012" s="189"/>
      <c r="J1012" s="166"/>
      <c r="K1012" s="199"/>
      <c r="L1012" s="200"/>
    </row>
    <row r="1013" spans="1:12" s="155" customFormat="1" ht="15" customHeight="1" x14ac:dyDescent="0.25">
      <c r="A1013" s="155">
        <f t="shared" si="21"/>
        <v>3</v>
      </c>
      <c r="B1013" s="166" t="e">
        <f>IF(G1013="DESLIGADO","",IF(#REF!=1,#REF!,IF(#REF!=1,#REF!,IF(#REF!=1,#REF!,IF(#REF!=1,#REF!,"")))))</f>
        <v>#REF!</v>
      </c>
      <c r="C1013" s="166"/>
      <c r="D1013" s="186"/>
      <c r="E1013" s="168"/>
      <c r="F1013" s="232"/>
      <c r="G1013" s="187"/>
      <c r="H1013" s="198"/>
      <c r="I1013" s="189"/>
      <c r="J1013" s="166"/>
      <c r="K1013" s="199"/>
      <c r="L1013" s="200"/>
    </row>
    <row r="1014" spans="1:12" s="155" customFormat="1" ht="15" customHeight="1" x14ac:dyDescent="0.25">
      <c r="A1014" s="155">
        <f t="shared" si="21"/>
        <v>4</v>
      </c>
      <c r="B1014" s="166" t="e">
        <f>IF(G1014="DESLIGADO","",IF(#REF!=1,#REF!,IF(#REF!=1,#REF!,IF(#REF!=1,#REF!,IF(#REF!=1,#REF!,"")))))</f>
        <v>#REF!</v>
      </c>
      <c r="C1014" s="166"/>
      <c r="D1014" s="186"/>
      <c r="E1014" s="168"/>
      <c r="F1014" s="232"/>
      <c r="G1014" s="187"/>
      <c r="H1014" s="198"/>
      <c r="I1014" s="189"/>
      <c r="J1014" s="166"/>
      <c r="K1014" s="199"/>
      <c r="L1014" s="200"/>
    </row>
    <row r="1015" spans="1:12" s="155" customFormat="1" ht="15" customHeight="1" x14ac:dyDescent="0.25">
      <c r="A1015" s="155">
        <f t="shared" si="21"/>
        <v>5</v>
      </c>
      <c r="B1015" s="166"/>
      <c r="C1015" s="166"/>
      <c r="D1015" s="186"/>
      <c r="E1015" s="168"/>
      <c r="F1015" s="232"/>
      <c r="G1015" s="187"/>
      <c r="H1015" s="198"/>
      <c r="I1015" s="189"/>
      <c r="J1015" s="166"/>
      <c r="K1015" s="199"/>
      <c r="L1015" s="200"/>
    </row>
    <row r="1016" spans="1:12" s="155" customFormat="1" ht="15" customHeight="1" x14ac:dyDescent="0.25">
      <c r="A1016" s="155">
        <f t="shared" si="21"/>
        <v>6</v>
      </c>
      <c r="B1016" s="166"/>
      <c r="C1016" s="166"/>
      <c r="D1016" s="186"/>
      <c r="E1016" s="168"/>
      <c r="F1016" s="232"/>
      <c r="G1016" s="187"/>
      <c r="H1016" s="198"/>
      <c r="I1016" s="189"/>
      <c r="J1016" s="166"/>
      <c r="K1016" s="199"/>
      <c r="L1016" s="200"/>
    </row>
    <row r="1017" spans="1:12" s="155" customFormat="1" ht="15" customHeight="1" x14ac:dyDescent="0.25">
      <c r="A1017" s="155">
        <f t="shared" si="21"/>
        <v>7</v>
      </c>
      <c r="B1017" s="166"/>
      <c r="C1017" s="166"/>
      <c r="D1017" s="186"/>
      <c r="E1017" s="168"/>
      <c r="F1017" s="232"/>
      <c r="G1017" s="187"/>
      <c r="H1017" s="198"/>
      <c r="I1017" s="189"/>
      <c r="J1017" s="166"/>
      <c r="K1017" s="199"/>
      <c r="L1017" s="200"/>
    </row>
    <row r="1018" spans="1:12" s="155" customFormat="1" ht="15" customHeight="1" x14ac:dyDescent="0.25">
      <c r="A1018" s="155">
        <f t="shared" si="21"/>
        <v>8</v>
      </c>
      <c r="B1018" s="166"/>
      <c r="C1018" s="166"/>
      <c r="D1018" s="186"/>
      <c r="E1018" s="168"/>
      <c r="F1018" s="232"/>
      <c r="G1018" s="187"/>
      <c r="H1018" s="198"/>
      <c r="I1018" s="189"/>
      <c r="J1018" s="166"/>
      <c r="K1018" s="199"/>
      <c r="L1018" s="200"/>
    </row>
    <row r="1019" spans="1:12" s="155" customFormat="1" ht="15" customHeight="1" x14ac:dyDescent="0.25">
      <c r="A1019" s="155">
        <f t="shared" si="21"/>
        <v>9</v>
      </c>
      <c r="B1019" s="166"/>
      <c r="C1019" s="166"/>
      <c r="D1019" s="186"/>
      <c r="E1019" s="168"/>
      <c r="F1019" s="232"/>
      <c r="G1019" s="187"/>
      <c r="H1019" s="198"/>
      <c r="I1019" s="189"/>
      <c r="J1019" s="166"/>
      <c r="K1019" s="199"/>
      <c r="L1019" s="200"/>
    </row>
    <row r="1020" spans="1:12" s="155" customFormat="1" ht="15" customHeight="1" x14ac:dyDescent="0.25">
      <c r="A1020" s="155">
        <f t="shared" si="21"/>
        <v>10</v>
      </c>
      <c r="B1020" s="166" t="e">
        <f>IF(F1020="DESLIGADO","",IF(#REF!=1,#REF!,IF(#REF!=1,#REF!,IF(#REF!=1,#REF!,IF(#REF!=1,#REF!,"")))))</f>
        <v>#REF!</v>
      </c>
      <c r="C1020" s="166"/>
      <c r="D1020" s="186"/>
      <c r="E1020" s="168"/>
      <c r="F1020" s="232"/>
      <c r="G1020" s="187"/>
      <c r="H1020" s="198"/>
      <c r="I1020" s="189"/>
      <c r="J1020" s="166"/>
      <c r="K1020" s="199"/>
      <c r="L1020" s="200"/>
    </row>
    <row r="1021" spans="1:12" s="155" customFormat="1" ht="15" customHeight="1" x14ac:dyDescent="0.25">
      <c r="A1021" s="155">
        <f t="shared" si="21"/>
        <v>11</v>
      </c>
      <c r="B1021" s="166" t="e">
        <f>IF(G1021="DESLIGADO","",IF(#REF!=1,#REF!,IF(#REF!=1,#REF!,IF(#REF!=1,#REF!,IF(#REF!=1,#REF!,"")))))</f>
        <v>#REF!</v>
      </c>
      <c r="C1021" s="166"/>
      <c r="D1021" s="186"/>
      <c r="E1021" s="168"/>
      <c r="F1021" s="232"/>
      <c r="G1021" s="187"/>
      <c r="H1021" s="198"/>
      <c r="I1021" s="189"/>
      <c r="J1021" s="166"/>
      <c r="K1021" s="199"/>
      <c r="L1021" s="200"/>
    </row>
    <row r="1022" spans="1:12" s="155" customFormat="1" ht="15" customHeight="1" x14ac:dyDescent="0.25">
      <c r="A1022" s="155">
        <f t="shared" si="21"/>
        <v>12</v>
      </c>
      <c r="B1022" s="166"/>
      <c r="C1022" s="166"/>
      <c r="D1022" s="186"/>
      <c r="E1022" s="168"/>
      <c r="F1022" s="232"/>
      <c r="G1022" s="187"/>
      <c r="H1022" s="198"/>
      <c r="I1022" s="189"/>
      <c r="J1022" s="166"/>
      <c r="K1022" s="199"/>
      <c r="L1022" s="200"/>
    </row>
    <row r="1023" spans="1:12" s="155" customFormat="1" ht="15" customHeight="1" x14ac:dyDescent="0.25">
      <c r="A1023" s="155">
        <f t="shared" si="21"/>
        <v>13</v>
      </c>
      <c r="B1023" s="166" t="e">
        <f>IF(G1023="DESLIGADO","",IF(#REF!=1,#REF!,IF(#REF!=1,#REF!,IF(#REF!=1,#REF!,IF(#REF!=1,#REF!,"")))))</f>
        <v>#REF!</v>
      </c>
      <c r="C1023" s="166"/>
      <c r="D1023" s="186"/>
      <c r="E1023" s="168"/>
      <c r="F1023" s="232"/>
      <c r="G1023" s="187"/>
      <c r="H1023" s="198"/>
      <c r="I1023" s="189"/>
      <c r="J1023" s="166"/>
      <c r="K1023" s="199"/>
      <c r="L1023" s="200"/>
    </row>
    <row r="1024" spans="1:12" s="155" customFormat="1" ht="15" customHeight="1" x14ac:dyDescent="0.25">
      <c r="A1024" s="155">
        <f t="shared" si="21"/>
        <v>14</v>
      </c>
      <c r="B1024" s="166" t="e">
        <f>IF(G1024="DESLIGADO","",IF(#REF!=1,#REF!,IF(#REF!=1,#REF!,IF(#REF!=1,#REF!,IF(#REF!=1,#REF!,"")))))</f>
        <v>#REF!</v>
      </c>
      <c r="C1024" s="166"/>
      <c r="D1024" s="186"/>
      <c r="E1024" s="168"/>
      <c r="F1024" s="232"/>
      <c r="G1024" s="187"/>
      <c r="H1024" s="198"/>
      <c r="I1024" s="189"/>
      <c r="J1024" s="166"/>
      <c r="K1024" s="199"/>
      <c r="L1024" s="200"/>
    </row>
    <row r="1025" spans="1:12" s="155" customFormat="1" ht="15" customHeight="1" x14ac:dyDescent="0.25">
      <c r="A1025" s="155">
        <f t="shared" si="21"/>
        <v>15</v>
      </c>
      <c r="B1025" s="166" t="e">
        <f>IF(G1025="DESLIGADO","",IF(#REF!=1,#REF!,IF(#REF!=1,#REF!,IF(#REF!=1,#REF!,IF(#REF!=1,#REF!,"")))))</f>
        <v>#REF!</v>
      </c>
      <c r="C1025" s="166"/>
      <c r="D1025" s="186"/>
      <c r="E1025" s="168"/>
      <c r="F1025" s="232"/>
      <c r="G1025" s="187"/>
      <c r="H1025" s="198"/>
      <c r="I1025" s="189"/>
      <c r="J1025" s="166"/>
      <c r="K1025" s="199"/>
      <c r="L1025" s="200"/>
    </row>
    <row r="1026" spans="1:12" s="155" customFormat="1" ht="15" customHeight="1" x14ac:dyDescent="0.25">
      <c r="A1026" s="155">
        <f t="shared" si="21"/>
        <v>16</v>
      </c>
      <c r="B1026" s="166" t="e">
        <f>IF(G1026="DESLIGADO","",IF(#REF!=1,#REF!,IF(#REF!=1,#REF!,IF(#REF!=1,#REF!,IF(#REF!=1,#REF!,"")))))</f>
        <v>#REF!</v>
      </c>
      <c r="C1026" s="166"/>
      <c r="D1026" s="168"/>
      <c r="E1026" s="168"/>
      <c r="F1026" s="232"/>
      <c r="G1026" s="187"/>
      <c r="H1026" s="198"/>
      <c r="I1026" s="189"/>
      <c r="J1026" s="166"/>
      <c r="K1026" s="199"/>
      <c r="L1026" s="200"/>
    </row>
    <row r="1027" spans="1:12" s="155" customFormat="1" ht="15" customHeight="1" x14ac:dyDescent="0.25">
      <c r="A1027" s="155">
        <f>A1024+1</f>
        <v>15</v>
      </c>
      <c r="B1027" s="166" t="e">
        <f>IF(G1027="DESLIGADO","",IF(#REF!=1,#REF!,IF(#REF!=1,#REF!,IF(#REF!=1,#REF!,IF(#REF!=1,#REF!,"")))))</f>
        <v>#REF!</v>
      </c>
      <c r="C1027" s="166"/>
      <c r="D1027" s="186"/>
      <c r="E1027" s="168"/>
      <c r="F1027" s="232"/>
      <c r="G1027" s="187"/>
      <c r="H1027" s="198"/>
      <c r="I1027" s="189"/>
      <c r="J1027" s="166"/>
      <c r="K1027" s="199"/>
      <c r="L1027" s="200"/>
    </row>
    <row r="1028" spans="1:12" s="155" customFormat="1" ht="15" customHeight="1" x14ac:dyDescent="0.25">
      <c r="A1028" s="155">
        <f t="shared" ref="A1028:A1038" si="22">A1027+1</f>
        <v>16</v>
      </c>
      <c r="B1028" s="166" t="e">
        <f>IF(G1028="DESLIGADO","",IF(#REF!=1,#REF!,IF(#REF!=1,#REF!,IF(#REF!=1,#REF!,IF(#REF!=1,#REF!,"")))))</f>
        <v>#REF!</v>
      </c>
      <c r="C1028" s="166"/>
      <c r="D1028" s="186"/>
      <c r="E1028" s="168"/>
      <c r="F1028" s="232"/>
      <c r="G1028" s="187"/>
      <c r="H1028" s="198"/>
      <c r="I1028" s="189"/>
      <c r="J1028" s="166"/>
      <c r="K1028" s="199"/>
      <c r="L1028" s="200"/>
    </row>
    <row r="1029" spans="1:12" s="155" customFormat="1" ht="15" customHeight="1" x14ac:dyDescent="0.25">
      <c r="A1029" s="155">
        <f t="shared" si="22"/>
        <v>17</v>
      </c>
      <c r="B1029" s="166" t="e">
        <f>IF(G1029="DESLIGADO","",IF(#REF!=1,#REF!,IF(#REF!=1,#REF!,IF(#REF!=1,#REF!,IF(#REF!=1,#REF!,"")))))</f>
        <v>#REF!</v>
      </c>
      <c r="C1029" s="166"/>
      <c r="D1029" s="186"/>
      <c r="E1029" s="168"/>
      <c r="F1029" s="232"/>
      <c r="G1029" s="187"/>
      <c r="H1029" s="198"/>
      <c r="I1029" s="189"/>
      <c r="J1029" s="166"/>
      <c r="K1029" s="199"/>
      <c r="L1029" s="200"/>
    </row>
    <row r="1030" spans="1:12" s="155" customFormat="1" ht="15" customHeight="1" x14ac:dyDescent="0.25">
      <c r="A1030" s="155">
        <f t="shared" si="22"/>
        <v>18</v>
      </c>
      <c r="B1030" s="166" t="e">
        <f>IF(G1030="DESLIGADO","",IF(#REF!=1,#REF!,IF(#REF!=1,#REF!,IF(#REF!=1,#REF!,IF(#REF!=1,#REF!,"")))))</f>
        <v>#REF!</v>
      </c>
      <c r="C1030" s="166"/>
      <c r="D1030" s="186"/>
      <c r="E1030" s="168"/>
      <c r="F1030" s="232"/>
      <c r="G1030" s="187"/>
      <c r="H1030" s="198"/>
      <c r="I1030" s="189"/>
      <c r="J1030" s="166"/>
      <c r="K1030" s="199"/>
      <c r="L1030" s="200"/>
    </row>
    <row r="1031" spans="1:12" s="155" customFormat="1" ht="15" customHeight="1" x14ac:dyDescent="0.25">
      <c r="A1031" s="155">
        <f t="shared" si="22"/>
        <v>19</v>
      </c>
      <c r="B1031" s="166" t="e">
        <f>IF(G1031="DESLIGADO","",IF(#REF!=1,#REF!,IF(#REF!=1,#REF!,IF(#REF!=1,#REF!,IF(#REF!=1,#REF!,"")))))</f>
        <v>#REF!</v>
      </c>
      <c r="C1031" s="166"/>
      <c r="D1031" s="186"/>
      <c r="E1031" s="168"/>
      <c r="F1031" s="232"/>
      <c r="G1031" s="187"/>
      <c r="H1031" s="198"/>
      <c r="I1031" s="189"/>
      <c r="J1031" s="166"/>
      <c r="K1031" s="199"/>
      <c r="L1031" s="200"/>
    </row>
    <row r="1032" spans="1:12" s="155" customFormat="1" ht="15" customHeight="1" x14ac:dyDescent="0.25">
      <c r="A1032" s="155">
        <f t="shared" si="22"/>
        <v>20</v>
      </c>
      <c r="B1032" s="166" t="e">
        <f>IF(G1032="DESLIGADO","",IF(#REF!=1,#REF!,IF(#REF!=1,#REF!,IF(#REF!=1,#REF!,IF(#REF!=1,#REF!,"")))))</f>
        <v>#REF!</v>
      </c>
      <c r="C1032" s="166"/>
      <c r="D1032" s="186"/>
      <c r="E1032" s="168"/>
      <c r="F1032" s="232"/>
      <c r="G1032" s="187"/>
      <c r="H1032" s="198"/>
      <c r="I1032" s="189"/>
      <c r="J1032" s="166"/>
      <c r="K1032" s="199"/>
      <c r="L1032" s="200"/>
    </row>
    <row r="1033" spans="1:12" s="155" customFormat="1" ht="15" customHeight="1" x14ac:dyDescent="0.25">
      <c r="A1033" s="155">
        <f t="shared" si="22"/>
        <v>21</v>
      </c>
      <c r="B1033" s="166" t="e">
        <f>IF(F1033="DESLIGADO","",IF(#REF!=1,#REF!,IF(#REF!=1,#REF!,IF(#REF!=1,#REF!,IF(#REF!=1,#REF!,"")))))</f>
        <v>#REF!</v>
      </c>
      <c r="C1033" s="166"/>
      <c r="D1033" s="186"/>
      <c r="E1033" s="168"/>
      <c r="F1033" s="232"/>
      <c r="G1033" s="187"/>
      <c r="H1033" s="198"/>
      <c r="I1033" s="189"/>
      <c r="J1033" s="166"/>
      <c r="K1033" s="199"/>
      <c r="L1033" s="200"/>
    </row>
    <row r="1034" spans="1:12" s="155" customFormat="1" ht="15" customHeight="1" x14ac:dyDescent="0.25">
      <c r="A1034" s="155">
        <f t="shared" si="22"/>
        <v>22</v>
      </c>
      <c r="B1034" s="166" t="e">
        <f>IF(G1034="DESLIGADO","",IF(#REF!=1,#REF!,IF(#REF!=1,#REF!,IF(#REF!=1,#REF!,IF(#REF!=1,#REF!,"")))))</f>
        <v>#REF!</v>
      </c>
      <c r="C1034" s="166"/>
      <c r="D1034" s="186"/>
      <c r="E1034" s="168"/>
      <c r="F1034" s="232"/>
      <c r="G1034" s="187"/>
      <c r="H1034" s="198"/>
      <c r="I1034" s="189"/>
      <c r="J1034" s="166"/>
      <c r="K1034" s="199"/>
      <c r="L1034" s="200"/>
    </row>
    <row r="1035" spans="1:12" s="155" customFormat="1" ht="15" customHeight="1" x14ac:dyDescent="0.25">
      <c r="A1035" s="155">
        <f t="shared" si="22"/>
        <v>23</v>
      </c>
      <c r="B1035" s="166" t="e">
        <f>IF(G1035="DESLIGADO","",IF(#REF!=1,#REF!,IF(#REF!=1,#REF!,IF(#REF!=1,#REF!,IF(#REF!=1,#REF!,"")))))</f>
        <v>#REF!</v>
      </c>
      <c r="C1035" s="166"/>
      <c r="D1035" s="186"/>
      <c r="E1035" s="168"/>
      <c r="F1035" s="232"/>
      <c r="G1035" s="187"/>
      <c r="H1035" s="198"/>
      <c r="I1035" s="189"/>
      <c r="J1035" s="166"/>
      <c r="K1035" s="199"/>
      <c r="L1035" s="200"/>
    </row>
    <row r="1036" spans="1:12" s="155" customFormat="1" ht="15" customHeight="1" x14ac:dyDescent="0.25">
      <c r="A1036" s="155">
        <f t="shared" si="22"/>
        <v>24</v>
      </c>
      <c r="B1036" s="166" t="e">
        <f>IF(G1036="DESLIGADO","",IF(#REF!=1,#REF!,IF(#REF!=1,#REF!,IF(#REF!=1,#REF!,IF(#REF!=1,#REF!,"")))))</f>
        <v>#REF!</v>
      </c>
      <c r="C1036" s="166"/>
      <c r="D1036" s="186"/>
      <c r="E1036" s="168"/>
      <c r="F1036" s="232"/>
      <c r="G1036" s="187"/>
      <c r="H1036" s="198"/>
      <c r="I1036" s="189"/>
      <c r="J1036" s="166"/>
      <c r="K1036" s="199"/>
      <c r="L1036" s="200"/>
    </row>
    <row r="1037" spans="1:12" s="155" customFormat="1" ht="15" customHeight="1" x14ac:dyDescent="0.25">
      <c r="A1037" s="155">
        <f t="shared" si="22"/>
        <v>25</v>
      </c>
      <c r="B1037" s="166" t="e">
        <f>IF(G1037="DESLIGADO","",IF(#REF!=1,#REF!,IF(#REF!=1,#REF!,IF(#REF!=1,#REF!,IF(#REF!=1,#REF!,"")))))</f>
        <v>#REF!</v>
      </c>
      <c r="C1037" s="166"/>
      <c r="D1037" s="186"/>
      <c r="E1037" s="168"/>
      <c r="F1037" s="232"/>
      <c r="G1037" s="187"/>
      <c r="H1037" s="198"/>
      <c r="I1037" s="189"/>
      <c r="J1037" s="166"/>
      <c r="K1037" s="199"/>
      <c r="L1037" s="200"/>
    </row>
    <row r="1038" spans="1:12" s="155" customFormat="1" ht="15" customHeight="1" x14ac:dyDescent="0.25">
      <c r="A1038" s="155">
        <f t="shared" si="22"/>
        <v>26</v>
      </c>
      <c r="B1038" s="166" t="e">
        <f>IF(G1038="DESLIGADO","",IF(#REF!=1,#REF!,IF(#REF!=1,#REF!,IF(#REF!=1,#REF!,IF(#REF!=1,#REF!,"")))))</f>
        <v>#REF!</v>
      </c>
      <c r="C1038" s="166"/>
      <c r="D1038" s="186"/>
      <c r="E1038" s="168"/>
      <c r="F1038" s="232"/>
      <c r="G1038" s="187"/>
      <c r="H1038" s="198"/>
      <c r="I1038" s="189"/>
      <c r="J1038" s="166"/>
      <c r="K1038" s="199"/>
      <c r="L1038" s="200"/>
    </row>
    <row r="1039" spans="1:12" s="155" customFormat="1" ht="15" customHeight="1" x14ac:dyDescent="0.25">
      <c r="B1039" s="166"/>
      <c r="C1039" s="166"/>
      <c r="D1039" s="186"/>
      <c r="E1039" s="168"/>
      <c r="F1039" s="232"/>
      <c r="G1039" s="187"/>
      <c r="H1039" s="198"/>
      <c r="I1039" s="189"/>
      <c r="J1039" s="166"/>
      <c r="K1039" s="199"/>
      <c r="L1039" s="200"/>
    </row>
    <row r="1040" spans="1:12" s="155" customFormat="1" ht="15" customHeight="1" x14ac:dyDescent="0.25">
      <c r="A1040" s="155">
        <f t="shared" ref="A1040:A1071" si="23">A1039+1</f>
        <v>1</v>
      </c>
      <c r="B1040" s="166"/>
      <c r="C1040" s="166"/>
      <c r="D1040" s="186"/>
      <c r="E1040" s="168"/>
      <c r="F1040" s="232"/>
      <c r="G1040" s="187"/>
      <c r="H1040" s="198"/>
      <c r="I1040" s="189"/>
      <c r="J1040" s="166"/>
      <c r="K1040" s="199"/>
      <c r="L1040" s="200"/>
    </row>
    <row r="1041" spans="1:12" s="155" customFormat="1" ht="15" customHeight="1" x14ac:dyDescent="0.25">
      <c r="A1041" s="155">
        <f t="shared" si="23"/>
        <v>2</v>
      </c>
      <c r="B1041" s="166" t="e">
        <f>IF(G1041="DESLIGADO","",IF(#REF!=1,#REF!,IF(#REF!=1,#REF!,IF(#REF!=1,#REF!,IF(#REF!=1,#REF!,"")))))</f>
        <v>#REF!</v>
      </c>
      <c r="C1041" s="166"/>
      <c r="D1041" s="186"/>
      <c r="E1041" s="168"/>
      <c r="F1041" s="232"/>
      <c r="G1041" s="187"/>
      <c r="H1041" s="198"/>
      <c r="I1041" s="189"/>
      <c r="J1041" s="166"/>
      <c r="K1041" s="199"/>
      <c r="L1041" s="200"/>
    </row>
    <row r="1042" spans="1:12" s="155" customFormat="1" ht="15" customHeight="1" x14ac:dyDescent="0.25">
      <c r="A1042" s="155">
        <f t="shared" si="23"/>
        <v>3</v>
      </c>
      <c r="B1042" s="166" t="e">
        <f>IF(G1042="DESLIGADO","",IF(#REF!=1,#REF!,IF(#REF!=1,#REF!,IF(#REF!=1,#REF!,IF(#REF!=1,#REF!,"")))))</f>
        <v>#REF!</v>
      </c>
      <c r="C1042" s="166"/>
      <c r="D1042" s="186"/>
      <c r="E1042" s="168"/>
      <c r="F1042" s="232"/>
      <c r="G1042" s="187"/>
      <c r="H1042" s="198"/>
      <c r="I1042" s="189"/>
      <c r="J1042" s="166"/>
      <c r="K1042" s="199"/>
      <c r="L1042" s="200"/>
    </row>
    <row r="1043" spans="1:12" s="155" customFormat="1" ht="15" customHeight="1" x14ac:dyDescent="0.25">
      <c r="A1043" s="155">
        <f t="shared" si="23"/>
        <v>4</v>
      </c>
      <c r="B1043" s="166" t="e">
        <f>IF(G1043="DESLIGADO","",IF(#REF!=1,#REF!,IF(#REF!=1,#REF!,IF(#REF!=1,#REF!,IF(#REF!=1,#REF!,"")))))</f>
        <v>#REF!</v>
      </c>
      <c r="C1043" s="166"/>
      <c r="D1043" s="186"/>
      <c r="E1043" s="168"/>
      <c r="F1043" s="232"/>
      <c r="G1043" s="187"/>
      <c r="H1043" s="198"/>
      <c r="I1043" s="189"/>
      <c r="J1043" s="166"/>
      <c r="K1043" s="199"/>
      <c r="L1043" s="200"/>
    </row>
    <row r="1044" spans="1:12" s="155" customFormat="1" ht="15" customHeight="1" x14ac:dyDescent="0.25">
      <c r="A1044" s="155">
        <f t="shared" si="23"/>
        <v>5</v>
      </c>
      <c r="B1044" s="166" t="e">
        <f>IF(G1044="DESLIGADO","",IF(#REF!=1,#REF!,IF(#REF!=1,#REF!,IF(#REF!=1,#REF!,IF(#REF!=1,#REF!,"")))))</f>
        <v>#REF!</v>
      </c>
      <c r="C1044" s="166"/>
      <c r="D1044" s="186"/>
      <c r="E1044" s="168"/>
      <c r="F1044" s="232"/>
      <c r="G1044" s="187"/>
      <c r="H1044" s="198"/>
      <c r="I1044" s="189"/>
      <c r="J1044" s="166"/>
      <c r="K1044" s="199"/>
      <c r="L1044" s="200"/>
    </row>
    <row r="1045" spans="1:12" s="155" customFormat="1" ht="15" customHeight="1" x14ac:dyDescent="0.25">
      <c r="A1045" s="155">
        <f t="shared" si="23"/>
        <v>6</v>
      </c>
      <c r="B1045" s="166" t="e">
        <f>IF(G1045="DESLIGADO","",IF(#REF!=1,#REF!,IF(#REF!=1,#REF!,IF(#REF!=1,#REF!,IF(#REF!=1,#REF!,"")))))</f>
        <v>#REF!</v>
      </c>
      <c r="C1045" s="166"/>
      <c r="D1045" s="186"/>
      <c r="E1045" s="168"/>
      <c r="F1045" s="232"/>
      <c r="G1045" s="187"/>
      <c r="H1045" s="198"/>
      <c r="I1045" s="189"/>
      <c r="J1045" s="166"/>
      <c r="K1045" s="199"/>
      <c r="L1045" s="200"/>
    </row>
    <row r="1046" spans="1:12" s="155" customFormat="1" ht="15" customHeight="1" x14ac:dyDescent="0.25">
      <c r="A1046" s="155">
        <f t="shared" si="23"/>
        <v>7</v>
      </c>
      <c r="B1046" s="166" t="e">
        <f>IF(G1046="DESLIGADO","",IF(#REF!=1,#REF!,IF(#REF!=1,#REF!,IF(#REF!=1,#REF!,IF(#REF!=1,#REF!,"")))))</f>
        <v>#REF!</v>
      </c>
      <c r="C1046" s="166"/>
      <c r="D1046" s="186"/>
      <c r="E1046" s="168"/>
      <c r="F1046" s="232"/>
      <c r="G1046" s="187"/>
      <c r="H1046" s="198"/>
      <c r="I1046" s="189"/>
      <c r="J1046" s="166"/>
      <c r="K1046" s="199"/>
      <c r="L1046" s="200"/>
    </row>
    <row r="1047" spans="1:12" s="155" customFormat="1" ht="15" customHeight="1" x14ac:dyDescent="0.25">
      <c r="A1047" s="155">
        <f t="shared" si="23"/>
        <v>8</v>
      </c>
      <c r="B1047" s="166"/>
      <c r="C1047" s="166"/>
      <c r="D1047" s="186"/>
      <c r="E1047" s="168"/>
      <c r="F1047" s="232"/>
      <c r="G1047" s="187"/>
      <c r="H1047" s="198"/>
      <c r="I1047" s="189"/>
      <c r="J1047" s="166"/>
      <c r="K1047" s="199"/>
      <c r="L1047" s="200"/>
    </row>
    <row r="1048" spans="1:12" s="155" customFormat="1" ht="15" customHeight="1" x14ac:dyDescent="0.25">
      <c r="A1048" s="155">
        <f t="shared" si="23"/>
        <v>9</v>
      </c>
      <c r="B1048" s="166" t="e">
        <f>IF(G1048="DESLIGADO","",IF(#REF!=1,#REF!,IF(#REF!=1,#REF!,IF(#REF!=1,#REF!,IF(#REF!=1,#REF!,"")))))</f>
        <v>#REF!</v>
      </c>
      <c r="C1048" s="166"/>
      <c r="D1048" s="186"/>
      <c r="E1048" s="168"/>
      <c r="F1048" s="232"/>
      <c r="G1048" s="187"/>
      <c r="H1048" s="198"/>
      <c r="I1048" s="189"/>
      <c r="J1048" s="166"/>
      <c r="K1048" s="199"/>
      <c r="L1048" s="200"/>
    </row>
    <row r="1049" spans="1:12" s="155" customFormat="1" ht="15" customHeight="1" x14ac:dyDescent="0.25">
      <c r="A1049" s="155">
        <f t="shared" si="23"/>
        <v>10</v>
      </c>
      <c r="B1049" s="166"/>
      <c r="C1049" s="166"/>
      <c r="D1049" s="186"/>
      <c r="E1049" s="168"/>
      <c r="F1049" s="232"/>
      <c r="G1049" s="187"/>
      <c r="H1049" s="198"/>
      <c r="I1049" s="189"/>
      <c r="J1049" s="166"/>
      <c r="K1049" s="199"/>
      <c r="L1049" s="200"/>
    </row>
    <row r="1050" spans="1:12" s="155" customFormat="1" ht="15" customHeight="1" x14ac:dyDescent="0.25">
      <c r="A1050" s="155">
        <f t="shared" si="23"/>
        <v>11</v>
      </c>
      <c r="B1050" s="166" t="e">
        <f>IF(G1050="DESLIGADO","",IF(#REF!=1,#REF!,IF(#REF!=1,#REF!,IF(#REF!=1,#REF!,IF(#REF!=1,#REF!,"")))))</f>
        <v>#REF!</v>
      </c>
      <c r="C1050" s="166"/>
      <c r="D1050" s="186"/>
      <c r="E1050" s="168"/>
      <c r="F1050" s="232"/>
      <c r="G1050" s="187"/>
      <c r="H1050" s="198"/>
      <c r="I1050" s="189"/>
      <c r="J1050" s="166"/>
      <c r="K1050" s="199"/>
      <c r="L1050" s="200"/>
    </row>
    <row r="1051" spans="1:12" s="155" customFormat="1" ht="15" customHeight="1" x14ac:dyDescent="0.25">
      <c r="A1051" s="155">
        <f t="shared" si="23"/>
        <v>12</v>
      </c>
      <c r="B1051" s="166" t="e">
        <f>IF(G1051="DESLIGADO","",IF(#REF!=1,#REF!,IF(#REF!=1,#REF!,IF(#REF!=1,#REF!,IF(#REF!=1,#REF!,"")))))</f>
        <v>#REF!</v>
      </c>
      <c r="C1051" s="166"/>
      <c r="D1051" s="186"/>
      <c r="E1051" s="168"/>
      <c r="F1051" s="232"/>
      <c r="G1051" s="187"/>
      <c r="H1051" s="198"/>
      <c r="I1051" s="189"/>
      <c r="J1051" s="166"/>
      <c r="K1051" s="199"/>
      <c r="L1051" s="200"/>
    </row>
    <row r="1052" spans="1:12" s="155" customFormat="1" ht="15" customHeight="1" x14ac:dyDescent="0.25">
      <c r="A1052" s="155">
        <f t="shared" si="23"/>
        <v>13</v>
      </c>
      <c r="B1052" s="166" t="e">
        <f>IF(G1052="DESLIGADO","",IF(#REF!=1,#REF!,IF(#REF!=1,#REF!,IF(#REF!=1,#REF!,IF(#REF!=1,#REF!,"")))))</f>
        <v>#REF!</v>
      </c>
      <c r="C1052" s="166"/>
      <c r="D1052" s="186"/>
      <c r="E1052" s="168"/>
      <c r="F1052" s="232"/>
      <c r="G1052" s="187"/>
      <c r="H1052" s="198"/>
      <c r="I1052" s="189"/>
      <c r="J1052" s="166"/>
      <c r="K1052" s="199"/>
      <c r="L1052" s="200"/>
    </row>
    <row r="1053" spans="1:12" s="155" customFormat="1" ht="15" customHeight="1" x14ac:dyDescent="0.25">
      <c r="A1053" s="155">
        <f t="shared" si="23"/>
        <v>14</v>
      </c>
      <c r="B1053" s="166" t="e">
        <f>IF(F1053="DESLIGADO","",IF(#REF!=1,#REF!,IF(#REF!=1,#REF!,IF(#REF!=1,#REF!,IF(#REF!=1,#REF!,"")))))</f>
        <v>#REF!</v>
      </c>
      <c r="C1053" s="166"/>
      <c r="D1053" s="186"/>
      <c r="E1053" s="168"/>
      <c r="F1053" s="232"/>
      <c r="G1053" s="187"/>
      <c r="H1053" s="198"/>
      <c r="I1053" s="189"/>
      <c r="J1053" s="166"/>
      <c r="K1053" s="199"/>
      <c r="L1053" s="200"/>
    </row>
    <row r="1054" spans="1:12" s="155" customFormat="1" ht="15" customHeight="1" x14ac:dyDescent="0.25">
      <c r="A1054" s="155">
        <f t="shared" si="23"/>
        <v>15</v>
      </c>
      <c r="B1054" s="166" t="e">
        <f>IF(G1054="DESLIGADO","",IF(#REF!=1,#REF!,IF(#REF!=1,#REF!,IF(#REF!=1,#REF!,IF(#REF!=1,#REF!,"")))))</f>
        <v>#REF!</v>
      </c>
      <c r="C1054" s="166"/>
      <c r="D1054" s="186"/>
      <c r="E1054" s="168"/>
      <c r="F1054" s="232"/>
      <c r="G1054" s="187"/>
      <c r="H1054" s="198"/>
      <c r="I1054" s="189"/>
      <c r="J1054" s="166"/>
      <c r="K1054" s="199"/>
      <c r="L1054" s="200"/>
    </row>
    <row r="1055" spans="1:12" s="155" customFormat="1" ht="15" customHeight="1" x14ac:dyDescent="0.25">
      <c r="A1055" s="155">
        <f t="shared" si="23"/>
        <v>16</v>
      </c>
      <c r="B1055" s="166" t="e">
        <f>IF(G1055="DESLIGADO","",IF(#REF!=1,#REF!,IF(#REF!=1,#REF!,IF(#REF!=1,#REF!,IF(#REF!=1,#REF!,"")))))</f>
        <v>#REF!</v>
      </c>
      <c r="C1055" s="166"/>
      <c r="D1055" s="186"/>
      <c r="E1055" s="168"/>
      <c r="F1055" s="232"/>
      <c r="G1055" s="187"/>
      <c r="H1055" s="198"/>
      <c r="I1055" s="189"/>
      <c r="J1055" s="166"/>
      <c r="K1055" s="199"/>
      <c r="L1055" s="200"/>
    </row>
    <row r="1056" spans="1:12" s="155" customFormat="1" ht="15" customHeight="1" x14ac:dyDescent="0.25">
      <c r="A1056" s="155">
        <f t="shared" si="23"/>
        <v>17</v>
      </c>
      <c r="B1056" s="166" t="e">
        <f>IF(G1056="DESLIGADO","",IF(#REF!=1,#REF!,IF(#REF!=1,#REF!,IF(#REF!=1,#REF!,IF(#REF!=1,#REF!,"")))))</f>
        <v>#REF!</v>
      </c>
      <c r="C1056" s="166"/>
      <c r="D1056" s="186"/>
      <c r="E1056" s="168"/>
      <c r="F1056" s="232"/>
      <c r="G1056" s="187"/>
      <c r="H1056" s="198"/>
      <c r="I1056" s="189"/>
      <c r="J1056" s="166"/>
      <c r="K1056" s="199"/>
      <c r="L1056" s="200"/>
    </row>
    <row r="1057" spans="1:12" s="155" customFormat="1" ht="15" customHeight="1" x14ac:dyDescent="0.25">
      <c r="A1057" s="155">
        <f t="shared" si="23"/>
        <v>18</v>
      </c>
      <c r="B1057" s="166"/>
      <c r="C1057" s="166"/>
      <c r="D1057" s="186"/>
      <c r="E1057" s="168"/>
      <c r="F1057" s="232"/>
      <c r="G1057" s="187"/>
      <c r="H1057" s="198"/>
      <c r="I1057" s="189"/>
      <c r="J1057" s="166"/>
      <c r="K1057" s="199"/>
      <c r="L1057" s="200"/>
    </row>
    <row r="1058" spans="1:12" s="155" customFormat="1" ht="15" customHeight="1" x14ac:dyDescent="0.25">
      <c r="A1058" s="155">
        <f t="shared" si="23"/>
        <v>19</v>
      </c>
      <c r="B1058" s="166"/>
      <c r="C1058" s="166"/>
      <c r="D1058" s="186"/>
      <c r="E1058" s="168"/>
      <c r="F1058" s="232"/>
      <c r="G1058" s="187"/>
      <c r="H1058" s="198"/>
      <c r="I1058" s="189"/>
      <c r="J1058" s="166"/>
      <c r="K1058" s="199"/>
      <c r="L1058" s="200"/>
    </row>
    <row r="1059" spans="1:12" s="155" customFormat="1" ht="15" customHeight="1" x14ac:dyDescent="0.25">
      <c r="A1059" s="155">
        <f t="shared" si="23"/>
        <v>20</v>
      </c>
      <c r="B1059" s="166" t="e">
        <f>IF(G1059="DESLIGADO","",IF(#REF!=1,#REF!,IF(#REF!=1,#REF!,IF(#REF!=1,#REF!,IF(#REF!=1,#REF!,"")))))</f>
        <v>#REF!</v>
      </c>
      <c r="C1059" s="166"/>
      <c r="D1059" s="186"/>
      <c r="E1059" s="168"/>
      <c r="F1059" s="232"/>
      <c r="G1059" s="187"/>
      <c r="H1059" s="198"/>
      <c r="I1059" s="189"/>
      <c r="J1059" s="166"/>
      <c r="K1059" s="199"/>
      <c r="L1059" s="200"/>
    </row>
    <row r="1060" spans="1:12" s="155" customFormat="1" ht="15" customHeight="1" x14ac:dyDescent="0.25">
      <c r="A1060" s="155">
        <f t="shared" si="23"/>
        <v>21</v>
      </c>
      <c r="B1060" s="166" t="e">
        <f>IF(G1060="DESLIGADO","",IF(#REF!=1,#REF!,IF(#REF!=1,#REF!,IF(#REF!=1,#REF!,IF(#REF!=1,#REF!,"")))))</f>
        <v>#REF!</v>
      </c>
      <c r="C1060" s="166"/>
      <c r="D1060" s="186"/>
      <c r="E1060" s="168"/>
      <c r="F1060" s="232"/>
      <c r="G1060" s="187"/>
      <c r="H1060" s="198"/>
      <c r="I1060" s="189"/>
      <c r="J1060" s="166"/>
      <c r="K1060" s="199"/>
      <c r="L1060" s="200"/>
    </row>
    <row r="1061" spans="1:12" s="155" customFormat="1" ht="15" customHeight="1" x14ac:dyDescent="0.25">
      <c r="A1061" s="155">
        <f t="shared" si="23"/>
        <v>22</v>
      </c>
      <c r="B1061" s="166" t="e">
        <f>IF(G1061="DESLIGADO","",IF(#REF!=1,#REF!,IF(#REF!=1,#REF!,IF(#REF!=1,#REF!,IF(#REF!=1,#REF!,"")))))</f>
        <v>#REF!</v>
      </c>
      <c r="C1061" s="166"/>
      <c r="D1061" s="186"/>
      <c r="E1061" s="168"/>
      <c r="F1061" s="232"/>
      <c r="G1061" s="187"/>
      <c r="H1061" s="198"/>
      <c r="I1061" s="189"/>
      <c r="J1061" s="166"/>
      <c r="K1061" s="199"/>
      <c r="L1061" s="200"/>
    </row>
    <row r="1062" spans="1:12" s="155" customFormat="1" ht="15" customHeight="1" x14ac:dyDescent="0.25">
      <c r="A1062" s="155">
        <f t="shared" si="23"/>
        <v>23</v>
      </c>
      <c r="B1062" s="166" t="e">
        <f>IF(G1062="DESLIGADO","",IF(#REF!=1,#REF!,IF(#REF!=1,#REF!,IF(#REF!=1,#REF!,IF(#REF!=1,#REF!,"")))))</f>
        <v>#REF!</v>
      </c>
      <c r="C1062" s="166"/>
      <c r="D1062" s="186"/>
      <c r="E1062" s="168"/>
      <c r="F1062" s="232"/>
      <c r="G1062" s="187"/>
      <c r="H1062" s="198"/>
      <c r="I1062" s="189"/>
      <c r="J1062" s="166"/>
      <c r="K1062" s="199"/>
      <c r="L1062" s="200"/>
    </row>
    <row r="1063" spans="1:12" s="155" customFormat="1" ht="15" customHeight="1" x14ac:dyDescent="0.25">
      <c r="A1063" s="155">
        <f t="shared" si="23"/>
        <v>24</v>
      </c>
      <c r="B1063" s="166" t="e">
        <f>IF(G1063="DESLIGADO","",IF(#REF!=1,#REF!,IF(#REF!=1,#REF!,IF(#REF!=1,#REF!,IF(#REF!=1,#REF!,"")))))</f>
        <v>#REF!</v>
      </c>
      <c r="C1063" s="166"/>
      <c r="D1063" s="186"/>
      <c r="E1063" s="168"/>
      <c r="F1063" s="232"/>
      <c r="G1063" s="187"/>
      <c r="H1063" s="198"/>
      <c r="I1063" s="189"/>
      <c r="J1063" s="166"/>
      <c r="K1063" s="199"/>
      <c r="L1063" s="200"/>
    </row>
    <row r="1064" spans="1:12" s="155" customFormat="1" ht="15" customHeight="1" x14ac:dyDescent="0.25">
      <c r="A1064" s="155">
        <f t="shared" si="23"/>
        <v>25</v>
      </c>
      <c r="B1064" s="166"/>
      <c r="C1064" s="166"/>
      <c r="D1064" s="186"/>
      <c r="E1064" s="168"/>
      <c r="F1064" s="232"/>
      <c r="G1064" s="187"/>
      <c r="H1064" s="198"/>
      <c r="I1064" s="189"/>
      <c r="J1064" s="166"/>
      <c r="K1064" s="199"/>
      <c r="L1064" s="200"/>
    </row>
    <row r="1065" spans="1:12" s="155" customFormat="1" ht="15" customHeight="1" x14ac:dyDescent="0.25">
      <c r="A1065" s="155">
        <f t="shared" si="23"/>
        <v>26</v>
      </c>
      <c r="B1065" s="166" t="e">
        <f>IF(G1065="DESLIGADO","",IF(#REF!=1,#REF!,IF(#REF!=1,#REF!,IF(#REF!=1,#REF!,IF(#REF!=1,#REF!,"")))))</f>
        <v>#REF!</v>
      </c>
      <c r="C1065" s="166"/>
      <c r="D1065" s="186"/>
      <c r="E1065" s="168"/>
      <c r="F1065" s="232"/>
      <c r="G1065" s="187"/>
      <c r="H1065" s="198"/>
      <c r="I1065" s="189"/>
      <c r="J1065" s="166"/>
      <c r="K1065" s="199"/>
      <c r="L1065" s="200"/>
    </row>
    <row r="1066" spans="1:12" s="155" customFormat="1" ht="15" customHeight="1" x14ac:dyDescent="0.25">
      <c r="A1066" s="155">
        <f t="shared" si="23"/>
        <v>27</v>
      </c>
      <c r="B1066" s="166" t="e">
        <f>IF(G1066="DESLIGADO","",IF(#REF!=1,#REF!,IF(#REF!=1,#REF!,IF(#REF!=1,#REF!,IF(#REF!=1,#REF!,"")))))</f>
        <v>#REF!</v>
      </c>
      <c r="C1066" s="166"/>
      <c r="D1066" s="186"/>
      <c r="E1066" s="168"/>
      <c r="F1066" s="232"/>
      <c r="G1066" s="187"/>
      <c r="H1066" s="198"/>
      <c r="I1066" s="189"/>
      <c r="J1066" s="166"/>
      <c r="K1066" s="199"/>
      <c r="L1066" s="200"/>
    </row>
    <row r="1067" spans="1:12" s="155" customFormat="1" ht="15" customHeight="1" x14ac:dyDescent="0.25">
      <c r="A1067" s="155">
        <f t="shared" si="23"/>
        <v>28</v>
      </c>
      <c r="B1067" s="166" t="e">
        <f>IF(G1067="DESLIGADO","",IF(#REF!=1,#REF!,IF(#REF!=1,#REF!,IF(#REF!=1,#REF!,IF(#REF!=1,#REF!,"")))))</f>
        <v>#REF!</v>
      </c>
      <c r="C1067" s="166"/>
      <c r="D1067" s="186"/>
      <c r="E1067" s="168"/>
      <c r="F1067" s="232"/>
      <c r="G1067" s="187"/>
      <c r="H1067" s="198"/>
      <c r="I1067" s="189"/>
      <c r="J1067" s="166"/>
      <c r="K1067" s="199"/>
      <c r="L1067" s="200"/>
    </row>
    <row r="1068" spans="1:12" s="155" customFormat="1" ht="15" customHeight="1" x14ac:dyDescent="0.25">
      <c r="A1068" s="155">
        <f t="shared" si="23"/>
        <v>29</v>
      </c>
      <c r="B1068" s="166" t="e">
        <f>IF(G1068="DESLIGADO","",IF(#REF!=1,#REF!,IF(#REF!=1,#REF!,IF(#REF!=1,#REF!,IF(#REF!=1,#REF!,"")))))</f>
        <v>#REF!</v>
      </c>
      <c r="C1068" s="166"/>
      <c r="D1068" s="186"/>
      <c r="E1068" s="168"/>
      <c r="F1068" s="232"/>
      <c r="G1068" s="187"/>
      <c r="H1068" s="198"/>
      <c r="I1068" s="189"/>
      <c r="J1068" s="166"/>
      <c r="K1068" s="199"/>
      <c r="L1068" s="200"/>
    </row>
    <row r="1069" spans="1:12" s="155" customFormat="1" ht="15" customHeight="1" x14ac:dyDescent="0.25">
      <c r="A1069" s="155">
        <f t="shared" si="23"/>
        <v>30</v>
      </c>
      <c r="B1069" s="166"/>
      <c r="C1069" s="166"/>
      <c r="D1069" s="186"/>
      <c r="E1069" s="168"/>
      <c r="F1069" s="232"/>
      <c r="G1069" s="187"/>
      <c r="H1069" s="198"/>
      <c r="I1069" s="189"/>
      <c r="J1069" s="166"/>
      <c r="K1069" s="199"/>
      <c r="L1069" s="200"/>
    </row>
    <row r="1070" spans="1:12" s="155" customFormat="1" ht="15" customHeight="1" x14ac:dyDescent="0.25">
      <c r="A1070" s="155">
        <f t="shared" si="23"/>
        <v>31</v>
      </c>
      <c r="B1070" s="166" t="e">
        <f>IF(G1070="DESLIGADO","",IF(#REF!=1,#REF!,IF(#REF!=1,#REF!,IF(#REF!=1,#REF!,IF(#REF!=1,#REF!,"")))))</f>
        <v>#REF!</v>
      </c>
      <c r="C1070" s="166"/>
      <c r="D1070" s="186"/>
      <c r="E1070" s="168"/>
      <c r="F1070" s="232"/>
      <c r="G1070" s="187"/>
      <c r="H1070" s="198"/>
      <c r="I1070" s="189"/>
      <c r="J1070" s="166"/>
      <c r="K1070" s="199"/>
      <c r="L1070" s="200"/>
    </row>
    <row r="1071" spans="1:12" s="155" customFormat="1" ht="15" customHeight="1" x14ac:dyDescent="0.25">
      <c r="A1071" s="155">
        <f t="shared" si="23"/>
        <v>32</v>
      </c>
      <c r="B1071" s="166" t="e">
        <f>IF(F1071="DESLIGADO","",IF(#REF!=1,#REF!,IF(#REF!=1,#REF!,IF(#REF!=1,#REF!,IF(#REF!=1,#REF!,"")))))</f>
        <v>#REF!</v>
      </c>
      <c r="C1071" s="166"/>
      <c r="D1071" s="186"/>
      <c r="E1071" s="168"/>
      <c r="F1071" s="232"/>
      <c r="G1071" s="187"/>
      <c r="H1071" s="198"/>
      <c r="I1071" s="189"/>
      <c r="J1071" s="166"/>
      <c r="K1071" s="199"/>
      <c r="L1071" s="200"/>
    </row>
    <row r="1072" spans="1:12" s="155" customFormat="1" ht="15" customHeight="1" x14ac:dyDescent="0.25">
      <c r="B1072" s="166" t="e">
        <f>IF(G1072="DESLIGADO","",IF(#REF!=1,#REF!,IF(#REF!=1,#REF!,IF(#REF!=1,#REF!,IF(#REF!=1,#REF!,"")))))</f>
        <v>#REF!</v>
      </c>
      <c r="C1072" s="166"/>
      <c r="D1072" s="186"/>
      <c r="E1072" s="168"/>
      <c r="F1072" s="232"/>
      <c r="G1072" s="187"/>
      <c r="H1072" s="198"/>
      <c r="I1072" s="189"/>
      <c r="J1072" s="166"/>
      <c r="K1072" s="199"/>
      <c r="L1072" s="200"/>
    </row>
    <row r="1073" spans="1:12" s="155" customFormat="1" ht="15" customHeight="1" x14ac:dyDescent="0.25">
      <c r="A1073" s="155">
        <f t="shared" ref="A1073:A1112" si="24">A1072+1</f>
        <v>1</v>
      </c>
      <c r="B1073" s="166"/>
      <c r="C1073" s="166"/>
      <c r="D1073" s="186"/>
      <c r="E1073" s="168"/>
      <c r="F1073" s="232"/>
      <c r="G1073" s="187"/>
      <c r="H1073" s="198"/>
      <c r="I1073" s="189"/>
      <c r="J1073" s="166"/>
      <c r="K1073" s="199"/>
      <c r="L1073" s="200"/>
    </row>
    <row r="1074" spans="1:12" s="155" customFormat="1" ht="15" customHeight="1" x14ac:dyDescent="0.25">
      <c r="A1074" s="155">
        <f t="shared" si="24"/>
        <v>2</v>
      </c>
      <c r="B1074" s="166" t="e">
        <f>IF(G1074="DESLIGADO","",IF(#REF!=1,#REF!,IF(#REF!=1,#REF!,IF(#REF!=1,#REF!,IF(#REF!=1,#REF!,"")))))</f>
        <v>#REF!</v>
      </c>
      <c r="C1074" s="166"/>
      <c r="D1074" s="186"/>
      <c r="E1074" s="168"/>
      <c r="F1074" s="232"/>
      <c r="G1074" s="187"/>
      <c r="H1074" s="198"/>
      <c r="I1074" s="189"/>
      <c r="J1074" s="166"/>
      <c r="K1074" s="199"/>
      <c r="L1074" s="200"/>
    </row>
    <row r="1075" spans="1:12" s="155" customFormat="1" ht="15" customHeight="1" x14ac:dyDescent="0.25">
      <c r="A1075" s="155">
        <f t="shared" si="24"/>
        <v>3</v>
      </c>
      <c r="B1075" s="166" t="e">
        <f>IF(G1075="DESLIGADO","",IF(#REF!=1,#REF!,IF(#REF!=1,#REF!,IF(#REF!=1,#REF!,IF(#REF!=1,#REF!,"")))))</f>
        <v>#REF!</v>
      </c>
      <c r="C1075" s="166"/>
      <c r="D1075" s="186"/>
      <c r="E1075" s="168"/>
      <c r="F1075" s="232"/>
      <c r="G1075" s="187"/>
      <c r="H1075" s="198"/>
      <c r="I1075" s="189"/>
      <c r="J1075" s="166"/>
      <c r="K1075" s="199"/>
      <c r="L1075" s="200"/>
    </row>
    <row r="1076" spans="1:12" s="155" customFormat="1" ht="15" customHeight="1" x14ac:dyDescent="0.25">
      <c r="A1076" s="155">
        <f t="shared" si="24"/>
        <v>4</v>
      </c>
      <c r="B1076" s="166"/>
      <c r="C1076" s="166"/>
      <c r="D1076" s="186"/>
      <c r="E1076" s="168"/>
      <c r="F1076" s="232"/>
      <c r="G1076" s="187"/>
      <c r="H1076" s="198"/>
      <c r="I1076" s="189"/>
      <c r="J1076" s="166"/>
      <c r="K1076" s="199"/>
      <c r="L1076" s="200"/>
    </row>
    <row r="1077" spans="1:12" s="155" customFormat="1" ht="15" customHeight="1" x14ac:dyDescent="0.25">
      <c r="A1077" s="155">
        <f t="shared" si="24"/>
        <v>5</v>
      </c>
      <c r="B1077" s="166"/>
      <c r="C1077" s="166"/>
      <c r="D1077" s="186"/>
      <c r="E1077" s="168"/>
      <c r="F1077" s="232"/>
      <c r="G1077" s="187"/>
      <c r="H1077" s="198"/>
      <c r="I1077" s="189"/>
      <c r="J1077" s="166"/>
      <c r="K1077" s="199"/>
      <c r="L1077" s="200"/>
    </row>
    <row r="1078" spans="1:12" s="155" customFormat="1" ht="15" customHeight="1" x14ac:dyDescent="0.25">
      <c r="A1078" s="155">
        <f t="shared" si="24"/>
        <v>6</v>
      </c>
      <c r="B1078" s="166"/>
      <c r="C1078" s="166"/>
      <c r="D1078" s="186"/>
      <c r="E1078" s="168"/>
      <c r="F1078" s="232"/>
      <c r="G1078" s="187"/>
      <c r="H1078" s="198"/>
      <c r="I1078" s="189"/>
      <c r="J1078" s="166"/>
      <c r="K1078" s="199"/>
      <c r="L1078" s="200"/>
    </row>
    <row r="1079" spans="1:12" s="155" customFormat="1" ht="15" customHeight="1" x14ac:dyDescent="0.25">
      <c r="A1079" s="155">
        <f t="shared" si="24"/>
        <v>7</v>
      </c>
      <c r="B1079" s="166"/>
      <c r="C1079" s="166"/>
      <c r="D1079" s="186"/>
      <c r="E1079" s="168"/>
      <c r="F1079" s="232"/>
      <c r="G1079" s="187"/>
      <c r="H1079" s="198"/>
      <c r="I1079" s="189"/>
      <c r="J1079" s="166"/>
      <c r="K1079" s="199"/>
      <c r="L1079" s="200"/>
    </row>
    <row r="1080" spans="1:12" s="155" customFormat="1" ht="15" customHeight="1" x14ac:dyDescent="0.25">
      <c r="A1080" s="155">
        <f t="shared" si="24"/>
        <v>8</v>
      </c>
      <c r="B1080" s="166" t="e">
        <f>IF(G1080="DESLIGADO","",IF(#REF!=1,#REF!,IF(#REF!=1,#REF!,IF(#REF!=1,#REF!,IF(#REF!=1,#REF!,"")))))</f>
        <v>#REF!</v>
      </c>
      <c r="C1080" s="166"/>
      <c r="D1080" s="186"/>
      <c r="E1080" s="168"/>
      <c r="F1080" s="232"/>
      <c r="G1080" s="187"/>
      <c r="H1080" s="198"/>
      <c r="I1080" s="189"/>
      <c r="J1080" s="166"/>
      <c r="K1080" s="199"/>
      <c r="L1080" s="200"/>
    </row>
    <row r="1081" spans="1:12" s="155" customFormat="1" ht="15" customHeight="1" x14ac:dyDescent="0.25">
      <c r="A1081" s="155">
        <f t="shared" si="24"/>
        <v>9</v>
      </c>
      <c r="B1081" s="166" t="e">
        <f>IF(G1081="DESLIGADO","",IF(#REF!=1,#REF!,IF(#REF!=1,#REF!,IF(#REF!=1,#REF!,IF(#REF!=1,#REF!,"")))))</f>
        <v>#REF!</v>
      </c>
      <c r="C1081" s="166"/>
      <c r="D1081" s="186"/>
      <c r="E1081" s="168"/>
      <c r="F1081" s="232"/>
      <c r="G1081" s="187"/>
      <c r="H1081" s="198"/>
      <c r="I1081" s="189"/>
      <c r="J1081" s="166"/>
      <c r="K1081" s="199"/>
      <c r="L1081" s="200"/>
    </row>
    <row r="1082" spans="1:12" s="155" customFormat="1" ht="15" customHeight="1" x14ac:dyDescent="0.25">
      <c r="A1082" s="155">
        <f t="shared" si="24"/>
        <v>10</v>
      </c>
      <c r="B1082" s="166"/>
      <c r="C1082" s="166"/>
      <c r="D1082" s="186"/>
      <c r="E1082" s="168"/>
      <c r="F1082" s="232"/>
      <c r="G1082" s="187"/>
      <c r="H1082" s="198"/>
      <c r="I1082" s="189"/>
      <c r="J1082" s="166"/>
      <c r="K1082" s="199"/>
      <c r="L1082" s="200"/>
    </row>
    <row r="1083" spans="1:12" s="155" customFormat="1" ht="15" customHeight="1" x14ac:dyDescent="0.25">
      <c r="A1083" s="155">
        <f t="shared" si="24"/>
        <v>11</v>
      </c>
      <c r="B1083" s="166" t="e">
        <f>IF(G1083="DESLIGADO","",IF(#REF!=1,#REF!,IF(#REF!=1,#REF!,IF(#REF!=1,#REF!,IF(#REF!=1,#REF!,"")))))</f>
        <v>#REF!</v>
      </c>
      <c r="C1083" s="166"/>
      <c r="D1083" s="186"/>
      <c r="E1083" s="168"/>
      <c r="F1083" s="232"/>
      <c r="G1083" s="187"/>
      <c r="H1083" s="198"/>
      <c r="I1083" s="189"/>
      <c r="J1083" s="166"/>
      <c r="K1083" s="199"/>
      <c r="L1083" s="200"/>
    </row>
    <row r="1084" spans="1:12" s="155" customFormat="1" ht="15" customHeight="1" x14ac:dyDescent="0.25">
      <c r="A1084" s="155">
        <f t="shared" si="24"/>
        <v>12</v>
      </c>
      <c r="B1084" s="166"/>
      <c r="C1084" s="166"/>
      <c r="D1084" s="186"/>
      <c r="E1084" s="168"/>
      <c r="F1084" s="232"/>
      <c r="G1084" s="187"/>
      <c r="H1084" s="198"/>
      <c r="I1084" s="189"/>
      <c r="J1084" s="166"/>
      <c r="K1084" s="199"/>
      <c r="L1084" s="200"/>
    </row>
    <row r="1085" spans="1:12" s="155" customFormat="1" ht="15" customHeight="1" x14ac:dyDescent="0.25">
      <c r="A1085" s="155">
        <f t="shared" si="24"/>
        <v>13</v>
      </c>
      <c r="B1085" s="166" t="e">
        <f>IF(G1085="DESLIGADO","",IF(#REF!=1,#REF!,IF(#REF!=1,#REF!,IF(#REF!=1,#REF!,IF(#REF!=1,#REF!,"")))))</f>
        <v>#REF!</v>
      </c>
      <c r="C1085" s="166"/>
      <c r="D1085" s="186"/>
      <c r="E1085" s="168"/>
      <c r="F1085" s="232"/>
      <c r="G1085" s="187"/>
      <c r="H1085" s="198"/>
      <c r="I1085" s="189"/>
      <c r="J1085" s="166"/>
      <c r="K1085" s="199"/>
      <c r="L1085" s="200"/>
    </row>
    <row r="1086" spans="1:12" s="155" customFormat="1" ht="15" customHeight="1" x14ac:dyDescent="0.25">
      <c r="A1086" s="155">
        <f t="shared" si="24"/>
        <v>14</v>
      </c>
      <c r="B1086" s="166" t="e">
        <f>IF(G1086="DESLIGADO","",IF(#REF!=1,#REF!,IF(#REF!=1,#REF!,IF(#REF!=1,#REF!,IF(#REF!=1,#REF!,"")))))</f>
        <v>#REF!</v>
      </c>
      <c r="C1086" s="166"/>
      <c r="D1086" s="186"/>
      <c r="E1086" s="168"/>
      <c r="F1086" s="232"/>
      <c r="G1086" s="187"/>
      <c r="H1086" s="198"/>
      <c r="I1086" s="189"/>
      <c r="J1086" s="166"/>
      <c r="K1086" s="199"/>
      <c r="L1086" s="200"/>
    </row>
    <row r="1087" spans="1:12" s="155" customFormat="1" ht="15" customHeight="1" x14ac:dyDescent="0.25">
      <c r="A1087" s="155">
        <f t="shared" si="24"/>
        <v>15</v>
      </c>
      <c r="B1087" s="166" t="e">
        <f>IF(G1087="DESLIGADO","",IF(#REF!=1,#REF!,IF(#REF!=1,#REF!,IF(#REF!=1,#REF!,IF(#REF!=1,#REF!,"")))))</f>
        <v>#REF!</v>
      </c>
      <c r="C1087" s="166"/>
      <c r="D1087" s="186"/>
      <c r="E1087" s="168"/>
      <c r="F1087" s="232"/>
      <c r="G1087" s="187"/>
      <c r="H1087" s="198"/>
      <c r="I1087" s="189"/>
      <c r="J1087" s="166"/>
      <c r="K1087" s="199"/>
      <c r="L1087" s="200"/>
    </row>
    <row r="1088" spans="1:12" s="155" customFormat="1" ht="15" customHeight="1" x14ac:dyDescent="0.25">
      <c r="A1088" s="155">
        <f t="shared" si="24"/>
        <v>16</v>
      </c>
      <c r="B1088" s="166" t="e">
        <f>IF(G1088="DESLIGADO","",IF(#REF!=1,#REF!,IF(#REF!=1,#REF!,IF(#REF!=1,#REF!,IF(#REF!=1,#REF!,"")))))</f>
        <v>#REF!</v>
      </c>
      <c r="C1088" s="166"/>
      <c r="D1088" s="186"/>
      <c r="E1088" s="168"/>
      <c r="F1088" s="232"/>
      <c r="G1088" s="187"/>
      <c r="H1088" s="198"/>
      <c r="I1088" s="189"/>
      <c r="J1088" s="166"/>
      <c r="K1088" s="199"/>
      <c r="L1088" s="200"/>
    </row>
    <row r="1089" spans="1:12" s="155" customFormat="1" ht="15" customHeight="1" x14ac:dyDescent="0.25">
      <c r="A1089" s="155">
        <f t="shared" si="24"/>
        <v>17</v>
      </c>
      <c r="B1089" s="166"/>
      <c r="C1089" s="166"/>
      <c r="D1089" s="186"/>
      <c r="E1089" s="168"/>
      <c r="F1089" s="232"/>
      <c r="G1089" s="187"/>
      <c r="H1089" s="198"/>
      <c r="I1089" s="189"/>
      <c r="J1089" s="166"/>
      <c r="K1089" s="199"/>
      <c r="L1089" s="200"/>
    </row>
    <row r="1090" spans="1:12" s="155" customFormat="1" ht="15" customHeight="1" x14ac:dyDescent="0.25">
      <c r="A1090" s="155">
        <f t="shared" si="24"/>
        <v>18</v>
      </c>
      <c r="B1090" s="166" t="e">
        <f>IF(F1090="DESLIGADO","",IF(#REF!=1,#REF!,IF(#REF!=1,#REF!,IF(#REF!=1,#REF!,IF(#REF!=1,#REF!,"")))))</f>
        <v>#REF!</v>
      </c>
      <c r="C1090" s="166"/>
      <c r="D1090" s="186"/>
      <c r="E1090" s="168"/>
      <c r="F1090" s="232"/>
      <c r="G1090" s="187"/>
      <c r="H1090" s="198"/>
      <c r="I1090" s="189"/>
      <c r="J1090" s="166"/>
      <c r="K1090" s="199"/>
      <c r="L1090" s="200"/>
    </row>
    <row r="1091" spans="1:12" s="155" customFormat="1" ht="15" customHeight="1" x14ac:dyDescent="0.25">
      <c r="A1091" s="155">
        <f t="shared" si="24"/>
        <v>19</v>
      </c>
      <c r="B1091" s="166" t="e">
        <f>IF(G1091="DESLIGADO","",IF(#REF!=1,#REF!,IF(#REF!=1,#REF!,IF(#REF!=1,#REF!,IF(#REF!=1,#REF!,"")))))</f>
        <v>#REF!</v>
      </c>
      <c r="C1091" s="166"/>
      <c r="D1091" s="186"/>
      <c r="E1091" s="168"/>
      <c r="F1091" s="232"/>
      <c r="G1091" s="187"/>
      <c r="H1091" s="198"/>
      <c r="I1091" s="189"/>
      <c r="J1091" s="166"/>
      <c r="K1091" s="199"/>
      <c r="L1091" s="200"/>
    </row>
    <row r="1092" spans="1:12" s="155" customFormat="1" ht="15" customHeight="1" x14ac:dyDescent="0.25">
      <c r="A1092" s="155">
        <f t="shared" si="24"/>
        <v>20</v>
      </c>
      <c r="B1092" s="166" t="e">
        <f>IF(G1092="DESLIGADO","",IF(#REF!=1,#REF!,IF(#REF!=1,#REF!,IF(#REF!=1,#REF!,IF(#REF!=1,#REF!,"")))))</f>
        <v>#REF!</v>
      </c>
      <c r="C1092" s="166"/>
      <c r="D1092" s="186"/>
      <c r="E1092" s="168"/>
      <c r="F1092" s="232"/>
      <c r="G1092" s="187"/>
      <c r="H1092" s="198"/>
      <c r="I1092" s="189"/>
      <c r="J1092" s="166"/>
      <c r="K1092" s="199"/>
      <c r="L1092" s="200"/>
    </row>
    <row r="1093" spans="1:12" s="155" customFormat="1" ht="15" customHeight="1" x14ac:dyDescent="0.25">
      <c r="A1093" s="155">
        <f t="shared" si="24"/>
        <v>21</v>
      </c>
      <c r="B1093" s="166" t="e">
        <f>IF(G1093="DESLIGADO","",IF(#REF!=1,#REF!,IF(#REF!=1,#REF!,IF(#REF!=1,#REF!,IF(#REF!=1,#REF!,"")))))</f>
        <v>#REF!</v>
      </c>
      <c r="C1093" s="166"/>
      <c r="D1093" s="186"/>
      <c r="E1093" s="168"/>
      <c r="F1093" s="232"/>
      <c r="G1093" s="187"/>
      <c r="H1093" s="198"/>
      <c r="I1093" s="189"/>
      <c r="J1093" s="166"/>
      <c r="K1093" s="199"/>
      <c r="L1093" s="200"/>
    </row>
    <row r="1094" spans="1:12" s="155" customFormat="1" ht="15" customHeight="1" x14ac:dyDescent="0.25">
      <c r="A1094" s="155">
        <f t="shared" si="24"/>
        <v>22</v>
      </c>
      <c r="B1094" s="166" t="e">
        <f>IF(G1094="DESLIGADO","",IF(#REF!=1,#REF!,IF(#REF!=1,#REF!,IF(#REF!=1,#REF!,IF(#REF!=1,#REF!,"")))))</f>
        <v>#REF!</v>
      </c>
      <c r="C1094" s="166"/>
      <c r="D1094" s="186"/>
      <c r="E1094" s="168"/>
      <c r="F1094" s="232"/>
      <c r="G1094" s="187"/>
      <c r="H1094" s="198"/>
      <c r="I1094" s="189"/>
      <c r="J1094" s="166"/>
      <c r="K1094" s="199"/>
      <c r="L1094" s="200"/>
    </row>
    <row r="1095" spans="1:12" s="155" customFormat="1" ht="15" customHeight="1" x14ac:dyDescent="0.25">
      <c r="A1095" s="155">
        <f t="shared" si="24"/>
        <v>23</v>
      </c>
      <c r="B1095" s="166"/>
      <c r="C1095" s="166"/>
      <c r="D1095" s="186"/>
      <c r="E1095" s="168"/>
      <c r="F1095" s="232"/>
      <c r="G1095" s="187"/>
      <c r="H1095" s="198"/>
      <c r="I1095" s="189"/>
      <c r="J1095" s="166"/>
      <c r="K1095" s="199"/>
      <c r="L1095" s="200"/>
    </row>
    <row r="1096" spans="1:12" s="155" customFormat="1" ht="15" customHeight="1" x14ac:dyDescent="0.25">
      <c r="A1096" s="155">
        <f t="shared" si="24"/>
        <v>24</v>
      </c>
      <c r="B1096" s="166"/>
      <c r="C1096" s="166"/>
      <c r="D1096" s="186"/>
      <c r="E1096" s="168"/>
      <c r="F1096" s="232"/>
      <c r="G1096" s="187"/>
      <c r="H1096" s="198"/>
      <c r="I1096" s="189"/>
      <c r="J1096" s="166"/>
      <c r="K1096" s="199"/>
      <c r="L1096" s="200"/>
    </row>
    <row r="1097" spans="1:12" s="155" customFormat="1" ht="15" customHeight="1" x14ac:dyDescent="0.25">
      <c r="A1097" s="155">
        <f t="shared" si="24"/>
        <v>25</v>
      </c>
      <c r="B1097" s="166"/>
      <c r="C1097" s="166"/>
      <c r="D1097" s="186"/>
      <c r="E1097" s="168"/>
      <c r="F1097" s="232"/>
      <c r="G1097" s="187"/>
      <c r="H1097" s="198"/>
      <c r="I1097" s="189"/>
      <c r="J1097" s="166"/>
      <c r="K1097" s="199"/>
      <c r="L1097" s="200"/>
    </row>
    <row r="1098" spans="1:12" s="155" customFormat="1" ht="15" customHeight="1" x14ac:dyDescent="0.25">
      <c r="A1098" s="155">
        <f t="shared" si="24"/>
        <v>26</v>
      </c>
      <c r="B1098" s="166" t="e">
        <f>IF(F1098="DESLIGADO","",IF(#REF!=1,#REF!,IF(#REF!=1,#REF!,IF(#REF!=1,#REF!,IF(#REF!=1,#REF!,"")))))</f>
        <v>#REF!</v>
      </c>
      <c r="C1098" s="166"/>
      <c r="D1098" s="186"/>
      <c r="E1098" s="168"/>
      <c r="F1098" s="232"/>
      <c r="G1098" s="187"/>
      <c r="H1098" s="198"/>
      <c r="I1098" s="189"/>
      <c r="J1098" s="166"/>
      <c r="K1098" s="199"/>
      <c r="L1098" s="200"/>
    </row>
    <row r="1099" spans="1:12" s="155" customFormat="1" ht="15" customHeight="1" x14ac:dyDescent="0.25">
      <c r="A1099" s="155">
        <f t="shared" si="24"/>
        <v>27</v>
      </c>
      <c r="B1099" s="166" t="e">
        <f>IF(G1099="DESLIGADO","",IF(#REF!=1,#REF!,IF(#REF!=1,#REF!,IF(#REF!=1,#REF!,IF(#REF!=1,#REF!,"")))))</f>
        <v>#REF!</v>
      </c>
      <c r="C1099" s="166"/>
      <c r="D1099" s="186"/>
      <c r="E1099" s="168"/>
      <c r="F1099" s="232"/>
      <c r="G1099" s="187"/>
      <c r="H1099" s="198"/>
      <c r="I1099" s="189"/>
      <c r="J1099" s="166"/>
      <c r="K1099" s="199"/>
      <c r="L1099" s="200"/>
    </row>
    <row r="1100" spans="1:12" s="155" customFormat="1" ht="15" customHeight="1" x14ac:dyDescent="0.25">
      <c r="A1100" s="155">
        <f t="shared" si="24"/>
        <v>28</v>
      </c>
      <c r="B1100" s="166" t="e">
        <f>IF(G1100="DESLIGADO","",IF(#REF!=1,#REF!,IF(#REF!=1,#REF!,IF(#REF!=1,#REF!,IF(#REF!=1,#REF!,"")))))</f>
        <v>#REF!</v>
      </c>
      <c r="C1100" s="166"/>
      <c r="D1100" s="186"/>
      <c r="E1100" s="168"/>
      <c r="F1100" s="232"/>
      <c r="G1100" s="187"/>
      <c r="H1100" s="198"/>
      <c r="I1100" s="189"/>
      <c r="J1100" s="166"/>
      <c r="K1100" s="199"/>
      <c r="L1100" s="200"/>
    </row>
    <row r="1101" spans="1:12" s="155" customFormat="1" ht="15" customHeight="1" x14ac:dyDescent="0.25">
      <c r="A1101" s="155">
        <f t="shared" si="24"/>
        <v>29</v>
      </c>
      <c r="B1101" s="166" t="e">
        <f>IF(G1101="DESLIGADO","",IF(#REF!=1,#REF!,IF(#REF!=1,#REF!,IF(#REF!=1,#REF!,IF(#REF!=1,#REF!,"")))))</f>
        <v>#REF!</v>
      </c>
      <c r="C1101" s="166"/>
      <c r="D1101" s="186"/>
      <c r="E1101" s="168"/>
      <c r="F1101" s="232"/>
      <c r="G1101" s="187"/>
      <c r="H1101" s="198"/>
      <c r="I1101" s="189"/>
      <c r="J1101" s="166"/>
      <c r="K1101" s="199"/>
      <c r="L1101" s="200"/>
    </row>
    <row r="1102" spans="1:12" s="155" customFormat="1" ht="15" customHeight="1" x14ac:dyDescent="0.25">
      <c r="A1102" s="155">
        <f t="shared" si="24"/>
        <v>30</v>
      </c>
      <c r="B1102" s="166"/>
      <c r="C1102" s="166"/>
      <c r="D1102" s="186"/>
      <c r="E1102" s="168"/>
      <c r="F1102" s="232"/>
      <c r="G1102" s="187"/>
      <c r="H1102" s="198"/>
      <c r="I1102" s="189"/>
      <c r="J1102" s="166"/>
      <c r="K1102" s="199"/>
      <c r="L1102" s="200"/>
    </row>
    <row r="1103" spans="1:12" s="155" customFormat="1" ht="15" customHeight="1" x14ac:dyDescent="0.25">
      <c r="A1103" s="155">
        <f t="shared" si="24"/>
        <v>31</v>
      </c>
      <c r="B1103" s="166" t="e">
        <f>IF(G1103="DESLIGADO","",IF(#REF!=1,#REF!,IF(#REF!=1,#REF!,IF(#REF!=1,#REF!,IF(#REF!=1,#REF!,"")))))</f>
        <v>#REF!</v>
      </c>
      <c r="C1103" s="166"/>
      <c r="D1103" s="186"/>
      <c r="E1103" s="168"/>
      <c r="F1103" s="232"/>
      <c r="G1103" s="187"/>
      <c r="H1103" s="198"/>
      <c r="I1103" s="189"/>
      <c r="J1103" s="166"/>
      <c r="K1103" s="199"/>
      <c r="L1103" s="200"/>
    </row>
    <row r="1104" spans="1:12" s="155" customFormat="1" ht="15" customHeight="1" x14ac:dyDescent="0.25">
      <c r="A1104" s="155">
        <f t="shared" si="24"/>
        <v>32</v>
      </c>
      <c r="B1104" s="166" t="e">
        <f>IF(G1104="DESLIGADO","",IF(#REF!=1,#REF!,IF(#REF!=1,#REF!,IF(#REF!=1,#REF!,IF(#REF!=1,#REF!,"")))))</f>
        <v>#REF!</v>
      </c>
      <c r="C1104" s="166"/>
      <c r="D1104" s="186"/>
      <c r="E1104" s="168"/>
      <c r="F1104" s="232"/>
      <c r="G1104" s="187"/>
      <c r="H1104" s="198"/>
      <c r="I1104" s="189"/>
      <c r="J1104" s="166"/>
      <c r="K1104" s="199"/>
      <c r="L1104" s="200"/>
    </row>
    <row r="1105" spans="1:12" s="155" customFormat="1" ht="15" customHeight="1" x14ac:dyDescent="0.25">
      <c r="A1105" s="155">
        <f t="shared" si="24"/>
        <v>33</v>
      </c>
      <c r="B1105" s="166"/>
      <c r="C1105" s="166"/>
      <c r="D1105" s="186"/>
      <c r="E1105" s="168"/>
      <c r="F1105" s="232"/>
      <c r="G1105" s="187"/>
      <c r="H1105" s="198"/>
      <c r="I1105" s="189"/>
      <c r="J1105" s="166"/>
      <c r="K1105" s="199"/>
      <c r="L1105" s="200"/>
    </row>
    <row r="1106" spans="1:12" s="155" customFormat="1" ht="15" customHeight="1" x14ac:dyDescent="0.25">
      <c r="A1106" s="155">
        <f t="shared" si="24"/>
        <v>34</v>
      </c>
      <c r="B1106" s="166" t="e">
        <f>IF(G1106="DESLIGADO","",IF(#REF!=1,#REF!,IF(#REF!=1,#REF!,IF(#REF!=1,#REF!,IF(#REF!=1,#REF!,"")))))</f>
        <v>#REF!</v>
      </c>
      <c r="C1106" s="166"/>
      <c r="D1106" s="186"/>
      <c r="E1106" s="168"/>
      <c r="F1106" s="232"/>
      <c r="G1106" s="187"/>
      <c r="H1106" s="198"/>
      <c r="I1106" s="189"/>
      <c r="J1106" s="166"/>
      <c r="K1106" s="199"/>
      <c r="L1106" s="200"/>
    </row>
    <row r="1107" spans="1:12" s="155" customFormat="1" ht="15" customHeight="1" x14ac:dyDescent="0.25">
      <c r="A1107" s="155">
        <f t="shared" si="24"/>
        <v>35</v>
      </c>
      <c r="B1107" s="166" t="e">
        <f>IF(G1107="DESLIGADO","",IF(#REF!=1,#REF!,IF(#REF!=1,#REF!,IF(#REF!=1,#REF!,IF(#REF!=1,#REF!,"")))))</f>
        <v>#REF!</v>
      </c>
      <c r="C1107" s="166"/>
      <c r="D1107" s="186"/>
      <c r="E1107" s="168"/>
      <c r="F1107" s="232"/>
      <c r="G1107" s="187"/>
      <c r="H1107" s="198"/>
      <c r="I1107" s="189"/>
      <c r="J1107" s="166"/>
      <c r="K1107" s="199"/>
      <c r="L1107" s="200"/>
    </row>
    <row r="1108" spans="1:12" s="155" customFormat="1" ht="15" customHeight="1" x14ac:dyDescent="0.25">
      <c r="A1108" s="155">
        <f t="shared" si="24"/>
        <v>36</v>
      </c>
      <c r="B1108" s="166" t="e">
        <f>IF(G1108="DESLIGADO","",IF(#REF!=1,#REF!,IF(#REF!=1,#REF!,IF(#REF!=1,#REF!,IF(#REF!=1,#REF!,"")))))</f>
        <v>#REF!</v>
      </c>
      <c r="C1108" s="166"/>
      <c r="D1108" s="186"/>
      <c r="E1108" s="168"/>
      <c r="F1108" s="232"/>
      <c r="G1108" s="187"/>
      <c r="H1108" s="198"/>
      <c r="I1108" s="189"/>
      <c r="J1108" s="166"/>
      <c r="K1108" s="199"/>
      <c r="L1108" s="200"/>
    </row>
    <row r="1109" spans="1:12" s="155" customFormat="1" ht="15" customHeight="1" x14ac:dyDescent="0.25">
      <c r="A1109" s="155">
        <f t="shared" si="24"/>
        <v>37</v>
      </c>
      <c r="B1109" s="166"/>
      <c r="C1109" s="166"/>
      <c r="D1109" s="186"/>
      <c r="E1109" s="168"/>
      <c r="F1109" s="232"/>
      <c r="G1109" s="187"/>
      <c r="H1109" s="198"/>
      <c r="I1109" s="189"/>
      <c r="J1109" s="166"/>
      <c r="K1109" s="199"/>
      <c r="L1109" s="200"/>
    </row>
    <row r="1110" spans="1:12" s="155" customFormat="1" ht="15" customHeight="1" x14ac:dyDescent="0.25">
      <c r="A1110" s="155">
        <f t="shared" si="24"/>
        <v>38</v>
      </c>
      <c r="B1110" s="166" t="e">
        <f>IF(G1110="DESLIGADO","",IF(#REF!=1,#REF!,IF(#REF!=1,#REF!,IF(#REF!=1,#REF!,IF(#REF!=1,#REF!,"")))))</f>
        <v>#REF!</v>
      </c>
      <c r="C1110" s="166"/>
      <c r="D1110" s="186"/>
      <c r="E1110" s="168"/>
      <c r="F1110" s="232"/>
      <c r="G1110" s="187"/>
      <c r="H1110" s="198"/>
      <c r="I1110" s="189"/>
      <c r="J1110" s="166"/>
      <c r="K1110" s="199"/>
      <c r="L1110" s="200"/>
    </row>
    <row r="1111" spans="1:12" s="155" customFormat="1" ht="15" customHeight="1" x14ac:dyDescent="0.25">
      <c r="A1111" s="155">
        <f t="shared" si="24"/>
        <v>39</v>
      </c>
      <c r="B1111" s="166" t="e">
        <f>IF(G1111="DESLIGADO","",IF(#REF!=1,#REF!,IF(#REF!=1,#REF!,IF(#REF!=1,#REF!,IF(#REF!=1,#REF!,"")))))</f>
        <v>#REF!</v>
      </c>
      <c r="C1111" s="166"/>
      <c r="D1111" s="186"/>
      <c r="E1111" s="168"/>
      <c r="F1111" s="232"/>
      <c r="G1111" s="187"/>
      <c r="H1111" s="198"/>
      <c r="I1111" s="189"/>
      <c r="J1111" s="166"/>
      <c r="K1111" s="199"/>
      <c r="L1111" s="200"/>
    </row>
    <row r="1112" spans="1:12" s="155" customFormat="1" ht="15" customHeight="1" x14ac:dyDescent="0.25">
      <c r="A1112" s="155">
        <f t="shared" si="24"/>
        <v>40</v>
      </c>
      <c r="B1112" s="166" t="e">
        <f>IF(G1112="DESLIGADO","",IF(#REF!=1,#REF!,IF(#REF!=1,#REF!,IF(#REF!=1,#REF!,IF(#REF!=1,#REF!,"")))))</f>
        <v>#REF!</v>
      </c>
      <c r="C1112" s="166"/>
      <c r="D1112" s="186"/>
      <c r="E1112" s="168"/>
      <c r="F1112" s="232"/>
      <c r="G1112" s="187"/>
      <c r="H1112" s="198"/>
      <c r="I1112" s="189"/>
      <c r="J1112" s="166"/>
      <c r="K1112" s="199"/>
      <c r="L1112" s="200"/>
    </row>
    <row r="1113" spans="1:12" s="155" customFormat="1" ht="15" customHeight="1" x14ac:dyDescent="0.25">
      <c r="B1113" s="166" t="e">
        <f>IF(G1113="DESLIGADO","",IF(#REF!=1,#REF!,IF(#REF!=1,#REF!,IF(#REF!=1,#REF!,IF(#REF!=1,#REF!,"")))))</f>
        <v>#REF!</v>
      </c>
      <c r="C1113" s="166"/>
      <c r="D1113" s="186"/>
      <c r="E1113" s="168"/>
      <c r="F1113" s="232"/>
      <c r="G1113" s="187"/>
      <c r="H1113" s="198"/>
      <c r="I1113" s="189"/>
      <c r="J1113" s="166"/>
      <c r="K1113" s="199"/>
      <c r="L1113" s="200"/>
    </row>
    <row r="1114" spans="1:12" s="155" customFormat="1" ht="15" customHeight="1" x14ac:dyDescent="0.25">
      <c r="A1114" s="155">
        <f t="shared" ref="A1114:A1177" si="25">A1113+1</f>
        <v>1</v>
      </c>
      <c r="B1114" s="166" t="e">
        <f>IF(G1114="DESLIGADO","",IF(#REF!=1,#REF!,IF(#REF!=1,#REF!,IF(#REF!=1,#REF!,IF(#REF!=1,#REF!,"")))))</f>
        <v>#REF!</v>
      </c>
      <c r="C1114" s="166"/>
      <c r="D1114" s="186"/>
      <c r="E1114" s="168"/>
      <c r="F1114" s="232"/>
      <c r="G1114" s="187"/>
      <c r="H1114" s="198"/>
      <c r="I1114" s="189"/>
      <c r="J1114" s="166"/>
      <c r="K1114" s="199"/>
      <c r="L1114" s="200"/>
    </row>
    <row r="1115" spans="1:12" s="155" customFormat="1" ht="15" customHeight="1" x14ac:dyDescent="0.25">
      <c r="A1115" s="155">
        <f t="shared" si="25"/>
        <v>2</v>
      </c>
      <c r="B1115" s="166" t="e">
        <f>IF(G1115="DESLIGADO","",IF(#REF!=1,#REF!,IF(#REF!=1,#REF!,IF(#REF!=1,#REF!,IF(#REF!=1,#REF!,"")))))</f>
        <v>#REF!</v>
      </c>
      <c r="C1115" s="166"/>
      <c r="D1115" s="186"/>
      <c r="E1115" s="168"/>
      <c r="F1115" s="232"/>
      <c r="G1115" s="187"/>
      <c r="H1115" s="198"/>
      <c r="I1115" s="189"/>
      <c r="J1115" s="166"/>
      <c r="K1115" s="199"/>
      <c r="L1115" s="200"/>
    </row>
    <row r="1116" spans="1:12" s="155" customFormat="1" ht="15" customHeight="1" x14ac:dyDescent="0.25">
      <c r="A1116" s="155">
        <f t="shared" si="25"/>
        <v>3</v>
      </c>
      <c r="B1116" s="166"/>
      <c r="C1116" s="166"/>
      <c r="D1116" s="186"/>
      <c r="E1116" s="168"/>
      <c r="F1116" s="232"/>
      <c r="G1116" s="187"/>
      <c r="H1116" s="198"/>
      <c r="I1116" s="189"/>
      <c r="J1116" s="166"/>
      <c r="K1116" s="199"/>
      <c r="L1116" s="200"/>
    </row>
    <row r="1117" spans="1:12" s="155" customFormat="1" ht="15" customHeight="1" x14ac:dyDescent="0.25">
      <c r="A1117" s="155">
        <f t="shared" si="25"/>
        <v>4</v>
      </c>
      <c r="B1117" s="166" t="e">
        <f>IF(G1117="DESLIGADO","",IF(#REF!=1,#REF!,IF(#REF!=1,#REF!,IF(#REF!=1,#REF!,IF(#REF!=1,#REF!,"")))))</f>
        <v>#REF!</v>
      </c>
      <c r="C1117" s="166"/>
      <c r="D1117" s="186"/>
      <c r="E1117" s="168"/>
      <c r="F1117" s="232"/>
      <c r="G1117" s="187"/>
      <c r="H1117" s="198"/>
      <c r="I1117" s="189"/>
      <c r="J1117" s="166"/>
      <c r="K1117" s="199"/>
      <c r="L1117" s="200"/>
    </row>
    <row r="1118" spans="1:12" s="155" customFormat="1" ht="15" customHeight="1" x14ac:dyDescent="0.25">
      <c r="A1118" s="155">
        <f t="shared" si="25"/>
        <v>5</v>
      </c>
      <c r="B1118" s="166" t="e">
        <f>IF(G1118="DESLIGADO","",IF(#REF!=1,#REF!,IF(#REF!=1,#REF!,IF(#REF!=1,#REF!,IF(#REF!=1,#REF!,"")))))</f>
        <v>#REF!</v>
      </c>
      <c r="C1118" s="166"/>
      <c r="D1118" s="186"/>
      <c r="E1118" s="168"/>
      <c r="F1118" s="232"/>
      <c r="G1118" s="187"/>
      <c r="H1118" s="198"/>
      <c r="I1118" s="189"/>
      <c r="J1118" s="166"/>
      <c r="K1118" s="199"/>
      <c r="L1118" s="200"/>
    </row>
    <row r="1119" spans="1:12" s="155" customFormat="1" ht="15" customHeight="1" x14ac:dyDescent="0.25">
      <c r="A1119" s="155">
        <f t="shared" si="25"/>
        <v>6</v>
      </c>
      <c r="B1119" s="166" t="e">
        <f>IF(G1119="DESLIGADO","",IF(#REF!=1,#REF!,IF(#REF!=1,#REF!,IF(#REF!=1,#REF!,IF(#REF!=1,#REF!,"")))))</f>
        <v>#REF!</v>
      </c>
      <c r="C1119" s="166"/>
      <c r="D1119" s="186"/>
      <c r="E1119" s="168"/>
      <c r="F1119" s="232"/>
      <c r="G1119" s="187"/>
      <c r="H1119" s="198"/>
      <c r="I1119" s="189"/>
      <c r="J1119" s="166"/>
      <c r="K1119" s="199"/>
      <c r="L1119" s="200"/>
    </row>
    <row r="1120" spans="1:12" s="155" customFormat="1" ht="15" customHeight="1" x14ac:dyDescent="0.25">
      <c r="A1120" s="155">
        <f t="shared" si="25"/>
        <v>7</v>
      </c>
      <c r="B1120" s="166" t="e">
        <f>IF(G1120="DESLIGADO","",IF(#REF!=1,#REF!,IF(#REF!=1,#REF!,IF(#REF!=1,#REF!,IF(#REF!=1,#REF!,"")))))</f>
        <v>#REF!</v>
      </c>
      <c r="C1120" s="166"/>
      <c r="D1120" s="186"/>
      <c r="E1120" s="168"/>
      <c r="F1120" s="232"/>
      <c r="G1120" s="187"/>
      <c r="H1120" s="198"/>
      <c r="I1120" s="189"/>
      <c r="J1120" s="166"/>
      <c r="K1120" s="199"/>
      <c r="L1120" s="200"/>
    </row>
    <row r="1121" spans="1:12" s="155" customFormat="1" ht="15" customHeight="1" x14ac:dyDescent="0.25">
      <c r="A1121" s="155">
        <f t="shared" si="25"/>
        <v>8</v>
      </c>
      <c r="B1121" s="166"/>
      <c r="C1121" s="166"/>
      <c r="D1121" s="186"/>
      <c r="E1121" s="168"/>
      <c r="F1121" s="232"/>
      <c r="G1121" s="187"/>
      <c r="H1121" s="198"/>
      <c r="I1121" s="189"/>
      <c r="J1121" s="166"/>
      <c r="K1121" s="199"/>
      <c r="L1121" s="200"/>
    </row>
    <row r="1122" spans="1:12" s="155" customFormat="1" ht="15" customHeight="1" x14ac:dyDescent="0.25">
      <c r="A1122" s="155">
        <f t="shared" si="25"/>
        <v>9</v>
      </c>
      <c r="B1122" s="166" t="e">
        <f>IF(G1122="DESLIGADO","",IF(#REF!=1,#REF!,IF(#REF!=1,#REF!,IF(#REF!=1,#REF!,IF(#REF!=1,#REF!,"")))))</f>
        <v>#REF!</v>
      </c>
      <c r="C1122" s="166"/>
      <c r="D1122" s="186"/>
      <c r="E1122" s="168"/>
      <c r="F1122" s="232"/>
      <c r="G1122" s="187"/>
      <c r="H1122" s="198"/>
      <c r="I1122" s="189"/>
      <c r="J1122" s="166"/>
      <c r="K1122" s="199"/>
      <c r="L1122" s="200"/>
    </row>
    <row r="1123" spans="1:12" s="155" customFormat="1" ht="15" customHeight="1" x14ac:dyDescent="0.25">
      <c r="A1123" s="155">
        <f t="shared" si="25"/>
        <v>10</v>
      </c>
      <c r="B1123" s="166" t="e">
        <f>IF(G1123="DESLIGADO","",IF(#REF!=1,#REF!,IF(#REF!=1,#REF!,IF(#REF!=1,#REF!,IF(#REF!=1,#REF!,"")))))</f>
        <v>#REF!</v>
      </c>
      <c r="C1123" s="166"/>
      <c r="D1123" s="186"/>
      <c r="E1123" s="168"/>
      <c r="F1123" s="232"/>
      <c r="G1123" s="187"/>
      <c r="H1123" s="198"/>
      <c r="I1123" s="189"/>
      <c r="J1123" s="166"/>
      <c r="K1123" s="199"/>
      <c r="L1123" s="200"/>
    </row>
    <row r="1124" spans="1:12" s="155" customFormat="1" ht="15" customHeight="1" x14ac:dyDescent="0.25">
      <c r="A1124" s="155">
        <f t="shared" si="25"/>
        <v>11</v>
      </c>
      <c r="B1124" s="166" t="e">
        <f>IF(F1124="DESLIGADO","",IF(#REF!=1,#REF!,IF(#REF!=1,#REF!,IF(#REF!=1,#REF!,IF(#REF!=1,#REF!,"")))))</f>
        <v>#REF!</v>
      </c>
      <c r="C1124" s="166"/>
      <c r="D1124" s="186"/>
      <c r="E1124" s="168"/>
      <c r="F1124" s="232"/>
      <c r="G1124" s="187"/>
      <c r="H1124" s="198"/>
      <c r="I1124" s="189"/>
      <c r="J1124" s="166"/>
      <c r="K1124" s="199"/>
      <c r="L1124" s="200"/>
    </row>
    <row r="1125" spans="1:12" s="155" customFormat="1" ht="15" customHeight="1" x14ac:dyDescent="0.25">
      <c r="A1125" s="155">
        <f t="shared" si="25"/>
        <v>12</v>
      </c>
      <c r="B1125" s="166" t="e">
        <f>IF(G1125="DESLIGADO","",IF(#REF!=1,#REF!,IF(#REF!=1,#REF!,IF(#REF!=1,#REF!,IF(#REF!=1,#REF!,"")))))</f>
        <v>#REF!</v>
      </c>
      <c r="C1125" s="166"/>
      <c r="D1125" s="186"/>
      <c r="E1125" s="168"/>
      <c r="F1125" s="232"/>
      <c r="G1125" s="187"/>
      <c r="H1125" s="198"/>
      <c r="I1125" s="189"/>
      <c r="J1125" s="166"/>
      <c r="K1125" s="199"/>
      <c r="L1125" s="200"/>
    </row>
    <row r="1126" spans="1:12" s="155" customFormat="1" ht="15" customHeight="1" x14ac:dyDescent="0.25">
      <c r="A1126" s="155">
        <f t="shared" si="25"/>
        <v>13</v>
      </c>
      <c r="B1126" s="166" t="e">
        <f>IF(G1126="DESLIGADO","",IF(#REF!=1,#REF!,IF(#REF!=1,#REF!,IF(#REF!=1,#REF!,IF(#REF!=1,#REF!,"")))))</f>
        <v>#REF!</v>
      </c>
      <c r="C1126" s="166"/>
      <c r="D1126" s="186"/>
      <c r="E1126" s="168"/>
      <c r="F1126" s="232"/>
      <c r="G1126" s="187"/>
      <c r="H1126" s="198"/>
      <c r="I1126" s="189"/>
      <c r="J1126" s="166"/>
      <c r="K1126" s="199"/>
      <c r="L1126" s="200"/>
    </row>
    <row r="1127" spans="1:12" s="155" customFormat="1" ht="15" customHeight="1" x14ac:dyDescent="0.25">
      <c r="A1127" s="155">
        <f t="shared" si="25"/>
        <v>14</v>
      </c>
      <c r="B1127" s="166" t="e">
        <f>IF(F1127="DESLIGADO","",IF(#REF!=1,#REF!,IF(#REF!=1,#REF!,IF(#REF!=1,#REF!,IF(#REF!=1,#REF!,"")))))</f>
        <v>#REF!</v>
      </c>
      <c r="C1127" s="166"/>
      <c r="D1127" s="186"/>
      <c r="E1127" s="168"/>
      <c r="F1127" s="232"/>
      <c r="G1127" s="187"/>
      <c r="H1127" s="198"/>
      <c r="I1127" s="189"/>
      <c r="J1127" s="166"/>
      <c r="K1127" s="199"/>
      <c r="L1127" s="200"/>
    </row>
    <row r="1128" spans="1:12" s="155" customFormat="1" ht="15" customHeight="1" x14ac:dyDescent="0.25">
      <c r="A1128" s="155">
        <f t="shared" si="25"/>
        <v>15</v>
      </c>
      <c r="B1128" s="166" t="e">
        <f>IF(G1128="DESLIGADO","",IF(#REF!=1,#REF!,IF(#REF!=1,#REF!,IF(#REF!=1,#REF!,IF(#REF!=1,#REF!,"")))))</f>
        <v>#REF!</v>
      </c>
      <c r="C1128" s="166"/>
      <c r="D1128" s="186"/>
      <c r="E1128" s="168"/>
      <c r="F1128" s="232"/>
      <c r="G1128" s="187"/>
      <c r="H1128" s="198"/>
      <c r="I1128" s="189"/>
      <c r="J1128" s="166"/>
      <c r="K1128" s="199"/>
      <c r="L1128" s="200"/>
    </row>
    <row r="1129" spans="1:12" s="155" customFormat="1" ht="15" customHeight="1" x14ac:dyDescent="0.25">
      <c r="A1129" s="155">
        <f t="shared" si="25"/>
        <v>16</v>
      </c>
      <c r="B1129" s="166" t="e">
        <f>IF(G1129="DESLIGADO","",IF(#REF!=1,#REF!,IF(#REF!=1,#REF!,IF(#REF!=1,#REF!,IF(#REF!=1,#REF!,"")))))</f>
        <v>#REF!</v>
      </c>
      <c r="C1129" s="166"/>
      <c r="D1129" s="186"/>
      <c r="E1129" s="168"/>
      <c r="F1129" s="232"/>
      <c r="G1129" s="187"/>
      <c r="H1129" s="198"/>
      <c r="I1129" s="189"/>
      <c r="J1129" s="166"/>
      <c r="K1129" s="199"/>
      <c r="L1129" s="200"/>
    </row>
    <row r="1130" spans="1:12" s="155" customFormat="1" ht="15" customHeight="1" x14ac:dyDescent="0.25">
      <c r="A1130" s="155">
        <f t="shared" si="25"/>
        <v>17</v>
      </c>
      <c r="B1130" s="166" t="e">
        <f>IF(G1130="DESLIGADO","",IF(#REF!=1,#REF!,IF(#REF!=1,#REF!,IF(#REF!=1,#REF!,IF(#REF!=1,#REF!,"")))))</f>
        <v>#REF!</v>
      </c>
      <c r="C1130" s="166"/>
      <c r="D1130" s="186"/>
      <c r="E1130" s="168"/>
      <c r="F1130" s="232"/>
      <c r="G1130" s="187"/>
      <c r="H1130" s="198"/>
      <c r="I1130" s="189"/>
      <c r="J1130" s="166"/>
      <c r="K1130" s="199"/>
      <c r="L1130" s="200"/>
    </row>
    <row r="1131" spans="1:12" s="155" customFormat="1" ht="15" customHeight="1" x14ac:dyDescent="0.25">
      <c r="A1131" s="155">
        <f t="shared" si="25"/>
        <v>18</v>
      </c>
      <c r="B1131" s="166"/>
      <c r="C1131" s="166"/>
      <c r="D1131" s="186"/>
      <c r="E1131" s="168"/>
      <c r="F1131" s="232"/>
      <c r="G1131" s="187"/>
      <c r="H1131" s="198"/>
      <c r="I1131" s="189"/>
      <c r="J1131" s="166"/>
      <c r="K1131" s="199"/>
      <c r="L1131" s="200"/>
    </row>
    <row r="1132" spans="1:12" s="155" customFormat="1" ht="15" customHeight="1" x14ac:dyDescent="0.25">
      <c r="A1132" s="155">
        <f t="shared" si="25"/>
        <v>19</v>
      </c>
      <c r="B1132" s="166" t="e">
        <f>IF(G1132="DESLIGADO","",IF(#REF!=1,#REF!,IF(#REF!=1,#REF!,IF(#REF!=1,#REF!,IF(#REF!=1,#REF!,"")))))</f>
        <v>#REF!</v>
      </c>
      <c r="C1132" s="166"/>
      <c r="D1132" s="186"/>
      <c r="E1132" s="168"/>
      <c r="F1132" s="232"/>
      <c r="G1132" s="187"/>
      <c r="H1132" s="198"/>
      <c r="I1132" s="189"/>
      <c r="J1132" s="166"/>
      <c r="K1132" s="199"/>
      <c r="L1132" s="200"/>
    </row>
    <row r="1133" spans="1:12" s="155" customFormat="1" ht="15" customHeight="1" x14ac:dyDescent="0.25">
      <c r="A1133" s="155">
        <f t="shared" si="25"/>
        <v>20</v>
      </c>
      <c r="B1133" s="166" t="e">
        <f>IF(G1133="DESLIGADO","",IF(#REF!=1,#REF!,IF(#REF!=1,#REF!,IF(#REF!=1,#REF!,IF(#REF!=1,#REF!,"")))))</f>
        <v>#REF!</v>
      </c>
      <c r="C1133" s="166"/>
      <c r="D1133" s="186"/>
      <c r="E1133" s="168"/>
      <c r="F1133" s="232"/>
      <c r="G1133" s="187"/>
      <c r="H1133" s="198"/>
      <c r="I1133" s="189"/>
      <c r="J1133" s="166"/>
      <c r="K1133" s="199"/>
      <c r="L1133" s="200"/>
    </row>
    <row r="1134" spans="1:12" s="155" customFormat="1" ht="15" customHeight="1" x14ac:dyDescent="0.25">
      <c r="A1134" s="155">
        <f t="shared" si="25"/>
        <v>21</v>
      </c>
      <c r="B1134" s="166" t="e">
        <f>IF(G1134="DESLIGADO","",IF(#REF!=1,#REF!,IF(#REF!=1,#REF!,IF(#REF!=1,#REF!,IF(#REF!=1,#REF!,"")))))</f>
        <v>#REF!</v>
      </c>
      <c r="C1134" s="166"/>
      <c r="D1134" s="186"/>
      <c r="E1134" s="168"/>
      <c r="F1134" s="232"/>
      <c r="G1134" s="187"/>
      <c r="H1134" s="198"/>
      <c r="I1134" s="189"/>
      <c r="J1134" s="166"/>
      <c r="K1134" s="199"/>
      <c r="L1134" s="200"/>
    </row>
    <row r="1135" spans="1:12" s="155" customFormat="1" ht="15" customHeight="1" x14ac:dyDescent="0.25">
      <c r="A1135" s="155">
        <f t="shared" si="25"/>
        <v>22</v>
      </c>
      <c r="B1135" s="166" t="e">
        <f>IF(G1135="DESLIGADO","",IF(#REF!=1,#REF!,IF(#REF!=1,#REF!,IF(#REF!=1,#REF!,IF(#REF!=1,#REF!,"")))))</f>
        <v>#REF!</v>
      </c>
      <c r="C1135" s="166"/>
      <c r="D1135" s="186"/>
      <c r="E1135" s="168"/>
      <c r="F1135" s="232"/>
      <c r="G1135" s="187"/>
      <c r="H1135" s="198"/>
      <c r="I1135" s="189"/>
      <c r="J1135" s="166"/>
      <c r="K1135" s="199"/>
      <c r="L1135" s="200"/>
    </row>
    <row r="1136" spans="1:12" s="155" customFormat="1" ht="15" customHeight="1" x14ac:dyDescent="0.25">
      <c r="A1136" s="155">
        <f t="shared" si="25"/>
        <v>23</v>
      </c>
      <c r="B1136" s="166" t="e">
        <f>IF(F1136="DESLIGADO","",IF(#REF!=1,#REF!,IF(#REF!=1,#REF!,IF(#REF!=1,#REF!,IF(#REF!=1,#REF!,"")))))</f>
        <v>#REF!</v>
      </c>
      <c r="C1136" s="166"/>
      <c r="D1136" s="186"/>
      <c r="E1136" s="168"/>
      <c r="F1136" s="232"/>
      <c r="G1136" s="187"/>
      <c r="H1136" s="198"/>
      <c r="I1136" s="189"/>
      <c r="J1136" s="166"/>
      <c r="K1136" s="199"/>
      <c r="L1136" s="200"/>
    </row>
    <row r="1137" spans="1:12" s="155" customFormat="1" ht="15" customHeight="1" x14ac:dyDescent="0.25">
      <c r="A1137" s="155">
        <f t="shared" si="25"/>
        <v>24</v>
      </c>
      <c r="B1137" s="166" t="e">
        <f>IF(G1137="DESLIGADO","",IF(#REF!=1,#REF!,IF(#REF!=1,#REF!,IF(#REF!=1,#REF!,IF(#REF!=1,#REF!,"")))))</f>
        <v>#REF!</v>
      </c>
      <c r="C1137" s="166"/>
      <c r="D1137" s="186"/>
      <c r="E1137" s="168"/>
      <c r="F1137" s="232"/>
      <c r="G1137" s="187"/>
      <c r="H1137" s="198"/>
      <c r="I1137" s="189"/>
      <c r="J1137" s="166"/>
      <c r="K1137" s="199"/>
      <c r="L1137" s="200"/>
    </row>
    <row r="1138" spans="1:12" s="155" customFormat="1" ht="15" customHeight="1" x14ac:dyDescent="0.25">
      <c r="A1138" s="155">
        <f t="shared" si="25"/>
        <v>25</v>
      </c>
      <c r="B1138" s="166" t="e">
        <f>IF(G1138="DESLIGADO","",IF(#REF!=1,#REF!,IF(#REF!=1,#REF!,IF(#REF!=1,#REF!,IF(#REF!=1,#REF!,"")))))</f>
        <v>#REF!</v>
      </c>
      <c r="C1138" s="166"/>
      <c r="D1138" s="186"/>
      <c r="E1138" s="168"/>
      <c r="F1138" s="232"/>
      <c r="G1138" s="187"/>
      <c r="H1138" s="198"/>
      <c r="I1138" s="189"/>
      <c r="J1138" s="166"/>
      <c r="K1138" s="199"/>
      <c r="L1138" s="200"/>
    </row>
    <row r="1139" spans="1:12" s="155" customFormat="1" ht="15" customHeight="1" x14ac:dyDescent="0.25">
      <c r="A1139" s="155">
        <f t="shared" si="25"/>
        <v>26</v>
      </c>
      <c r="B1139" s="166" t="e">
        <f>IF(G1139="DESLIGADO","",IF(#REF!=1,#REF!,IF(#REF!=1,#REF!,IF(#REF!=1,#REF!,IF(#REF!=1,#REF!,"")))))</f>
        <v>#REF!</v>
      </c>
      <c r="C1139" s="166"/>
      <c r="D1139" s="186"/>
      <c r="E1139" s="168"/>
      <c r="F1139" s="232"/>
      <c r="G1139" s="187"/>
      <c r="H1139" s="198"/>
      <c r="I1139" s="189"/>
      <c r="J1139" s="166"/>
      <c r="K1139" s="199"/>
      <c r="L1139" s="200"/>
    </row>
    <row r="1140" spans="1:12" s="155" customFormat="1" ht="15" customHeight="1" x14ac:dyDescent="0.25">
      <c r="A1140" s="155">
        <f t="shared" si="25"/>
        <v>27</v>
      </c>
      <c r="B1140" s="166"/>
      <c r="C1140" s="166"/>
      <c r="D1140" s="186"/>
      <c r="E1140" s="168"/>
      <c r="F1140" s="232"/>
      <c r="G1140" s="187"/>
      <c r="H1140" s="198"/>
      <c r="I1140" s="189"/>
      <c r="J1140" s="166"/>
      <c r="K1140" s="199"/>
      <c r="L1140" s="200"/>
    </row>
    <row r="1141" spans="1:12" s="155" customFormat="1" ht="15" customHeight="1" x14ac:dyDescent="0.25">
      <c r="A1141" s="155">
        <f t="shared" si="25"/>
        <v>28</v>
      </c>
      <c r="B1141" s="166" t="e">
        <f>IF(G1141="DESLIGADO","",IF(#REF!=1,#REF!,IF(#REF!=1,#REF!,IF(#REF!=1,#REF!,IF(#REF!=1,#REF!,"")))))</f>
        <v>#REF!</v>
      </c>
      <c r="C1141" s="166"/>
      <c r="D1141" s="186"/>
      <c r="E1141" s="168"/>
      <c r="F1141" s="232"/>
      <c r="G1141" s="187"/>
      <c r="H1141" s="198"/>
      <c r="I1141" s="189"/>
      <c r="J1141" s="166"/>
      <c r="K1141" s="199"/>
      <c r="L1141" s="200"/>
    </row>
    <row r="1142" spans="1:12" s="155" customFormat="1" ht="15" customHeight="1" x14ac:dyDescent="0.25">
      <c r="A1142" s="155">
        <f t="shared" si="25"/>
        <v>29</v>
      </c>
      <c r="B1142" s="166"/>
      <c r="C1142" s="166"/>
      <c r="D1142" s="186"/>
      <c r="E1142" s="168"/>
      <c r="F1142" s="232"/>
      <c r="G1142" s="187"/>
      <c r="H1142" s="198"/>
      <c r="I1142" s="189"/>
      <c r="J1142" s="166"/>
      <c r="K1142" s="199"/>
      <c r="L1142" s="200"/>
    </row>
    <row r="1143" spans="1:12" s="155" customFormat="1" ht="15" customHeight="1" x14ac:dyDescent="0.25">
      <c r="A1143" s="155">
        <f t="shared" si="25"/>
        <v>30</v>
      </c>
      <c r="B1143" s="166" t="e">
        <f>IF(G1143="DESLIGADO","",IF(#REF!=1,#REF!,IF(#REF!=1,#REF!,IF(#REF!=1,#REF!,IF(#REF!=1,#REF!,"")))))</f>
        <v>#REF!</v>
      </c>
      <c r="C1143" s="166"/>
      <c r="D1143" s="186"/>
      <c r="E1143" s="168"/>
      <c r="F1143" s="232"/>
      <c r="G1143" s="187"/>
      <c r="H1143" s="198"/>
      <c r="I1143" s="189"/>
      <c r="J1143" s="166"/>
      <c r="K1143" s="199"/>
      <c r="L1143" s="200"/>
    </row>
    <row r="1144" spans="1:12" s="155" customFormat="1" ht="15" customHeight="1" x14ac:dyDescent="0.25">
      <c r="A1144" s="155">
        <f t="shared" si="25"/>
        <v>31</v>
      </c>
      <c r="B1144" s="166" t="e">
        <f>IF(G1144="DESLIGADO","",IF(#REF!=1,#REF!,IF(#REF!=1,#REF!,IF(#REF!=1,#REF!,IF(#REF!=1,#REF!,"")))))</f>
        <v>#REF!</v>
      </c>
      <c r="C1144" s="166"/>
      <c r="D1144" s="186"/>
      <c r="E1144" s="168"/>
      <c r="F1144" s="232"/>
      <c r="G1144" s="187"/>
      <c r="H1144" s="198"/>
      <c r="I1144" s="189"/>
      <c r="J1144" s="166"/>
      <c r="K1144" s="199"/>
      <c r="L1144" s="200"/>
    </row>
    <row r="1145" spans="1:12" s="155" customFormat="1" ht="15" customHeight="1" x14ac:dyDescent="0.25">
      <c r="A1145" s="155">
        <f t="shared" si="25"/>
        <v>32</v>
      </c>
      <c r="B1145" s="166" t="e">
        <f>IF(G1145="DESLIGADO","",IF(#REF!=1,#REF!,IF(#REF!=1,#REF!,IF(#REF!=1,#REF!,IF(#REF!=1,#REF!,"")))))</f>
        <v>#REF!</v>
      </c>
      <c r="C1145" s="166"/>
      <c r="D1145" s="186"/>
      <c r="E1145" s="168"/>
      <c r="F1145" s="232"/>
      <c r="G1145" s="187"/>
      <c r="H1145" s="198"/>
      <c r="I1145" s="189"/>
      <c r="J1145" s="166"/>
      <c r="K1145" s="199"/>
      <c r="L1145" s="200"/>
    </row>
    <row r="1146" spans="1:12" s="155" customFormat="1" ht="15" customHeight="1" x14ac:dyDescent="0.25">
      <c r="A1146" s="155">
        <f t="shared" si="25"/>
        <v>33</v>
      </c>
      <c r="B1146" s="166"/>
      <c r="C1146" s="166"/>
      <c r="D1146" s="186"/>
      <c r="E1146" s="168"/>
      <c r="F1146" s="232"/>
      <c r="G1146" s="187"/>
      <c r="H1146" s="198"/>
      <c r="I1146" s="189"/>
      <c r="J1146" s="166"/>
      <c r="K1146" s="199"/>
      <c r="L1146" s="200"/>
    </row>
    <row r="1147" spans="1:12" s="155" customFormat="1" ht="15" customHeight="1" x14ac:dyDescent="0.25">
      <c r="A1147" s="155">
        <f t="shared" si="25"/>
        <v>34</v>
      </c>
      <c r="B1147" s="166"/>
      <c r="C1147" s="166"/>
      <c r="D1147" s="186"/>
      <c r="E1147" s="168"/>
      <c r="F1147" s="232"/>
      <c r="G1147" s="187"/>
      <c r="H1147" s="198"/>
      <c r="I1147" s="189"/>
      <c r="J1147" s="166"/>
      <c r="K1147" s="199"/>
      <c r="L1147" s="200"/>
    </row>
    <row r="1148" spans="1:12" s="155" customFormat="1" ht="15" customHeight="1" x14ac:dyDescent="0.25">
      <c r="A1148" s="155">
        <f t="shared" si="25"/>
        <v>35</v>
      </c>
      <c r="B1148" s="166" t="e">
        <f>IF(G1148="DESLIGADO","",IF(#REF!=1,#REF!,IF(#REF!=1,#REF!,IF(#REF!=1,#REF!,IF(#REF!=1,#REF!,"")))))</f>
        <v>#REF!</v>
      </c>
      <c r="C1148" s="166"/>
      <c r="D1148" s="186"/>
      <c r="E1148" s="168"/>
      <c r="F1148" s="232"/>
      <c r="G1148" s="187"/>
      <c r="H1148" s="198"/>
      <c r="I1148" s="189"/>
      <c r="J1148" s="166"/>
      <c r="K1148" s="199"/>
      <c r="L1148" s="200"/>
    </row>
    <row r="1149" spans="1:12" s="155" customFormat="1" ht="15" customHeight="1" x14ac:dyDescent="0.25">
      <c r="A1149" s="155">
        <f t="shared" si="25"/>
        <v>36</v>
      </c>
      <c r="B1149" s="166" t="e">
        <f>IF(F1149="DESLIGADO","",IF(#REF!=1,#REF!,IF(#REF!=1,#REF!,IF(#REF!=1,#REF!,IF(#REF!=1,#REF!,"")))))</f>
        <v>#REF!</v>
      </c>
      <c r="C1149" s="166"/>
      <c r="D1149" s="186"/>
      <c r="E1149" s="168"/>
      <c r="F1149" s="232"/>
      <c r="G1149" s="187"/>
      <c r="H1149" s="198"/>
      <c r="I1149" s="189"/>
      <c r="J1149" s="166"/>
      <c r="K1149" s="199"/>
      <c r="L1149" s="200"/>
    </row>
    <row r="1150" spans="1:12" s="155" customFormat="1" ht="15" customHeight="1" x14ac:dyDescent="0.25">
      <c r="A1150" s="155">
        <f t="shared" si="25"/>
        <v>37</v>
      </c>
      <c r="B1150" s="166" t="e">
        <f>IF(G1150="DESLIGADO","",IF(#REF!=1,#REF!,IF(#REF!=1,#REF!,IF(#REF!=1,#REF!,IF(#REF!=1,#REF!,"")))))</f>
        <v>#REF!</v>
      </c>
      <c r="C1150" s="166"/>
      <c r="D1150" s="186"/>
      <c r="E1150" s="168"/>
      <c r="F1150" s="232"/>
      <c r="G1150" s="187"/>
      <c r="H1150" s="198"/>
      <c r="I1150" s="189"/>
      <c r="J1150" s="166"/>
      <c r="K1150" s="199"/>
      <c r="L1150" s="200"/>
    </row>
    <row r="1151" spans="1:12" s="155" customFormat="1" ht="15" customHeight="1" x14ac:dyDescent="0.25">
      <c r="A1151" s="155">
        <f t="shared" si="25"/>
        <v>38</v>
      </c>
      <c r="B1151" s="166" t="e">
        <f>IF(G1151="DESLIGADO","",IF(#REF!=1,#REF!,IF(#REF!=1,#REF!,IF(#REF!=1,#REF!,IF(#REF!=1,#REF!,"")))))</f>
        <v>#REF!</v>
      </c>
      <c r="C1151" s="166"/>
      <c r="D1151" s="186"/>
      <c r="E1151" s="168"/>
      <c r="F1151" s="232"/>
      <c r="G1151" s="187"/>
      <c r="H1151" s="198"/>
      <c r="I1151" s="189"/>
      <c r="J1151" s="166"/>
      <c r="K1151" s="199"/>
      <c r="L1151" s="200"/>
    </row>
    <row r="1152" spans="1:12" s="155" customFormat="1" ht="15" customHeight="1" x14ac:dyDescent="0.25">
      <c r="A1152" s="155">
        <f t="shared" si="25"/>
        <v>39</v>
      </c>
      <c r="B1152" s="166"/>
      <c r="C1152" s="166"/>
      <c r="D1152" s="186"/>
      <c r="E1152" s="168"/>
      <c r="F1152" s="232"/>
      <c r="G1152" s="187"/>
      <c r="H1152" s="198"/>
      <c r="I1152" s="189"/>
      <c r="J1152" s="166"/>
      <c r="K1152" s="199"/>
      <c r="L1152" s="200"/>
    </row>
    <row r="1153" spans="1:12" s="155" customFormat="1" ht="15" customHeight="1" x14ac:dyDescent="0.25">
      <c r="A1153" s="155">
        <f t="shared" si="25"/>
        <v>40</v>
      </c>
      <c r="B1153" s="166" t="e">
        <f>IF(G1153="DESLIGADO","",IF(#REF!=1,#REF!,IF(#REF!=1,#REF!,IF(#REF!=1,#REF!,IF(#REF!=1,#REF!,"")))))</f>
        <v>#REF!</v>
      </c>
      <c r="C1153" s="166"/>
      <c r="D1153" s="186"/>
      <c r="E1153" s="168"/>
      <c r="F1153" s="232"/>
      <c r="G1153" s="187"/>
      <c r="H1153" s="198"/>
      <c r="I1153" s="189"/>
      <c r="J1153" s="166"/>
      <c r="K1153" s="199"/>
      <c r="L1153" s="200"/>
    </row>
    <row r="1154" spans="1:12" s="155" customFormat="1" ht="15" customHeight="1" x14ac:dyDescent="0.25">
      <c r="A1154" s="155">
        <f t="shared" si="25"/>
        <v>41</v>
      </c>
      <c r="B1154" s="166" t="e">
        <f>IF(G1154="DESLIGADO","",IF(#REF!=1,#REF!,IF(#REF!=1,#REF!,IF(#REF!=1,#REF!,IF(#REF!=1,#REF!,"")))))</f>
        <v>#REF!</v>
      </c>
      <c r="C1154" s="166"/>
      <c r="D1154" s="186"/>
      <c r="E1154" s="168"/>
      <c r="F1154" s="232"/>
      <c r="G1154" s="187"/>
      <c r="H1154" s="198"/>
      <c r="I1154" s="189"/>
      <c r="J1154" s="166"/>
      <c r="K1154" s="199"/>
      <c r="L1154" s="200"/>
    </row>
    <row r="1155" spans="1:12" s="155" customFormat="1" ht="15" customHeight="1" x14ac:dyDescent="0.25">
      <c r="A1155" s="155">
        <f t="shared" si="25"/>
        <v>42</v>
      </c>
      <c r="B1155" s="166" t="e">
        <f>IF(G1155="DESLIGADO","",IF(#REF!=1,#REF!,IF(#REF!=1,#REF!,IF(#REF!=1,#REF!,IF(#REF!=1,#REF!,"")))))</f>
        <v>#REF!</v>
      </c>
      <c r="C1155" s="166"/>
      <c r="D1155" s="186"/>
      <c r="E1155" s="168"/>
      <c r="F1155" s="232"/>
      <c r="G1155" s="187"/>
      <c r="H1155" s="198"/>
      <c r="I1155" s="189"/>
      <c r="J1155" s="166"/>
      <c r="K1155" s="199"/>
      <c r="L1155" s="200"/>
    </row>
    <row r="1156" spans="1:12" s="155" customFormat="1" ht="15" customHeight="1" x14ac:dyDescent="0.25">
      <c r="A1156" s="155">
        <f t="shared" si="25"/>
        <v>43</v>
      </c>
      <c r="B1156" s="166" t="e">
        <f>IF(G1156="DESLIGADO","",IF(#REF!=1,#REF!,IF(#REF!=1,#REF!,IF(#REF!=1,#REF!,IF(#REF!=1,#REF!,"")))))</f>
        <v>#REF!</v>
      </c>
      <c r="C1156" s="166"/>
      <c r="D1156" s="186"/>
      <c r="E1156" s="168"/>
      <c r="F1156" s="232"/>
      <c r="G1156" s="187"/>
      <c r="H1156" s="198"/>
      <c r="I1156" s="189"/>
      <c r="J1156" s="166"/>
      <c r="K1156" s="199"/>
      <c r="L1156" s="200"/>
    </row>
    <row r="1157" spans="1:12" s="155" customFormat="1" ht="15" customHeight="1" x14ac:dyDescent="0.25">
      <c r="A1157" s="155">
        <f t="shared" si="25"/>
        <v>44</v>
      </c>
      <c r="B1157" s="166" t="e">
        <f>IF(G1157="DESLIGADO","",IF(#REF!=1,#REF!,IF(#REF!=1,#REF!,IF(#REF!=1,#REF!,IF(#REF!=1,#REF!,"")))))</f>
        <v>#REF!</v>
      </c>
      <c r="C1157" s="166"/>
      <c r="D1157" s="186"/>
      <c r="E1157" s="168"/>
      <c r="F1157" s="232"/>
      <c r="G1157" s="187"/>
      <c r="H1157" s="198"/>
      <c r="I1157" s="189"/>
      <c r="J1157" s="166"/>
      <c r="K1157" s="199"/>
      <c r="L1157" s="200"/>
    </row>
    <row r="1158" spans="1:12" s="155" customFormat="1" ht="15" customHeight="1" x14ac:dyDescent="0.25">
      <c r="A1158" s="155">
        <f t="shared" si="25"/>
        <v>45</v>
      </c>
      <c r="B1158" s="166" t="e">
        <f>IF(G1158="DESLIGADO","",IF(#REF!=1,#REF!,IF(#REF!=1,#REF!,IF(#REF!=1,#REF!,IF(#REF!=1,#REF!,"")))))</f>
        <v>#REF!</v>
      </c>
      <c r="C1158" s="166"/>
      <c r="D1158" s="186"/>
      <c r="E1158" s="168"/>
      <c r="F1158" s="232"/>
      <c r="G1158" s="187"/>
      <c r="H1158" s="198"/>
      <c r="I1158" s="189"/>
      <c r="J1158" s="166"/>
      <c r="K1158" s="199"/>
      <c r="L1158" s="200"/>
    </row>
    <row r="1159" spans="1:12" s="155" customFormat="1" ht="15" customHeight="1" x14ac:dyDescent="0.25">
      <c r="A1159" s="155">
        <f t="shared" si="25"/>
        <v>46</v>
      </c>
      <c r="B1159" s="166"/>
      <c r="C1159" s="166"/>
      <c r="D1159" s="186"/>
      <c r="E1159" s="168"/>
      <c r="F1159" s="232"/>
      <c r="G1159" s="187"/>
      <c r="H1159" s="198"/>
      <c r="I1159" s="189"/>
      <c r="J1159" s="166"/>
      <c r="K1159" s="199"/>
      <c r="L1159" s="200"/>
    </row>
    <row r="1160" spans="1:12" s="155" customFormat="1" ht="15" customHeight="1" x14ac:dyDescent="0.25">
      <c r="A1160" s="155">
        <f t="shared" si="25"/>
        <v>47</v>
      </c>
      <c r="B1160" s="166" t="e">
        <f>IF(G1160="DESLIGADO","",IF(#REF!=1,#REF!,IF(#REF!=1,#REF!,IF(#REF!=1,#REF!,IF(#REF!=1,#REF!,"")))))</f>
        <v>#REF!</v>
      </c>
      <c r="C1160" s="166"/>
      <c r="D1160" s="186"/>
      <c r="E1160" s="168"/>
      <c r="F1160" s="232"/>
      <c r="G1160" s="187"/>
      <c r="H1160" s="198"/>
      <c r="I1160" s="189"/>
      <c r="J1160" s="166"/>
      <c r="K1160" s="199"/>
      <c r="L1160" s="200"/>
    </row>
    <row r="1161" spans="1:12" s="155" customFormat="1" ht="15" customHeight="1" x14ac:dyDescent="0.25">
      <c r="A1161" s="155">
        <f t="shared" si="25"/>
        <v>48</v>
      </c>
      <c r="B1161" s="166" t="e">
        <f>IF(G1161="DESLIGADO","",IF(#REF!=1,#REF!,IF(#REF!=1,#REF!,IF(#REF!=1,#REF!,IF(#REF!=1,#REF!,"")))))</f>
        <v>#REF!</v>
      </c>
      <c r="C1161" s="166"/>
      <c r="D1161" s="186"/>
      <c r="E1161" s="168"/>
      <c r="F1161" s="232"/>
      <c r="G1161" s="187"/>
      <c r="H1161" s="198"/>
      <c r="I1161" s="189"/>
      <c r="J1161" s="166"/>
      <c r="K1161" s="199"/>
      <c r="L1161" s="200"/>
    </row>
    <row r="1162" spans="1:12" s="155" customFormat="1" ht="15" customHeight="1" x14ac:dyDescent="0.25">
      <c r="A1162" s="155">
        <f t="shared" si="25"/>
        <v>49</v>
      </c>
      <c r="B1162" s="166"/>
      <c r="C1162" s="166"/>
      <c r="D1162" s="186"/>
      <c r="E1162" s="168"/>
      <c r="F1162" s="232"/>
      <c r="G1162" s="187"/>
      <c r="H1162" s="198"/>
      <c r="I1162" s="189"/>
      <c r="J1162" s="166"/>
      <c r="K1162" s="199"/>
      <c r="L1162" s="200"/>
    </row>
    <row r="1163" spans="1:12" s="155" customFormat="1" ht="15" customHeight="1" x14ac:dyDescent="0.25">
      <c r="A1163" s="155">
        <f t="shared" si="25"/>
        <v>50</v>
      </c>
      <c r="B1163" s="166" t="e">
        <f>IF(G1163="DESLIGADO","",IF(#REF!=1,#REF!,IF(#REF!=1,#REF!,IF(#REF!=1,#REF!,IF(#REF!=1,#REF!,"")))))</f>
        <v>#REF!</v>
      </c>
      <c r="C1163" s="166"/>
      <c r="D1163" s="186"/>
      <c r="E1163" s="168"/>
      <c r="F1163" s="232"/>
      <c r="G1163" s="187"/>
      <c r="H1163" s="198"/>
      <c r="I1163" s="189"/>
      <c r="J1163" s="166"/>
      <c r="K1163" s="199"/>
      <c r="L1163" s="200"/>
    </row>
    <row r="1164" spans="1:12" s="155" customFormat="1" ht="15" customHeight="1" x14ac:dyDescent="0.25">
      <c r="A1164" s="155">
        <f t="shared" si="25"/>
        <v>51</v>
      </c>
      <c r="B1164" s="166" t="e">
        <f>IF(G1164="DESLIGADO","",IF(#REF!=1,#REF!,IF(#REF!=1,#REF!,IF(#REF!=1,#REF!,IF(#REF!=1,#REF!,"")))))</f>
        <v>#REF!</v>
      </c>
      <c r="C1164" s="166"/>
      <c r="D1164" s="186"/>
      <c r="E1164" s="168"/>
      <c r="F1164" s="232"/>
      <c r="G1164" s="187"/>
      <c r="H1164" s="198"/>
      <c r="I1164" s="189"/>
      <c r="J1164" s="166"/>
      <c r="K1164" s="199"/>
      <c r="L1164" s="200"/>
    </row>
    <row r="1165" spans="1:12" s="155" customFormat="1" ht="15" customHeight="1" x14ac:dyDescent="0.25">
      <c r="A1165" s="155">
        <f t="shared" si="25"/>
        <v>52</v>
      </c>
      <c r="B1165" s="166"/>
      <c r="C1165" s="166"/>
      <c r="D1165" s="186"/>
      <c r="E1165" s="168"/>
      <c r="F1165" s="232"/>
      <c r="G1165" s="187"/>
      <c r="H1165" s="198"/>
      <c r="I1165" s="189"/>
      <c r="J1165" s="166"/>
      <c r="K1165" s="199"/>
      <c r="L1165" s="200"/>
    </row>
    <row r="1166" spans="1:12" s="155" customFormat="1" ht="15" customHeight="1" x14ac:dyDescent="0.25">
      <c r="A1166" s="155">
        <f t="shared" si="25"/>
        <v>53</v>
      </c>
      <c r="B1166" s="166"/>
      <c r="C1166" s="166"/>
      <c r="D1166" s="168"/>
      <c r="E1166" s="168"/>
      <c r="F1166" s="232"/>
      <c r="G1166" s="187"/>
      <c r="H1166" s="198"/>
      <c r="I1166" s="189"/>
      <c r="J1166" s="166"/>
      <c r="K1166" s="199"/>
      <c r="L1166" s="200"/>
    </row>
    <row r="1167" spans="1:12" s="155" customFormat="1" ht="15" customHeight="1" x14ac:dyDescent="0.25">
      <c r="A1167" s="155">
        <f t="shared" si="25"/>
        <v>54</v>
      </c>
      <c r="B1167" s="166" t="e">
        <f>IF(F1167="DESLIGADO","",IF(#REF!=1,#REF!,IF(#REF!=1,#REF!,IF(#REF!=1,#REF!,IF(#REF!=1,#REF!,"")))))</f>
        <v>#REF!</v>
      </c>
      <c r="C1167" s="166"/>
      <c r="D1167" s="186"/>
      <c r="E1167" s="168"/>
      <c r="F1167" s="232"/>
      <c r="G1167" s="187"/>
      <c r="H1167" s="198"/>
      <c r="I1167" s="189"/>
      <c r="J1167" s="166"/>
      <c r="K1167" s="199"/>
      <c r="L1167" s="200"/>
    </row>
    <row r="1168" spans="1:12" s="155" customFormat="1" ht="15" customHeight="1" x14ac:dyDescent="0.25">
      <c r="A1168" s="155">
        <f t="shared" si="25"/>
        <v>55</v>
      </c>
      <c r="B1168" s="166" t="e">
        <f>IF(G1168="DESLIGADO","",IF(#REF!=1,#REF!,IF(#REF!=1,#REF!,IF(#REF!=1,#REF!,IF(#REF!=1,#REF!,"")))))</f>
        <v>#REF!</v>
      </c>
      <c r="C1168" s="166"/>
      <c r="D1168" s="186"/>
      <c r="E1168" s="168"/>
      <c r="F1168" s="232"/>
      <c r="G1168" s="187"/>
      <c r="H1168" s="198"/>
      <c r="I1168" s="189"/>
      <c r="J1168" s="166"/>
      <c r="K1168" s="199"/>
      <c r="L1168" s="200"/>
    </row>
    <row r="1169" spans="1:12" s="155" customFormat="1" ht="15" customHeight="1" x14ac:dyDescent="0.25">
      <c r="A1169" s="155">
        <f t="shared" si="25"/>
        <v>56</v>
      </c>
      <c r="B1169" s="166" t="e">
        <f>IF(G1169="DESLIGADO","",IF(#REF!=1,#REF!,IF(#REF!=1,#REF!,IF(#REF!=1,#REF!,IF(#REF!=1,#REF!,"")))))</f>
        <v>#REF!</v>
      </c>
      <c r="C1169" s="166"/>
      <c r="D1169" s="186"/>
      <c r="E1169" s="168"/>
      <c r="F1169" s="232"/>
      <c r="G1169" s="187"/>
      <c r="H1169" s="198"/>
      <c r="I1169" s="189"/>
      <c r="J1169" s="166"/>
      <c r="K1169" s="199"/>
      <c r="L1169" s="200"/>
    </row>
    <row r="1170" spans="1:12" s="155" customFormat="1" ht="15" customHeight="1" x14ac:dyDescent="0.25">
      <c r="A1170" s="155">
        <f t="shared" si="25"/>
        <v>57</v>
      </c>
      <c r="B1170" s="166" t="e">
        <f>IF(G1170="DESLIGADO","",IF(#REF!=1,#REF!,IF(#REF!=1,#REF!,IF(#REF!=1,#REF!,IF(#REF!=1,#REF!,"")))))</f>
        <v>#REF!</v>
      </c>
      <c r="C1170" s="166"/>
      <c r="D1170" s="186"/>
      <c r="E1170" s="168"/>
      <c r="F1170" s="232"/>
      <c r="G1170" s="187"/>
      <c r="H1170" s="198"/>
      <c r="I1170" s="189"/>
      <c r="J1170" s="166"/>
      <c r="K1170" s="199"/>
      <c r="L1170" s="200"/>
    </row>
    <row r="1171" spans="1:12" s="155" customFormat="1" ht="15" customHeight="1" x14ac:dyDescent="0.25">
      <c r="A1171" s="155">
        <f t="shared" si="25"/>
        <v>58</v>
      </c>
      <c r="B1171" s="166" t="e">
        <f>IF(F1171="DESLIGADO","",IF(#REF!=1,#REF!,IF(#REF!=1,#REF!,IF(#REF!=1,#REF!,IF(#REF!=1,#REF!,"")))))</f>
        <v>#REF!</v>
      </c>
      <c r="C1171" s="166"/>
      <c r="D1171" s="186"/>
      <c r="E1171" s="168"/>
      <c r="F1171" s="232"/>
      <c r="G1171" s="187"/>
      <c r="H1171" s="198"/>
      <c r="I1171" s="189"/>
      <c r="J1171" s="166"/>
      <c r="K1171" s="199"/>
      <c r="L1171" s="200"/>
    </row>
    <row r="1172" spans="1:12" s="155" customFormat="1" ht="15" customHeight="1" x14ac:dyDescent="0.25">
      <c r="A1172" s="155">
        <f t="shared" si="25"/>
        <v>59</v>
      </c>
      <c r="B1172" s="166" t="e">
        <f>IF(G1172="DESLIGADO","",IF(#REF!=1,#REF!,IF(#REF!=1,#REF!,IF(#REF!=1,#REF!,IF(#REF!=1,#REF!,"")))))</f>
        <v>#REF!</v>
      </c>
      <c r="C1172" s="166"/>
      <c r="D1172" s="186"/>
      <c r="E1172" s="168"/>
      <c r="F1172" s="232"/>
      <c r="G1172" s="187"/>
      <c r="H1172" s="198"/>
      <c r="I1172" s="189"/>
      <c r="J1172" s="166"/>
      <c r="K1172" s="199"/>
      <c r="L1172" s="200"/>
    </row>
    <row r="1173" spans="1:12" s="155" customFormat="1" ht="15" customHeight="1" x14ac:dyDescent="0.25">
      <c r="A1173" s="155">
        <f t="shared" si="25"/>
        <v>60</v>
      </c>
      <c r="B1173" s="166" t="e">
        <f>IF(G1173="DESLIGADO","",IF(#REF!=1,#REF!,IF(#REF!=1,#REF!,IF(#REF!=1,#REF!,IF(#REF!=1,#REF!,"")))))</f>
        <v>#REF!</v>
      </c>
      <c r="C1173" s="166"/>
      <c r="D1173" s="186"/>
      <c r="E1173" s="168"/>
      <c r="F1173" s="232"/>
      <c r="G1173" s="187"/>
      <c r="H1173" s="198"/>
      <c r="I1173" s="189"/>
      <c r="J1173" s="166"/>
      <c r="K1173" s="199"/>
      <c r="L1173" s="200"/>
    </row>
    <row r="1174" spans="1:12" s="155" customFormat="1" ht="15" customHeight="1" x14ac:dyDescent="0.25">
      <c r="A1174" s="155">
        <f t="shared" si="25"/>
        <v>61</v>
      </c>
      <c r="B1174" s="166" t="e">
        <f>IF(G1174="DESLIGADO","",IF(#REF!=1,#REF!,IF(#REF!=1,#REF!,IF(#REF!=1,#REF!,IF(#REF!=1,#REF!,"")))))</f>
        <v>#REF!</v>
      </c>
      <c r="C1174" s="166"/>
      <c r="D1174" s="186"/>
      <c r="E1174" s="168"/>
      <c r="F1174" s="232"/>
      <c r="G1174" s="187"/>
      <c r="H1174" s="198"/>
      <c r="I1174" s="189"/>
      <c r="J1174" s="166"/>
      <c r="K1174" s="199"/>
      <c r="L1174" s="200"/>
    </row>
    <row r="1175" spans="1:12" s="155" customFormat="1" ht="15" customHeight="1" x14ac:dyDescent="0.25">
      <c r="A1175" s="155">
        <f t="shared" si="25"/>
        <v>62</v>
      </c>
      <c r="B1175" s="166" t="e">
        <f>IF(G1175="DESLIGADO","",IF(#REF!=1,#REF!,IF(#REF!=1,#REF!,IF(#REF!=1,#REF!,IF(#REF!=1,#REF!,"")))))</f>
        <v>#REF!</v>
      </c>
      <c r="C1175" s="166"/>
      <c r="D1175" s="186"/>
      <c r="E1175" s="168"/>
      <c r="F1175" s="232"/>
      <c r="G1175" s="187"/>
      <c r="H1175" s="198"/>
      <c r="I1175" s="189"/>
      <c r="J1175" s="166"/>
      <c r="K1175" s="199"/>
      <c r="L1175" s="200"/>
    </row>
    <row r="1176" spans="1:12" s="155" customFormat="1" ht="15" customHeight="1" x14ac:dyDescent="0.25">
      <c r="A1176" s="155">
        <f t="shared" si="25"/>
        <v>63</v>
      </c>
      <c r="B1176" s="166" t="e">
        <f>IF(G1176="DESLIGADO","",IF(#REF!=1,#REF!,IF(#REF!=1,#REF!,IF(#REF!=1,#REF!,IF(#REF!=1,#REF!,"")))))</f>
        <v>#REF!</v>
      </c>
      <c r="C1176" s="166"/>
      <c r="D1176" s="186"/>
      <c r="E1176" s="168"/>
      <c r="F1176" s="232"/>
      <c r="G1176" s="187"/>
      <c r="H1176" s="198"/>
      <c r="I1176" s="189"/>
      <c r="J1176" s="166"/>
      <c r="K1176" s="199"/>
      <c r="L1176" s="200"/>
    </row>
    <row r="1177" spans="1:12" s="155" customFormat="1" ht="15" customHeight="1" x14ac:dyDescent="0.25">
      <c r="A1177" s="155">
        <f t="shared" si="25"/>
        <v>64</v>
      </c>
      <c r="B1177" s="166" t="e">
        <f>IF(G1177="DESLIGADO","",IF(#REF!=1,#REF!,IF(#REF!=1,#REF!,IF(#REF!=1,#REF!,IF(#REF!=1,#REF!,"")))))</f>
        <v>#REF!</v>
      </c>
      <c r="C1177" s="166"/>
      <c r="D1177" s="186"/>
      <c r="E1177" s="168"/>
      <c r="F1177" s="232"/>
      <c r="G1177" s="187"/>
      <c r="H1177" s="198"/>
      <c r="I1177" s="189"/>
      <c r="J1177" s="166"/>
      <c r="K1177" s="199"/>
      <c r="L1177" s="200"/>
    </row>
    <row r="1178" spans="1:12" s="155" customFormat="1" ht="15" customHeight="1" x14ac:dyDescent="0.25">
      <c r="A1178" s="155">
        <f t="shared" ref="A1178:A1195" si="26">A1177+1</f>
        <v>65</v>
      </c>
      <c r="B1178" s="166" t="e">
        <f>IF(G1178="DESLIGADO","",IF(#REF!=1,#REF!,IF(#REF!=1,#REF!,IF(#REF!=1,#REF!,IF(#REF!=1,#REF!,"")))))</f>
        <v>#REF!</v>
      </c>
      <c r="C1178" s="166"/>
      <c r="D1178" s="186"/>
      <c r="E1178" s="168"/>
      <c r="F1178" s="232"/>
      <c r="G1178" s="187"/>
      <c r="H1178" s="198"/>
      <c r="I1178" s="189"/>
      <c r="J1178" s="166"/>
      <c r="K1178" s="199"/>
      <c r="L1178" s="200"/>
    </row>
    <row r="1179" spans="1:12" s="155" customFormat="1" ht="15" customHeight="1" x14ac:dyDescent="0.25">
      <c r="A1179" s="155">
        <f t="shared" si="26"/>
        <v>66</v>
      </c>
      <c r="B1179" s="166" t="e">
        <f>IF(G1179="DESLIGADO","",IF(#REF!=1,#REF!,IF(#REF!=1,#REF!,IF(#REF!=1,#REF!,IF(#REF!=1,#REF!,"")))))</f>
        <v>#REF!</v>
      </c>
      <c r="C1179" s="166"/>
      <c r="D1179" s="186"/>
      <c r="E1179" s="168"/>
      <c r="F1179" s="232"/>
      <c r="G1179" s="187"/>
      <c r="H1179" s="198"/>
      <c r="I1179" s="189"/>
      <c r="J1179" s="166"/>
      <c r="K1179" s="199"/>
      <c r="L1179" s="200"/>
    </row>
    <row r="1180" spans="1:12" s="155" customFormat="1" ht="15" customHeight="1" x14ac:dyDescent="0.25">
      <c r="A1180" s="155">
        <f t="shared" si="26"/>
        <v>67</v>
      </c>
      <c r="B1180" s="166" t="e">
        <f>IF(F1180="DESLIGADO","",IF(#REF!=1,#REF!,IF(#REF!=1,#REF!,IF(#REF!=1,#REF!,IF(#REF!=1,#REF!,"")))))</f>
        <v>#REF!</v>
      </c>
      <c r="C1180" s="166"/>
      <c r="D1180" s="186"/>
      <c r="E1180" s="168"/>
      <c r="F1180" s="232"/>
      <c r="G1180" s="187"/>
      <c r="H1180" s="198"/>
      <c r="I1180" s="189"/>
      <c r="J1180" s="166"/>
      <c r="K1180" s="199"/>
      <c r="L1180" s="200"/>
    </row>
    <row r="1181" spans="1:12" s="155" customFormat="1" ht="15" customHeight="1" x14ac:dyDescent="0.25">
      <c r="A1181" s="155">
        <f t="shared" si="26"/>
        <v>68</v>
      </c>
      <c r="B1181" s="166" t="e">
        <f>IF(G1181="DESLIGADO","",IF(#REF!=1,#REF!,IF(#REF!=1,#REF!,IF(#REF!=1,#REF!,IF(#REF!=1,#REF!,"")))))</f>
        <v>#REF!</v>
      </c>
      <c r="C1181" s="166"/>
      <c r="D1181" s="186"/>
      <c r="E1181" s="168"/>
      <c r="F1181" s="232"/>
      <c r="G1181" s="187"/>
      <c r="H1181" s="198"/>
      <c r="I1181" s="189"/>
      <c r="J1181" s="166"/>
      <c r="K1181" s="199"/>
      <c r="L1181" s="200"/>
    </row>
    <row r="1182" spans="1:12" s="155" customFormat="1" ht="15" customHeight="1" x14ac:dyDescent="0.25">
      <c r="A1182" s="155">
        <f t="shared" si="26"/>
        <v>69</v>
      </c>
      <c r="B1182" s="166" t="e">
        <f>IF(G1182="DESLIGADO","",IF(#REF!=1,#REF!,IF(#REF!=1,#REF!,IF(#REF!=1,#REF!,IF(#REF!=1,#REF!,"")))))</f>
        <v>#REF!</v>
      </c>
      <c r="C1182" s="166"/>
      <c r="D1182" s="186"/>
      <c r="E1182" s="168"/>
      <c r="F1182" s="232"/>
      <c r="G1182" s="187"/>
      <c r="H1182" s="198"/>
      <c r="I1182" s="189"/>
      <c r="J1182" s="166"/>
      <c r="K1182" s="199"/>
      <c r="L1182" s="200"/>
    </row>
    <row r="1183" spans="1:12" s="155" customFormat="1" ht="15" customHeight="1" x14ac:dyDescent="0.25">
      <c r="A1183" s="155">
        <f t="shared" si="26"/>
        <v>70</v>
      </c>
      <c r="B1183" s="166" t="e">
        <f>IF(G1183="DESLIGADO","",IF(#REF!=1,#REF!,IF(#REF!=1,#REF!,IF(#REF!=1,#REF!,IF(#REF!=1,#REF!,"")))))</f>
        <v>#REF!</v>
      </c>
      <c r="C1183" s="166"/>
      <c r="D1183" s="168"/>
      <c r="E1183" s="168"/>
      <c r="F1183" s="232"/>
      <c r="G1183" s="187"/>
      <c r="H1183" s="198"/>
      <c r="I1183" s="189"/>
      <c r="J1183" s="166"/>
      <c r="K1183" s="199"/>
      <c r="L1183" s="200"/>
    </row>
    <row r="1184" spans="1:12" s="155" customFormat="1" ht="15" customHeight="1" x14ac:dyDescent="0.25">
      <c r="A1184" s="155">
        <f t="shared" si="26"/>
        <v>71</v>
      </c>
      <c r="B1184" s="166" t="e">
        <f>IF(F1184="DESLIGADO","",IF(#REF!=1,#REF!,IF(#REF!=1,#REF!,IF(#REF!=1,#REF!,IF(#REF!=1,#REF!,"")))))</f>
        <v>#REF!</v>
      </c>
      <c r="C1184" s="166"/>
      <c r="D1184" s="168"/>
      <c r="E1184" s="168"/>
      <c r="F1184" s="232"/>
      <c r="G1184" s="187"/>
      <c r="H1184" s="198"/>
      <c r="I1184" s="189"/>
      <c r="J1184" s="166"/>
      <c r="K1184" s="199"/>
      <c r="L1184" s="200"/>
    </row>
    <row r="1185" spans="1:12" s="155" customFormat="1" ht="15" customHeight="1" x14ac:dyDescent="0.25">
      <c r="A1185" s="155">
        <f t="shared" si="26"/>
        <v>72</v>
      </c>
      <c r="B1185" s="166"/>
      <c r="C1185" s="166"/>
      <c r="D1185" s="168"/>
      <c r="E1185" s="168"/>
      <c r="F1185" s="232"/>
      <c r="G1185" s="187"/>
      <c r="H1185" s="198"/>
      <c r="I1185" s="189"/>
      <c r="J1185" s="166"/>
      <c r="K1185" s="199"/>
      <c r="L1185" s="200"/>
    </row>
    <row r="1186" spans="1:12" s="155" customFormat="1" ht="15" customHeight="1" x14ac:dyDescent="0.25">
      <c r="A1186" s="155">
        <f t="shared" si="26"/>
        <v>73</v>
      </c>
      <c r="B1186" s="166" t="e">
        <f>IF(G1186="DESLIGADO","",IF(#REF!=1,#REF!,IF(#REF!=1,#REF!,IF(#REF!=1,#REF!,IF(#REF!=1,#REF!,"")))))</f>
        <v>#REF!</v>
      </c>
      <c r="C1186" s="166"/>
      <c r="D1186" s="168"/>
      <c r="E1186" s="168"/>
      <c r="F1186" s="232"/>
      <c r="G1186" s="187"/>
      <c r="H1186" s="198"/>
      <c r="I1186" s="189"/>
      <c r="J1186" s="166"/>
      <c r="K1186" s="199"/>
      <c r="L1186" s="200"/>
    </row>
    <row r="1187" spans="1:12" s="155" customFormat="1" ht="15" customHeight="1" x14ac:dyDescent="0.25">
      <c r="A1187" s="155">
        <f t="shared" si="26"/>
        <v>74</v>
      </c>
      <c r="B1187" s="166"/>
      <c r="C1187" s="166"/>
      <c r="D1187" s="168"/>
      <c r="E1187" s="168"/>
      <c r="F1187" s="232"/>
      <c r="G1187" s="187"/>
      <c r="H1187" s="198"/>
      <c r="I1187" s="189"/>
      <c r="J1187" s="166"/>
      <c r="K1187" s="199"/>
      <c r="L1187" s="200"/>
    </row>
    <row r="1188" spans="1:12" s="155" customFormat="1" ht="15" customHeight="1" x14ac:dyDescent="0.25">
      <c r="A1188" s="155">
        <f t="shared" si="26"/>
        <v>75</v>
      </c>
      <c r="B1188" s="166" t="e">
        <f>IF(G1188="DESLIGADO","",IF(#REF!=1,#REF!,IF(#REF!=1,#REF!,IF(#REF!=1,#REF!,IF(#REF!=1,#REF!,"")))))</f>
        <v>#REF!</v>
      </c>
      <c r="C1188" s="166"/>
      <c r="D1188" s="168"/>
      <c r="E1188" s="168"/>
      <c r="F1188" s="232"/>
      <c r="G1188" s="187"/>
      <c r="H1188" s="198"/>
      <c r="I1188" s="189"/>
      <c r="J1188" s="166"/>
      <c r="K1188" s="199"/>
      <c r="L1188" s="200"/>
    </row>
    <row r="1189" spans="1:12" s="155" customFormat="1" ht="15" customHeight="1" x14ac:dyDescent="0.25">
      <c r="A1189" s="155">
        <f t="shared" si="26"/>
        <v>76</v>
      </c>
      <c r="B1189" s="166"/>
      <c r="C1189" s="166"/>
      <c r="D1189" s="168"/>
      <c r="E1189" s="168"/>
      <c r="F1189" s="232"/>
      <c r="G1189" s="187"/>
      <c r="H1189" s="198"/>
      <c r="I1189" s="189"/>
      <c r="J1189" s="166"/>
      <c r="K1189" s="199"/>
      <c r="L1189" s="200"/>
    </row>
    <row r="1190" spans="1:12" s="155" customFormat="1" ht="15" customHeight="1" x14ac:dyDescent="0.25">
      <c r="A1190" s="155">
        <f t="shared" si="26"/>
        <v>77</v>
      </c>
      <c r="B1190" s="166" t="e">
        <f>IF(G1190="DESLIGADO","",IF(#REF!=1,#REF!,IF(#REF!=1,#REF!,IF(#REF!=1,#REF!,IF(#REF!=1,#REF!,"")))))</f>
        <v>#REF!</v>
      </c>
      <c r="C1190" s="166"/>
      <c r="D1190" s="168"/>
      <c r="E1190" s="168"/>
      <c r="F1190" s="232"/>
      <c r="G1190" s="187"/>
      <c r="H1190" s="198"/>
      <c r="I1190" s="189"/>
      <c r="J1190" s="166"/>
      <c r="K1190" s="199"/>
      <c r="L1190" s="200"/>
    </row>
    <row r="1191" spans="1:12" s="155" customFormat="1" ht="15" customHeight="1" x14ac:dyDescent="0.25">
      <c r="A1191" s="155">
        <f t="shared" si="26"/>
        <v>78</v>
      </c>
      <c r="B1191" s="166"/>
      <c r="C1191" s="166"/>
      <c r="D1191" s="168"/>
      <c r="E1191" s="168"/>
      <c r="F1191" s="232"/>
      <c r="G1191" s="187"/>
      <c r="H1191" s="198"/>
      <c r="I1191" s="189"/>
      <c r="J1191" s="166"/>
      <c r="K1191" s="199"/>
      <c r="L1191" s="200"/>
    </row>
    <row r="1192" spans="1:12" ht="15" customHeight="1" x14ac:dyDescent="0.25">
      <c r="A1192" s="183">
        <f t="shared" si="26"/>
        <v>79</v>
      </c>
      <c r="B1192" s="184" t="e">
        <f>IF(F1192="DESLIGADO","",IF(#REF!=1,#REF!,IF(#REF!=1,#REF!,IF(#REF!=1,#REF!,IF(#REF!=1,#REF!,"")))))</f>
        <v>#REF!</v>
      </c>
      <c r="C1192" s="185"/>
      <c r="D1192" s="190"/>
      <c r="E1192" s="190"/>
      <c r="F1192" s="237"/>
      <c r="G1192" s="169"/>
      <c r="H1192" s="188"/>
      <c r="I1192" s="189"/>
      <c r="J1192" s="192"/>
      <c r="K1192" s="193"/>
      <c r="L1192" s="200"/>
    </row>
    <row r="1193" spans="1:12" ht="15" customHeight="1" x14ac:dyDescent="0.25">
      <c r="A1193" s="183">
        <f t="shared" si="26"/>
        <v>80</v>
      </c>
      <c r="B1193" s="184" t="e">
        <f>IF(G1193="DESLIGADO","",IF(#REF!=1,#REF!,IF(#REF!=1,#REF!,IF(#REF!=1,#REF!,IF(#REF!=1,#REF!,"")))))</f>
        <v>#REF!</v>
      </c>
      <c r="C1193" s="185"/>
      <c r="D1193" s="190"/>
      <c r="E1193" s="190"/>
      <c r="F1193" s="237"/>
      <c r="G1193" s="169"/>
      <c r="H1193" s="188"/>
      <c r="I1193" s="189"/>
      <c r="J1193" s="192"/>
      <c r="K1193" s="193"/>
      <c r="L1193" s="200"/>
    </row>
    <row r="1194" spans="1:12" ht="15" customHeight="1" x14ac:dyDescent="0.25">
      <c r="A1194" s="183">
        <f t="shared" si="26"/>
        <v>81</v>
      </c>
      <c r="B1194" s="184"/>
      <c r="C1194" s="185"/>
      <c r="D1194" s="190"/>
      <c r="E1194" s="190"/>
      <c r="F1194" s="237"/>
      <c r="G1194" s="169"/>
      <c r="H1194" s="188"/>
      <c r="I1194" s="189"/>
      <c r="J1194" s="192"/>
      <c r="K1194" s="193"/>
      <c r="L1194" s="200"/>
    </row>
    <row r="1195" spans="1:12" ht="15" customHeight="1" x14ac:dyDescent="0.25">
      <c r="A1195" s="183">
        <f t="shared" si="26"/>
        <v>82</v>
      </c>
      <c r="B1195" s="184" t="e">
        <f>IF(G1195="DESLIGADO","",IF(#REF!=1,#REF!,IF(#REF!=1,#REF!,IF(#REF!=1,#REF!,IF(#REF!=1,#REF!,"")))))</f>
        <v>#REF!</v>
      </c>
      <c r="C1195" s="185"/>
      <c r="D1195" s="190"/>
      <c r="E1195" s="190"/>
      <c r="F1195" s="237"/>
      <c r="G1195" s="169"/>
      <c r="H1195" s="188"/>
      <c r="I1195" s="189"/>
      <c r="J1195" s="192"/>
      <c r="K1195" s="193"/>
      <c r="L1195" s="200"/>
    </row>
    <row r="1196" spans="1:12" ht="15" customHeight="1" x14ac:dyDescent="0.25">
      <c r="A1196" s="183"/>
      <c r="B1196" s="184"/>
      <c r="C1196" s="185"/>
      <c r="D1196" s="190"/>
      <c r="E1196" s="190"/>
      <c r="F1196" s="237"/>
      <c r="G1196" s="169"/>
      <c r="H1196" s="188"/>
      <c r="I1196" s="189"/>
      <c r="J1196" s="192"/>
      <c r="K1196" s="193"/>
      <c r="L1196" s="200"/>
    </row>
    <row r="1197" spans="1:12" ht="15" customHeight="1" x14ac:dyDescent="0.25">
      <c r="A1197" s="183">
        <f t="shared" ref="A1197:A1211" si="27">A1196+1</f>
        <v>1</v>
      </c>
      <c r="B1197" s="184" t="e">
        <f>IF(G1197="DESLIGADO","",IF(#REF!=1,#REF!,IF(#REF!=1,#REF!,IF(#REF!=1,#REF!,IF(#REF!=1,#REF!,"")))))</f>
        <v>#REF!</v>
      </c>
      <c r="C1197" s="185"/>
      <c r="D1197" s="190"/>
      <c r="E1197" s="190"/>
      <c r="F1197" s="237"/>
      <c r="G1197" s="169"/>
      <c r="H1197" s="188"/>
      <c r="I1197" s="189"/>
      <c r="J1197" s="192"/>
      <c r="K1197" s="193"/>
      <c r="L1197" s="200"/>
    </row>
    <row r="1198" spans="1:12" ht="15" customHeight="1" x14ac:dyDescent="0.25">
      <c r="A1198" s="183">
        <f t="shared" si="27"/>
        <v>2</v>
      </c>
      <c r="B1198" s="184" t="e">
        <f>IF(F1198="DESLIGADO","",IF(#REF!=1,#REF!,IF(#REF!=1,#REF!,IF(#REF!=1,#REF!,IF(#REF!=1,#REF!,"")))))</f>
        <v>#REF!</v>
      </c>
      <c r="C1198" s="185"/>
      <c r="D1198" s="190"/>
      <c r="E1198" s="190"/>
      <c r="F1198" s="237"/>
      <c r="G1198" s="169"/>
      <c r="H1198" s="188"/>
      <c r="I1198" s="189"/>
      <c r="J1198" s="192"/>
      <c r="K1198" s="193"/>
      <c r="L1198" s="200"/>
    </row>
    <row r="1199" spans="1:12" ht="15" customHeight="1" x14ac:dyDescent="0.25">
      <c r="A1199" s="183">
        <f t="shared" si="27"/>
        <v>3</v>
      </c>
      <c r="B1199" s="184" t="e">
        <f>IF(G1199="DESLIGADO","",IF(#REF!=1,#REF!,IF(#REF!=1,#REF!,IF(#REF!=1,#REF!,IF(#REF!=1,#REF!,"")))))</f>
        <v>#REF!</v>
      </c>
      <c r="C1199" s="185"/>
      <c r="D1199" s="190"/>
      <c r="E1199" s="190"/>
      <c r="F1199" s="237"/>
      <c r="G1199" s="169"/>
      <c r="H1199" s="188"/>
      <c r="I1199" s="189"/>
      <c r="J1199" s="192"/>
      <c r="K1199" s="193"/>
      <c r="L1199" s="200"/>
    </row>
    <row r="1200" spans="1:12" ht="15" customHeight="1" x14ac:dyDescent="0.25">
      <c r="A1200" s="183">
        <f t="shared" si="27"/>
        <v>4</v>
      </c>
      <c r="B1200" s="184" t="e">
        <f>IF(G1200="DESLIGADO","",IF(#REF!=1,#REF!,IF(#REF!=1,#REF!,IF(#REF!=1,#REF!,IF(#REF!=1,#REF!,"")))))</f>
        <v>#REF!</v>
      </c>
      <c r="C1200" s="185"/>
      <c r="D1200" s="190"/>
      <c r="E1200" s="190"/>
      <c r="F1200" s="237"/>
      <c r="G1200" s="169"/>
      <c r="H1200" s="188"/>
      <c r="I1200" s="189"/>
      <c r="J1200" s="192"/>
      <c r="K1200" s="193"/>
      <c r="L1200" s="200"/>
    </row>
    <row r="1201" spans="1:12" ht="15" customHeight="1" x14ac:dyDescent="0.25">
      <c r="A1201" s="183">
        <f t="shared" si="27"/>
        <v>5</v>
      </c>
      <c r="B1201" s="184" t="e">
        <f>IF(G1201="DESLIGADO","",IF(#REF!=1,#REF!,IF(#REF!=1,#REF!,IF(#REF!=1,#REF!,IF(#REF!=1,#REF!,"")))))</f>
        <v>#REF!</v>
      </c>
      <c r="C1201" s="185"/>
      <c r="D1201" s="190"/>
      <c r="E1201" s="190"/>
      <c r="F1201" s="237"/>
      <c r="G1201" s="169"/>
      <c r="H1201" s="188"/>
      <c r="I1201" s="189"/>
      <c r="J1201" s="192"/>
      <c r="K1201" s="193"/>
      <c r="L1201" s="200"/>
    </row>
    <row r="1202" spans="1:12" ht="15" customHeight="1" x14ac:dyDescent="0.25">
      <c r="A1202" s="183">
        <f t="shared" si="27"/>
        <v>6</v>
      </c>
      <c r="B1202" s="184" t="e">
        <f>IF(G1202="DESLIGADO","",IF(#REF!=1,#REF!,IF(#REF!=1,#REF!,IF(#REF!=1,#REF!,IF(#REF!=1,#REF!,"")))))</f>
        <v>#REF!</v>
      </c>
      <c r="C1202" s="185"/>
      <c r="D1202" s="190"/>
      <c r="E1202" s="190"/>
      <c r="F1202" s="237"/>
      <c r="G1202" s="169"/>
      <c r="H1202" s="188"/>
      <c r="I1202" s="189"/>
      <c r="J1202" s="192"/>
      <c r="K1202" s="193"/>
      <c r="L1202" s="200"/>
    </row>
    <row r="1203" spans="1:12" ht="15" customHeight="1" x14ac:dyDescent="0.25">
      <c r="A1203" s="183">
        <f t="shared" si="27"/>
        <v>7</v>
      </c>
      <c r="B1203" s="184"/>
      <c r="C1203" s="185"/>
      <c r="D1203" s="190"/>
      <c r="E1203" s="190"/>
      <c r="F1203" s="237"/>
      <c r="G1203" s="169"/>
      <c r="H1203" s="188"/>
      <c r="I1203" s="189"/>
      <c r="J1203" s="192"/>
      <c r="K1203" s="193"/>
      <c r="L1203" s="200"/>
    </row>
    <row r="1204" spans="1:12" ht="15" customHeight="1" x14ac:dyDescent="0.25">
      <c r="A1204" s="183">
        <f t="shared" si="27"/>
        <v>8</v>
      </c>
      <c r="B1204" s="184" t="e">
        <f>IF(G1204="DESLIGADO","",IF(#REF!=1,#REF!,IF(#REF!=1,#REF!,IF(#REF!=1,#REF!,IF(#REF!=1,#REF!,"")))))</f>
        <v>#REF!</v>
      </c>
      <c r="C1204" s="185"/>
      <c r="D1204" s="190"/>
      <c r="E1204" s="190"/>
      <c r="F1204" s="237"/>
      <c r="G1204" s="169"/>
      <c r="H1204" s="188"/>
      <c r="I1204" s="189"/>
      <c r="J1204" s="192"/>
      <c r="K1204" s="193"/>
      <c r="L1204" s="200"/>
    </row>
    <row r="1205" spans="1:12" ht="15" customHeight="1" x14ac:dyDescent="0.25">
      <c r="A1205" s="183">
        <f t="shared" si="27"/>
        <v>9</v>
      </c>
      <c r="B1205" s="184" t="e">
        <f>IF(G1205="DESLIGADO","",IF(#REF!=1,#REF!,IF(#REF!=1,#REF!,IF(#REF!=1,#REF!,IF(#REF!=1,#REF!,"")))))</f>
        <v>#REF!</v>
      </c>
      <c r="C1205" s="185"/>
      <c r="D1205" s="190"/>
      <c r="E1205" s="190"/>
      <c r="F1205" s="237"/>
      <c r="G1205" s="169"/>
      <c r="H1205" s="188"/>
      <c r="I1205" s="189"/>
      <c r="J1205" s="192"/>
      <c r="K1205" s="193"/>
      <c r="L1205" s="200"/>
    </row>
    <row r="1206" spans="1:12" ht="15" customHeight="1" x14ac:dyDescent="0.25">
      <c r="A1206" s="183">
        <f t="shared" si="27"/>
        <v>10</v>
      </c>
      <c r="B1206" s="184" t="e">
        <f>IF(G1206="DESLIGADO","",IF(#REF!=1,#REF!,IF(#REF!=1,#REF!,IF(#REF!=1,#REF!,IF(#REF!=1,#REF!,"")))))</f>
        <v>#REF!</v>
      </c>
      <c r="C1206" s="185"/>
      <c r="D1206" s="190"/>
      <c r="E1206" s="190"/>
      <c r="F1206" s="237"/>
      <c r="G1206" s="169"/>
      <c r="H1206" s="188"/>
      <c r="I1206" s="189"/>
      <c r="J1206" s="192"/>
      <c r="K1206" s="193"/>
      <c r="L1206" s="200"/>
    </row>
    <row r="1207" spans="1:12" ht="15" customHeight="1" x14ac:dyDescent="0.25">
      <c r="A1207" s="183">
        <f t="shared" si="27"/>
        <v>11</v>
      </c>
      <c r="B1207" s="184" t="e">
        <f>IF(G1207="DESLIGADO","",IF(#REF!=1,#REF!,IF(#REF!=1,#REF!,IF(#REF!=1,#REF!,IF(#REF!=1,#REF!,"")))))</f>
        <v>#REF!</v>
      </c>
      <c r="C1207" s="185"/>
      <c r="D1207" s="190"/>
      <c r="E1207" s="190"/>
      <c r="F1207" s="237"/>
      <c r="G1207" s="169"/>
      <c r="H1207" s="188"/>
      <c r="I1207" s="189"/>
      <c r="J1207" s="192"/>
      <c r="K1207" s="193"/>
      <c r="L1207" s="200"/>
    </row>
    <row r="1208" spans="1:12" ht="15" customHeight="1" x14ac:dyDescent="0.25">
      <c r="A1208" s="183">
        <f t="shared" si="27"/>
        <v>12</v>
      </c>
      <c r="B1208" s="184" t="e">
        <f>IF(F1208="DESLIGADO","",IF(#REF!=1,#REF!,IF(#REF!=1,#REF!,IF(#REF!=1,#REF!,IF(#REF!=1,#REF!,"")))))</f>
        <v>#REF!</v>
      </c>
      <c r="C1208" s="185"/>
      <c r="D1208" s="190"/>
      <c r="E1208" s="190"/>
      <c r="F1208" s="237"/>
      <c r="G1208" s="169"/>
      <c r="H1208" s="188"/>
      <c r="I1208" s="189"/>
      <c r="J1208" s="192"/>
      <c r="K1208" s="193"/>
      <c r="L1208" s="200"/>
    </row>
    <row r="1209" spans="1:12" ht="15" customHeight="1" x14ac:dyDescent="0.25">
      <c r="A1209" s="183">
        <f t="shared" si="27"/>
        <v>13</v>
      </c>
      <c r="B1209" s="184"/>
      <c r="C1209" s="185"/>
      <c r="D1209" s="190"/>
      <c r="E1209" s="190"/>
      <c r="F1209" s="237"/>
      <c r="G1209" s="169"/>
      <c r="H1209" s="188"/>
      <c r="I1209" s="189"/>
      <c r="J1209" s="192"/>
      <c r="K1209" s="193"/>
      <c r="L1209" s="200"/>
    </row>
    <row r="1210" spans="1:12" ht="15" customHeight="1" x14ac:dyDescent="0.25">
      <c r="A1210" s="183">
        <f t="shared" si="27"/>
        <v>14</v>
      </c>
      <c r="B1210" s="184" t="e">
        <f>IF(G1210="DESLIGADO","",IF(#REF!=1,#REF!,IF(#REF!=1,#REF!,IF(#REF!=1,#REF!,IF(#REF!=1,#REF!,"")))))</f>
        <v>#REF!</v>
      </c>
      <c r="C1210" s="185"/>
      <c r="D1210" s="190"/>
      <c r="E1210" s="190"/>
      <c r="F1210" s="237"/>
      <c r="G1210" s="169"/>
      <c r="H1210" s="188"/>
      <c r="I1210" s="189"/>
      <c r="J1210" s="192"/>
      <c r="K1210" s="193"/>
      <c r="L1210" s="200"/>
    </row>
    <row r="1211" spans="1:12" ht="15" customHeight="1" x14ac:dyDescent="0.25">
      <c r="A1211" s="183">
        <f t="shared" si="27"/>
        <v>15</v>
      </c>
      <c r="B1211" s="184" t="e">
        <f>IF(G1211="DESLIGADO","",IF(#REF!=1,#REF!,IF(#REF!=1,#REF!,IF(#REF!=1,#REF!,IF(#REF!=1,#REF!,"")))))</f>
        <v>#REF!</v>
      </c>
      <c r="C1211" s="185"/>
      <c r="D1211" s="190"/>
      <c r="E1211" s="190"/>
      <c r="F1211" s="237"/>
      <c r="G1211" s="169"/>
      <c r="H1211" s="188"/>
      <c r="I1211" s="189"/>
      <c r="J1211" s="192"/>
      <c r="K1211" s="193"/>
      <c r="L1211" s="200"/>
    </row>
    <row r="1212" spans="1:12" ht="15" customHeight="1" x14ac:dyDescent="0.25">
      <c r="A1212" s="183"/>
      <c r="B1212" s="184"/>
      <c r="C1212" s="185"/>
      <c r="D1212" s="190"/>
      <c r="E1212" s="190"/>
      <c r="F1212" s="237"/>
      <c r="G1212" s="169"/>
      <c r="H1212" s="188"/>
      <c r="I1212" s="189"/>
      <c r="J1212" s="192"/>
      <c r="K1212" s="193"/>
      <c r="L1212" s="200"/>
    </row>
    <row r="1213" spans="1:12" ht="15" customHeight="1" x14ac:dyDescent="0.25">
      <c r="A1213" s="183">
        <f t="shared" ref="A1213:A1276" si="28">A1212+1</f>
        <v>1</v>
      </c>
      <c r="B1213" s="184" t="e">
        <f>IF(G1213="DESLIGADO","",IF(#REF!=1,#REF!,IF(#REF!=1,#REF!,IF(#REF!=1,#REF!,IF(#REF!=1,#REF!,"")))))</f>
        <v>#REF!</v>
      </c>
      <c r="C1213" s="185"/>
      <c r="D1213" s="190"/>
      <c r="E1213" s="190"/>
      <c r="F1213" s="237"/>
      <c r="G1213" s="169"/>
      <c r="H1213" s="188"/>
      <c r="I1213" s="189"/>
      <c r="J1213" s="192"/>
      <c r="K1213" s="193"/>
      <c r="L1213" s="200"/>
    </row>
    <row r="1214" spans="1:12" ht="15" customHeight="1" x14ac:dyDescent="0.25">
      <c r="A1214" s="183">
        <f t="shared" si="28"/>
        <v>2</v>
      </c>
      <c r="B1214" s="184" t="e">
        <f>IF(G1214="DESLIGADO","",IF(#REF!=1,#REF!,IF(#REF!=1,#REF!,IF(#REF!=1,#REF!,IF(#REF!=1,#REF!,"")))))</f>
        <v>#REF!</v>
      </c>
      <c r="C1214" s="185"/>
      <c r="D1214" s="190"/>
      <c r="E1214" s="190"/>
      <c r="F1214" s="237"/>
      <c r="G1214" s="169"/>
      <c r="H1214" s="188"/>
      <c r="I1214" s="189"/>
      <c r="J1214" s="192"/>
      <c r="K1214" s="193"/>
      <c r="L1214" s="200"/>
    </row>
    <row r="1215" spans="1:12" ht="15" customHeight="1" x14ac:dyDescent="0.25">
      <c r="A1215" s="183">
        <f t="shared" si="28"/>
        <v>3</v>
      </c>
      <c r="B1215" s="184" t="e">
        <f>IF(G1215="DESLIGADO","",IF(#REF!=1,#REF!,IF(#REF!=1,#REF!,IF(#REF!=1,#REF!,IF(#REF!=1,#REF!,"")))))</f>
        <v>#REF!</v>
      </c>
      <c r="C1215" s="185"/>
      <c r="D1215" s="190"/>
      <c r="E1215" s="190"/>
      <c r="F1215" s="237"/>
      <c r="G1215" s="169"/>
      <c r="H1215" s="188"/>
      <c r="I1215" s="189"/>
      <c r="J1215" s="192"/>
      <c r="K1215" s="193"/>
      <c r="L1215" s="200"/>
    </row>
    <row r="1216" spans="1:12" ht="15" customHeight="1" x14ac:dyDescent="0.25">
      <c r="A1216" s="183">
        <f t="shared" si="28"/>
        <v>4</v>
      </c>
      <c r="B1216" s="184"/>
      <c r="C1216" s="185"/>
      <c r="D1216" s="190"/>
      <c r="E1216" s="190"/>
      <c r="F1216" s="237"/>
      <c r="G1216" s="169"/>
      <c r="H1216" s="188"/>
      <c r="I1216" s="189"/>
      <c r="J1216" s="192"/>
      <c r="K1216" s="193"/>
      <c r="L1216" s="200"/>
    </row>
    <row r="1217" spans="1:12" ht="15" customHeight="1" x14ac:dyDescent="0.25">
      <c r="A1217" s="183">
        <f t="shared" si="28"/>
        <v>5</v>
      </c>
      <c r="B1217" s="184" t="e">
        <f>IF(G1217="DESLIGADO","",IF(#REF!=1,#REF!,IF(#REF!=1,#REF!,IF(#REF!=1,#REF!,IF(#REF!=1,#REF!,"")))))</f>
        <v>#REF!</v>
      </c>
      <c r="C1217" s="185"/>
      <c r="D1217" s="190"/>
      <c r="E1217" s="190"/>
      <c r="F1217" s="237"/>
      <c r="G1217" s="169"/>
      <c r="H1217" s="188"/>
      <c r="I1217" s="189"/>
      <c r="J1217" s="192"/>
      <c r="K1217" s="193"/>
      <c r="L1217" s="200"/>
    </row>
    <row r="1218" spans="1:12" ht="15" customHeight="1" x14ac:dyDescent="0.25">
      <c r="A1218" s="183">
        <f t="shared" si="28"/>
        <v>6</v>
      </c>
      <c r="B1218" s="184" t="e">
        <f>IF(F1218="DESLIGADO","",IF(#REF!=1,#REF!,IF(#REF!=1,#REF!,IF(#REF!=1,#REF!,IF(#REF!=1,#REF!,"")))))</f>
        <v>#REF!</v>
      </c>
      <c r="C1218" s="185"/>
      <c r="D1218" s="191"/>
      <c r="E1218" s="190"/>
      <c r="F1218" s="237"/>
      <c r="G1218" s="169"/>
      <c r="H1218" s="188"/>
      <c r="I1218" s="189"/>
      <c r="J1218" s="192"/>
      <c r="K1218" s="193"/>
      <c r="L1218" s="200"/>
    </row>
    <row r="1219" spans="1:12" ht="15" customHeight="1" x14ac:dyDescent="0.25">
      <c r="A1219" s="183">
        <f t="shared" si="28"/>
        <v>7</v>
      </c>
      <c r="B1219" s="184" t="e">
        <f>IF(G1219="DESLIGADO","",IF(#REF!=1,#REF!,IF(#REF!=1,#REF!,IF(#REF!=1,#REF!,IF(#REF!=1,#REF!,"")))))</f>
        <v>#REF!</v>
      </c>
      <c r="C1219" s="185"/>
      <c r="D1219" s="191"/>
      <c r="E1219" s="190"/>
      <c r="F1219" s="237"/>
      <c r="G1219" s="169"/>
      <c r="H1219" s="188"/>
      <c r="I1219" s="189"/>
      <c r="J1219" s="192"/>
      <c r="K1219" s="193"/>
      <c r="L1219" s="200"/>
    </row>
    <row r="1220" spans="1:12" ht="15" customHeight="1" x14ac:dyDescent="0.25">
      <c r="A1220" s="183">
        <f t="shared" si="28"/>
        <v>8</v>
      </c>
      <c r="B1220" s="184"/>
      <c r="C1220" s="185"/>
      <c r="D1220" s="191"/>
      <c r="E1220" s="190"/>
      <c r="F1220" s="237"/>
      <c r="G1220" s="169"/>
      <c r="H1220" s="188"/>
      <c r="I1220" s="189"/>
      <c r="J1220" s="192"/>
      <c r="K1220" s="193"/>
      <c r="L1220" s="200"/>
    </row>
    <row r="1221" spans="1:12" ht="15" customHeight="1" x14ac:dyDescent="0.25">
      <c r="A1221" s="183">
        <f t="shared" si="28"/>
        <v>9</v>
      </c>
      <c r="B1221" s="184"/>
      <c r="C1221" s="185"/>
      <c r="D1221" s="191"/>
      <c r="E1221" s="190"/>
      <c r="F1221" s="237"/>
      <c r="G1221" s="169"/>
      <c r="H1221" s="188"/>
      <c r="I1221" s="189"/>
      <c r="J1221" s="192"/>
      <c r="K1221" s="193"/>
      <c r="L1221" s="200"/>
    </row>
    <row r="1222" spans="1:12" ht="15" customHeight="1" x14ac:dyDescent="0.25">
      <c r="A1222" s="183">
        <f t="shared" si="28"/>
        <v>10</v>
      </c>
      <c r="B1222" s="184" t="e">
        <f>IF(G1222="DESLIGADO","",IF(#REF!=1,#REF!,IF(#REF!=1,#REF!,IF(#REF!=1,#REF!,IF(#REF!=1,#REF!,"")))))</f>
        <v>#REF!</v>
      </c>
      <c r="C1222" s="185"/>
      <c r="D1222" s="191"/>
      <c r="E1222" s="190"/>
      <c r="F1222" s="237"/>
      <c r="G1222" s="169"/>
      <c r="H1222" s="188"/>
      <c r="I1222" s="189"/>
      <c r="J1222" s="192"/>
      <c r="K1222" s="193"/>
      <c r="L1222" s="200"/>
    </row>
    <row r="1223" spans="1:12" ht="15" customHeight="1" x14ac:dyDescent="0.25">
      <c r="A1223" s="183">
        <f t="shared" si="28"/>
        <v>11</v>
      </c>
      <c r="B1223" s="184" t="e">
        <f>IF(G1223="DESLIGADO","",IF(#REF!=1,#REF!,IF(#REF!=1,#REF!,IF(#REF!=1,#REF!,IF(#REF!=1,#REF!,"")))))</f>
        <v>#REF!</v>
      </c>
      <c r="C1223" s="185"/>
      <c r="D1223" s="191"/>
      <c r="E1223" s="190"/>
      <c r="F1223" s="237"/>
      <c r="G1223" s="169"/>
      <c r="H1223" s="188"/>
      <c r="I1223" s="189"/>
      <c r="J1223" s="192"/>
      <c r="K1223" s="193"/>
      <c r="L1223" s="200"/>
    </row>
    <row r="1224" spans="1:12" ht="15" customHeight="1" x14ac:dyDescent="0.25">
      <c r="A1224" s="183">
        <f t="shared" si="28"/>
        <v>12</v>
      </c>
      <c r="B1224" s="184" t="e">
        <f>IF(G1224="DESLIGADO","",IF(#REF!=1,#REF!,IF(#REF!=1,#REF!,IF(#REF!=1,#REF!,IF(#REF!=1,#REF!,"")))))</f>
        <v>#REF!</v>
      </c>
      <c r="C1224" s="185"/>
      <c r="D1224" s="191"/>
      <c r="E1224" s="190"/>
      <c r="F1224" s="237"/>
      <c r="G1224" s="169"/>
      <c r="H1224" s="188"/>
      <c r="I1224" s="189"/>
      <c r="J1224" s="192"/>
      <c r="K1224" s="193"/>
      <c r="L1224" s="200"/>
    </row>
    <row r="1225" spans="1:12" ht="15" customHeight="1" x14ac:dyDescent="0.25">
      <c r="A1225" s="183">
        <f t="shared" si="28"/>
        <v>13</v>
      </c>
      <c r="B1225" s="184" t="e">
        <f>IF(G1225="DESLIGADO","",IF(#REF!=1,#REF!,IF(#REF!=1,#REF!,IF(#REF!=1,#REF!,IF(#REF!=1,#REF!,"")))))</f>
        <v>#REF!</v>
      </c>
      <c r="C1225" s="185"/>
      <c r="D1225" s="191"/>
      <c r="E1225" s="190"/>
      <c r="F1225" s="237"/>
      <c r="G1225" s="169"/>
      <c r="H1225" s="188"/>
      <c r="I1225" s="189"/>
      <c r="J1225" s="192"/>
      <c r="K1225" s="193"/>
      <c r="L1225" s="200"/>
    </row>
    <row r="1226" spans="1:12" ht="15" customHeight="1" x14ac:dyDescent="0.25">
      <c r="A1226" s="183">
        <f t="shared" si="28"/>
        <v>14</v>
      </c>
      <c r="B1226" s="184" t="e">
        <f>IF(G1226="DESLIGADO","",IF(#REF!=1,#REF!,IF(#REF!=1,#REF!,IF(#REF!=1,#REF!,IF(#REF!=1,#REF!,"")))))</f>
        <v>#REF!</v>
      </c>
      <c r="C1226" s="185"/>
      <c r="D1226" s="191"/>
      <c r="E1226" s="190"/>
      <c r="F1226" s="237"/>
      <c r="G1226" s="169"/>
      <c r="H1226" s="188"/>
      <c r="I1226" s="189"/>
      <c r="J1226" s="192"/>
      <c r="K1226" s="193"/>
      <c r="L1226" s="200"/>
    </row>
    <row r="1227" spans="1:12" ht="15" customHeight="1" x14ac:dyDescent="0.25">
      <c r="A1227" s="183">
        <f t="shared" si="28"/>
        <v>15</v>
      </c>
      <c r="B1227" s="184" t="e">
        <f>IF(G1227="DESLIGADO","",IF(#REF!=1,#REF!,IF(#REF!=1,#REF!,IF(#REF!=1,#REF!,IF(#REF!=1,#REF!,"")))))</f>
        <v>#REF!</v>
      </c>
      <c r="C1227" s="185"/>
      <c r="D1227" s="191"/>
      <c r="E1227" s="190"/>
      <c r="F1227" s="237"/>
      <c r="G1227" s="169"/>
      <c r="H1227" s="188"/>
      <c r="I1227" s="189"/>
      <c r="J1227" s="192"/>
      <c r="K1227" s="193"/>
      <c r="L1227" s="200"/>
    </row>
    <row r="1228" spans="1:12" ht="15" customHeight="1" x14ac:dyDescent="0.25">
      <c r="A1228" s="183">
        <f t="shared" si="28"/>
        <v>16</v>
      </c>
      <c r="B1228" s="184" t="e">
        <f>IF(G1228="DESLIGADO","",IF(#REF!=1,#REF!,IF(#REF!=1,#REF!,IF(#REF!=1,#REF!,IF(#REF!=1,#REF!,"")))))</f>
        <v>#REF!</v>
      </c>
      <c r="C1228" s="185"/>
      <c r="D1228" s="191"/>
      <c r="E1228" s="190"/>
      <c r="F1228" s="237"/>
      <c r="G1228" s="190"/>
      <c r="H1228" s="188"/>
      <c r="I1228" s="189"/>
      <c r="J1228" s="192"/>
      <c r="K1228" s="193"/>
      <c r="L1228" s="200"/>
    </row>
    <row r="1229" spans="1:12" ht="15" customHeight="1" x14ac:dyDescent="0.25">
      <c r="A1229" s="183">
        <f t="shared" si="28"/>
        <v>17</v>
      </c>
      <c r="B1229" s="184" t="e">
        <f>IF(G1229="DESLIGADO","",IF(#REF!=1,#REF!,IF(#REF!=1,#REF!,IF(#REF!=1,#REF!,IF(#REF!=1,#REF!,"")))))</f>
        <v>#REF!</v>
      </c>
      <c r="C1229" s="185"/>
      <c r="D1229" s="191"/>
      <c r="E1229" s="190"/>
      <c r="F1229" s="237"/>
      <c r="G1229" s="169"/>
      <c r="H1229" s="188"/>
      <c r="I1229" s="189"/>
      <c r="J1229" s="192"/>
      <c r="K1229" s="193"/>
      <c r="L1229" s="200"/>
    </row>
    <row r="1230" spans="1:12" ht="15" customHeight="1" x14ac:dyDescent="0.25">
      <c r="A1230" s="183">
        <f t="shared" si="28"/>
        <v>18</v>
      </c>
      <c r="B1230" s="184" t="e">
        <f>IF(G1230="DESLIGADO","",IF(#REF!=1,#REF!,IF(#REF!=1,#REF!,IF(#REF!=1,#REF!,IF(#REF!=1,#REF!,"")))))</f>
        <v>#REF!</v>
      </c>
      <c r="C1230" s="185"/>
      <c r="D1230" s="191"/>
      <c r="E1230" s="190"/>
      <c r="F1230" s="237"/>
      <c r="G1230" s="169"/>
      <c r="H1230" s="188"/>
      <c r="I1230" s="189"/>
      <c r="J1230" s="192"/>
      <c r="K1230" s="193"/>
      <c r="L1230" s="200"/>
    </row>
    <row r="1231" spans="1:12" ht="15" customHeight="1" x14ac:dyDescent="0.25">
      <c r="A1231" s="183">
        <f t="shared" si="28"/>
        <v>19</v>
      </c>
      <c r="B1231" s="184" t="e">
        <f>IF(G1231="DESLIGADO","",IF(#REF!=1,#REF!,IF(#REF!=1,#REF!,IF(#REF!=1,#REF!,IF(#REF!=1,#REF!,"")))))</f>
        <v>#REF!</v>
      </c>
      <c r="C1231" s="185"/>
      <c r="D1231" s="191"/>
      <c r="E1231" s="190"/>
      <c r="F1231" s="237"/>
      <c r="G1231" s="169"/>
      <c r="H1231" s="188"/>
      <c r="I1231" s="189"/>
      <c r="J1231" s="192"/>
      <c r="K1231" s="193"/>
      <c r="L1231" s="200"/>
    </row>
    <row r="1232" spans="1:12" ht="15" customHeight="1" x14ac:dyDescent="0.25">
      <c r="A1232" s="183">
        <f t="shared" si="28"/>
        <v>20</v>
      </c>
      <c r="B1232" s="184" t="e">
        <f>IF(G1232="DESLIGADO","",IF(#REF!=1,#REF!,IF(#REF!=1,#REF!,IF(#REF!=1,#REF!,IF(#REF!=1,#REF!,"")))))</f>
        <v>#REF!</v>
      </c>
      <c r="C1232" s="185"/>
      <c r="D1232" s="191"/>
      <c r="E1232" s="190"/>
      <c r="F1232" s="237"/>
      <c r="G1232" s="169"/>
      <c r="H1232" s="188"/>
      <c r="I1232" s="189"/>
      <c r="J1232" s="192"/>
      <c r="K1232" s="193"/>
      <c r="L1232" s="200"/>
    </row>
    <row r="1233" spans="1:12" ht="15" customHeight="1" x14ac:dyDescent="0.25">
      <c r="A1233" s="183">
        <f t="shared" si="28"/>
        <v>21</v>
      </c>
      <c r="B1233" s="184"/>
      <c r="C1233" s="185"/>
      <c r="D1233" s="191"/>
      <c r="E1233" s="190"/>
      <c r="F1233" s="237"/>
      <c r="G1233" s="169"/>
      <c r="H1233" s="188"/>
      <c r="I1233" s="189"/>
      <c r="J1233" s="192"/>
      <c r="K1233" s="193"/>
      <c r="L1233" s="200"/>
    </row>
    <row r="1234" spans="1:12" ht="15" customHeight="1" x14ac:dyDescent="0.25">
      <c r="A1234" s="183">
        <f t="shared" si="28"/>
        <v>22</v>
      </c>
      <c r="B1234" s="184" t="e">
        <f>IF(G1234="DESLIGADO","",IF(#REF!=1,#REF!,IF(#REF!=1,#REF!,IF(#REF!=1,#REF!,IF(#REF!=1,#REF!,"")))))</f>
        <v>#REF!</v>
      </c>
      <c r="C1234" s="185"/>
      <c r="D1234" s="191"/>
      <c r="E1234" s="190"/>
      <c r="F1234" s="237"/>
      <c r="G1234" s="169"/>
      <c r="H1234" s="188"/>
      <c r="I1234" s="189"/>
      <c r="J1234" s="192"/>
      <c r="K1234" s="193"/>
      <c r="L1234" s="200"/>
    </row>
    <row r="1235" spans="1:12" ht="15" customHeight="1" x14ac:dyDescent="0.25">
      <c r="A1235" s="183">
        <f t="shared" si="28"/>
        <v>23</v>
      </c>
      <c r="B1235" s="184" t="e">
        <f>IF(G1235="DESLIGADO","",IF(#REF!=1,#REF!,IF(#REF!=1,#REF!,IF(#REF!=1,#REF!,IF(#REF!=1,#REF!,"")))))</f>
        <v>#REF!</v>
      </c>
      <c r="C1235" s="185"/>
      <c r="D1235" s="191"/>
      <c r="E1235" s="190"/>
      <c r="F1235" s="237"/>
      <c r="G1235" s="169"/>
      <c r="H1235" s="188"/>
      <c r="I1235" s="189"/>
      <c r="J1235" s="192"/>
      <c r="K1235" s="193"/>
      <c r="L1235" s="200"/>
    </row>
    <row r="1236" spans="1:12" ht="15" customHeight="1" x14ac:dyDescent="0.25">
      <c r="A1236" s="183">
        <f t="shared" si="28"/>
        <v>24</v>
      </c>
      <c r="B1236" s="184" t="e">
        <f>IF(G1236="DESLIGADO","",IF(#REF!=1,#REF!,IF(#REF!=1,#REF!,IF(#REF!=1,#REF!,IF(#REF!=1,#REF!,"")))))</f>
        <v>#REF!</v>
      </c>
      <c r="C1236" s="185"/>
      <c r="D1236" s="191"/>
      <c r="E1236" s="190"/>
      <c r="F1236" s="237"/>
      <c r="G1236" s="169"/>
      <c r="H1236" s="188"/>
      <c r="I1236" s="189"/>
      <c r="J1236" s="192"/>
      <c r="K1236" s="193"/>
      <c r="L1236" s="200"/>
    </row>
    <row r="1237" spans="1:12" ht="15" customHeight="1" x14ac:dyDescent="0.25">
      <c r="A1237" s="183">
        <f t="shared" si="28"/>
        <v>25</v>
      </c>
      <c r="B1237" s="184" t="e">
        <f>IF(G1237="DESLIGADO","",IF(#REF!=1,#REF!,IF(#REF!=1,#REF!,IF(#REF!=1,#REF!,IF(#REF!=1,#REF!,"")))))</f>
        <v>#REF!</v>
      </c>
      <c r="C1237" s="185"/>
      <c r="D1237" s="191"/>
      <c r="E1237" s="190"/>
      <c r="F1237" s="237"/>
      <c r="G1237" s="169"/>
      <c r="H1237" s="188"/>
      <c r="I1237" s="189"/>
      <c r="J1237" s="192"/>
      <c r="K1237" s="193"/>
      <c r="L1237" s="200"/>
    </row>
    <row r="1238" spans="1:12" ht="15" customHeight="1" x14ac:dyDescent="0.25">
      <c r="A1238" s="183">
        <f t="shared" si="28"/>
        <v>26</v>
      </c>
      <c r="B1238" s="184" t="e">
        <f>IF(G1238="DESLIGADO","",IF(#REF!=1,#REF!,IF(#REF!=1,#REF!,IF(#REF!=1,#REF!,IF(#REF!=1,#REF!,"")))))</f>
        <v>#REF!</v>
      </c>
      <c r="C1238" s="185"/>
      <c r="D1238" s="191"/>
      <c r="E1238" s="190"/>
      <c r="F1238" s="237"/>
      <c r="G1238" s="169"/>
      <c r="H1238" s="188"/>
      <c r="I1238" s="189"/>
      <c r="J1238" s="192"/>
      <c r="K1238" s="193"/>
      <c r="L1238" s="200"/>
    </row>
    <row r="1239" spans="1:12" ht="15" customHeight="1" x14ac:dyDescent="0.25">
      <c r="A1239" s="183">
        <f t="shared" si="28"/>
        <v>27</v>
      </c>
      <c r="B1239" s="184" t="e">
        <f>IF(G1239="DESLIGADO","",IF(#REF!=1,#REF!,IF(#REF!=1,#REF!,IF(#REF!=1,#REF!,IF(#REF!=1,#REF!,"")))))</f>
        <v>#REF!</v>
      </c>
      <c r="C1239" s="185"/>
      <c r="D1239" s="191"/>
      <c r="E1239" s="190"/>
      <c r="F1239" s="237"/>
      <c r="G1239" s="169"/>
      <c r="H1239" s="188"/>
      <c r="I1239" s="189"/>
      <c r="J1239" s="192"/>
      <c r="K1239" s="193"/>
      <c r="L1239" s="200"/>
    </row>
    <row r="1240" spans="1:12" ht="15" customHeight="1" x14ac:dyDescent="0.25">
      <c r="A1240" s="183">
        <f t="shared" si="28"/>
        <v>28</v>
      </c>
      <c r="B1240" s="184" t="e">
        <f>IF(G1240="DESLIGADO","",IF(#REF!=1,#REF!,IF(#REF!=1,#REF!,IF(#REF!=1,#REF!,IF(#REF!=1,#REF!,"")))))</f>
        <v>#REF!</v>
      </c>
      <c r="C1240" s="185"/>
      <c r="D1240" s="191"/>
      <c r="E1240" s="190"/>
      <c r="F1240" s="237"/>
      <c r="G1240" s="169"/>
      <c r="H1240" s="188"/>
      <c r="I1240" s="189"/>
      <c r="J1240" s="192"/>
      <c r="K1240" s="193"/>
      <c r="L1240" s="200"/>
    </row>
    <row r="1241" spans="1:12" ht="15" customHeight="1" x14ac:dyDescent="0.25">
      <c r="A1241" s="183">
        <f t="shared" si="28"/>
        <v>29</v>
      </c>
      <c r="B1241" s="184"/>
      <c r="C1241" s="185"/>
      <c r="D1241" s="191"/>
      <c r="E1241" s="190"/>
      <c r="F1241" s="237"/>
      <c r="G1241" s="169"/>
      <c r="H1241" s="188"/>
      <c r="I1241" s="189"/>
      <c r="J1241" s="192"/>
      <c r="K1241" s="193"/>
      <c r="L1241" s="200"/>
    </row>
    <row r="1242" spans="1:12" ht="15" customHeight="1" x14ac:dyDescent="0.25">
      <c r="A1242" s="183">
        <f t="shared" si="28"/>
        <v>30</v>
      </c>
      <c r="B1242" s="184"/>
      <c r="C1242" s="185"/>
      <c r="D1242" s="191"/>
      <c r="E1242" s="190"/>
      <c r="F1242" s="237"/>
      <c r="G1242" s="169"/>
      <c r="H1242" s="188"/>
      <c r="I1242" s="189"/>
      <c r="J1242" s="192"/>
      <c r="K1242" s="193"/>
      <c r="L1242" s="200"/>
    </row>
    <row r="1243" spans="1:12" ht="15" customHeight="1" x14ac:dyDescent="0.25">
      <c r="A1243" s="183">
        <f t="shared" si="28"/>
        <v>31</v>
      </c>
      <c r="B1243" s="184" t="e">
        <f>IF(G1243="DESLIGADO","",IF(#REF!=1,#REF!,IF(#REF!=1,#REF!,IF(#REF!=1,#REF!,IF(#REF!=1,#REF!,"")))))</f>
        <v>#REF!</v>
      </c>
      <c r="C1243" s="185"/>
      <c r="D1243" s="191"/>
      <c r="E1243" s="190"/>
      <c r="F1243" s="237"/>
      <c r="G1243" s="169"/>
      <c r="H1243" s="188"/>
      <c r="I1243" s="189"/>
      <c r="J1243" s="192"/>
      <c r="K1243" s="193"/>
      <c r="L1243" s="200"/>
    </row>
    <row r="1244" spans="1:12" ht="15" customHeight="1" x14ac:dyDescent="0.25">
      <c r="A1244" s="183">
        <f t="shared" si="28"/>
        <v>32</v>
      </c>
      <c r="B1244" s="184"/>
      <c r="C1244" s="185"/>
      <c r="D1244" s="191"/>
      <c r="E1244" s="190"/>
      <c r="F1244" s="237"/>
      <c r="G1244" s="169"/>
      <c r="H1244" s="188"/>
      <c r="I1244" s="189"/>
      <c r="J1244" s="192"/>
      <c r="K1244" s="193"/>
      <c r="L1244" s="200"/>
    </row>
    <row r="1245" spans="1:12" ht="15" customHeight="1" x14ac:dyDescent="0.25">
      <c r="A1245" s="183">
        <f t="shared" si="28"/>
        <v>33</v>
      </c>
      <c r="B1245" s="184" t="e">
        <f>IF(G1245="DESLIGADO","",IF(#REF!=1,#REF!,IF(#REF!=1,#REF!,IF(#REF!=1,#REF!,IF(#REF!=1,#REF!,"")))))</f>
        <v>#REF!</v>
      </c>
      <c r="C1245" s="185"/>
      <c r="D1245" s="191"/>
      <c r="E1245" s="190"/>
      <c r="F1245" s="237"/>
      <c r="G1245" s="169"/>
      <c r="H1245" s="188"/>
      <c r="I1245" s="189"/>
      <c r="J1245" s="192"/>
      <c r="K1245" s="193"/>
      <c r="L1245" s="200"/>
    </row>
    <row r="1246" spans="1:12" ht="15" customHeight="1" x14ac:dyDescent="0.25">
      <c r="A1246" s="183">
        <f t="shared" si="28"/>
        <v>34</v>
      </c>
      <c r="B1246" s="184"/>
      <c r="C1246" s="185"/>
      <c r="D1246" s="191"/>
      <c r="E1246" s="190"/>
      <c r="F1246" s="237"/>
      <c r="G1246" s="169"/>
      <c r="H1246" s="188"/>
      <c r="I1246" s="189"/>
      <c r="J1246" s="192"/>
      <c r="K1246" s="193"/>
      <c r="L1246" s="200"/>
    </row>
    <row r="1247" spans="1:12" ht="15" customHeight="1" x14ac:dyDescent="0.25">
      <c r="A1247" s="183">
        <f t="shared" si="28"/>
        <v>35</v>
      </c>
      <c r="B1247" s="184" t="e">
        <f>IF(G1247="DESLIGADO","",IF(#REF!=1,#REF!,IF(#REF!=1,#REF!,IF(#REF!=1,#REF!,IF(#REF!=1,#REF!,"")))))</f>
        <v>#REF!</v>
      </c>
      <c r="C1247" s="185"/>
      <c r="D1247" s="191"/>
      <c r="E1247" s="190"/>
      <c r="F1247" s="237"/>
      <c r="G1247" s="169"/>
      <c r="H1247" s="188"/>
      <c r="I1247" s="189"/>
      <c r="J1247" s="192"/>
      <c r="K1247" s="193"/>
      <c r="L1247" s="200"/>
    </row>
    <row r="1248" spans="1:12" ht="15" customHeight="1" x14ac:dyDescent="0.25">
      <c r="A1248" s="183">
        <f t="shared" si="28"/>
        <v>36</v>
      </c>
      <c r="B1248" s="184" t="e">
        <f>IF(G1248="DESLIGADO","",IF(#REF!=1,#REF!,IF(#REF!=1,#REF!,IF(#REF!=1,#REF!,IF(#REF!=1,#REF!,"")))))</f>
        <v>#REF!</v>
      </c>
      <c r="C1248" s="185"/>
      <c r="D1248" s="191"/>
      <c r="E1248" s="190"/>
      <c r="F1248" s="237"/>
      <c r="G1248" s="169"/>
      <c r="H1248" s="188"/>
      <c r="I1248" s="189"/>
      <c r="J1248" s="192"/>
      <c r="K1248" s="193"/>
      <c r="L1248" s="200"/>
    </row>
    <row r="1249" spans="1:12" ht="15" customHeight="1" x14ac:dyDescent="0.25">
      <c r="A1249" s="183">
        <f t="shared" si="28"/>
        <v>37</v>
      </c>
      <c r="B1249" s="184" t="e">
        <f>IF(F1249="DESLIGADO","",IF(#REF!=1,#REF!,IF(#REF!=1,#REF!,IF(#REF!=1,#REF!,IF(#REF!=1,#REF!,"")))))</f>
        <v>#REF!</v>
      </c>
      <c r="C1249" s="185"/>
      <c r="D1249" s="191"/>
      <c r="E1249" s="190"/>
      <c r="F1249" s="237"/>
      <c r="G1249" s="169"/>
      <c r="H1249" s="188"/>
      <c r="I1249" s="189"/>
      <c r="J1249" s="192"/>
      <c r="K1249" s="193"/>
      <c r="L1249" s="200"/>
    </row>
    <row r="1250" spans="1:12" ht="15" customHeight="1" x14ac:dyDescent="0.25">
      <c r="A1250" s="183">
        <f t="shared" si="28"/>
        <v>38</v>
      </c>
      <c r="B1250" s="184" t="e">
        <f>IF(F1250="DESLIGADO","",IF(#REF!=1,#REF!,IF(#REF!=1,#REF!,IF(#REF!=1,#REF!,IF(#REF!=1,#REF!,"")))))</f>
        <v>#REF!</v>
      </c>
      <c r="C1250" s="185"/>
      <c r="D1250" s="191"/>
      <c r="E1250" s="190"/>
      <c r="F1250" s="237"/>
      <c r="G1250" s="169"/>
      <c r="H1250" s="188"/>
      <c r="I1250" s="189"/>
      <c r="J1250" s="192"/>
      <c r="K1250" s="193"/>
      <c r="L1250" s="200"/>
    </row>
    <row r="1251" spans="1:12" ht="15" customHeight="1" x14ac:dyDescent="0.25">
      <c r="A1251" s="183">
        <f t="shared" si="28"/>
        <v>39</v>
      </c>
      <c r="B1251" s="184" t="e">
        <f>IF(G1251="DESLIGADO","",IF(#REF!=1,#REF!,IF(#REF!=1,#REF!,IF(#REF!=1,#REF!,IF(#REF!=1,#REF!,"")))))</f>
        <v>#REF!</v>
      </c>
      <c r="C1251" s="185"/>
      <c r="D1251" s="191"/>
      <c r="E1251" s="190"/>
      <c r="F1251" s="237"/>
      <c r="G1251" s="169"/>
      <c r="H1251" s="188"/>
      <c r="I1251" s="189"/>
      <c r="J1251" s="192"/>
      <c r="K1251" s="193"/>
      <c r="L1251" s="200"/>
    </row>
    <row r="1252" spans="1:12" ht="15" customHeight="1" x14ac:dyDescent="0.25">
      <c r="A1252" s="183">
        <f t="shared" si="28"/>
        <v>40</v>
      </c>
      <c r="B1252" s="184" t="e">
        <f>IF(G1252="DESLIGADO","",IF(#REF!=1,#REF!,IF(#REF!=1,#REF!,IF(#REF!=1,#REF!,IF(#REF!=1,#REF!,"")))))</f>
        <v>#REF!</v>
      </c>
      <c r="C1252" s="185"/>
      <c r="D1252" s="191"/>
      <c r="E1252" s="190"/>
      <c r="F1252" s="237"/>
      <c r="G1252" s="169"/>
      <c r="H1252" s="188"/>
      <c r="I1252" s="189"/>
      <c r="J1252" s="192"/>
      <c r="K1252" s="193"/>
      <c r="L1252" s="200"/>
    </row>
    <row r="1253" spans="1:12" ht="15" customHeight="1" x14ac:dyDescent="0.25">
      <c r="A1253" s="183">
        <f t="shared" si="28"/>
        <v>41</v>
      </c>
      <c r="B1253" s="184"/>
      <c r="C1253" s="185"/>
      <c r="D1253" s="191"/>
      <c r="E1253" s="190"/>
      <c r="F1253" s="237"/>
      <c r="G1253" s="169"/>
      <c r="H1253" s="188"/>
      <c r="I1253" s="189"/>
      <c r="J1253" s="192"/>
      <c r="K1253" s="193"/>
      <c r="L1253" s="200"/>
    </row>
    <row r="1254" spans="1:12" ht="15" customHeight="1" x14ac:dyDescent="0.25">
      <c r="A1254" s="183">
        <f t="shared" si="28"/>
        <v>42</v>
      </c>
      <c r="B1254" s="184"/>
      <c r="C1254" s="185"/>
      <c r="D1254" s="191"/>
      <c r="E1254" s="190"/>
      <c r="F1254" s="237"/>
      <c r="G1254" s="169"/>
      <c r="H1254" s="188"/>
      <c r="I1254" s="189"/>
      <c r="J1254" s="192"/>
      <c r="K1254" s="193"/>
      <c r="L1254" s="200"/>
    </row>
    <row r="1255" spans="1:12" ht="15" customHeight="1" x14ac:dyDescent="0.25">
      <c r="A1255" s="183">
        <f t="shared" si="28"/>
        <v>43</v>
      </c>
      <c r="B1255" s="184" t="e">
        <f>IF(G1255="DESLIGADO","",IF(#REF!=1,#REF!,IF(#REF!=1,#REF!,IF(#REF!=1,#REF!,IF(#REF!=1,#REF!,"")))))</f>
        <v>#REF!</v>
      </c>
      <c r="C1255" s="185"/>
      <c r="D1255" s="191"/>
      <c r="E1255" s="190"/>
      <c r="F1255" s="237"/>
      <c r="G1255" s="169"/>
      <c r="H1255" s="188"/>
      <c r="I1255" s="189"/>
      <c r="J1255" s="192"/>
      <c r="K1255" s="193"/>
      <c r="L1255" s="200"/>
    </row>
    <row r="1256" spans="1:12" ht="15" customHeight="1" x14ac:dyDescent="0.25">
      <c r="A1256" s="183">
        <f t="shared" si="28"/>
        <v>44</v>
      </c>
      <c r="B1256" s="184" t="e">
        <f>IF(G1256="DESLIGADO","",IF(#REF!=1,#REF!,IF(#REF!=1,#REF!,IF(#REF!=1,#REF!,IF(#REF!=1,#REF!,"")))))</f>
        <v>#REF!</v>
      </c>
      <c r="C1256" s="185"/>
      <c r="D1256" s="191"/>
      <c r="E1256" s="190"/>
      <c r="F1256" s="237"/>
      <c r="G1256" s="169"/>
      <c r="H1256" s="188"/>
      <c r="I1256" s="189"/>
      <c r="J1256" s="192"/>
      <c r="K1256" s="193"/>
      <c r="L1256" s="200"/>
    </row>
    <row r="1257" spans="1:12" ht="15" customHeight="1" x14ac:dyDescent="0.25">
      <c r="A1257" s="183">
        <f t="shared" si="28"/>
        <v>45</v>
      </c>
      <c r="B1257" s="184" t="e">
        <f>IF(F1257="DESLIGADO","",IF(#REF!=1,#REF!,IF(#REF!=1,#REF!,IF(#REF!=1,#REF!,IF(#REF!=1,#REF!,"")))))</f>
        <v>#REF!</v>
      </c>
      <c r="C1257" s="185"/>
      <c r="D1257" s="191"/>
      <c r="E1257" s="190"/>
      <c r="F1257" s="237"/>
      <c r="G1257" s="169"/>
      <c r="H1257" s="188"/>
      <c r="I1257" s="189"/>
      <c r="J1257" s="192"/>
      <c r="K1257" s="193"/>
      <c r="L1257" s="200"/>
    </row>
    <row r="1258" spans="1:12" ht="15" customHeight="1" x14ac:dyDescent="0.25">
      <c r="A1258" s="183">
        <f t="shared" si="28"/>
        <v>46</v>
      </c>
      <c r="B1258" s="184" t="e">
        <f>IF(F1258="DESLIGADO","",IF(#REF!=1,#REF!,IF(#REF!=1,#REF!,IF(#REF!=1,#REF!,IF(#REF!=1,#REF!,"")))))</f>
        <v>#REF!</v>
      </c>
      <c r="C1258" s="185"/>
      <c r="D1258" s="191"/>
      <c r="E1258" s="190"/>
      <c r="F1258" s="237"/>
      <c r="G1258" s="169"/>
      <c r="H1258" s="188"/>
      <c r="I1258" s="189"/>
      <c r="J1258" s="192"/>
      <c r="K1258" s="193"/>
      <c r="L1258" s="200"/>
    </row>
    <row r="1259" spans="1:12" ht="15" customHeight="1" x14ac:dyDescent="0.25">
      <c r="A1259" s="183">
        <f t="shared" si="28"/>
        <v>47</v>
      </c>
      <c r="B1259" s="184"/>
      <c r="C1259" s="185"/>
      <c r="D1259" s="191"/>
      <c r="E1259" s="190"/>
      <c r="F1259" s="237"/>
      <c r="G1259" s="169"/>
      <c r="H1259" s="188"/>
      <c r="I1259" s="189"/>
      <c r="J1259" s="192"/>
      <c r="K1259" s="193"/>
      <c r="L1259" s="200"/>
    </row>
    <row r="1260" spans="1:12" ht="15" customHeight="1" x14ac:dyDescent="0.25">
      <c r="A1260" s="183">
        <f t="shared" si="28"/>
        <v>48</v>
      </c>
      <c r="B1260" s="184" t="e">
        <f>IF(G1260="DESLIGADO","",IF(#REF!=1,#REF!,IF(#REF!=1,#REF!,IF(#REF!=1,#REF!,IF(#REF!=1,#REF!,"")))))</f>
        <v>#REF!</v>
      </c>
      <c r="C1260" s="185"/>
      <c r="D1260" s="191"/>
      <c r="E1260" s="190"/>
      <c r="F1260" s="237"/>
      <c r="G1260" s="169"/>
      <c r="H1260" s="188"/>
      <c r="I1260" s="189"/>
      <c r="J1260" s="192"/>
      <c r="K1260" s="193"/>
      <c r="L1260" s="200"/>
    </row>
    <row r="1261" spans="1:12" ht="15" customHeight="1" x14ac:dyDescent="0.25">
      <c r="A1261" s="183">
        <f t="shared" si="28"/>
        <v>49</v>
      </c>
      <c r="B1261" s="184" t="e">
        <f>IF(G1261="DESLIGADO","",IF(#REF!=1,#REF!,IF(#REF!=1,#REF!,IF(#REF!=1,#REF!,IF(#REF!=1,#REF!,"")))))</f>
        <v>#REF!</v>
      </c>
      <c r="C1261" s="185"/>
      <c r="D1261" s="191"/>
      <c r="E1261" s="190"/>
      <c r="F1261" s="237"/>
      <c r="G1261" s="169"/>
      <c r="H1261" s="188"/>
      <c r="I1261" s="189"/>
      <c r="J1261" s="192"/>
      <c r="K1261" s="193"/>
      <c r="L1261" s="200"/>
    </row>
    <row r="1262" spans="1:12" ht="15" customHeight="1" x14ac:dyDescent="0.25">
      <c r="A1262" s="183">
        <f t="shared" si="28"/>
        <v>50</v>
      </c>
      <c r="B1262" s="184" t="e">
        <f>IF(F1262="DESLIGADO","",IF(#REF!=1,#REF!,IF(#REF!=1,#REF!,IF(#REF!=1,#REF!,IF(#REF!=1,#REF!,"")))))</f>
        <v>#REF!</v>
      </c>
      <c r="C1262" s="185"/>
      <c r="D1262" s="191"/>
      <c r="E1262" s="190"/>
      <c r="F1262" s="237"/>
      <c r="G1262" s="169"/>
      <c r="H1262" s="188"/>
      <c r="I1262" s="189"/>
      <c r="J1262" s="192"/>
      <c r="K1262" s="193"/>
      <c r="L1262" s="200"/>
    </row>
    <row r="1263" spans="1:12" ht="15" customHeight="1" x14ac:dyDescent="0.25">
      <c r="A1263" s="183">
        <f t="shared" si="28"/>
        <v>51</v>
      </c>
      <c r="B1263" s="184" t="e">
        <f>IF(G1263="DESLIGADO","",IF(#REF!=1,#REF!,IF(#REF!=1,#REF!,IF(#REF!=1,#REF!,IF(#REF!=1,#REF!,"")))))</f>
        <v>#REF!</v>
      </c>
      <c r="C1263" s="185"/>
      <c r="D1263" s="191"/>
      <c r="E1263" s="190"/>
      <c r="F1263" s="237"/>
      <c r="G1263" s="169"/>
      <c r="H1263" s="188"/>
      <c r="I1263" s="189"/>
      <c r="J1263" s="192"/>
      <c r="K1263" s="193"/>
      <c r="L1263" s="200"/>
    </row>
    <row r="1264" spans="1:12" ht="15" customHeight="1" x14ac:dyDescent="0.25">
      <c r="A1264" s="183">
        <f t="shared" si="28"/>
        <v>52</v>
      </c>
      <c r="B1264" s="184"/>
      <c r="C1264" s="185"/>
      <c r="D1264" s="191"/>
      <c r="E1264" s="190"/>
      <c r="F1264" s="237"/>
      <c r="G1264" s="169"/>
      <c r="H1264" s="188"/>
      <c r="I1264" s="189"/>
      <c r="J1264" s="192"/>
      <c r="K1264" s="193"/>
      <c r="L1264" s="200"/>
    </row>
    <row r="1265" spans="1:12" ht="15" customHeight="1" x14ac:dyDescent="0.25">
      <c r="A1265" s="183">
        <f t="shared" si="28"/>
        <v>53</v>
      </c>
      <c r="B1265" s="184" t="e">
        <f>IF(G1265="DESLIGADO","",IF(#REF!=1,#REF!,IF(#REF!=1,#REF!,IF(#REF!=1,#REF!,IF(#REF!=1,#REF!,"")))))</f>
        <v>#REF!</v>
      </c>
      <c r="C1265" s="185"/>
      <c r="D1265" s="191"/>
      <c r="E1265" s="190"/>
      <c r="F1265" s="237"/>
      <c r="G1265" s="169"/>
      <c r="H1265" s="188"/>
      <c r="I1265" s="189"/>
      <c r="J1265" s="192"/>
      <c r="K1265" s="193"/>
      <c r="L1265" s="200"/>
    </row>
    <row r="1266" spans="1:12" ht="15" customHeight="1" x14ac:dyDescent="0.25">
      <c r="A1266" s="183">
        <f t="shared" si="28"/>
        <v>54</v>
      </c>
      <c r="B1266" s="184"/>
      <c r="C1266" s="185"/>
      <c r="D1266" s="191"/>
      <c r="E1266" s="190"/>
      <c r="F1266" s="237"/>
      <c r="G1266" s="169"/>
      <c r="H1266" s="188"/>
      <c r="I1266" s="189"/>
      <c r="J1266" s="192"/>
      <c r="K1266" s="193"/>
      <c r="L1266" s="200"/>
    </row>
    <row r="1267" spans="1:12" ht="15" customHeight="1" x14ac:dyDescent="0.25">
      <c r="A1267" s="183">
        <f t="shared" si="28"/>
        <v>55</v>
      </c>
      <c r="B1267" s="184" t="e">
        <f>IF(G1267="DESLIGADO","",IF(#REF!=1,#REF!,IF(#REF!=1,#REF!,IF(#REF!=1,#REF!,IF(#REF!=1,#REF!,"")))))</f>
        <v>#REF!</v>
      </c>
      <c r="C1267" s="185"/>
      <c r="D1267" s="191"/>
      <c r="E1267" s="190"/>
      <c r="F1267" s="237"/>
      <c r="G1267" s="169"/>
      <c r="H1267" s="188"/>
      <c r="I1267" s="189"/>
      <c r="J1267" s="192"/>
      <c r="K1267" s="193"/>
      <c r="L1267" s="200"/>
    </row>
    <row r="1268" spans="1:12" ht="15" customHeight="1" x14ac:dyDescent="0.25">
      <c r="A1268" s="183">
        <f t="shared" si="28"/>
        <v>56</v>
      </c>
      <c r="B1268" s="184" t="e">
        <f>IF(G1268="DESLIGADO","",IF(#REF!=1,#REF!,IF(#REF!=1,#REF!,IF(#REF!=1,#REF!,IF(#REF!=1,#REF!,"")))))</f>
        <v>#REF!</v>
      </c>
      <c r="C1268" s="185"/>
      <c r="D1268" s="191"/>
      <c r="E1268" s="190"/>
      <c r="F1268" s="237"/>
      <c r="G1268" s="169"/>
      <c r="H1268" s="188"/>
      <c r="I1268" s="189"/>
      <c r="J1268" s="192"/>
      <c r="K1268" s="193"/>
      <c r="L1268" s="200"/>
    </row>
    <row r="1269" spans="1:12" ht="15" customHeight="1" x14ac:dyDescent="0.25">
      <c r="A1269" s="183">
        <f t="shared" si="28"/>
        <v>57</v>
      </c>
      <c r="B1269" s="184" t="e">
        <f>IF(F1269="DESLIGADO","",IF(#REF!=1,#REF!,IF(#REF!=1,#REF!,IF(#REF!=1,#REF!,IF(#REF!=1,#REF!,"")))))</f>
        <v>#REF!</v>
      </c>
      <c r="C1269" s="185"/>
      <c r="D1269" s="191"/>
      <c r="E1269" s="190"/>
      <c r="F1269" s="237"/>
      <c r="G1269" s="169"/>
      <c r="H1269" s="188"/>
      <c r="I1269" s="189"/>
      <c r="J1269" s="192"/>
      <c r="K1269" s="193"/>
      <c r="L1269" s="200"/>
    </row>
    <row r="1270" spans="1:12" ht="15" customHeight="1" x14ac:dyDescent="0.25">
      <c r="A1270" s="183">
        <f t="shared" si="28"/>
        <v>58</v>
      </c>
      <c r="B1270" s="184" t="e">
        <f>IF(#REF!="DESLIGADO","",IF(#REF!=1,#REF!,IF(#REF!=1,#REF!,IF(#REF!=1,#REF!,IF(#REF!=1,#REF!,"")))))</f>
        <v>#REF!</v>
      </c>
      <c r="C1270" s="185"/>
      <c r="D1270" s="191"/>
      <c r="E1270" s="190"/>
      <c r="F1270" s="237"/>
      <c r="G1270" s="169"/>
      <c r="H1270" s="188"/>
      <c r="I1270" s="189"/>
      <c r="J1270" s="192"/>
      <c r="K1270" s="193"/>
      <c r="L1270" s="200"/>
    </row>
    <row r="1271" spans="1:12" ht="15" customHeight="1" x14ac:dyDescent="0.25">
      <c r="A1271" s="183">
        <f t="shared" si="28"/>
        <v>59</v>
      </c>
      <c r="B1271" s="184"/>
      <c r="C1271" s="185"/>
      <c r="D1271" s="191"/>
      <c r="E1271" s="190"/>
      <c r="F1271" s="237"/>
      <c r="G1271" s="169"/>
      <c r="H1271" s="188"/>
      <c r="I1271" s="189"/>
      <c r="J1271" s="192"/>
      <c r="K1271" s="193"/>
      <c r="L1271" s="200"/>
    </row>
    <row r="1272" spans="1:12" ht="15" customHeight="1" x14ac:dyDescent="0.25">
      <c r="A1272" s="183">
        <f t="shared" si="28"/>
        <v>60</v>
      </c>
      <c r="B1272" s="184" t="e">
        <f>IF(G1272="DESLIGADO","",IF(#REF!=1,#REF!,IF(#REF!=1,#REF!,IF(#REF!=1,#REF!,IF(#REF!=1,#REF!,"")))))</f>
        <v>#REF!</v>
      </c>
      <c r="C1272" s="185"/>
      <c r="D1272" s="191"/>
      <c r="E1272" s="190"/>
      <c r="F1272" s="237"/>
      <c r="G1272" s="169"/>
      <c r="H1272" s="188"/>
      <c r="I1272" s="189"/>
      <c r="J1272" s="192"/>
      <c r="K1272" s="193"/>
      <c r="L1272" s="200"/>
    </row>
    <row r="1273" spans="1:12" ht="15" customHeight="1" x14ac:dyDescent="0.25">
      <c r="A1273" s="183">
        <f t="shared" si="28"/>
        <v>61</v>
      </c>
      <c r="B1273" s="184" t="e">
        <f>IF(G1273="DESLIGADO","",IF(#REF!=1,#REF!,IF(#REF!=1,#REF!,IF(#REF!=1,#REF!,IF(#REF!=1,#REF!,"")))))</f>
        <v>#REF!</v>
      </c>
      <c r="C1273" s="185"/>
      <c r="D1273" s="191"/>
      <c r="E1273" s="190"/>
      <c r="F1273" s="237"/>
      <c r="G1273" s="169"/>
      <c r="H1273" s="188"/>
      <c r="I1273" s="189"/>
      <c r="J1273" s="192"/>
      <c r="K1273" s="193"/>
      <c r="L1273" s="200"/>
    </row>
    <row r="1274" spans="1:12" ht="15" customHeight="1" x14ac:dyDescent="0.25">
      <c r="A1274" s="183">
        <f t="shared" si="28"/>
        <v>62</v>
      </c>
      <c r="B1274" s="184" t="e">
        <f>IF(G1274="DESLIGADO","",IF(#REF!=1,#REF!,IF(#REF!=1,#REF!,IF(#REF!=1,#REF!,IF(#REF!=1,#REF!,"")))))</f>
        <v>#REF!</v>
      </c>
      <c r="C1274" s="185"/>
      <c r="D1274" s="191"/>
      <c r="E1274" s="190"/>
      <c r="F1274" s="237"/>
      <c r="G1274" s="169"/>
      <c r="H1274" s="188"/>
      <c r="I1274" s="189"/>
      <c r="J1274" s="192"/>
      <c r="K1274" s="193"/>
      <c r="L1274" s="200"/>
    </row>
    <row r="1275" spans="1:12" ht="15" customHeight="1" x14ac:dyDescent="0.25">
      <c r="A1275" s="183">
        <f t="shared" si="28"/>
        <v>63</v>
      </c>
      <c r="B1275" s="184" t="e">
        <f>IF(G1275="DESLIGADO","",IF(#REF!=1,#REF!,IF(#REF!=1,#REF!,IF(#REF!=1,#REF!,IF(#REF!=1,#REF!,"")))))</f>
        <v>#REF!</v>
      </c>
      <c r="C1275" s="185"/>
      <c r="D1275" s="191"/>
      <c r="E1275" s="190"/>
      <c r="F1275" s="237"/>
      <c r="G1275" s="169"/>
      <c r="H1275" s="188"/>
      <c r="I1275" s="189"/>
      <c r="J1275" s="192"/>
      <c r="K1275" s="193"/>
      <c r="L1275" s="200"/>
    </row>
    <row r="1276" spans="1:12" ht="15" customHeight="1" x14ac:dyDescent="0.25">
      <c r="A1276" s="183">
        <f t="shared" si="28"/>
        <v>64</v>
      </c>
      <c r="B1276" s="184" t="e">
        <f>IF(G1276="DESLIGADO","",IF(#REF!=1,#REF!,IF(#REF!=1,#REF!,IF(#REF!=1,#REF!,IF(#REF!=1,#REF!,"")))))</f>
        <v>#REF!</v>
      </c>
      <c r="C1276" s="185"/>
      <c r="D1276" s="191"/>
      <c r="E1276" s="190"/>
      <c r="F1276" s="237"/>
      <c r="G1276" s="169"/>
      <c r="H1276" s="188"/>
      <c r="I1276" s="189"/>
      <c r="J1276" s="192"/>
      <c r="K1276" s="193"/>
      <c r="L1276" s="200"/>
    </row>
    <row r="1277" spans="1:12" ht="15" customHeight="1" x14ac:dyDescent="0.25">
      <c r="A1277" s="183">
        <f t="shared" ref="A1277:A1313" si="29">A1276+1</f>
        <v>65</v>
      </c>
      <c r="B1277" s="184" t="e">
        <f>IF(G1277="DESLIGADO","",IF(#REF!=1,#REF!,IF(#REF!=1,#REF!,IF(#REF!=1,#REF!,IF(#REF!=1,#REF!,"")))))</f>
        <v>#REF!</v>
      </c>
      <c r="C1277" s="185"/>
      <c r="D1277" s="191"/>
      <c r="E1277" s="190"/>
      <c r="F1277" s="237"/>
      <c r="G1277" s="169"/>
      <c r="H1277" s="188"/>
      <c r="I1277" s="189"/>
      <c r="J1277" s="192"/>
      <c r="K1277" s="193"/>
      <c r="L1277" s="200"/>
    </row>
    <row r="1278" spans="1:12" ht="15" customHeight="1" x14ac:dyDescent="0.25">
      <c r="A1278" s="183">
        <f t="shared" si="29"/>
        <v>66</v>
      </c>
      <c r="B1278" s="184" t="e">
        <f>IF(G1278="DESLIGADO","",IF(#REF!=1,#REF!,IF(#REF!=1,#REF!,IF(#REF!=1,#REF!,IF(#REF!=1,#REF!,"")))))</f>
        <v>#REF!</v>
      </c>
      <c r="C1278" s="185"/>
      <c r="D1278" s="191"/>
      <c r="E1278" s="190"/>
      <c r="F1278" s="237"/>
      <c r="G1278" s="169"/>
      <c r="H1278" s="188"/>
      <c r="I1278" s="189"/>
      <c r="J1278" s="192"/>
      <c r="K1278" s="193"/>
      <c r="L1278" s="200"/>
    </row>
    <row r="1279" spans="1:12" ht="15" customHeight="1" x14ac:dyDescent="0.25">
      <c r="A1279" s="183">
        <f t="shared" si="29"/>
        <v>67</v>
      </c>
      <c r="B1279" s="184"/>
      <c r="C1279" s="185"/>
      <c r="D1279" s="191"/>
      <c r="E1279" s="190"/>
      <c r="F1279" s="237"/>
      <c r="G1279" s="169"/>
      <c r="H1279" s="188"/>
      <c r="I1279" s="189"/>
      <c r="J1279" s="192"/>
      <c r="K1279" s="193"/>
      <c r="L1279" s="200"/>
    </row>
    <row r="1280" spans="1:12" ht="15" customHeight="1" x14ac:dyDescent="0.25">
      <c r="A1280" s="183">
        <f t="shared" si="29"/>
        <v>68</v>
      </c>
      <c r="B1280" s="184" t="e">
        <f>IF(G1280="DESLIGADO","",IF(#REF!=1,#REF!,IF(#REF!=1,#REF!,IF(#REF!=1,#REF!,IF(#REF!=1,#REF!,"")))))</f>
        <v>#REF!</v>
      </c>
      <c r="C1280" s="185"/>
      <c r="D1280" s="191"/>
      <c r="E1280" s="190"/>
      <c r="F1280" s="237"/>
      <c r="G1280" s="169"/>
      <c r="H1280" s="188"/>
      <c r="I1280" s="189"/>
      <c r="J1280" s="192"/>
      <c r="K1280" s="193"/>
      <c r="L1280" s="200"/>
    </row>
    <row r="1281" spans="1:12" ht="15" customHeight="1" x14ac:dyDescent="0.25">
      <c r="A1281" s="183">
        <f t="shared" si="29"/>
        <v>69</v>
      </c>
      <c r="B1281" s="184" t="e">
        <f>IF(G1281="DESLIGADO","",IF(#REF!=1,#REF!,IF(#REF!=1,#REF!,IF(#REF!=1,#REF!,IF(#REF!=1,#REF!,"")))))</f>
        <v>#REF!</v>
      </c>
      <c r="C1281" s="185"/>
      <c r="D1281" s="191"/>
      <c r="E1281" s="190"/>
      <c r="F1281" s="237"/>
      <c r="G1281" s="169"/>
      <c r="H1281" s="188"/>
      <c r="I1281" s="189"/>
      <c r="J1281" s="192"/>
      <c r="K1281" s="193"/>
      <c r="L1281" s="200"/>
    </row>
    <row r="1282" spans="1:12" ht="15" customHeight="1" x14ac:dyDescent="0.25">
      <c r="A1282" s="183">
        <f t="shared" si="29"/>
        <v>70</v>
      </c>
      <c r="B1282" s="184"/>
      <c r="C1282" s="185"/>
      <c r="D1282" s="191"/>
      <c r="E1282" s="190"/>
      <c r="F1282" s="237"/>
      <c r="G1282" s="169"/>
      <c r="H1282" s="188"/>
      <c r="I1282" s="189"/>
      <c r="J1282" s="192"/>
      <c r="K1282" s="193"/>
      <c r="L1282" s="200"/>
    </row>
    <row r="1283" spans="1:12" ht="15" customHeight="1" x14ac:dyDescent="0.25">
      <c r="A1283" s="183">
        <f t="shared" si="29"/>
        <v>71</v>
      </c>
      <c r="B1283" s="184" t="e">
        <f>IF(G1283="DESLIGADO","",IF(#REF!=1,#REF!,IF(#REF!=1,#REF!,IF(#REF!=1,#REF!,IF(#REF!=1,#REF!,"")))))</f>
        <v>#REF!</v>
      </c>
      <c r="C1283" s="185"/>
      <c r="D1283" s="191"/>
      <c r="E1283" s="190"/>
      <c r="F1283" s="237"/>
      <c r="G1283" s="169"/>
      <c r="H1283" s="188"/>
      <c r="I1283" s="189"/>
      <c r="J1283" s="192"/>
      <c r="K1283" s="193"/>
      <c r="L1283" s="200"/>
    </row>
    <row r="1284" spans="1:12" ht="15" customHeight="1" x14ac:dyDescent="0.25">
      <c r="A1284" s="183">
        <f t="shared" si="29"/>
        <v>72</v>
      </c>
      <c r="B1284" s="184" t="e">
        <f>IF(G1284="DESLIGADO","",IF(#REF!=1,#REF!,IF(#REF!=1,#REF!,IF(#REF!=1,#REF!,IF(#REF!=1,#REF!,"")))))</f>
        <v>#REF!</v>
      </c>
      <c r="C1284" s="185"/>
      <c r="D1284" s="191"/>
      <c r="E1284" s="190"/>
      <c r="F1284" s="237"/>
      <c r="G1284" s="169"/>
      <c r="H1284" s="188"/>
      <c r="I1284" s="189"/>
      <c r="J1284" s="192"/>
      <c r="K1284" s="193"/>
      <c r="L1284" s="200"/>
    </row>
    <row r="1285" spans="1:12" ht="15" customHeight="1" x14ac:dyDescent="0.25">
      <c r="A1285" s="183">
        <f t="shared" si="29"/>
        <v>73</v>
      </c>
      <c r="B1285" s="184" t="e">
        <f>IF(G1285="DESLIGADO","",IF(#REF!=1,#REF!,IF(#REF!=1,#REF!,IF(#REF!=1,#REF!,IF(#REF!=1,#REF!,"")))))</f>
        <v>#REF!</v>
      </c>
      <c r="C1285" s="185"/>
      <c r="D1285" s="191"/>
      <c r="E1285" s="190"/>
      <c r="F1285" s="237"/>
      <c r="G1285" s="169"/>
      <c r="H1285" s="188"/>
      <c r="I1285" s="189"/>
      <c r="J1285" s="192"/>
      <c r="K1285" s="193"/>
      <c r="L1285" s="200"/>
    </row>
    <row r="1286" spans="1:12" ht="15" customHeight="1" x14ac:dyDescent="0.25">
      <c r="A1286" s="183">
        <f t="shared" si="29"/>
        <v>74</v>
      </c>
      <c r="B1286" s="184" t="e">
        <f>IF(F1286="DESLIGADO","",IF(#REF!=1,#REF!,IF(#REF!=1,#REF!,IF(#REF!=1,#REF!,IF(#REF!=1,#REF!,"")))))</f>
        <v>#REF!</v>
      </c>
      <c r="C1286" s="185"/>
      <c r="D1286" s="191"/>
      <c r="E1286" s="190"/>
      <c r="F1286" s="237"/>
      <c r="G1286" s="169"/>
      <c r="H1286" s="188"/>
      <c r="I1286" s="189"/>
      <c r="J1286" s="192"/>
      <c r="K1286" s="193"/>
      <c r="L1286" s="200"/>
    </row>
    <row r="1287" spans="1:12" ht="15" customHeight="1" x14ac:dyDescent="0.25">
      <c r="A1287" s="183">
        <f t="shared" si="29"/>
        <v>75</v>
      </c>
      <c r="B1287" s="184" t="e">
        <f>IF(G1287="DESLIGADO","",IF(#REF!=1,#REF!,IF(#REF!=1,#REF!,IF(#REF!=1,#REF!,IF(#REF!=1,#REF!,"")))))</f>
        <v>#REF!</v>
      </c>
      <c r="C1287" s="185"/>
      <c r="D1287" s="191"/>
      <c r="E1287" s="190"/>
      <c r="F1287" s="237"/>
      <c r="G1287" s="169"/>
      <c r="H1287" s="188"/>
      <c r="I1287" s="189"/>
      <c r="J1287" s="192"/>
      <c r="K1287" s="193"/>
      <c r="L1287" s="200"/>
    </row>
    <row r="1288" spans="1:12" ht="15" customHeight="1" x14ac:dyDescent="0.25">
      <c r="A1288" s="183">
        <f t="shared" si="29"/>
        <v>76</v>
      </c>
      <c r="B1288" s="184" t="e">
        <f>IF(G1288="DESLIGADO","",IF(#REF!=1,#REF!,IF(#REF!=1,#REF!,IF(#REF!=1,#REF!,IF(#REF!=1,#REF!,"")))))</f>
        <v>#REF!</v>
      </c>
      <c r="C1288" s="185"/>
      <c r="D1288" s="191"/>
      <c r="E1288" s="190"/>
      <c r="F1288" s="237"/>
      <c r="G1288" s="169"/>
      <c r="H1288" s="188"/>
      <c r="I1288" s="189"/>
      <c r="J1288" s="192"/>
      <c r="K1288" s="193"/>
      <c r="L1288" s="200"/>
    </row>
    <row r="1289" spans="1:12" ht="15" customHeight="1" x14ac:dyDescent="0.25">
      <c r="A1289" s="183">
        <f t="shared" si="29"/>
        <v>77</v>
      </c>
      <c r="B1289" s="184" t="e">
        <f>IF(F1289="DESLIGADO","",IF(#REF!=1,#REF!,IF(#REF!=1,#REF!,IF(#REF!=1,#REF!,IF(#REF!=1,#REF!,"")))))</f>
        <v>#REF!</v>
      </c>
      <c r="C1289" s="185"/>
      <c r="D1289" s="191"/>
      <c r="E1289" s="190"/>
      <c r="F1289" s="237"/>
      <c r="G1289" s="169"/>
      <c r="H1289" s="188"/>
      <c r="I1289" s="189"/>
      <c r="J1289" s="192"/>
      <c r="K1289" s="193"/>
      <c r="L1289" s="200"/>
    </row>
    <row r="1290" spans="1:12" ht="15" customHeight="1" x14ac:dyDescent="0.25">
      <c r="A1290" s="183">
        <f t="shared" si="29"/>
        <v>78</v>
      </c>
      <c r="B1290" s="184" t="e">
        <f>IF(G1290="DESLIGADO","",IF(#REF!=1,#REF!,IF(#REF!=1,#REF!,IF(#REF!=1,#REF!,IF(#REF!=1,#REF!,"")))))</f>
        <v>#REF!</v>
      </c>
      <c r="C1290" s="185"/>
      <c r="D1290" s="191"/>
      <c r="E1290" s="190"/>
      <c r="F1290" s="237"/>
      <c r="G1290" s="169"/>
      <c r="H1290" s="188"/>
      <c r="I1290" s="189"/>
      <c r="J1290" s="192"/>
      <c r="K1290" s="193"/>
      <c r="L1290" s="200"/>
    </row>
    <row r="1291" spans="1:12" ht="15" customHeight="1" x14ac:dyDescent="0.25">
      <c r="A1291" s="183">
        <f t="shared" si="29"/>
        <v>79</v>
      </c>
      <c r="B1291" s="184"/>
      <c r="C1291" s="185"/>
      <c r="D1291" s="191"/>
      <c r="E1291" s="190"/>
      <c r="F1291" s="237"/>
      <c r="G1291" s="169"/>
      <c r="H1291" s="188"/>
      <c r="I1291" s="189"/>
      <c r="J1291" s="192"/>
      <c r="K1291" s="193"/>
      <c r="L1291" s="200"/>
    </row>
    <row r="1292" spans="1:12" ht="15" customHeight="1" x14ac:dyDescent="0.25">
      <c r="A1292" s="183">
        <f t="shared" si="29"/>
        <v>80</v>
      </c>
      <c r="B1292" s="184"/>
      <c r="C1292" s="185"/>
      <c r="D1292" s="191"/>
      <c r="E1292" s="190"/>
      <c r="F1292" s="237"/>
      <c r="G1292" s="169"/>
      <c r="H1292" s="188"/>
      <c r="I1292" s="189"/>
      <c r="J1292" s="192"/>
      <c r="K1292" s="193"/>
      <c r="L1292" s="200"/>
    </row>
    <row r="1293" spans="1:12" ht="15" customHeight="1" x14ac:dyDescent="0.25">
      <c r="A1293" s="183">
        <f t="shared" si="29"/>
        <v>81</v>
      </c>
      <c r="B1293" s="184" t="e">
        <f>IF(G1293="DESLIGADO","",IF(#REF!=1,#REF!,IF(#REF!=1,#REF!,IF(#REF!=1,#REF!,IF(#REF!=1,#REF!,"")))))</f>
        <v>#REF!</v>
      </c>
      <c r="C1293" s="185"/>
      <c r="D1293" s="191"/>
      <c r="E1293" s="190"/>
      <c r="F1293" s="237"/>
      <c r="G1293" s="169"/>
      <c r="H1293" s="188"/>
      <c r="I1293" s="189"/>
      <c r="J1293" s="192"/>
      <c r="K1293" s="193"/>
      <c r="L1293" s="200"/>
    </row>
    <row r="1294" spans="1:12" ht="15" customHeight="1" x14ac:dyDescent="0.25">
      <c r="A1294" s="183">
        <f t="shared" si="29"/>
        <v>82</v>
      </c>
      <c r="B1294" s="184" t="e">
        <f>IF(G1294="DESLIGADO","",IF(#REF!=1,#REF!,IF(#REF!=1,#REF!,IF(#REF!=1,#REF!,IF(#REF!=1,#REF!,"")))))</f>
        <v>#REF!</v>
      </c>
      <c r="C1294" s="185"/>
      <c r="D1294" s="191"/>
      <c r="E1294" s="190"/>
      <c r="F1294" s="237"/>
      <c r="G1294" s="169"/>
      <c r="H1294" s="188"/>
      <c r="I1294" s="189"/>
      <c r="J1294" s="192"/>
      <c r="K1294" s="193"/>
      <c r="L1294" s="200"/>
    </row>
    <row r="1295" spans="1:12" ht="15" customHeight="1" x14ac:dyDescent="0.25">
      <c r="A1295" s="183">
        <f t="shared" si="29"/>
        <v>83</v>
      </c>
      <c r="B1295" s="184"/>
      <c r="C1295" s="185"/>
      <c r="D1295" s="191"/>
      <c r="E1295" s="190"/>
      <c r="F1295" s="237"/>
      <c r="G1295" s="169"/>
      <c r="H1295" s="188"/>
      <c r="I1295" s="189"/>
      <c r="J1295" s="192"/>
      <c r="K1295" s="193"/>
      <c r="L1295" s="200"/>
    </row>
    <row r="1296" spans="1:12" ht="15" customHeight="1" x14ac:dyDescent="0.25">
      <c r="A1296" s="183">
        <f t="shared" si="29"/>
        <v>84</v>
      </c>
      <c r="B1296" s="184" t="e">
        <f>IF(G1296="DESLIGADO","",IF(#REF!=1,#REF!,IF(#REF!=1,#REF!,IF(#REF!=1,#REF!,IF(#REF!=1,#REF!,"")))))</f>
        <v>#REF!</v>
      </c>
      <c r="C1296" s="185"/>
      <c r="D1296" s="191"/>
      <c r="E1296" s="190"/>
      <c r="F1296" s="237"/>
      <c r="G1296" s="169"/>
      <c r="H1296" s="188"/>
      <c r="I1296" s="189"/>
      <c r="J1296" s="192"/>
      <c r="K1296" s="193"/>
      <c r="L1296" s="200"/>
    </row>
    <row r="1297" spans="1:12" ht="15" customHeight="1" x14ac:dyDescent="0.25">
      <c r="A1297" s="183">
        <f t="shared" si="29"/>
        <v>85</v>
      </c>
      <c r="B1297" s="184" t="e">
        <f>IF(G1297="DESLIGADO","",IF(#REF!=1,#REF!,IF(#REF!=1,#REF!,IF(#REF!=1,#REF!,IF(#REF!=1,#REF!,"")))))</f>
        <v>#REF!</v>
      </c>
      <c r="C1297" s="185"/>
      <c r="D1297" s="191"/>
      <c r="E1297" s="190"/>
      <c r="F1297" s="237"/>
      <c r="G1297" s="169"/>
      <c r="H1297" s="188"/>
      <c r="I1297" s="189"/>
      <c r="J1297" s="192"/>
      <c r="K1297" s="193"/>
      <c r="L1297" s="200"/>
    </row>
    <row r="1298" spans="1:12" ht="15" customHeight="1" x14ac:dyDescent="0.25">
      <c r="A1298" s="183">
        <f t="shared" si="29"/>
        <v>86</v>
      </c>
      <c r="B1298" s="184"/>
      <c r="C1298" s="185"/>
      <c r="D1298" s="191"/>
      <c r="E1298" s="190"/>
      <c r="F1298" s="237"/>
      <c r="G1298" s="169"/>
      <c r="H1298" s="188"/>
      <c r="I1298" s="189"/>
      <c r="J1298" s="192"/>
      <c r="K1298" s="193"/>
      <c r="L1298" s="200"/>
    </row>
    <row r="1299" spans="1:12" ht="15" customHeight="1" x14ac:dyDescent="0.25">
      <c r="A1299" s="183">
        <f t="shared" si="29"/>
        <v>87</v>
      </c>
      <c r="B1299" s="184" t="e">
        <f>IF(G1299="DESLIGADO","",IF(#REF!=1,#REF!,IF(#REF!=1,#REF!,IF(#REF!=1,#REF!,IF(#REF!=1,#REF!,"")))))</f>
        <v>#REF!</v>
      </c>
      <c r="C1299" s="185"/>
      <c r="D1299" s="191"/>
      <c r="E1299" s="190"/>
      <c r="F1299" s="237"/>
      <c r="G1299" s="169"/>
      <c r="H1299" s="188"/>
      <c r="I1299" s="189"/>
      <c r="J1299" s="192"/>
      <c r="K1299" s="193"/>
      <c r="L1299" s="200"/>
    </row>
    <row r="1300" spans="1:12" ht="15" customHeight="1" x14ac:dyDescent="0.25">
      <c r="A1300" s="183">
        <f t="shared" si="29"/>
        <v>88</v>
      </c>
      <c r="B1300" s="184" t="e">
        <f>IF(G1300="DESLIGADO","",IF(#REF!=1,#REF!,IF(#REF!=1,#REF!,IF(#REF!=1,#REF!,IF(#REF!=1,#REF!,"")))))</f>
        <v>#REF!</v>
      </c>
      <c r="C1300" s="185"/>
      <c r="D1300" s="191"/>
      <c r="E1300" s="190"/>
      <c r="F1300" s="237"/>
      <c r="G1300" s="169"/>
      <c r="H1300" s="188"/>
      <c r="I1300" s="189"/>
      <c r="J1300" s="192"/>
      <c r="K1300" s="193"/>
      <c r="L1300" s="200"/>
    </row>
    <row r="1301" spans="1:12" ht="15" customHeight="1" x14ac:dyDescent="0.25">
      <c r="A1301" s="183">
        <f t="shared" si="29"/>
        <v>89</v>
      </c>
      <c r="B1301" s="184"/>
      <c r="C1301" s="185"/>
      <c r="D1301" s="191"/>
      <c r="E1301" s="190"/>
      <c r="F1301" s="237"/>
      <c r="G1301" s="169"/>
      <c r="H1301" s="188"/>
      <c r="I1301" s="189"/>
      <c r="J1301" s="192"/>
      <c r="K1301" s="193"/>
      <c r="L1301" s="200"/>
    </row>
    <row r="1302" spans="1:12" ht="15" customHeight="1" x14ac:dyDescent="0.25">
      <c r="A1302" s="183">
        <f t="shared" si="29"/>
        <v>90</v>
      </c>
      <c r="B1302" s="184"/>
      <c r="C1302" s="185"/>
      <c r="D1302" s="191"/>
      <c r="E1302" s="190"/>
      <c r="F1302" s="237"/>
      <c r="G1302" s="169"/>
      <c r="H1302" s="188"/>
      <c r="I1302" s="189"/>
      <c r="J1302" s="192"/>
      <c r="K1302" s="193"/>
      <c r="L1302" s="200"/>
    </row>
    <row r="1303" spans="1:12" ht="15" customHeight="1" x14ac:dyDescent="0.25">
      <c r="A1303" s="183">
        <f t="shared" si="29"/>
        <v>91</v>
      </c>
      <c r="B1303" s="184" t="e">
        <f>IF(G1303="DESLIGADO","",IF(#REF!=1,#REF!,IF(#REF!=1,#REF!,IF(#REF!=1,#REF!,IF(#REF!=1,#REF!,"")))))</f>
        <v>#REF!</v>
      </c>
      <c r="C1303" s="185"/>
      <c r="D1303" s="191"/>
      <c r="E1303" s="190"/>
      <c r="F1303" s="237"/>
      <c r="G1303" s="169"/>
      <c r="H1303" s="188"/>
      <c r="I1303" s="189"/>
      <c r="J1303" s="192"/>
      <c r="K1303" s="193"/>
      <c r="L1303" s="200"/>
    </row>
    <row r="1304" spans="1:12" ht="15" customHeight="1" x14ac:dyDescent="0.25">
      <c r="A1304" s="183">
        <f t="shared" si="29"/>
        <v>92</v>
      </c>
      <c r="B1304" s="184"/>
      <c r="C1304" s="185"/>
      <c r="D1304" s="191"/>
      <c r="E1304" s="190"/>
      <c r="F1304" s="237"/>
      <c r="G1304" s="169"/>
      <c r="H1304" s="188"/>
      <c r="I1304" s="189"/>
      <c r="J1304" s="192"/>
      <c r="K1304" s="193"/>
      <c r="L1304" s="200"/>
    </row>
    <row r="1305" spans="1:12" ht="15" customHeight="1" x14ac:dyDescent="0.25">
      <c r="A1305" s="183">
        <f t="shared" si="29"/>
        <v>93</v>
      </c>
      <c r="B1305" s="184" t="e">
        <f>IF(G1305="DESLIGADO","",IF(#REF!=1,#REF!,IF(#REF!=1,#REF!,IF(#REF!=1,#REF!,IF(#REF!=1,#REF!,"")))))</f>
        <v>#REF!</v>
      </c>
      <c r="C1305" s="185"/>
      <c r="D1305" s="191"/>
      <c r="E1305" s="190"/>
      <c r="F1305" s="237"/>
      <c r="G1305" s="169"/>
      <c r="H1305" s="188"/>
      <c r="I1305" s="189"/>
      <c r="J1305" s="192"/>
      <c r="K1305" s="193"/>
      <c r="L1305" s="200"/>
    </row>
    <row r="1306" spans="1:12" ht="15" customHeight="1" x14ac:dyDescent="0.25">
      <c r="A1306" s="183">
        <f t="shared" si="29"/>
        <v>94</v>
      </c>
      <c r="B1306" s="184" t="e">
        <f>IF(G1306="DESLIGADO","",IF(#REF!=1,#REF!,IF(#REF!=1,#REF!,IF(#REF!=1,#REF!,IF(#REF!=1,#REF!,"")))))</f>
        <v>#REF!</v>
      </c>
      <c r="C1306" s="185"/>
      <c r="D1306" s="191"/>
      <c r="E1306" s="190"/>
      <c r="F1306" s="237"/>
      <c r="G1306" s="169"/>
      <c r="H1306" s="188"/>
      <c r="I1306" s="189"/>
      <c r="J1306" s="192"/>
      <c r="K1306" s="193"/>
      <c r="L1306" s="200"/>
    </row>
    <row r="1307" spans="1:12" ht="15" customHeight="1" x14ac:dyDescent="0.25">
      <c r="A1307" s="183">
        <f t="shared" si="29"/>
        <v>95</v>
      </c>
      <c r="B1307" s="184"/>
      <c r="C1307" s="185"/>
      <c r="D1307" s="191"/>
      <c r="E1307" s="190"/>
      <c r="F1307" s="237"/>
      <c r="G1307" s="169"/>
      <c r="H1307" s="188"/>
      <c r="I1307" s="189"/>
      <c r="J1307" s="192"/>
      <c r="K1307" s="193"/>
      <c r="L1307" s="200"/>
    </row>
    <row r="1308" spans="1:12" ht="15" customHeight="1" x14ac:dyDescent="0.25">
      <c r="A1308" s="183">
        <f t="shared" si="29"/>
        <v>96</v>
      </c>
      <c r="B1308" s="184" t="e">
        <f>IF(G1308="DESLIGADO","",IF(#REF!=1,#REF!,IF(#REF!=1,#REF!,IF(#REF!=1,#REF!,IF(#REF!=1,#REF!,"")))))</f>
        <v>#REF!</v>
      </c>
      <c r="C1308" s="185"/>
      <c r="D1308" s="191"/>
      <c r="E1308" s="190"/>
      <c r="F1308" s="237"/>
      <c r="G1308" s="169"/>
      <c r="H1308" s="188"/>
      <c r="I1308" s="189"/>
      <c r="J1308" s="192"/>
      <c r="K1308" s="193"/>
      <c r="L1308" s="200"/>
    </row>
    <row r="1309" spans="1:12" ht="15" customHeight="1" x14ac:dyDescent="0.25">
      <c r="A1309" s="183">
        <f t="shared" si="29"/>
        <v>97</v>
      </c>
      <c r="B1309" s="184"/>
      <c r="C1309" s="185"/>
      <c r="D1309" s="191"/>
      <c r="E1309" s="190"/>
      <c r="F1309" s="237"/>
      <c r="G1309" s="169"/>
      <c r="H1309" s="188"/>
      <c r="I1309" s="189"/>
      <c r="J1309" s="192"/>
      <c r="K1309" s="193"/>
      <c r="L1309" s="200"/>
    </row>
    <row r="1310" spans="1:12" ht="15" customHeight="1" x14ac:dyDescent="0.25">
      <c r="A1310" s="183">
        <f t="shared" si="29"/>
        <v>98</v>
      </c>
      <c r="B1310" s="184" t="e">
        <f>IF(F1310="DESLIGADO","",IF(#REF!=1,#REF!,IF(#REF!=1,#REF!,IF(#REF!=1,#REF!,IF(#REF!=1,#REF!,"")))))</f>
        <v>#REF!</v>
      </c>
      <c r="C1310" s="185"/>
      <c r="D1310" s="191"/>
      <c r="E1310" s="190"/>
      <c r="F1310" s="237"/>
      <c r="G1310" s="169"/>
      <c r="H1310" s="188"/>
      <c r="I1310" s="189"/>
      <c r="J1310" s="192"/>
      <c r="K1310" s="193"/>
      <c r="L1310" s="200"/>
    </row>
    <row r="1311" spans="1:12" ht="15" customHeight="1" x14ac:dyDescent="0.25">
      <c r="A1311" s="183">
        <f t="shared" si="29"/>
        <v>99</v>
      </c>
      <c r="B1311" s="184" t="e">
        <f>IF(G1311="DESLIGADO","",IF(#REF!=1,#REF!,IF(#REF!=1,#REF!,IF(#REF!=1,#REF!,IF(#REF!=1,#REF!,"")))))</f>
        <v>#REF!</v>
      </c>
      <c r="C1311" s="185"/>
      <c r="D1311" s="191"/>
      <c r="E1311" s="190"/>
      <c r="F1311" s="237"/>
      <c r="G1311" s="169"/>
      <c r="H1311" s="188"/>
      <c r="I1311" s="189"/>
      <c r="J1311" s="192"/>
      <c r="K1311" s="193"/>
      <c r="L1311" s="200"/>
    </row>
    <row r="1312" spans="1:12" ht="15" customHeight="1" x14ac:dyDescent="0.25">
      <c r="A1312" s="183">
        <f t="shared" si="29"/>
        <v>100</v>
      </c>
      <c r="B1312" s="184" t="e">
        <f>IF(F1312="DESLIGADO","",IF(#REF!=1,#REF!,IF(#REF!=1,#REF!,IF(#REF!=1,#REF!,IF(#REF!=1,#REF!,"")))))</f>
        <v>#REF!</v>
      </c>
      <c r="C1312" s="185"/>
      <c r="D1312" s="191"/>
      <c r="E1312" s="190"/>
      <c r="F1312" s="237"/>
      <c r="G1312" s="169"/>
      <c r="H1312" s="188"/>
      <c r="I1312" s="189"/>
      <c r="J1312" s="192"/>
      <c r="K1312" s="193"/>
      <c r="L1312" s="200"/>
    </row>
    <row r="1313" spans="1:12" ht="15" customHeight="1" x14ac:dyDescent="0.25">
      <c r="A1313" s="183">
        <f t="shared" si="29"/>
        <v>101</v>
      </c>
      <c r="B1313" s="184" t="e">
        <f>IF(F1313="DESLIGADO","",IF(#REF!=1,#REF!,IF(#REF!=1,#REF!,IF(#REF!=1,#REF!,IF(#REF!=1,#REF!,"")))))</f>
        <v>#REF!</v>
      </c>
      <c r="C1313" s="185"/>
      <c r="D1313" s="191"/>
      <c r="E1313" s="190"/>
      <c r="F1313" s="237"/>
      <c r="G1313" s="169"/>
      <c r="H1313" s="188"/>
      <c r="I1313" s="189"/>
      <c r="J1313" s="192"/>
      <c r="K1313" s="193"/>
      <c r="L1313" s="200"/>
    </row>
    <row r="1314" spans="1:12" ht="15" customHeight="1" x14ac:dyDescent="0.25">
      <c r="A1314" s="183"/>
      <c r="B1314" s="184"/>
      <c r="C1314" s="185"/>
      <c r="D1314" s="191"/>
      <c r="E1314" s="190"/>
      <c r="F1314" s="237"/>
      <c r="G1314" s="169"/>
      <c r="H1314" s="188"/>
      <c r="I1314" s="189"/>
      <c r="J1314" s="192"/>
      <c r="K1314" s="193"/>
      <c r="L1314" s="200"/>
    </row>
    <row r="1315" spans="1:12" ht="15" customHeight="1" x14ac:dyDescent="0.25">
      <c r="A1315" s="183"/>
      <c r="B1315" s="184"/>
      <c r="C1315" s="185"/>
      <c r="D1315" s="191"/>
      <c r="E1315" s="190"/>
      <c r="F1315" s="237"/>
      <c r="G1315" s="169"/>
      <c r="H1315" s="188"/>
      <c r="I1315" s="189"/>
      <c r="J1315" s="192"/>
      <c r="K1315" s="193"/>
      <c r="L1315" s="200"/>
    </row>
    <row r="1316" spans="1:12" ht="15" customHeight="1" x14ac:dyDescent="0.25">
      <c r="A1316" s="183">
        <f t="shared" ref="A1316:A1350" si="30">A1315+1</f>
        <v>1</v>
      </c>
      <c r="B1316" s="184" t="e">
        <f>IF(G1316="DESLIGADO","",IF(#REF!=1,#REF!,IF(#REF!=1,#REF!,IF(#REF!=1,#REF!,IF(#REF!=1,#REF!,"")))))</f>
        <v>#REF!</v>
      </c>
      <c r="C1316" s="185"/>
      <c r="D1316" s="191"/>
      <c r="E1316" s="190"/>
      <c r="F1316" s="237"/>
      <c r="G1316" s="169"/>
      <c r="H1316" s="188"/>
      <c r="I1316" s="189"/>
      <c r="J1316" s="192"/>
      <c r="K1316" s="193"/>
      <c r="L1316" s="200"/>
    </row>
    <row r="1317" spans="1:12" ht="15" customHeight="1" x14ac:dyDescent="0.25">
      <c r="A1317" s="183">
        <f t="shared" si="30"/>
        <v>2</v>
      </c>
      <c r="B1317" s="184" t="e">
        <f>IF(G1317="DESLIGADO","",IF(#REF!=1,#REF!,IF(#REF!=1,#REF!,IF(#REF!=1,#REF!,IF(#REF!=1,#REF!,"")))))</f>
        <v>#REF!</v>
      </c>
      <c r="C1317" s="185"/>
      <c r="D1317" s="191"/>
      <c r="E1317" s="190"/>
      <c r="F1317" s="237"/>
      <c r="G1317" s="169"/>
      <c r="H1317" s="188"/>
      <c r="I1317" s="189"/>
      <c r="J1317" s="192"/>
      <c r="K1317" s="193"/>
      <c r="L1317" s="200"/>
    </row>
    <row r="1318" spans="1:12" ht="15" customHeight="1" x14ac:dyDescent="0.25">
      <c r="A1318" s="183">
        <f t="shared" si="30"/>
        <v>3</v>
      </c>
      <c r="B1318" s="184" t="e">
        <f>IF(G1318="DESLIGADO","",IF(#REF!=1,#REF!,IF(#REF!=1,#REF!,IF(#REF!=1,#REF!,IF(#REF!=1,#REF!,"")))))</f>
        <v>#REF!</v>
      </c>
      <c r="C1318" s="185"/>
      <c r="D1318" s="191"/>
      <c r="E1318" s="190"/>
      <c r="F1318" s="237"/>
      <c r="G1318" s="169"/>
      <c r="H1318" s="188"/>
      <c r="I1318" s="189"/>
      <c r="J1318" s="192"/>
      <c r="K1318" s="193"/>
      <c r="L1318" s="200"/>
    </row>
    <row r="1319" spans="1:12" ht="15" customHeight="1" x14ac:dyDescent="0.25">
      <c r="A1319" s="183">
        <f t="shared" si="30"/>
        <v>4</v>
      </c>
      <c r="B1319" s="184" t="e">
        <f>IF(G1319="DESLIGADO","",IF(#REF!=1,#REF!,IF(#REF!=1,#REF!,IF(#REF!=1,#REF!,IF(#REF!=1,#REF!,"")))))</f>
        <v>#REF!</v>
      </c>
      <c r="C1319" s="185"/>
      <c r="D1319" s="191"/>
      <c r="E1319" s="190"/>
      <c r="F1319" s="237"/>
      <c r="G1319" s="169"/>
      <c r="H1319" s="188"/>
      <c r="I1319" s="189"/>
      <c r="J1319" s="192"/>
      <c r="K1319" s="193"/>
      <c r="L1319" s="200"/>
    </row>
    <row r="1320" spans="1:12" ht="15" customHeight="1" x14ac:dyDescent="0.25">
      <c r="A1320" s="183">
        <f t="shared" si="30"/>
        <v>5</v>
      </c>
      <c r="B1320" s="184"/>
      <c r="C1320" s="185"/>
      <c r="D1320" s="191"/>
      <c r="E1320" s="190"/>
      <c r="F1320" s="237"/>
      <c r="G1320" s="169"/>
      <c r="H1320" s="188"/>
      <c r="I1320" s="189"/>
      <c r="J1320" s="192"/>
      <c r="K1320" s="193"/>
      <c r="L1320" s="200"/>
    </row>
    <row r="1321" spans="1:12" ht="15" customHeight="1" x14ac:dyDescent="0.25">
      <c r="A1321" s="183">
        <f t="shared" si="30"/>
        <v>6</v>
      </c>
      <c r="B1321" s="184" t="e">
        <f>IF(G1321="DESLIGADO","",IF(#REF!=1,#REF!,IF(#REF!=1,#REF!,IF(#REF!=1,#REF!,IF(#REF!=1,#REF!,"")))))</f>
        <v>#REF!</v>
      </c>
      <c r="C1321" s="185"/>
      <c r="D1321" s="191"/>
      <c r="E1321" s="190"/>
      <c r="F1321" s="237"/>
      <c r="G1321" s="169"/>
      <c r="H1321" s="188"/>
      <c r="I1321" s="189"/>
      <c r="J1321" s="192"/>
      <c r="K1321" s="193"/>
      <c r="L1321" s="200"/>
    </row>
    <row r="1322" spans="1:12" ht="15" customHeight="1" x14ac:dyDescent="0.25">
      <c r="A1322" s="183">
        <f t="shared" si="30"/>
        <v>7</v>
      </c>
      <c r="B1322" s="184" t="e">
        <f>IF(G1322="DESLIGADO","",IF(#REF!=1,#REF!,IF(#REF!=1,#REF!,IF(#REF!=1,#REF!,IF(#REF!=1,#REF!,"")))))</f>
        <v>#REF!</v>
      </c>
      <c r="C1322" s="185"/>
      <c r="D1322" s="191"/>
      <c r="E1322" s="190"/>
      <c r="F1322" s="237"/>
      <c r="G1322" s="169"/>
      <c r="H1322" s="188"/>
      <c r="I1322" s="189"/>
      <c r="J1322" s="192"/>
      <c r="K1322" s="193"/>
      <c r="L1322" s="200"/>
    </row>
    <row r="1323" spans="1:12" ht="15" customHeight="1" x14ac:dyDescent="0.25">
      <c r="A1323" s="183">
        <f t="shared" si="30"/>
        <v>8</v>
      </c>
      <c r="B1323" s="184" t="e">
        <f>IF(F1323="DESLIGADO","",IF(#REF!=1,#REF!,IF(#REF!=1,#REF!,IF(#REF!=1,#REF!,IF(#REF!=1,#REF!,"")))))</f>
        <v>#REF!</v>
      </c>
      <c r="C1323" s="185"/>
      <c r="D1323" s="191"/>
      <c r="E1323" s="190"/>
      <c r="F1323" s="237"/>
      <c r="G1323" s="169"/>
      <c r="H1323" s="188"/>
      <c r="I1323" s="189"/>
      <c r="J1323" s="192"/>
      <c r="K1323" s="193"/>
      <c r="L1323" s="200"/>
    </row>
    <row r="1324" spans="1:12" ht="15" customHeight="1" x14ac:dyDescent="0.25">
      <c r="A1324" s="183">
        <f t="shared" si="30"/>
        <v>9</v>
      </c>
      <c r="B1324" s="184" t="e">
        <f>IF(G1324="DESLIGADO","",IF(#REF!=1,#REF!,IF(#REF!=1,#REF!,IF(#REF!=1,#REF!,IF(#REF!=1,#REF!,"")))))</f>
        <v>#REF!</v>
      </c>
      <c r="C1324" s="185"/>
      <c r="D1324" s="191"/>
      <c r="E1324" s="190"/>
      <c r="F1324" s="237"/>
      <c r="G1324" s="169"/>
      <c r="H1324" s="188"/>
      <c r="I1324" s="189"/>
      <c r="J1324" s="192"/>
      <c r="K1324" s="193"/>
      <c r="L1324" s="200"/>
    </row>
    <row r="1325" spans="1:12" ht="15" customHeight="1" x14ac:dyDescent="0.25">
      <c r="A1325" s="183">
        <f t="shared" si="30"/>
        <v>10</v>
      </c>
      <c r="B1325" s="184" t="e">
        <f>IF(F1325="DESLIGADO","",IF(#REF!=1,#REF!,IF(#REF!=1,#REF!,IF(#REF!=1,#REF!,IF(#REF!=1,#REF!,"")))))</f>
        <v>#REF!</v>
      </c>
      <c r="C1325" s="185"/>
      <c r="D1325" s="191"/>
      <c r="E1325" s="190"/>
      <c r="F1325" s="237"/>
      <c r="G1325" s="169"/>
      <c r="H1325" s="188"/>
      <c r="I1325" s="189"/>
      <c r="J1325" s="192"/>
      <c r="K1325" s="193"/>
      <c r="L1325" s="200"/>
    </row>
    <row r="1326" spans="1:12" ht="15" customHeight="1" x14ac:dyDescent="0.25">
      <c r="A1326" s="183">
        <f t="shared" si="30"/>
        <v>11</v>
      </c>
      <c r="B1326" s="184" t="e">
        <f>IF(G1326="DESLIGADO","",IF(#REF!=1,#REF!,IF(#REF!=1,#REF!,IF(#REF!=1,#REF!,IF(#REF!=1,#REF!,"")))))</f>
        <v>#REF!</v>
      </c>
      <c r="C1326" s="185"/>
      <c r="D1326" s="191"/>
      <c r="E1326" s="190"/>
      <c r="F1326" s="237"/>
      <c r="G1326" s="169"/>
      <c r="H1326" s="188"/>
      <c r="I1326" s="189"/>
      <c r="J1326" s="192"/>
      <c r="K1326" s="193"/>
      <c r="L1326" s="200"/>
    </row>
    <row r="1327" spans="1:12" ht="15" customHeight="1" x14ac:dyDescent="0.25">
      <c r="A1327" s="183">
        <f t="shared" si="30"/>
        <v>12</v>
      </c>
      <c r="B1327" s="184" t="e">
        <f>IF(G1327="DESLIGADO","",IF(#REF!=1,#REF!,IF(#REF!=1,#REF!,IF(#REF!=1,#REF!,IF(#REF!=1,#REF!,"")))))</f>
        <v>#REF!</v>
      </c>
      <c r="C1327" s="185"/>
      <c r="D1327" s="191"/>
      <c r="E1327" s="190"/>
      <c r="F1327" s="237"/>
      <c r="G1327" s="169"/>
      <c r="H1327" s="188"/>
      <c r="I1327" s="189"/>
      <c r="J1327" s="192"/>
      <c r="K1327" s="193"/>
      <c r="L1327" s="200"/>
    </row>
    <row r="1328" spans="1:12" ht="15" customHeight="1" x14ac:dyDescent="0.25">
      <c r="A1328" s="183">
        <f t="shared" si="30"/>
        <v>13</v>
      </c>
      <c r="B1328" s="184" t="e">
        <f>IF(G1328="DESLIGADO","",IF(#REF!=1,#REF!,IF(#REF!=1,#REF!,IF(#REF!=1,#REF!,IF(#REF!=1,#REF!,"")))))</f>
        <v>#REF!</v>
      </c>
      <c r="C1328" s="185"/>
      <c r="D1328" s="191"/>
      <c r="E1328" s="190"/>
      <c r="F1328" s="237"/>
      <c r="G1328" s="169"/>
      <c r="H1328" s="188"/>
      <c r="I1328" s="189"/>
      <c r="J1328" s="192"/>
      <c r="K1328" s="193"/>
      <c r="L1328" s="200"/>
    </row>
    <row r="1329" spans="1:12" ht="15" customHeight="1" x14ac:dyDescent="0.25">
      <c r="A1329" s="183">
        <f t="shared" si="30"/>
        <v>14</v>
      </c>
      <c r="B1329" s="184" t="e">
        <f>IF(G1329="DESLIGADO","",IF(#REF!=1,#REF!,IF(#REF!=1,#REF!,IF(#REF!=1,#REF!,IF(#REF!=1,#REF!,"")))))</f>
        <v>#REF!</v>
      </c>
      <c r="C1329" s="185"/>
      <c r="D1329" s="191"/>
      <c r="E1329" s="190"/>
      <c r="F1329" s="237"/>
      <c r="G1329" s="169"/>
      <c r="H1329" s="188"/>
      <c r="I1329" s="189"/>
      <c r="J1329" s="192"/>
      <c r="K1329" s="193"/>
      <c r="L1329" s="200"/>
    </row>
    <row r="1330" spans="1:12" ht="15" customHeight="1" x14ac:dyDescent="0.25">
      <c r="A1330" s="183">
        <f t="shared" si="30"/>
        <v>15</v>
      </c>
      <c r="B1330" s="184" t="e">
        <f>IF(G1330="DESLIGADO","",IF(#REF!=1,#REF!,IF(#REF!=1,#REF!,IF(#REF!=1,#REF!,IF(#REF!=1,#REF!,"")))))</f>
        <v>#REF!</v>
      </c>
      <c r="C1330" s="185"/>
      <c r="D1330" s="191"/>
      <c r="E1330" s="190"/>
      <c r="F1330" s="237"/>
      <c r="G1330" s="169"/>
      <c r="H1330" s="188"/>
      <c r="I1330" s="189"/>
      <c r="J1330" s="192"/>
      <c r="K1330" s="193"/>
      <c r="L1330" s="200"/>
    </row>
    <row r="1331" spans="1:12" ht="15" customHeight="1" x14ac:dyDescent="0.25">
      <c r="A1331" s="183">
        <f t="shared" si="30"/>
        <v>16</v>
      </c>
      <c r="B1331" s="184"/>
      <c r="C1331" s="185"/>
      <c r="D1331" s="191"/>
      <c r="E1331" s="190"/>
      <c r="F1331" s="237"/>
      <c r="G1331" s="169"/>
      <c r="H1331" s="188"/>
      <c r="I1331" s="189"/>
      <c r="J1331" s="192"/>
      <c r="K1331" s="193"/>
      <c r="L1331" s="200"/>
    </row>
    <row r="1332" spans="1:12" ht="15" customHeight="1" x14ac:dyDescent="0.25">
      <c r="A1332" s="183">
        <f t="shared" si="30"/>
        <v>17</v>
      </c>
      <c r="B1332" s="184" t="e">
        <f>IF(G1332="DESLIGADO","",IF(#REF!=1,#REF!,IF(#REF!=1,#REF!,IF(#REF!=1,#REF!,IF(#REF!=1,#REF!,"")))))</f>
        <v>#REF!</v>
      </c>
      <c r="C1332" s="185"/>
      <c r="D1332" s="191"/>
      <c r="E1332" s="190"/>
      <c r="F1332" s="237"/>
      <c r="G1332" s="169"/>
      <c r="H1332" s="188"/>
      <c r="I1332" s="189"/>
      <c r="J1332" s="192"/>
      <c r="K1332" s="193"/>
      <c r="L1332" s="200"/>
    </row>
    <row r="1333" spans="1:12" ht="15" customHeight="1" x14ac:dyDescent="0.25">
      <c r="A1333" s="183">
        <f t="shared" si="30"/>
        <v>18</v>
      </c>
      <c r="B1333" s="184" t="e">
        <f>IF(F1333="DESLIGADO","",IF(#REF!=1,#REF!,IF(#REF!=1,#REF!,IF(#REF!=1,#REF!,IF(#REF!=1,#REF!,"")))))</f>
        <v>#REF!</v>
      </c>
      <c r="C1333" s="185"/>
      <c r="D1333" s="191"/>
      <c r="E1333" s="190"/>
      <c r="F1333" s="237"/>
      <c r="G1333" s="169"/>
      <c r="H1333" s="188"/>
      <c r="I1333" s="189"/>
      <c r="J1333" s="192"/>
      <c r="K1333" s="193"/>
      <c r="L1333" s="200"/>
    </row>
    <row r="1334" spans="1:12" ht="15" customHeight="1" x14ac:dyDescent="0.25">
      <c r="A1334" s="183">
        <f t="shared" si="30"/>
        <v>19</v>
      </c>
      <c r="B1334" s="184" t="e">
        <f>IF(F1334="DESLIGADO","",IF(#REF!=1,#REF!,IF(#REF!=1,#REF!,IF(#REF!=1,#REF!,IF(#REF!=1,#REF!,"")))))</f>
        <v>#REF!</v>
      </c>
      <c r="C1334" s="185"/>
      <c r="D1334" s="191"/>
      <c r="E1334" s="190"/>
      <c r="F1334" s="237"/>
      <c r="G1334" s="169"/>
      <c r="H1334" s="188"/>
      <c r="I1334" s="189"/>
      <c r="J1334" s="192"/>
      <c r="K1334" s="193"/>
      <c r="L1334" s="200"/>
    </row>
    <row r="1335" spans="1:12" ht="15" customHeight="1" x14ac:dyDescent="0.25">
      <c r="A1335" s="183">
        <f t="shared" si="30"/>
        <v>20</v>
      </c>
      <c r="B1335" s="184" t="e">
        <f>IF(G1335="DESLIGADO","",IF(#REF!=1,#REF!,IF(#REF!=1,#REF!,IF(#REF!=1,#REF!,IF(#REF!=1,#REF!,"")))))</f>
        <v>#REF!</v>
      </c>
      <c r="C1335" s="185"/>
      <c r="D1335" s="191"/>
      <c r="E1335" s="190"/>
      <c r="F1335" s="237"/>
      <c r="G1335" s="169"/>
      <c r="H1335" s="188"/>
      <c r="I1335" s="189"/>
      <c r="J1335" s="192"/>
      <c r="K1335" s="193"/>
      <c r="L1335" s="200"/>
    </row>
    <row r="1336" spans="1:12" ht="15" customHeight="1" x14ac:dyDescent="0.25">
      <c r="A1336" s="183">
        <f t="shared" si="30"/>
        <v>21</v>
      </c>
      <c r="B1336" s="184"/>
      <c r="C1336" s="185"/>
      <c r="D1336" s="191"/>
      <c r="E1336" s="190"/>
      <c r="F1336" s="237"/>
      <c r="G1336" s="169"/>
      <c r="H1336" s="188"/>
      <c r="I1336" s="189"/>
      <c r="J1336" s="192"/>
      <c r="K1336" s="193"/>
      <c r="L1336" s="200"/>
    </row>
    <row r="1337" spans="1:12" ht="15" customHeight="1" x14ac:dyDescent="0.25">
      <c r="A1337" s="183">
        <f t="shared" si="30"/>
        <v>22</v>
      </c>
      <c r="B1337" s="184" t="e">
        <f>IF(G1337="DESLIGADO","",IF(#REF!=1,#REF!,IF(#REF!=1,#REF!,IF(#REF!=1,#REF!,IF(#REF!=1,#REF!,"")))))</f>
        <v>#REF!</v>
      </c>
      <c r="C1337" s="185"/>
      <c r="D1337" s="191"/>
      <c r="E1337" s="190"/>
      <c r="F1337" s="237"/>
      <c r="G1337" s="169"/>
      <c r="H1337" s="188"/>
      <c r="I1337" s="189"/>
      <c r="J1337" s="192"/>
      <c r="K1337" s="193"/>
      <c r="L1337" s="200"/>
    </row>
    <row r="1338" spans="1:12" ht="15" customHeight="1" x14ac:dyDescent="0.25">
      <c r="A1338" s="183">
        <f t="shared" si="30"/>
        <v>23</v>
      </c>
      <c r="B1338" s="184" t="e">
        <f>IF(G1338="DESLIGADO","",IF(#REF!=1,#REF!,IF(#REF!=1,#REF!,IF(#REF!=1,#REF!,IF(#REF!=1,#REF!,"")))))</f>
        <v>#REF!</v>
      </c>
      <c r="C1338" s="185"/>
      <c r="D1338" s="191"/>
      <c r="E1338" s="190"/>
      <c r="F1338" s="237"/>
      <c r="G1338" s="169"/>
      <c r="H1338" s="188"/>
      <c r="I1338" s="189"/>
      <c r="J1338" s="192"/>
      <c r="K1338" s="193"/>
      <c r="L1338" s="200"/>
    </row>
    <row r="1339" spans="1:12" ht="15" customHeight="1" x14ac:dyDescent="0.25">
      <c r="A1339" s="183">
        <f t="shared" si="30"/>
        <v>24</v>
      </c>
      <c r="B1339" s="184" t="e">
        <f>IF(G1339="DESLIGADO","",IF(#REF!=1,#REF!,IF(#REF!=1,#REF!,IF(#REF!=1,#REF!,IF(#REF!=1,#REF!,"")))))</f>
        <v>#REF!</v>
      </c>
      <c r="C1339" s="185"/>
      <c r="D1339" s="191"/>
      <c r="E1339" s="190"/>
      <c r="F1339" s="237"/>
      <c r="G1339" s="169"/>
      <c r="H1339" s="188"/>
      <c r="I1339" s="189"/>
      <c r="J1339" s="192"/>
      <c r="K1339" s="193"/>
      <c r="L1339" s="200"/>
    </row>
    <row r="1340" spans="1:12" ht="15" customHeight="1" x14ac:dyDescent="0.25">
      <c r="A1340" s="183">
        <f t="shared" si="30"/>
        <v>25</v>
      </c>
      <c r="B1340" s="184" t="e">
        <f>IF(G1340="DESLIGADO","",IF(#REF!=1,#REF!,IF(#REF!=1,#REF!,IF(#REF!=1,#REF!,IF(#REF!=1,#REF!,"")))))</f>
        <v>#REF!</v>
      </c>
      <c r="C1340" s="185"/>
      <c r="D1340" s="191"/>
      <c r="E1340" s="190"/>
      <c r="F1340" s="237"/>
      <c r="G1340" s="169"/>
      <c r="H1340" s="188"/>
      <c r="I1340" s="189"/>
      <c r="J1340" s="192"/>
      <c r="K1340" s="193"/>
      <c r="L1340" s="200"/>
    </row>
    <row r="1341" spans="1:12" ht="15" customHeight="1" x14ac:dyDescent="0.25">
      <c r="A1341" s="183">
        <f t="shared" si="30"/>
        <v>26</v>
      </c>
      <c r="B1341" s="184"/>
      <c r="C1341" s="185"/>
      <c r="D1341" s="191"/>
      <c r="E1341" s="190"/>
      <c r="F1341" s="237"/>
      <c r="G1341" s="169"/>
      <c r="H1341" s="188"/>
      <c r="I1341" s="189"/>
      <c r="J1341" s="192"/>
      <c r="K1341" s="193"/>
      <c r="L1341" s="200"/>
    </row>
    <row r="1342" spans="1:12" ht="15" customHeight="1" x14ac:dyDescent="0.25">
      <c r="A1342" s="183">
        <f t="shared" si="30"/>
        <v>27</v>
      </c>
      <c r="B1342" s="184" t="e">
        <f>IF(G1342="DESLIGADO","",IF(#REF!=1,#REF!,IF(#REF!=1,#REF!,IF(#REF!=1,#REF!,IF(#REF!=1,#REF!,"")))))</f>
        <v>#REF!</v>
      </c>
      <c r="C1342" s="185"/>
      <c r="D1342" s="191"/>
      <c r="E1342" s="190"/>
      <c r="F1342" s="237"/>
      <c r="G1342" s="169"/>
      <c r="H1342" s="188"/>
      <c r="I1342" s="189"/>
      <c r="J1342" s="192"/>
      <c r="K1342" s="193"/>
      <c r="L1342" s="200"/>
    </row>
    <row r="1343" spans="1:12" ht="15" customHeight="1" x14ac:dyDescent="0.25">
      <c r="A1343" s="183">
        <f t="shared" si="30"/>
        <v>28</v>
      </c>
      <c r="B1343" s="184" t="e">
        <f>IF(G1343="DESLIGADO","",IF(#REF!=1,#REF!,IF(#REF!=1,#REF!,IF(#REF!=1,#REF!,IF(#REF!=1,#REF!,"")))))</f>
        <v>#REF!</v>
      </c>
      <c r="C1343" s="185"/>
      <c r="D1343" s="191"/>
      <c r="E1343" s="190"/>
      <c r="F1343" s="237"/>
      <c r="G1343" s="169"/>
      <c r="H1343" s="188"/>
      <c r="I1343" s="189"/>
      <c r="J1343" s="192"/>
      <c r="K1343" s="193"/>
      <c r="L1343" s="200"/>
    </row>
    <row r="1344" spans="1:12" ht="15" customHeight="1" x14ac:dyDescent="0.25">
      <c r="A1344" s="183">
        <f t="shared" si="30"/>
        <v>29</v>
      </c>
      <c r="B1344" s="184" t="e">
        <f>IF(G1344="DESLIGADO","",IF(#REF!=1,#REF!,IF(#REF!=1,#REF!,IF(#REF!=1,#REF!,IF(#REF!=1,#REF!,"")))))</f>
        <v>#REF!</v>
      </c>
      <c r="C1344" s="185"/>
      <c r="D1344" s="191"/>
      <c r="E1344" s="190"/>
      <c r="F1344" s="237"/>
      <c r="G1344" s="169"/>
      <c r="H1344" s="188"/>
      <c r="I1344" s="189"/>
      <c r="J1344" s="192"/>
      <c r="K1344" s="193"/>
      <c r="L1344" s="200"/>
    </row>
    <row r="1345" spans="1:12" ht="15" customHeight="1" x14ac:dyDescent="0.25">
      <c r="A1345" s="183">
        <f t="shared" si="30"/>
        <v>30</v>
      </c>
      <c r="B1345" s="184" t="e">
        <f>IF(G1345="DESLIGADO","",IF(#REF!=1,#REF!,IF(#REF!=1,#REF!,IF(#REF!=1,#REF!,IF(#REF!=1,#REF!,"")))))</f>
        <v>#REF!</v>
      </c>
      <c r="C1345" s="185"/>
      <c r="D1345" s="191"/>
      <c r="E1345" s="190"/>
      <c r="F1345" s="237"/>
      <c r="G1345" s="169"/>
      <c r="H1345" s="188"/>
      <c r="I1345" s="189"/>
      <c r="J1345" s="192"/>
      <c r="K1345" s="193"/>
      <c r="L1345" s="200"/>
    </row>
    <row r="1346" spans="1:12" ht="15" customHeight="1" x14ac:dyDescent="0.25">
      <c r="A1346" s="183">
        <f t="shared" si="30"/>
        <v>31</v>
      </c>
      <c r="B1346" s="184" t="e">
        <f>IF(G1346="DESLIGADO","",IF(#REF!=1,#REF!,IF(#REF!=1,#REF!,IF(#REF!=1,#REF!,IF(#REF!=1,#REF!,"")))))</f>
        <v>#REF!</v>
      </c>
      <c r="C1346" s="185"/>
      <c r="D1346" s="191"/>
      <c r="E1346" s="190"/>
      <c r="F1346" s="237"/>
      <c r="G1346" s="169"/>
      <c r="H1346" s="188"/>
      <c r="I1346" s="189"/>
      <c r="J1346" s="192"/>
      <c r="K1346" s="193"/>
      <c r="L1346" s="200"/>
    </row>
    <row r="1347" spans="1:12" ht="15" customHeight="1" x14ac:dyDescent="0.25">
      <c r="A1347" s="183">
        <f t="shared" si="30"/>
        <v>32</v>
      </c>
      <c r="B1347" s="184"/>
      <c r="C1347" s="185"/>
      <c r="D1347" s="191"/>
      <c r="E1347" s="190"/>
      <c r="F1347" s="237"/>
      <c r="G1347" s="169"/>
      <c r="H1347" s="188"/>
      <c r="I1347" s="189"/>
      <c r="J1347" s="192"/>
      <c r="K1347" s="193"/>
      <c r="L1347" s="200"/>
    </row>
    <row r="1348" spans="1:12" ht="15" customHeight="1" x14ac:dyDescent="0.25">
      <c r="A1348" s="183">
        <f t="shared" si="30"/>
        <v>33</v>
      </c>
      <c r="B1348" s="184" t="e">
        <f>IF(G1348="DESLIGADO","",IF(#REF!=1,#REF!,IF(#REF!=1,#REF!,IF(#REF!=1,#REF!,IF(#REF!=1,#REF!,"")))))</f>
        <v>#REF!</v>
      </c>
      <c r="C1348" s="185"/>
      <c r="D1348" s="191"/>
      <c r="E1348" s="190"/>
      <c r="F1348" s="237"/>
      <c r="G1348" s="169"/>
      <c r="H1348" s="188"/>
      <c r="I1348" s="189"/>
      <c r="J1348" s="192"/>
      <c r="K1348" s="193"/>
      <c r="L1348" s="200"/>
    </row>
    <row r="1349" spans="1:12" ht="15" customHeight="1" x14ac:dyDescent="0.25">
      <c r="A1349" s="183">
        <f t="shared" si="30"/>
        <v>34</v>
      </c>
      <c r="B1349" s="184" t="e">
        <f>IF(F1349="DESLIGADO","",IF(#REF!=1,#REF!,IF(#REF!=1,#REF!,IF(#REF!=1,#REF!,IF(#REF!=1,#REF!,"")))))</f>
        <v>#REF!</v>
      </c>
      <c r="C1349" s="185"/>
      <c r="D1349" s="191"/>
      <c r="E1349" s="190"/>
      <c r="F1349" s="237"/>
      <c r="G1349" s="169"/>
      <c r="H1349" s="188"/>
      <c r="I1349" s="189"/>
      <c r="J1349" s="192"/>
      <c r="K1349" s="193"/>
      <c r="L1349" s="200"/>
    </row>
    <row r="1350" spans="1:12" ht="15" customHeight="1" x14ac:dyDescent="0.25">
      <c r="A1350" s="183">
        <f t="shared" si="30"/>
        <v>35</v>
      </c>
      <c r="B1350" s="184"/>
      <c r="C1350" s="185"/>
      <c r="D1350" s="191"/>
      <c r="E1350" s="190"/>
      <c r="F1350" s="237"/>
      <c r="G1350" s="169"/>
      <c r="H1350" s="188"/>
      <c r="I1350" s="189"/>
      <c r="J1350" s="192"/>
      <c r="K1350" s="193"/>
      <c r="L1350" s="200"/>
    </row>
    <row r="1351" spans="1:12" ht="15" customHeight="1" x14ac:dyDescent="0.25">
      <c r="A1351" s="183"/>
      <c r="B1351" s="184"/>
      <c r="C1351" s="185"/>
      <c r="D1351" s="191"/>
      <c r="E1351" s="190"/>
      <c r="F1351" s="237"/>
      <c r="G1351" s="169"/>
      <c r="H1351" s="188"/>
      <c r="I1351" s="189"/>
      <c r="J1351" s="192"/>
      <c r="K1351" s="193"/>
      <c r="L1351" s="200"/>
    </row>
    <row r="1352" spans="1:12" ht="15" customHeight="1" x14ac:dyDescent="0.25">
      <c r="A1352" s="183">
        <f t="shared" ref="A1352:A1384" si="31">A1351+1</f>
        <v>1</v>
      </c>
      <c r="B1352" s="184" t="e">
        <f>IF(G1352="DESLIGADO","",IF(#REF!=1,#REF!,IF(#REF!=1,#REF!,IF(#REF!=1,#REF!,IF(#REF!=1,#REF!,"")))))</f>
        <v>#REF!</v>
      </c>
      <c r="C1352" s="185"/>
      <c r="D1352" s="191"/>
      <c r="E1352" s="190"/>
      <c r="F1352" s="237"/>
      <c r="G1352" s="169"/>
      <c r="H1352" s="188"/>
      <c r="I1352" s="189"/>
      <c r="J1352" s="192"/>
      <c r="K1352" s="193"/>
      <c r="L1352" s="200"/>
    </row>
    <row r="1353" spans="1:12" ht="15" customHeight="1" x14ac:dyDescent="0.25">
      <c r="A1353" s="183">
        <f t="shared" si="31"/>
        <v>2</v>
      </c>
      <c r="B1353" s="184"/>
      <c r="C1353" s="185"/>
      <c r="D1353" s="191"/>
      <c r="E1353" s="190"/>
      <c r="F1353" s="237"/>
      <c r="G1353" s="169"/>
      <c r="H1353" s="188"/>
      <c r="I1353" s="189"/>
      <c r="J1353" s="192"/>
      <c r="K1353" s="193"/>
      <c r="L1353" s="200"/>
    </row>
    <row r="1354" spans="1:12" ht="15" customHeight="1" x14ac:dyDescent="0.25">
      <c r="A1354" s="183">
        <f t="shared" si="31"/>
        <v>3</v>
      </c>
      <c r="B1354" s="184" t="e">
        <f>IF(G1354="DESLIGADO","",IF(#REF!=1,#REF!,IF(#REF!=1,#REF!,IF(#REF!=1,#REF!,IF(#REF!=1,#REF!,"")))))</f>
        <v>#REF!</v>
      </c>
      <c r="C1354" s="185"/>
      <c r="D1354" s="191"/>
      <c r="E1354" s="190"/>
      <c r="F1354" s="237"/>
      <c r="G1354" s="169"/>
      <c r="H1354" s="188"/>
      <c r="I1354" s="189"/>
      <c r="J1354" s="192"/>
      <c r="K1354" s="193"/>
      <c r="L1354" s="200"/>
    </row>
    <row r="1355" spans="1:12" ht="15" customHeight="1" x14ac:dyDescent="0.25">
      <c r="A1355" s="183">
        <f t="shared" si="31"/>
        <v>4</v>
      </c>
      <c r="B1355" s="184" t="e">
        <f>IF(G1355="DESLIGADO","",IF(#REF!=1,#REF!,IF(#REF!=1,#REF!,IF(#REF!=1,#REF!,IF(#REF!=1,#REF!,"")))))</f>
        <v>#REF!</v>
      </c>
      <c r="C1355" s="185"/>
      <c r="D1355" s="191"/>
      <c r="E1355" s="190"/>
      <c r="F1355" s="237"/>
      <c r="G1355" s="169"/>
      <c r="H1355" s="188"/>
      <c r="I1355" s="189"/>
      <c r="J1355" s="192"/>
      <c r="K1355" s="193"/>
      <c r="L1355" s="200"/>
    </row>
    <row r="1356" spans="1:12" ht="15" customHeight="1" x14ac:dyDescent="0.25">
      <c r="A1356" s="183">
        <f t="shared" si="31"/>
        <v>5</v>
      </c>
      <c r="B1356" s="184"/>
      <c r="C1356" s="185"/>
      <c r="D1356" s="191"/>
      <c r="E1356" s="190"/>
      <c r="F1356" s="237"/>
      <c r="G1356" s="169"/>
      <c r="H1356" s="188"/>
      <c r="I1356" s="189"/>
      <c r="J1356" s="192"/>
      <c r="K1356" s="193"/>
      <c r="L1356" s="200"/>
    </row>
    <row r="1357" spans="1:12" ht="15" customHeight="1" x14ac:dyDescent="0.25">
      <c r="A1357" s="183">
        <f t="shared" si="31"/>
        <v>6</v>
      </c>
      <c r="B1357" s="184"/>
      <c r="C1357" s="185"/>
      <c r="D1357" s="191"/>
      <c r="E1357" s="190"/>
      <c r="F1357" s="237"/>
      <c r="G1357" s="169"/>
      <c r="H1357" s="188"/>
      <c r="I1357" s="189"/>
      <c r="J1357" s="192"/>
      <c r="K1357" s="193"/>
      <c r="L1357" s="200"/>
    </row>
    <row r="1358" spans="1:12" ht="15" customHeight="1" x14ac:dyDescent="0.25">
      <c r="A1358" s="183">
        <f t="shared" si="31"/>
        <v>7</v>
      </c>
      <c r="B1358" s="184" t="e">
        <f>IF(G1358="DESLIGADO","",IF(#REF!=1,#REF!,IF(#REF!=1,#REF!,IF(#REF!=1,#REF!,IF(#REF!=1,#REF!,"")))))</f>
        <v>#REF!</v>
      </c>
      <c r="C1358" s="185"/>
      <c r="D1358" s="191"/>
      <c r="E1358" s="190"/>
      <c r="F1358" s="237"/>
      <c r="G1358" s="169"/>
      <c r="H1358" s="188"/>
      <c r="I1358" s="189"/>
      <c r="J1358" s="192"/>
      <c r="K1358" s="193"/>
      <c r="L1358" s="200"/>
    </row>
    <row r="1359" spans="1:12" ht="15" customHeight="1" x14ac:dyDescent="0.25">
      <c r="A1359" s="183">
        <f t="shared" si="31"/>
        <v>8</v>
      </c>
      <c r="B1359" s="184" t="e">
        <f>IF(F1359="DESLIGADO","",IF(#REF!=1,#REF!,IF(#REF!=1,#REF!,IF(#REF!=1,#REF!,IF(#REF!=1,#REF!,"")))))</f>
        <v>#REF!</v>
      </c>
      <c r="C1359" s="185"/>
      <c r="D1359" s="191"/>
      <c r="E1359" s="190"/>
      <c r="F1359" s="237"/>
      <c r="G1359" s="169"/>
      <c r="H1359" s="188"/>
      <c r="I1359" s="189"/>
      <c r="J1359" s="192"/>
      <c r="K1359" s="193"/>
      <c r="L1359" s="200"/>
    </row>
    <row r="1360" spans="1:12" ht="15" customHeight="1" x14ac:dyDescent="0.25">
      <c r="A1360" s="183">
        <f t="shared" si="31"/>
        <v>9</v>
      </c>
      <c r="B1360" s="184" t="e">
        <f>IF(G1360="DESLIGADO","",IF(#REF!=1,#REF!,IF(#REF!=1,#REF!,IF(#REF!=1,#REF!,IF(#REF!=1,#REF!,"")))))</f>
        <v>#REF!</v>
      </c>
      <c r="C1360" s="185"/>
      <c r="D1360" s="191"/>
      <c r="E1360" s="190"/>
      <c r="F1360" s="237"/>
      <c r="G1360" s="169"/>
      <c r="H1360" s="188"/>
      <c r="I1360" s="189"/>
      <c r="J1360" s="192"/>
      <c r="K1360" s="193"/>
      <c r="L1360" s="200"/>
    </row>
    <row r="1361" spans="1:12" ht="15" customHeight="1" x14ac:dyDescent="0.25">
      <c r="A1361" s="183">
        <f t="shared" si="31"/>
        <v>10</v>
      </c>
      <c r="B1361" s="184" t="e">
        <f>IF(G1361="DESLIGADO","",IF(#REF!=1,#REF!,IF(#REF!=1,#REF!,IF(#REF!=1,#REF!,IF(#REF!=1,#REF!,"")))))</f>
        <v>#REF!</v>
      </c>
      <c r="C1361" s="185"/>
      <c r="D1361" s="191"/>
      <c r="E1361" s="190"/>
      <c r="F1361" s="237"/>
      <c r="G1361" s="169"/>
      <c r="H1361" s="188"/>
      <c r="I1361" s="189"/>
      <c r="J1361" s="192"/>
      <c r="K1361" s="193"/>
      <c r="L1361" s="200"/>
    </row>
    <row r="1362" spans="1:12" ht="15" customHeight="1" x14ac:dyDescent="0.25">
      <c r="A1362" s="183">
        <f t="shared" si="31"/>
        <v>11</v>
      </c>
      <c r="B1362" s="184" t="e">
        <f>IF(G1362="DESLIGADO","",IF(#REF!=1,#REF!,IF(#REF!=1,#REF!,IF(#REF!=1,#REF!,IF(#REF!=1,#REF!,"")))))</f>
        <v>#REF!</v>
      </c>
      <c r="C1362" s="185"/>
      <c r="D1362" s="191"/>
      <c r="E1362" s="190"/>
      <c r="F1362" s="237"/>
      <c r="G1362" s="169"/>
      <c r="H1362" s="188"/>
      <c r="I1362" s="189"/>
      <c r="J1362" s="192"/>
      <c r="K1362" s="193"/>
      <c r="L1362" s="200"/>
    </row>
    <row r="1363" spans="1:12" ht="15" customHeight="1" x14ac:dyDescent="0.25">
      <c r="A1363" s="183">
        <f t="shared" si="31"/>
        <v>12</v>
      </c>
      <c r="B1363" s="184" t="e">
        <f>IF(G1363="DESLIGADO","",IF(#REF!=1,#REF!,IF(#REF!=1,#REF!,IF(#REF!=1,#REF!,IF(#REF!=1,#REF!,"")))))</f>
        <v>#REF!</v>
      </c>
      <c r="C1363" s="185"/>
      <c r="D1363" s="191"/>
      <c r="E1363" s="190"/>
      <c r="F1363" s="237"/>
      <c r="G1363" s="169"/>
      <c r="H1363" s="188"/>
      <c r="I1363" s="189"/>
      <c r="J1363" s="192"/>
      <c r="K1363" s="193"/>
      <c r="L1363" s="200"/>
    </row>
    <row r="1364" spans="1:12" ht="15" customHeight="1" x14ac:dyDescent="0.25">
      <c r="A1364" s="183">
        <f t="shared" si="31"/>
        <v>13</v>
      </c>
      <c r="B1364" s="184" t="e">
        <f>IF(G1364="DESLIGADO","",IF(#REF!=1,#REF!,IF(#REF!=1,#REF!,IF(#REF!=1,#REF!,IF(#REF!=1,#REF!,"")))))</f>
        <v>#REF!</v>
      </c>
      <c r="C1364" s="185"/>
      <c r="D1364" s="191"/>
      <c r="E1364" s="190"/>
      <c r="F1364" s="237"/>
      <c r="G1364" s="169"/>
      <c r="H1364" s="188"/>
      <c r="I1364" s="189"/>
      <c r="J1364" s="192"/>
      <c r="K1364" s="193"/>
      <c r="L1364" s="200"/>
    </row>
    <row r="1365" spans="1:12" ht="15" customHeight="1" x14ac:dyDescent="0.25">
      <c r="A1365" s="183">
        <f t="shared" si="31"/>
        <v>14</v>
      </c>
      <c r="B1365" s="184" t="e">
        <f>IF(G1365="DESLIGADO","",IF(#REF!=1,#REF!,IF(#REF!=1,#REF!,IF(#REF!=1,#REF!,IF(#REF!=1,#REF!,"")))))</f>
        <v>#REF!</v>
      </c>
      <c r="C1365" s="185"/>
      <c r="D1365" s="191"/>
      <c r="E1365" s="190"/>
      <c r="F1365" s="237"/>
      <c r="G1365" s="169"/>
      <c r="H1365" s="188"/>
      <c r="I1365" s="189"/>
      <c r="J1365" s="192"/>
      <c r="K1365" s="193"/>
      <c r="L1365" s="200"/>
    </row>
    <row r="1366" spans="1:12" ht="15" customHeight="1" x14ac:dyDescent="0.25">
      <c r="A1366" s="183">
        <f t="shared" si="31"/>
        <v>15</v>
      </c>
      <c r="B1366" s="184" t="e">
        <f>IF(F1366="DESLIGADO","",IF(#REF!=1,#REF!,IF(#REF!=1,#REF!,IF(#REF!=1,#REF!,IF(#REF!=1,#REF!,"")))))</f>
        <v>#REF!</v>
      </c>
      <c r="C1366" s="185"/>
      <c r="D1366" s="191"/>
      <c r="E1366" s="190"/>
      <c r="F1366" s="237"/>
      <c r="G1366" s="169"/>
      <c r="H1366" s="188"/>
      <c r="I1366" s="189"/>
      <c r="J1366" s="192"/>
      <c r="K1366" s="193"/>
      <c r="L1366" s="200"/>
    </row>
    <row r="1367" spans="1:12" ht="15" customHeight="1" x14ac:dyDescent="0.25">
      <c r="A1367" s="183">
        <f t="shared" si="31"/>
        <v>16</v>
      </c>
      <c r="B1367" s="184" t="e">
        <f>IF(G1367="DESLIGADO","",IF(#REF!=1,#REF!,IF(#REF!=1,#REF!,IF(#REF!=1,#REF!,IF(#REF!=1,#REF!,"")))))</f>
        <v>#REF!</v>
      </c>
      <c r="C1367" s="185"/>
      <c r="D1367" s="191"/>
      <c r="E1367" s="190"/>
      <c r="F1367" s="237"/>
      <c r="G1367" s="169"/>
      <c r="H1367" s="188"/>
      <c r="I1367" s="189"/>
      <c r="J1367" s="192"/>
      <c r="K1367" s="193"/>
      <c r="L1367" s="200"/>
    </row>
    <row r="1368" spans="1:12" ht="15" customHeight="1" x14ac:dyDescent="0.25">
      <c r="A1368" s="183">
        <f t="shared" si="31"/>
        <v>17</v>
      </c>
      <c r="B1368" s="184" t="e">
        <f>IF(G1368="DESLIGADO","",IF(#REF!=1,#REF!,IF(#REF!=1,#REF!,IF(#REF!=1,#REF!,IF(#REF!=1,#REF!,"")))))</f>
        <v>#REF!</v>
      </c>
      <c r="C1368" s="185"/>
      <c r="D1368" s="191"/>
      <c r="E1368" s="190"/>
      <c r="F1368" s="237"/>
      <c r="G1368" s="169"/>
      <c r="H1368" s="188"/>
      <c r="I1368" s="189"/>
      <c r="J1368" s="192"/>
      <c r="K1368" s="193"/>
      <c r="L1368" s="200"/>
    </row>
    <row r="1369" spans="1:12" ht="15" customHeight="1" x14ac:dyDescent="0.25">
      <c r="A1369" s="183">
        <f t="shared" si="31"/>
        <v>18</v>
      </c>
      <c r="B1369" s="184" t="e">
        <f>IF(F1369="DESLIGADO","",IF(#REF!=1,#REF!,IF(#REF!=1,#REF!,IF(#REF!=1,#REF!,IF(#REF!=1,#REF!,"")))))</f>
        <v>#REF!</v>
      </c>
      <c r="C1369" s="185"/>
      <c r="D1369" s="191"/>
      <c r="E1369" s="190"/>
      <c r="F1369" s="237"/>
      <c r="G1369" s="169"/>
      <c r="H1369" s="188"/>
      <c r="I1369" s="189"/>
      <c r="J1369" s="192"/>
      <c r="K1369" s="193"/>
      <c r="L1369" s="200"/>
    </row>
    <row r="1370" spans="1:12" ht="15" customHeight="1" x14ac:dyDescent="0.25">
      <c r="A1370" s="183">
        <f t="shared" si="31"/>
        <v>19</v>
      </c>
      <c r="B1370" s="184" t="e">
        <f>IF(G1370="DESLIGADO","",IF(#REF!=1,#REF!,IF(#REF!=1,#REF!,IF(#REF!=1,#REF!,IF(#REF!=1,#REF!,"")))))</f>
        <v>#REF!</v>
      </c>
      <c r="C1370" s="185"/>
      <c r="D1370" s="191"/>
      <c r="E1370" s="190"/>
      <c r="F1370" s="237"/>
      <c r="G1370" s="169"/>
      <c r="H1370" s="188"/>
      <c r="I1370" s="189"/>
      <c r="J1370" s="192"/>
      <c r="K1370" s="193"/>
      <c r="L1370" s="200"/>
    </row>
    <row r="1371" spans="1:12" ht="15" customHeight="1" x14ac:dyDescent="0.25">
      <c r="A1371" s="183">
        <f t="shared" si="31"/>
        <v>20</v>
      </c>
      <c r="B1371" s="184" t="e">
        <f>IF(F1371="DESLIGADO","",IF(#REF!=1,#REF!,IF(#REF!=1,#REF!,IF(#REF!=1,#REF!,IF(#REF!=1,#REF!,"")))))</f>
        <v>#REF!</v>
      </c>
      <c r="C1371" s="185"/>
      <c r="D1371" s="191"/>
      <c r="E1371" s="190"/>
      <c r="F1371" s="237"/>
      <c r="G1371" s="169"/>
      <c r="H1371" s="188"/>
      <c r="I1371" s="189"/>
      <c r="J1371" s="192"/>
      <c r="K1371" s="193"/>
      <c r="L1371" s="200"/>
    </row>
    <row r="1372" spans="1:12" ht="15" customHeight="1" x14ac:dyDescent="0.25">
      <c r="A1372" s="183">
        <f t="shared" si="31"/>
        <v>21</v>
      </c>
      <c r="B1372" s="184"/>
      <c r="C1372" s="185"/>
      <c r="D1372" s="191"/>
      <c r="E1372" s="190"/>
      <c r="F1372" s="237"/>
      <c r="G1372" s="169"/>
      <c r="H1372" s="188"/>
      <c r="I1372" s="189"/>
      <c r="J1372" s="192"/>
      <c r="K1372" s="193"/>
      <c r="L1372" s="200"/>
    </row>
    <row r="1373" spans="1:12" ht="15" customHeight="1" x14ac:dyDescent="0.25">
      <c r="A1373" s="183">
        <f t="shared" si="31"/>
        <v>22</v>
      </c>
      <c r="B1373" s="184" t="e">
        <f>IF(G1373="DESLIGADO","",IF(#REF!=1,#REF!,IF(#REF!=1,#REF!,IF(#REF!=1,#REF!,IF(#REF!=1,#REF!,"")))))</f>
        <v>#REF!</v>
      </c>
      <c r="C1373" s="185"/>
      <c r="D1373" s="191"/>
      <c r="E1373" s="190"/>
      <c r="F1373" s="237"/>
      <c r="G1373" s="169"/>
      <c r="H1373" s="188"/>
      <c r="I1373" s="189"/>
      <c r="J1373" s="192"/>
      <c r="K1373" s="193"/>
      <c r="L1373" s="200"/>
    </row>
    <row r="1374" spans="1:12" ht="15" customHeight="1" x14ac:dyDescent="0.25">
      <c r="A1374" s="183">
        <f t="shared" si="31"/>
        <v>23</v>
      </c>
      <c r="B1374" s="184" t="e">
        <f>IF(G1374="DESLIGADO","",IF(#REF!=1,#REF!,IF(#REF!=1,#REF!,IF(#REF!=1,#REF!,IF(#REF!=1,#REF!,"")))))</f>
        <v>#REF!</v>
      </c>
      <c r="C1374" s="185"/>
      <c r="D1374" s="191"/>
      <c r="E1374" s="190"/>
      <c r="F1374" s="237"/>
      <c r="G1374" s="169"/>
      <c r="H1374" s="188"/>
      <c r="I1374" s="189"/>
      <c r="J1374" s="192"/>
      <c r="K1374" s="193"/>
      <c r="L1374" s="200"/>
    </row>
    <row r="1375" spans="1:12" ht="15" customHeight="1" x14ac:dyDescent="0.25">
      <c r="A1375" s="183">
        <f t="shared" si="31"/>
        <v>24</v>
      </c>
      <c r="B1375" s="184" t="e">
        <f>IF(G1375="DESLIGADO","",IF(#REF!=1,#REF!,IF(#REF!=1,#REF!,IF(#REF!=1,#REF!,IF(#REF!=1,#REF!,"")))))</f>
        <v>#REF!</v>
      </c>
      <c r="C1375" s="185"/>
      <c r="D1375" s="191"/>
      <c r="E1375" s="190"/>
      <c r="F1375" s="237"/>
      <c r="G1375" s="169"/>
      <c r="H1375" s="188"/>
      <c r="I1375" s="189"/>
      <c r="J1375" s="192"/>
      <c r="K1375" s="193"/>
      <c r="L1375" s="200"/>
    </row>
    <row r="1376" spans="1:12" ht="15" customHeight="1" x14ac:dyDescent="0.25">
      <c r="A1376" s="183">
        <f t="shared" si="31"/>
        <v>25</v>
      </c>
      <c r="B1376" s="184" t="e">
        <f>IF(G1376="DESLIGADO","",IF(#REF!=1,#REF!,IF(#REF!=1,#REF!,IF(#REF!=1,#REF!,IF(#REF!=1,#REF!,"")))))</f>
        <v>#REF!</v>
      </c>
      <c r="C1376" s="185"/>
      <c r="D1376" s="191"/>
      <c r="E1376" s="190"/>
      <c r="F1376" s="237"/>
      <c r="G1376" s="169"/>
      <c r="H1376" s="188"/>
      <c r="I1376" s="189"/>
      <c r="J1376" s="192"/>
      <c r="K1376" s="193"/>
      <c r="L1376" s="200"/>
    </row>
    <row r="1377" spans="1:12" ht="15" customHeight="1" x14ac:dyDescent="0.25">
      <c r="A1377" s="183">
        <f t="shared" si="31"/>
        <v>26</v>
      </c>
      <c r="B1377" s="184"/>
      <c r="C1377" s="185"/>
      <c r="D1377" s="191"/>
      <c r="E1377" s="190"/>
      <c r="F1377" s="237"/>
      <c r="G1377" s="169"/>
      <c r="H1377" s="188"/>
      <c r="I1377" s="189"/>
      <c r="J1377" s="192"/>
      <c r="K1377" s="193"/>
      <c r="L1377" s="200"/>
    </row>
    <row r="1378" spans="1:12" ht="15" customHeight="1" x14ac:dyDescent="0.25">
      <c r="A1378" s="183">
        <f t="shared" si="31"/>
        <v>27</v>
      </c>
      <c r="B1378" s="184" t="e">
        <f>IF(G1378="DESLIGADO","",IF(#REF!=1,#REF!,IF(#REF!=1,#REF!,IF(#REF!=1,#REF!,IF(#REF!=1,#REF!,"")))))</f>
        <v>#REF!</v>
      </c>
      <c r="C1378" s="185"/>
      <c r="D1378" s="191"/>
      <c r="E1378" s="190"/>
      <c r="F1378" s="237"/>
      <c r="G1378" s="169"/>
      <c r="H1378" s="188"/>
      <c r="I1378" s="189"/>
      <c r="J1378" s="192"/>
      <c r="K1378" s="193"/>
      <c r="L1378" s="200"/>
    </row>
    <row r="1379" spans="1:12" ht="15" customHeight="1" x14ac:dyDescent="0.25">
      <c r="A1379" s="183">
        <f t="shared" si="31"/>
        <v>28</v>
      </c>
      <c r="B1379" s="184" t="e">
        <f>IF(G1379="DESLIGADO","",IF(#REF!=1,#REF!,IF(#REF!=1,#REF!,IF(#REF!=1,#REF!,IF(#REF!=1,#REF!,"")))))</f>
        <v>#REF!</v>
      </c>
      <c r="C1379" s="185"/>
      <c r="D1379" s="191"/>
      <c r="E1379" s="190"/>
      <c r="F1379" s="237"/>
      <c r="G1379" s="169"/>
      <c r="H1379" s="188"/>
      <c r="I1379" s="189"/>
      <c r="J1379" s="192"/>
      <c r="K1379" s="193"/>
      <c r="L1379" s="200"/>
    </row>
    <row r="1380" spans="1:12" ht="15" customHeight="1" x14ac:dyDescent="0.25">
      <c r="A1380" s="183">
        <f t="shared" si="31"/>
        <v>29</v>
      </c>
      <c r="B1380" s="184"/>
      <c r="C1380" s="185"/>
      <c r="D1380" s="191"/>
      <c r="E1380" s="190"/>
      <c r="F1380" s="237"/>
      <c r="G1380" s="169"/>
      <c r="H1380" s="188"/>
      <c r="I1380" s="189"/>
      <c r="J1380" s="192"/>
      <c r="K1380" s="193"/>
      <c r="L1380" s="200"/>
    </row>
    <row r="1381" spans="1:12" ht="15" customHeight="1" x14ac:dyDescent="0.25">
      <c r="A1381" s="183">
        <f t="shared" si="31"/>
        <v>30</v>
      </c>
      <c r="B1381" s="184" t="e">
        <f>IF(G1381="DESLIGADO","",IF(#REF!=1,#REF!,IF(#REF!=1,#REF!,IF(#REF!=1,#REF!,IF(#REF!=1,#REF!,"")))))</f>
        <v>#REF!</v>
      </c>
      <c r="C1381" s="185"/>
      <c r="D1381" s="191"/>
      <c r="E1381" s="190"/>
      <c r="F1381" s="237"/>
      <c r="G1381" s="169"/>
      <c r="H1381" s="188"/>
      <c r="I1381" s="189"/>
      <c r="J1381" s="192"/>
      <c r="K1381" s="193"/>
      <c r="L1381" s="200"/>
    </row>
    <row r="1382" spans="1:12" ht="15" customHeight="1" x14ac:dyDescent="0.25">
      <c r="A1382" s="183">
        <f t="shared" si="31"/>
        <v>31</v>
      </c>
      <c r="B1382" s="184" t="e">
        <f>IF(G1382="DESLIGADO","",IF(#REF!=1,#REF!,IF(#REF!=1,#REF!,IF(#REF!=1,#REF!,IF(#REF!=1,#REF!,"")))))</f>
        <v>#REF!</v>
      </c>
      <c r="C1382" s="185"/>
      <c r="D1382" s="191"/>
      <c r="E1382" s="190"/>
      <c r="F1382" s="237"/>
      <c r="G1382" s="169"/>
      <c r="H1382" s="188"/>
      <c r="I1382" s="189"/>
      <c r="J1382" s="192"/>
      <c r="K1382" s="193"/>
      <c r="L1382" s="200"/>
    </row>
    <row r="1383" spans="1:12" ht="15" customHeight="1" x14ac:dyDescent="0.25">
      <c r="A1383" s="183">
        <f t="shared" si="31"/>
        <v>32</v>
      </c>
      <c r="B1383" s="184" t="e">
        <f>IF(G1383="DESLIGADO","",IF(#REF!=1,#REF!,IF(#REF!=1,#REF!,IF(#REF!=1,#REF!,IF(#REF!=1,#REF!,"")))))</f>
        <v>#REF!</v>
      </c>
      <c r="C1383" s="185"/>
      <c r="D1383" s="191"/>
      <c r="E1383" s="190"/>
      <c r="F1383" s="237"/>
      <c r="G1383" s="169"/>
      <c r="H1383" s="188"/>
      <c r="I1383" s="189"/>
      <c r="J1383" s="192"/>
      <c r="K1383" s="193"/>
      <c r="L1383" s="200"/>
    </row>
    <row r="1384" spans="1:12" ht="15" customHeight="1" x14ac:dyDescent="0.25">
      <c r="A1384" s="183">
        <f t="shared" si="31"/>
        <v>33</v>
      </c>
      <c r="B1384" s="184" t="e">
        <f>IF(G1384="DESLIGADO","",IF(#REF!=1,#REF!,IF(#REF!=1,#REF!,IF(#REF!=1,#REF!,IF(#REF!=1,#REF!,"")))))</f>
        <v>#REF!</v>
      </c>
      <c r="C1384" s="185"/>
      <c r="D1384" s="191"/>
      <c r="E1384" s="190"/>
      <c r="F1384" s="237"/>
      <c r="G1384" s="169"/>
      <c r="H1384" s="188"/>
      <c r="I1384" s="189"/>
      <c r="J1384" s="192"/>
      <c r="K1384" s="193"/>
      <c r="L1384" s="200"/>
    </row>
    <row r="1385" spans="1:12" ht="15" customHeight="1" x14ac:dyDescent="0.25">
      <c r="A1385" s="183"/>
      <c r="B1385" s="184"/>
      <c r="C1385" s="185"/>
      <c r="D1385" s="191"/>
      <c r="E1385" s="190"/>
      <c r="F1385" s="237"/>
      <c r="G1385" s="169"/>
      <c r="H1385" s="188"/>
      <c r="I1385" s="189"/>
      <c r="J1385" s="192"/>
      <c r="K1385" s="193"/>
      <c r="L1385" s="200"/>
    </row>
    <row r="1386" spans="1:12" ht="15" customHeight="1" x14ac:dyDescent="0.25">
      <c r="A1386" s="183">
        <f t="shared" ref="A1386:A1449" si="32">A1385+1</f>
        <v>1</v>
      </c>
      <c r="B1386" s="184" t="e">
        <f>IF(G1386="DESLIGADO","",IF(#REF!=1,#REF!,IF(#REF!=1,#REF!,IF(#REF!=1,#REF!,IF(#REF!=1,#REF!,"")))))</f>
        <v>#REF!</v>
      </c>
      <c r="C1386" s="185"/>
      <c r="D1386" s="191"/>
      <c r="E1386" s="190"/>
      <c r="F1386" s="237"/>
      <c r="G1386" s="169"/>
      <c r="H1386" s="188"/>
      <c r="I1386" s="189"/>
      <c r="J1386" s="192"/>
      <c r="K1386" s="193"/>
      <c r="L1386" s="200"/>
    </row>
    <row r="1387" spans="1:12" ht="15" customHeight="1" x14ac:dyDescent="0.25">
      <c r="A1387" s="183">
        <f t="shared" si="32"/>
        <v>2</v>
      </c>
      <c r="B1387" s="184" t="e">
        <f>IF(G1387="DESLIGADO","",IF(#REF!=1,#REF!,IF(#REF!=1,#REF!,IF(#REF!=1,#REF!,IF(#REF!=1,#REF!,"")))))</f>
        <v>#REF!</v>
      </c>
      <c r="C1387" s="185"/>
      <c r="D1387" s="191"/>
      <c r="E1387" s="190"/>
      <c r="F1387" s="237"/>
      <c r="G1387" s="169"/>
      <c r="H1387" s="188"/>
      <c r="I1387" s="189"/>
      <c r="J1387" s="192"/>
      <c r="K1387" s="193"/>
      <c r="L1387" s="200"/>
    </row>
    <row r="1388" spans="1:12" ht="15" customHeight="1" x14ac:dyDescent="0.25">
      <c r="A1388" s="183">
        <f t="shared" si="32"/>
        <v>3</v>
      </c>
      <c r="B1388" s="184"/>
      <c r="C1388" s="185"/>
      <c r="D1388" s="191"/>
      <c r="E1388" s="190"/>
      <c r="F1388" s="237"/>
      <c r="G1388" s="169"/>
      <c r="H1388" s="188"/>
      <c r="I1388" s="189"/>
      <c r="J1388" s="192"/>
      <c r="K1388" s="193"/>
      <c r="L1388" s="200"/>
    </row>
    <row r="1389" spans="1:12" ht="15" customHeight="1" x14ac:dyDescent="0.25">
      <c r="A1389" s="183">
        <f t="shared" si="32"/>
        <v>4</v>
      </c>
      <c r="B1389" s="184" t="e">
        <f>IF(G1389="DESLIGADO","",IF(#REF!=1,#REF!,IF(#REF!=1,#REF!,IF(#REF!=1,#REF!,IF(#REF!=1,#REF!,"")))))</f>
        <v>#REF!</v>
      </c>
      <c r="C1389" s="185"/>
      <c r="D1389" s="191"/>
      <c r="E1389" s="190"/>
      <c r="F1389" s="237"/>
      <c r="G1389" s="169"/>
      <c r="H1389" s="188"/>
      <c r="I1389" s="189"/>
      <c r="J1389" s="192"/>
      <c r="K1389" s="193"/>
      <c r="L1389" s="200"/>
    </row>
    <row r="1390" spans="1:12" ht="15" customHeight="1" x14ac:dyDescent="0.25">
      <c r="A1390" s="183">
        <f t="shared" si="32"/>
        <v>5</v>
      </c>
      <c r="B1390" s="184" t="e">
        <f>IF(G1390="DESLIGADO","",IF(#REF!=1,#REF!,IF(#REF!=1,#REF!,IF(#REF!=1,#REF!,IF(#REF!=1,#REF!,"")))))</f>
        <v>#REF!</v>
      </c>
      <c r="C1390" s="185"/>
      <c r="D1390" s="191"/>
      <c r="E1390" s="190"/>
      <c r="F1390" s="237"/>
      <c r="G1390" s="169"/>
      <c r="H1390" s="188"/>
      <c r="I1390" s="189"/>
      <c r="J1390" s="192"/>
      <c r="K1390" s="193"/>
      <c r="L1390" s="200"/>
    </row>
    <row r="1391" spans="1:12" ht="15" customHeight="1" x14ac:dyDescent="0.25">
      <c r="A1391" s="183">
        <f t="shared" si="32"/>
        <v>6</v>
      </c>
      <c r="B1391" s="184"/>
      <c r="C1391" s="185"/>
      <c r="D1391" s="191"/>
      <c r="E1391" s="190"/>
      <c r="F1391" s="237"/>
      <c r="G1391" s="169"/>
      <c r="H1391" s="188"/>
      <c r="I1391" s="189"/>
      <c r="J1391" s="192"/>
      <c r="K1391" s="193"/>
      <c r="L1391" s="200"/>
    </row>
    <row r="1392" spans="1:12" ht="15" customHeight="1" x14ac:dyDescent="0.25">
      <c r="A1392" s="183">
        <f t="shared" si="32"/>
        <v>7</v>
      </c>
      <c r="B1392" s="184" t="e">
        <f>IF(G1392="DESLIGADO","",IF(#REF!=1,#REF!,IF(#REF!=1,#REF!,IF(#REF!=1,#REF!,IF(#REF!=1,#REF!,"")))))</f>
        <v>#REF!</v>
      </c>
      <c r="C1392" s="185"/>
      <c r="D1392" s="191"/>
      <c r="E1392" s="190"/>
      <c r="F1392" s="237"/>
      <c r="G1392" s="169"/>
      <c r="H1392" s="188"/>
      <c r="I1392" s="189"/>
      <c r="J1392" s="192"/>
      <c r="K1392" s="193"/>
      <c r="L1392" s="200"/>
    </row>
    <row r="1393" spans="1:12" ht="15" customHeight="1" x14ac:dyDescent="0.25">
      <c r="A1393" s="183">
        <f t="shared" si="32"/>
        <v>8</v>
      </c>
      <c r="B1393" s="184" t="e">
        <f>IF(G1393="DESLIGADO","",IF(#REF!=1,#REF!,IF(#REF!=1,#REF!,IF(#REF!=1,#REF!,IF(#REF!=1,#REF!,"")))))</f>
        <v>#REF!</v>
      </c>
      <c r="C1393" s="185"/>
      <c r="D1393" s="191"/>
      <c r="E1393" s="190"/>
      <c r="F1393" s="237"/>
      <c r="G1393" s="169"/>
      <c r="H1393" s="188"/>
      <c r="I1393" s="189"/>
      <c r="J1393" s="192"/>
      <c r="K1393" s="193"/>
      <c r="L1393" s="200"/>
    </row>
    <row r="1394" spans="1:12" ht="15" customHeight="1" x14ac:dyDescent="0.25">
      <c r="A1394" s="183">
        <f t="shared" si="32"/>
        <v>9</v>
      </c>
      <c r="B1394" s="184" t="e">
        <f>IF(G1394="DESLIGADO","",IF(#REF!=1,#REF!,IF(#REF!=1,#REF!,IF(#REF!=1,#REF!,IF(#REF!=1,#REF!,"")))))</f>
        <v>#REF!</v>
      </c>
      <c r="C1394" s="185"/>
      <c r="D1394" s="191"/>
      <c r="E1394" s="190"/>
      <c r="F1394" s="237"/>
      <c r="G1394" s="169"/>
      <c r="H1394" s="188"/>
      <c r="I1394" s="189"/>
      <c r="J1394" s="192"/>
      <c r="K1394" s="193"/>
      <c r="L1394" s="200"/>
    </row>
    <row r="1395" spans="1:12" ht="15" customHeight="1" x14ac:dyDescent="0.25">
      <c r="A1395" s="183">
        <f t="shared" si="32"/>
        <v>10</v>
      </c>
      <c r="B1395" s="184"/>
      <c r="C1395" s="185"/>
      <c r="D1395" s="191"/>
      <c r="E1395" s="190"/>
      <c r="F1395" s="237"/>
      <c r="G1395" s="169"/>
      <c r="H1395" s="188"/>
      <c r="I1395" s="189"/>
      <c r="J1395" s="192"/>
      <c r="K1395" s="193"/>
      <c r="L1395" s="200"/>
    </row>
    <row r="1396" spans="1:12" ht="15" customHeight="1" x14ac:dyDescent="0.25">
      <c r="A1396" s="183">
        <f t="shared" si="32"/>
        <v>11</v>
      </c>
      <c r="B1396" s="184" t="e">
        <f>IF(G1396="DESLIGADO","",IF(#REF!=1,#REF!,IF(#REF!=1,#REF!,IF(#REF!=1,#REF!,IF(#REF!=1,#REF!,"")))))</f>
        <v>#REF!</v>
      </c>
      <c r="C1396" s="185"/>
      <c r="D1396" s="191"/>
      <c r="E1396" s="190"/>
      <c r="F1396" s="237"/>
      <c r="G1396" s="169"/>
      <c r="H1396" s="188"/>
      <c r="I1396" s="189"/>
      <c r="J1396" s="192"/>
      <c r="K1396" s="193"/>
      <c r="L1396" s="200"/>
    </row>
    <row r="1397" spans="1:12" ht="15" customHeight="1" x14ac:dyDescent="0.25">
      <c r="A1397" s="183">
        <f t="shared" si="32"/>
        <v>12</v>
      </c>
      <c r="B1397" s="184" t="e">
        <f>IF(G1397="DESLIGADO","",IF(#REF!=1,#REF!,IF(#REF!=1,#REF!,IF(#REF!=1,#REF!,IF(#REF!=1,#REF!,"")))))</f>
        <v>#REF!</v>
      </c>
      <c r="C1397" s="185"/>
      <c r="D1397" s="191"/>
      <c r="E1397" s="190"/>
      <c r="F1397" s="237"/>
      <c r="G1397" s="169"/>
      <c r="H1397" s="188"/>
      <c r="I1397" s="189"/>
      <c r="J1397" s="192"/>
      <c r="K1397" s="193"/>
      <c r="L1397" s="200"/>
    </row>
    <row r="1398" spans="1:12" ht="15" customHeight="1" x14ac:dyDescent="0.25">
      <c r="A1398" s="183">
        <f t="shared" si="32"/>
        <v>13</v>
      </c>
      <c r="B1398" s="184" t="e">
        <f>IF(G1398="DESLIGADO","",IF(#REF!=1,#REF!,IF(#REF!=1,#REF!,IF(#REF!=1,#REF!,IF(#REF!=1,#REF!,"")))))</f>
        <v>#REF!</v>
      </c>
      <c r="C1398" s="185"/>
      <c r="D1398" s="191"/>
      <c r="E1398" s="190"/>
      <c r="F1398" s="237"/>
      <c r="G1398" s="169"/>
      <c r="H1398" s="188"/>
      <c r="I1398" s="189"/>
      <c r="J1398" s="192"/>
      <c r="K1398" s="193"/>
      <c r="L1398" s="200"/>
    </row>
    <row r="1399" spans="1:12" ht="15" customHeight="1" x14ac:dyDescent="0.25">
      <c r="A1399" s="183">
        <f t="shared" si="32"/>
        <v>14</v>
      </c>
      <c r="B1399" s="184" t="e">
        <f>IF(G1399="DESLIGADO","",IF(#REF!=1,#REF!,IF(#REF!=1,#REF!,IF(#REF!=1,#REF!,IF(#REF!=1,#REF!,"")))))</f>
        <v>#REF!</v>
      </c>
      <c r="C1399" s="185"/>
      <c r="D1399" s="191"/>
      <c r="E1399" s="190"/>
      <c r="F1399" s="237"/>
      <c r="G1399" s="169"/>
      <c r="H1399" s="188"/>
      <c r="I1399" s="189"/>
      <c r="J1399" s="192"/>
      <c r="K1399" s="193"/>
      <c r="L1399" s="200"/>
    </row>
    <row r="1400" spans="1:12" ht="15" customHeight="1" x14ac:dyDescent="0.25">
      <c r="A1400" s="183">
        <f t="shared" si="32"/>
        <v>15</v>
      </c>
      <c r="B1400" s="184" t="e">
        <f>IF(G1400="DESLIGADO","",IF(#REF!=1,#REF!,IF(#REF!=1,#REF!,IF(#REF!=1,#REF!,IF(#REF!=1,#REF!,"")))))</f>
        <v>#REF!</v>
      </c>
      <c r="C1400" s="185"/>
      <c r="D1400" s="191"/>
      <c r="E1400" s="190"/>
      <c r="F1400" s="237"/>
      <c r="G1400" s="169"/>
      <c r="H1400" s="188"/>
      <c r="I1400" s="189"/>
      <c r="J1400" s="192"/>
      <c r="K1400" s="193"/>
      <c r="L1400" s="200"/>
    </row>
    <row r="1401" spans="1:12" ht="15" customHeight="1" x14ac:dyDescent="0.25">
      <c r="A1401" s="183">
        <f t="shared" si="32"/>
        <v>16</v>
      </c>
      <c r="B1401" s="184" t="e">
        <f>IF(G1401="DESLIGADO","",IF(#REF!=1,#REF!,IF(#REF!=1,#REF!,IF(#REF!=1,#REF!,IF(#REF!=1,#REF!,"")))))</f>
        <v>#REF!</v>
      </c>
      <c r="C1401" s="185"/>
      <c r="D1401" s="191"/>
      <c r="E1401" s="190"/>
      <c r="F1401" s="237"/>
      <c r="G1401" s="169"/>
      <c r="H1401" s="188"/>
      <c r="I1401" s="189"/>
      <c r="J1401" s="192"/>
      <c r="K1401" s="193"/>
      <c r="L1401" s="200"/>
    </row>
    <row r="1402" spans="1:12" ht="15" customHeight="1" x14ac:dyDescent="0.25">
      <c r="A1402" s="183">
        <f t="shared" si="32"/>
        <v>17</v>
      </c>
      <c r="B1402" s="184" t="e">
        <f>IF(G1402="DESLIGADO","",IF(#REF!=1,#REF!,IF(#REF!=1,#REF!,IF(#REF!=1,#REF!,IF(#REF!=1,#REF!,"")))))</f>
        <v>#REF!</v>
      </c>
      <c r="C1402" s="185"/>
      <c r="D1402" s="191"/>
      <c r="E1402" s="190"/>
      <c r="F1402" s="237"/>
      <c r="G1402" s="169"/>
      <c r="H1402" s="188"/>
      <c r="I1402" s="189"/>
      <c r="J1402" s="192"/>
      <c r="K1402" s="193"/>
      <c r="L1402" s="200"/>
    </row>
    <row r="1403" spans="1:12" ht="15" customHeight="1" x14ac:dyDescent="0.25">
      <c r="A1403" s="183">
        <f t="shared" si="32"/>
        <v>18</v>
      </c>
      <c r="B1403" s="184" t="e">
        <f>IF(F1403="DESLIGADO","",IF(#REF!=1,#REF!,IF(#REF!=1,#REF!,IF(#REF!=1,#REF!,IF(#REF!=1,#REF!,"")))))</f>
        <v>#REF!</v>
      </c>
      <c r="C1403" s="185"/>
      <c r="D1403" s="191"/>
      <c r="E1403" s="190"/>
      <c r="F1403" s="237"/>
      <c r="G1403" s="169"/>
      <c r="H1403" s="188"/>
      <c r="I1403" s="189"/>
      <c r="J1403" s="192"/>
      <c r="K1403" s="193"/>
      <c r="L1403" s="200"/>
    </row>
    <row r="1404" spans="1:12" ht="15" customHeight="1" x14ac:dyDescent="0.25">
      <c r="A1404" s="183">
        <f t="shared" si="32"/>
        <v>19</v>
      </c>
      <c r="B1404" s="184" t="e">
        <f>IF(G1404="DESLIGADO","",IF(#REF!=1,#REF!,IF(#REF!=1,#REF!,IF(#REF!=1,#REF!,IF(#REF!=1,#REF!,"")))))</f>
        <v>#REF!</v>
      </c>
      <c r="C1404" s="185"/>
      <c r="D1404" s="191"/>
      <c r="E1404" s="190"/>
      <c r="F1404" s="237"/>
      <c r="G1404" s="169"/>
      <c r="H1404" s="188"/>
      <c r="I1404" s="189"/>
      <c r="J1404" s="192"/>
      <c r="K1404" s="193"/>
      <c r="L1404" s="200"/>
    </row>
    <row r="1405" spans="1:12" ht="15" customHeight="1" x14ac:dyDescent="0.25">
      <c r="A1405" s="183">
        <f t="shared" si="32"/>
        <v>20</v>
      </c>
      <c r="B1405" s="184" t="e">
        <f>IF(G1405="DESLIGADO","",IF(#REF!=1,#REF!,IF(#REF!=1,#REF!,IF(#REF!=1,#REF!,IF(#REF!=1,#REF!,"")))))</f>
        <v>#REF!</v>
      </c>
      <c r="C1405" s="185"/>
      <c r="D1405" s="191"/>
      <c r="E1405" s="190"/>
      <c r="F1405" s="237"/>
      <c r="G1405" s="169"/>
      <c r="H1405" s="188"/>
      <c r="I1405" s="189"/>
      <c r="J1405" s="192"/>
      <c r="K1405" s="193"/>
      <c r="L1405" s="200"/>
    </row>
    <row r="1406" spans="1:12" ht="15" customHeight="1" x14ac:dyDescent="0.25">
      <c r="A1406" s="183">
        <f t="shared" si="32"/>
        <v>21</v>
      </c>
      <c r="B1406" s="184" t="e">
        <f>IF(G1406="DESLIGADO","",IF(#REF!=1,#REF!,IF(#REF!=1,#REF!,IF(#REF!=1,#REF!,IF(#REF!=1,#REF!,"")))))</f>
        <v>#REF!</v>
      </c>
      <c r="C1406" s="185"/>
      <c r="D1406" s="191"/>
      <c r="E1406" s="190"/>
      <c r="F1406" s="237"/>
      <c r="G1406" s="169"/>
      <c r="H1406" s="188"/>
      <c r="I1406" s="189"/>
      <c r="J1406" s="192"/>
      <c r="K1406" s="193"/>
      <c r="L1406" s="200"/>
    </row>
    <row r="1407" spans="1:12" ht="15" customHeight="1" x14ac:dyDescent="0.25">
      <c r="A1407" s="183">
        <f t="shared" si="32"/>
        <v>22</v>
      </c>
      <c r="B1407" s="184" t="e">
        <f>IF(G1407="DESLIGADO","",IF(#REF!=1,#REF!,IF(#REF!=1,#REF!,IF(#REF!=1,#REF!,IF(#REF!=1,#REF!,"")))))</f>
        <v>#REF!</v>
      </c>
      <c r="C1407" s="185"/>
      <c r="D1407" s="191"/>
      <c r="E1407" s="190"/>
      <c r="F1407" s="237"/>
      <c r="G1407" s="169"/>
      <c r="H1407" s="188"/>
      <c r="I1407" s="189"/>
      <c r="J1407" s="192"/>
      <c r="K1407" s="193"/>
      <c r="L1407" s="200"/>
    </row>
    <row r="1408" spans="1:12" ht="15" customHeight="1" x14ac:dyDescent="0.25">
      <c r="A1408" s="183">
        <f t="shared" si="32"/>
        <v>23</v>
      </c>
      <c r="B1408" s="184"/>
      <c r="C1408" s="185"/>
      <c r="D1408" s="191"/>
      <c r="E1408" s="190"/>
      <c r="F1408" s="237"/>
      <c r="G1408" s="169"/>
      <c r="H1408" s="188"/>
      <c r="I1408" s="189"/>
      <c r="J1408" s="192"/>
      <c r="K1408" s="193"/>
      <c r="L1408" s="200"/>
    </row>
    <row r="1409" spans="1:12" ht="15" customHeight="1" x14ac:dyDescent="0.25">
      <c r="A1409" s="183">
        <f t="shared" si="32"/>
        <v>24</v>
      </c>
      <c r="B1409" s="184" t="e">
        <f>IF(G1409="DESLIGADO","",IF(#REF!=1,#REF!,IF(#REF!=1,#REF!,IF(#REF!=1,#REF!,IF(#REF!=1,#REF!,"")))))</f>
        <v>#REF!</v>
      </c>
      <c r="C1409" s="185"/>
      <c r="D1409" s="191"/>
      <c r="E1409" s="190"/>
      <c r="F1409" s="237"/>
      <c r="G1409" s="169"/>
      <c r="H1409" s="188"/>
      <c r="I1409" s="189"/>
      <c r="J1409" s="192"/>
      <c r="K1409" s="193"/>
      <c r="L1409" s="200"/>
    </row>
    <row r="1410" spans="1:12" ht="15" customHeight="1" x14ac:dyDescent="0.25">
      <c r="A1410" s="183">
        <f t="shared" si="32"/>
        <v>25</v>
      </c>
      <c r="B1410" s="184" t="e">
        <f>IF(G1410="DESLIGADO","",IF(#REF!=1,#REF!,IF(#REF!=1,#REF!,IF(#REF!=1,#REF!,IF(#REF!=1,#REF!,"")))))</f>
        <v>#REF!</v>
      </c>
      <c r="C1410" s="185"/>
      <c r="D1410" s="191"/>
      <c r="E1410" s="190"/>
      <c r="F1410" s="237"/>
      <c r="G1410" s="169"/>
      <c r="H1410" s="188"/>
      <c r="I1410" s="189"/>
      <c r="J1410" s="192"/>
      <c r="K1410" s="193"/>
      <c r="L1410" s="200"/>
    </row>
    <row r="1411" spans="1:12" ht="15" customHeight="1" x14ac:dyDescent="0.25">
      <c r="A1411" s="183">
        <f t="shared" si="32"/>
        <v>26</v>
      </c>
      <c r="B1411" s="184" t="e">
        <f>IF(F1411="DESLIGADO","",IF(#REF!=1,#REF!,IF(#REF!=1,#REF!,IF(#REF!=1,#REF!,IF(#REF!=1,#REF!,"")))))</f>
        <v>#REF!</v>
      </c>
      <c r="C1411" s="185"/>
      <c r="D1411" s="191"/>
      <c r="E1411" s="190"/>
      <c r="F1411" s="237"/>
      <c r="G1411" s="169"/>
      <c r="H1411" s="188"/>
      <c r="I1411" s="189"/>
      <c r="J1411" s="192"/>
      <c r="K1411" s="193"/>
      <c r="L1411" s="200"/>
    </row>
    <row r="1412" spans="1:12" ht="15" customHeight="1" x14ac:dyDescent="0.25">
      <c r="A1412" s="183">
        <f t="shared" si="32"/>
        <v>27</v>
      </c>
      <c r="B1412" s="184" t="e">
        <f>IF(F1412="DESLIGADO","",IF(#REF!=1,#REF!,IF(#REF!=1,#REF!,IF(#REF!=1,#REF!,IF(#REF!=1,#REF!,"")))))</f>
        <v>#REF!</v>
      </c>
      <c r="C1412" s="185"/>
      <c r="D1412" s="191"/>
      <c r="E1412" s="190"/>
      <c r="F1412" s="237"/>
      <c r="G1412" s="169"/>
      <c r="H1412" s="188"/>
      <c r="I1412" s="189"/>
      <c r="J1412" s="192"/>
      <c r="K1412" s="193"/>
      <c r="L1412" s="200"/>
    </row>
    <row r="1413" spans="1:12" ht="15" customHeight="1" x14ac:dyDescent="0.25">
      <c r="A1413" s="183">
        <f t="shared" si="32"/>
        <v>28</v>
      </c>
      <c r="B1413" s="184" t="e">
        <f>IF(G1413="DESLIGADO","",IF(#REF!=1,#REF!,IF(#REF!=1,#REF!,IF(#REF!=1,#REF!,IF(#REF!=1,#REF!,"")))))</f>
        <v>#REF!</v>
      </c>
      <c r="C1413" s="185"/>
      <c r="D1413" s="191"/>
      <c r="E1413" s="190"/>
      <c r="F1413" s="237"/>
      <c r="G1413" s="169"/>
      <c r="H1413" s="188"/>
      <c r="I1413" s="189"/>
      <c r="J1413" s="192"/>
      <c r="K1413" s="193"/>
      <c r="L1413" s="200"/>
    </row>
    <row r="1414" spans="1:12" ht="15" customHeight="1" x14ac:dyDescent="0.25">
      <c r="A1414" s="183">
        <f t="shared" si="32"/>
        <v>29</v>
      </c>
      <c r="B1414" s="184" t="e">
        <f>IF(G1414="DESLIGADO","",IF(#REF!=1,#REF!,IF(#REF!=1,#REF!,IF(#REF!=1,#REF!,IF(#REF!=1,#REF!,"")))))</f>
        <v>#REF!</v>
      </c>
      <c r="C1414" s="185"/>
      <c r="D1414" s="191"/>
      <c r="E1414" s="190"/>
      <c r="F1414" s="237"/>
      <c r="G1414" s="169"/>
      <c r="H1414" s="188"/>
      <c r="I1414" s="189"/>
      <c r="J1414" s="192"/>
      <c r="K1414" s="193"/>
      <c r="L1414" s="200"/>
    </row>
    <row r="1415" spans="1:12" ht="15" customHeight="1" x14ac:dyDescent="0.25">
      <c r="A1415" s="183">
        <f t="shared" si="32"/>
        <v>30</v>
      </c>
      <c r="B1415" s="184" t="e">
        <f>IF(G1415="DESLIGADO","",IF(#REF!=1,#REF!,IF(#REF!=1,#REF!,IF(#REF!=1,#REF!,IF(#REF!=1,#REF!,"")))))</f>
        <v>#REF!</v>
      </c>
      <c r="C1415" s="185"/>
      <c r="D1415" s="191"/>
      <c r="E1415" s="190"/>
      <c r="F1415" s="237"/>
      <c r="G1415" s="169"/>
      <c r="H1415" s="188"/>
      <c r="I1415" s="189"/>
      <c r="J1415" s="192"/>
      <c r="K1415" s="193"/>
      <c r="L1415" s="200"/>
    </row>
    <row r="1416" spans="1:12" ht="15" customHeight="1" x14ac:dyDescent="0.25">
      <c r="A1416" s="183">
        <f t="shared" si="32"/>
        <v>31</v>
      </c>
      <c r="B1416" s="184"/>
      <c r="C1416" s="185"/>
      <c r="D1416" s="191"/>
      <c r="E1416" s="190"/>
      <c r="F1416" s="237"/>
      <c r="G1416" s="169"/>
      <c r="H1416" s="188"/>
      <c r="I1416" s="189"/>
      <c r="J1416" s="192"/>
      <c r="K1416" s="193"/>
      <c r="L1416" s="200"/>
    </row>
    <row r="1417" spans="1:12" ht="15" customHeight="1" x14ac:dyDescent="0.25">
      <c r="A1417" s="183">
        <f t="shared" si="32"/>
        <v>32</v>
      </c>
      <c r="B1417" s="184" t="e">
        <f>IF(G1417="DESLIGADO","",IF(#REF!=1,#REF!,IF(#REF!=1,#REF!,IF(#REF!=1,#REF!,IF(#REF!=1,#REF!,"")))))</f>
        <v>#REF!</v>
      </c>
      <c r="C1417" s="185"/>
      <c r="D1417" s="191"/>
      <c r="E1417" s="190"/>
      <c r="F1417" s="237"/>
      <c r="G1417" s="169"/>
      <c r="H1417" s="188"/>
      <c r="I1417" s="189"/>
      <c r="J1417" s="192"/>
      <c r="K1417" s="193"/>
      <c r="L1417" s="200"/>
    </row>
    <row r="1418" spans="1:12" ht="15" customHeight="1" x14ac:dyDescent="0.25">
      <c r="A1418" s="183">
        <f t="shared" si="32"/>
        <v>33</v>
      </c>
      <c r="B1418" s="184" t="e">
        <f>IF(G1418="DESLIGADO","",IF(#REF!=1,#REF!,IF(#REF!=1,#REF!,IF(#REF!=1,#REF!,IF(#REF!=1,#REF!,"")))))</f>
        <v>#REF!</v>
      </c>
      <c r="C1418" s="185"/>
      <c r="D1418" s="191"/>
      <c r="E1418" s="190"/>
      <c r="F1418" s="237"/>
      <c r="G1418" s="169"/>
      <c r="H1418" s="188"/>
      <c r="I1418" s="189"/>
      <c r="J1418" s="192"/>
      <c r="K1418" s="193"/>
      <c r="L1418" s="200"/>
    </row>
    <row r="1419" spans="1:12" ht="15" customHeight="1" x14ac:dyDescent="0.25">
      <c r="A1419" s="183">
        <f t="shared" si="32"/>
        <v>34</v>
      </c>
      <c r="B1419" s="184"/>
      <c r="C1419" s="185"/>
      <c r="D1419" s="191"/>
      <c r="E1419" s="190"/>
      <c r="F1419" s="237"/>
      <c r="G1419" s="169"/>
      <c r="H1419" s="188"/>
      <c r="I1419" s="189"/>
      <c r="J1419" s="192"/>
      <c r="K1419" s="193"/>
      <c r="L1419" s="200"/>
    </row>
    <row r="1420" spans="1:12" ht="15" customHeight="1" x14ac:dyDescent="0.25">
      <c r="A1420" s="183">
        <f t="shared" si="32"/>
        <v>35</v>
      </c>
      <c r="B1420" s="184"/>
      <c r="C1420" s="185"/>
      <c r="D1420" s="191"/>
      <c r="E1420" s="190"/>
      <c r="F1420" s="237"/>
      <c r="G1420" s="169"/>
      <c r="H1420" s="188"/>
      <c r="I1420" s="189"/>
      <c r="J1420" s="192"/>
      <c r="K1420" s="193"/>
      <c r="L1420" s="200"/>
    </row>
    <row r="1421" spans="1:12" ht="15" customHeight="1" x14ac:dyDescent="0.25">
      <c r="A1421" s="183">
        <f t="shared" si="32"/>
        <v>36</v>
      </c>
      <c r="B1421" s="184" t="e">
        <f>IF(G1421="DESLIGADO","",IF(#REF!=1,#REF!,IF(#REF!=1,#REF!,IF(#REF!=1,#REF!,IF(#REF!=1,#REF!,"")))))</f>
        <v>#REF!</v>
      </c>
      <c r="C1421" s="185"/>
      <c r="D1421" s="191"/>
      <c r="E1421" s="190"/>
      <c r="F1421" s="237"/>
      <c r="G1421" s="169"/>
      <c r="H1421" s="188"/>
      <c r="I1421" s="189"/>
      <c r="J1421" s="192"/>
      <c r="K1421" s="193"/>
      <c r="L1421" s="200"/>
    </row>
    <row r="1422" spans="1:12" ht="15" customHeight="1" x14ac:dyDescent="0.25">
      <c r="A1422" s="183">
        <f t="shared" si="32"/>
        <v>37</v>
      </c>
      <c r="B1422" s="184" t="e">
        <f>IF(G1422="DESLIGADO","",IF(#REF!=1,#REF!,IF(#REF!=1,#REF!,IF(#REF!=1,#REF!,IF(#REF!=1,#REF!,"")))))</f>
        <v>#REF!</v>
      </c>
      <c r="C1422" s="185"/>
      <c r="D1422" s="191"/>
      <c r="E1422" s="190"/>
      <c r="F1422" s="237"/>
      <c r="G1422" s="169"/>
      <c r="H1422" s="188"/>
      <c r="I1422" s="189"/>
      <c r="J1422" s="192"/>
      <c r="K1422" s="193"/>
      <c r="L1422" s="200"/>
    </row>
    <row r="1423" spans="1:12" ht="15" customHeight="1" x14ac:dyDescent="0.25">
      <c r="A1423" s="183">
        <f t="shared" si="32"/>
        <v>38</v>
      </c>
      <c r="B1423" s="184" t="e">
        <f>IF(G1423="DESLIGADO","",IF(#REF!=1,#REF!,IF(#REF!=1,#REF!,IF(#REF!=1,#REF!,IF(#REF!=1,#REF!,"")))))</f>
        <v>#REF!</v>
      </c>
      <c r="C1423" s="185"/>
      <c r="D1423" s="191"/>
      <c r="E1423" s="190"/>
      <c r="F1423" s="237"/>
      <c r="G1423" s="169"/>
      <c r="H1423" s="188"/>
      <c r="I1423" s="189"/>
      <c r="J1423" s="192"/>
      <c r="K1423" s="193"/>
      <c r="L1423" s="200"/>
    </row>
    <row r="1424" spans="1:12" ht="15" customHeight="1" x14ac:dyDescent="0.25">
      <c r="A1424" s="183">
        <f t="shared" si="32"/>
        <v>39</v>
      </c>
      <c r="B1424" s="184"/>
      <c r="C1424" s="185"/>
      <c r="D1424" s="191"/>
      <c r="E1424" s="190"/>
      <c r="F1424" s="237"/>
      <c r="G1424" s="169"/>
      <c r="H1424" s="188"/>
      <c r="I1424" s="189"/>
      <c r="J1424" s="192"/>
      <c r="K1424" s="193"/>
      <c r="L1424" s="200"/>
    </row>
    <row r="1425" spans="1:12" ht="15" customHeight="1" x14ac:dyDescent="0.25">
      <c r="A1425" s="183">
        <f t="shared" si="32"/>
        <v>40</v>
      </c>
      <c r="B1425" s="184" t="e">
        <f>IF(G1425="DESLIGADO","",IF(#REF!=1,#REF!,IF(#REF!=1,#REF!,IF(#REF!=1,#REF!,IF(#REF!=1,#REF!,"")))))</f>
        <v>#REF!</v>
      </c>
      <c r="C1425" s="185"/>
      <c r="D1425" s="191"/>
      <c r="E1425" s="190"/>
      <c r="F1425" s="237"/>
      <c r="G1425" s="169"/>
      <c r="H1425" s="188"/>
      <c r="I1425" s="189"/>
      <c r="J1425" s="192"/>
      <c r="K1425" s="193"/>
      <c r="L1425" s="200"/>
    </row>
    <row r="1426" spans="1:12" ht="15" customHeight="1" x14ac:dyDescent="0.25">
      <c r="A1426" s="183">
        <f t="shared" si="32"/>
        <v>41</v>
      </c>
      <c r="B1426" s="184" t="e">
        <f>IF(F1426="DESLIGADO","",IF(#REF!=1,#REF!,IF(#REF!=1,#REF!,IF(#REF!=1,#REF!,IF(#REF!=1,#REF!,"")))))</f>
        <v>#REF!</v>
      </c>
      <c r="C1426" s="185"/>
      <c r="D1426" s="191"/>
      <c r="E1426" s="190"/>
      <c r="F1426" s="237"/>
      <c r="G1426" s="169"/>
      <c r="H1426" s="188"/>
      <c r="I1426" s="189"/>
      <c r="J1426" s="192"/>
      <c r="K1426" s="193"/>
      <c r="L1426" s="200"/>
    </row>
    <row r="1427" spans="1:12" ht="15" customHeight="1" x14ac:dyDescent="0.25">
      <c r="A1427" s="183">
        <f t="shared" si="32"/>
        <v>42</v>
      </c>
      <c r="B1427" s="184" t="e">
        <f>IF(G1427="DESLIGADO","",IF(#REF!=1,#REF!,IF(#REF!=1,#REF!,IF(#REF!=1,#REF!,IF(#REF!=1,#REF!,"")))))</f>
        <v>#REF!</v>
      </c>
      <c r="C1427" s="185"/>
      <c r="D1427" s="191"/>
      <c r="E1427" s="190"/>
      <c r="F1427" s="237"/>
      <c r="G1427" s="169"/>
      <c r="H1427" s="188"/>
      <c r="I1427" s="189"/>
      <c r="J1427" s="192"/>
      <c r="K1427" s="193"/>
      <c r="L1427" s="200"/>
    </row>
    <row r="1428" spans="1:12" ht="15" customHeight="1" x14ac:dyDescent="0.25">
      <c r="A1428" s="183">
        <f t="shared" si="32"/>
        <v>43</v>
      </c>
      <c r="B1428" s="184"/>
      <c r="C1428" s="185"/>
      <c r="D1428" s="191"/>
      <c r="E1428" s="190"/>
      <c r="F1428" s="237"/>
      <c r="G1428" s="169"/>
      <c r="H1428" s="188"/>
      <c r="I1428" s="189"/>
      <c r="J1428" s="192"/>
      <c r="K1428" s="193"/>
      <c r="L1428" s="200"/>
    </row>
    <row r="1429" spans="1:12" ht="15" customHeight="1" x14ac:dyDescent="0.25">
      <c r="A1429" s="183">
        <f t="shared" si="32"/>
        <v>44</v>
      </c>
      <c r="B1429" s="184" t="e">
        <f>IF(G1429="DESLIGADO","",IF(#REF!=1,#REF!,IF(#REF!=1,#REF!,IF(#REF!=1,#REF!,IF(#REF!=1,#REF!,"")))))</f>
        <v>#REF!</v>
      </c>
      <c r="C1429" s="185"/>
      <c r="D1429" s="190"/>
      <c r="E1429" s="190"/>
      <c r="F1429" s="237"/>
      <c r="G1429" s="169"/>
      <c r="H1429" s="188"/>
      <c r="I1429" s="189"/>
      <c r="J1429" s="192"/>
      <c r="K1429" s="193"/>
      <c r="L1429" s="200"/>
    </row>
    <row r="1430" spans="1:12" ht="15" customHeight="1" x14ac:dyDescent="0.25">
      <c r="A1430" s="183">
        <f t="shared" si="32"/>
        <v>45</v>
      </c>
      <c r="B1430" s="184" t="e">
        <f>IF(G1430="DESLIGADO","",IF(#REF!=1,#REF!,IF(#REF!=1,#REF!,IF(#REF!=1,#REF!,IF(#REF!=1,#REF!,"")))))</f>
        <v>#REF!</v>
      </c>
      <c r="C1430" s="185"/>
      <c r="D1430" s="191"/>
      <c r="E1430" s="190"/>
      <c r="F1430" s="237"/>
      <c r="G1430" s="169"/>
      <c r="H1430" s="188"/>
      <c r="I1430" s="189"/>
      <c r="J1430" s="192"/>
      <c r="K1430" s="193"/>
      <c r="L1430" s="200"/>
    </row>
    <row r="1431" spans="1:12" ht="15" customHeight="1" x14ac:dyDescent="0.25">
      <c r="A1431" s="183">
        <f t="shared" si="32"/>
        <v>46</v>
      </c>
      <c r="B1431" s="184" t="e">
        <f>IF(G1431="DESLIGADO","",IF(#REF!=1,#REF!,IF(#REF!=1,#REF!,IF(#REF!=1,#REF!,IF(#REF!=1,#REF!,"")))))</f>
        <v>#REF!</v>
      </c>
      <c r="C1431" s="185"/>
      <c r="D1431" s="191"/>
      <c r="E1431" s="190"/>
      <c r="F1431" s="237"/>
      <c r="G1431" s="169"/>
      <c r="H1431" s="188"/>
      <c r="I1431" s="189"/>
      <c r="J1431" s="192"/>
      <c r="K1431" s="193"/>
      <c r="L1431" s="200"/>
    </row>
    <row r="1432" spans="1:12" ht="15" customHeight="1" x14ac:dyDescent="0.25">
      <c r="A1432" s="183">
        <f t="shared" si="32"/>
        <v>47</v>
      </c>
      <c r="B1432" s="184" t="e">
        <f>IF(G1432="DESLIGADO","",IF(#REF!=1,#REF!,IF(#REF!=1,#REF!,IF(#REF!=1,#REF!,IF(#REF!=1,#REF!,"")))))</f>
        <v>#REF!</v>
      </c>
      <c r="C1432" s="185"/>
      <c r="D1432" s="191"/>
      <c r="E1432" s="190"/>
      <c r="F1432" s="237"/>
      <c r="G1432" s="169"/>
      <c r="H1432" s="188"/>
      <c r="I1432" s="189"/>
      <c r="J1432" s="192"/>
      <c r="K1432" s="193"/>
      <c r="L1432" s="200"/>
    </row>
    <row r="1433" spans="1:12" ht="15" customHeight="1" x14ac:dyDescent="0.25">
      <c r="A1433" s="183">
        <f t="shared" si="32"/>
        <v>48</v>
      </c>
      <c r="B1433" s="184" t="e">
        <f>IF(G1433="DESLIGADO","",IF(#REF!=1,#REF!,IF(#REF!=1,#REF!,IF(#REF!=1,#REF!,IF(#REF!=1,#REF!,"")))))</f>
        <v>#REF!</v>
      </c>
      <c r="C1433" s="185"/>
      <c r="D1433" s="191"/>
      <c r="E1433" s="190"/>
      <c r="F1433" s="237"/>
      <c r="G1433" s="169"/>
      <c r="H1433" s="188"/>
      <c r="I1433" s="189"/>
      <c r="J1433" s="192"/>
      <c r="K1433" s="193"/>
      <c r="L1433" s="200"/>
    </row>
    <row r="1434" spans="1:12" ht="15" customHeight="1" x14ac:dyDescent="0.25">
      <c r="A1434" s="183">
        <f t="shared" si="32"/>
        <v>49</v>
      </c>
      <c r="B1434" s="184" t="e">
        <f>IF(G1434="DESLIGADO","",IF(#REF!=1,#REF!,IF(#REF!=1,#REF!,IF(#REF!=1,#REF!,IF(#REF!=1,#REF!,"")))))</f>
        <v>#REF!</v>
      </c>
      <c r="C1434" s="185"/>
      <c r="D1434" s="191"/>
      <c r="E1434" s="190"/>
      <c r="F1434" s="237"/>
      <c r="G1434" s="169"/>
      <c r="H1434" s="188"/>
      <c r="I1434" s="189"/>
      <c r="J1434" s="192"/>
      <c r="K1434" s="193"/>
      <c r="L1434" s="200"/>
    </row>
    <row r="1435" spans="1:12" ht="15" customHeight="1" x14ac:dyDescent="0.25">
      <c r="A1435" s="183">
        <f t="shared" si="32"/>
        <v>50</v>
      </c>
      <c r="B1435" s="184"/>
      <c r="C1435" s="185"/>
      <c r="D1435" s="191"/>
      <c r="E1435" s="190"/>
      <c r="F1435" s="237"/>
      <c r="G1435" s="169"/>
      <c r="H1435" s="188"/>
      <c r="I1435" s="189"/>
      <c r="J1435" s="192"/>
      <c r="K1435" s="193"/>
      <c r="L1435" s="200"/>
    </row>
    <row r="1436" spans="1:12" ht="15" customHeight="1" x14ac:dyDescent="0.25">
      <c r="A1436" s="183">
        <f t="shared" si="32"/>
        <v>51</v>
      </c>
      <c r="B1436" s="184"/>
      <c r="C1436" s="185"/>
      <c r="D1436" s="191"/>
      <c r="E1436" s="190"/>
      <c r="F1436" s="237"/>
      <c r="G1436" s="169"/>
      <c r="H1436" s="188"/>
      <c r="I1436" s="189"/>
      <c r="J1436" s="192"/>
      <c r="K1436" s="193"/>
      <c r="L1436" s="200"/>
    </row>
    <row r="1437" spans="1:12" ht="15" customHeight="1" x14ac:dyDescent="0.25">
      <c r="A1437" s="183">
        <f t="shared" si="32"/>
        <v>52</v>
      </c>
      <c r="B1437" s="184" t="e">
        <f>IF(F1437="DESLIGADO","",IF(#REF!=1,#REF!,IF(#REF!=1,#REF!,IF(#REF!=1,#REF!,IF(#REF!=1,#REF!,"")))))</f>
        <v>#REF!</v>
      </c>
      <c r="C1437" s="185"/>
      <c r="D1437" s="191"/>
      <c r="E1437" s="190"/>
      <c r="F1437" s="237"/>
      <c r="G1437" s="169"/>
      <c r="H1437" s="188"/>
      <c r="I1437" s="189"/>
      <c r="J1437" s="192"/>
      <c r="K1437" s="193"/>
      <c r="L1437" s="200"/>
    </row>
    <row r="1438" spans="1:12" ht="15" customHeight="1" x14ac:dyDescent="0.25">
      <c r="A1438" s="183">
        <f t="shared" si="32"/>
        <v>53</v>
      </c>
      <c r="B1438" s="184"/>
      <c r="C1438" s="185"/>
      <c r="D1438" s="191"/>
      <c r="E1438" s="190"/>
      <c r="F1438" s="237"/>
      <c r="G1438" s="169"/>
      <c r="H1438" s="188"/>
      <c r="I1438" s="189"/>
      <c r="J1438" s="192"/>
      <c r="K1438" s="193"/>
      <c r="L1438" s="200"/>
    </row>
    <row r="1439" spans="1:12" ht="15" customHeight="1" x14ac:dyDescent="0.25">
      <c r="A1439" s="183">
        <f t="shared" si="32"/>
        <v>54</v>
      </c>
      <c r="B1439" s="184" t="e">
        <f>IF(F1439="DESLIGADO","",IF(#REF!=1,#REF!,IF(#REF!=1,#REF!,IF(#REF!=1,#REF!,IF(#REF!=1,#REF!,"")))))</f>
        <v>#REF!</v>
      </c>
      <c r="C1439" s="185"/>
      <c r="D1439" s="191"/>
      <c r="E1439" s="190"/>
      <c r="F1439" s="237"/>
      <c r="G1439" s="169"/>
      <c r="H1439" s="188"/>
      <c r="I1439" s="189"/>
      <c r="J1439" s="192"/>
      <c r="K1439" s="193"/>
      <c r="L1439" s="200"/>
    </row>
    <row r="1440" spans="1:12" ht="15" customHeight="1" x14ac:dyDescent="0.25">
      <c r="A1440" s="183">
        <f t="shared" si="32"/>
        <v>55</v>
      </c>
      <c r="B1440" s="184" t="e">
        <f>IF(G1440="DESLIGADO","",IF(#REF!=1,#REF!,IF(#REF!=1,#REF!,IF(#REF!=1,#REF!,IF(#REF!=1,#REF!,"")))))</f>
        <v>#REF!</v>
      </c>
      <c r="C1440" s="185"/>
      <c r="D1440" s="191"/>
      <c r="E1440" s="190"/>
      <c r="F1440" s="237"/>
      <c r="G1440" s="169"/>
      <c r="H1440" s="188"/>
      <c r="I1440" s="189"/>
      <c r="J1440" s="192"/>
      <c r="K1440" s="193"/>
      <c r="L1440" s="200"/>
    </row>
    <row r="1441" spans="1:12" ht="15" customHeight="1" x14ac:dyDescent="0.25">
      <c r="A1441" s="183">
        <f t="shared" si="32"/>
        <v>56</v>
      </c>
      <c r="B1441" s="184" t="e">
        <f>IF(G1441="DESLIGADO","",IF(#REF!=1,#REF!,IF(#REF!=1,#REF!,IF(#REF!=1,#REF!,IF(#REF!=1,#REF!,"")))))</f>
        <v>#REF!</v>
      </c>
      <c r="C1441" s="185"/>
      <c r="D1441" s="191"/>
      <c r="E1441" s="190"/>
      <c r="F1441" s="237"/>
      <c r="G1441" s="169"/>
      <c r="H1441" s="188"/>
      <c r="I1441" s="189"/>
      <c r="J1441" s="192"/>
      <c r="K1441" s="193"/>
      <c r="L1441" s="200"/>
    </row>
    <row r="1442" spans="1:12" ht="15" customHeight="1" x14ac:dyDescent="0.25">
      <c r="A1442" s="183">
        <f t="shared" si="32"/>
        <v>57</v>
      </c>
      <c r="B1442" s="184" t="e">
        <f>IF(G1442="DESLIGADO","",IF(#REF!=1,#REF!,IF(#REF!=1,#REF!,IF(#REF!=1,#REF!,IF(#REF!=1,#REF!,"")))))</f>
        <v>#REF!</v>
      </c>
      <c r="C1442" s="185"/>
      <c r="D1442" s="191"/>
      <c r="E1442" s="190"/>
      <c r="F1442" s="237"/>
      <c r="G1442" s="169"/>
      <c r="H1442" s="188"/>
      <c r="I1442" s="189"/>
      <c r="J1442" s="192"/>
      <c r="K1442" s="193"/>
      <c r="L1442" s="200"/>
    </row>
    <row r="1443" spans="1:12" ht="15" customHeight="1" x14ac:dyDescent="0.25">
      <c r="A1443" s="183">
        <f t="shared" si="32"/>
        <v>58</v>
      </c>
      <c r="B1443" s="184" t="e">
        <f>IF(F1443="DESLIGADO","",IF(#REF!=1,#REF!,IF(#REF!=1,#REF!,IF(#REF!=1,#REF!,IF(#REF!=1,#REF!,"")))))</f>
        <v>#REF!</v>
      </c>
      <c r="C1443" s="185"/>
      <c r="D1443" s="191"/>
      <c r="E1443" s="190"/>
      <c r="F1443" s="237"/>
      <c r="G1443" s="169"/>
      <c r="H1443" s="188"/>
      <c r="I1443" s="189"/>
      <c r="J1443" s="192"/>
      <c r="K1443" s="193"/>
      <c r="L1443" s="200"/>
    </row>
    <row r="1444" spans="1:12" ht="15" customHeight="1" x14ac:dyDescent="0.25">
      <c r="A1444" s="183">
        <f t="shared" si="32"/>
        <v>59</v>
      </c>
      <c r="B1444" s="184" t="e">
        <f>IF(G1444="DESLIGADO","",IF(#REF!=1,#REF!,IF(#REF!=1,#REF!,IF(#REF!=1,#REF!,IF(#REF!=1,#REF!,"")))))</f>
        <v>#REF!</v>
      </c>
      <c r="C1444" s="185"/>
      <c r="D1444" s="191"/>
      <c r="E1444" s="190"/>
      <c r="F1444" s="237"/>
      <c r="G1444" s="169"/>
      <c r="H1444" s="188"/>
      <c r="I1444" s="189"/>
      <c r="J1444" s="192"/>
      <c r="K1444" s="193"/>
      <c r="L1444" s="200"/>
    </row>
    <row r="1445" spans="1:12" ht="15" customHeight="1" x14ac:dyDescent="0.25">
      <c r="A1445" s="183">
        <f t="shared" si="32"/>
        <v>60</v>
      </c>
      <c r="B1445" s="184" t="e">
        <f>IF(G1445="DESLIGADO","",IF(#REF!=1,#REF!,IF(#REF!=1,#REF!,IF(#REF!=1,#REF!,IF(#REF!=1,#REF!,"")))))</f>
        <v>#REF!</v>
      </c>
      <c r="C1445" s="185"/>
      <c r="D1445" s="191"/>
      <c r="E1445" s="190"/>
      <c r="F1445" s="237"/>
      <c r="G1445" s="169"/>
      <c r="H1445" s="188"/>
      <c r="I1445" s="189"/>
      <c r="J1445" s="192"/>
      <c r="K1445" s="193"/>
      <c r="L1445" s="200"/>
    </row>
    <row r="1446" spans="1:12" ht="15" customHeight="1" x14ac:dyDescent="0.25">
      <c r="A1446" s="183">
        <f t="shared" si="32"/>
        <v>61</v>
      </c>
      <c r="B1446" s="184"/>
      <c r="C1446" s="185"/>
      <c r="D1446" s="191"/>
      <c r="E1446" s="190"/>
      <c r="F1446" s="237"/>
      <c r="G1446" s="169"/>
      <c r="H1446" s="188"/>
      <c r="I1446" s="189"/>
      <c r="J1446" s="192"/>
      <c r="K1446" s="193"/>
      <c r="L1446" s="200"/>
    </row>
    <row r="1447" spans="1:12" ht="15" customHeight="1" x14ac:dyDescent="0.25">
      <c r="A1447" s="183">
        <f t="shared" si="32"/>
        <v>62</v>
      </c>
      <c r="B1447" s="184"/>
      <c r="C1447" s="185"/>
      <c r="D1447" s="191"/>
      <c r="E1447" s="190"/>
      <c r="F1447" s="237"/>
      <c r="G1447" s="169"/>
      <c r="H1447" s="188"/>
      <c r="I1447" s="189"/>
      <c r="J1447" s="192"/>
      <c r="K1447" s="193"/>
      <c r="L1447" s="200"/>
    </row>
    <row r="1448" spans="1:12" ht="15" customHeight="1" x14ac:dyDescent="0.25">
      <c r="A1448" s="183">
        <f t="shared" si="32"/>
        <v>63</v>
      </c>
      <c r="B1448" s="184" t="e">
        <f>IF(G1448="DESLIGADO","",IF(#REF!=1,#REF!,IF(#REF!=1,#REF!,IF(#REF!=1,#REF!,IF(#REF!=1,#REF!,"")))))</f>
        <v>#REF!</v>
      </c>
      <c r="C1448" s="185"/>
      <c r="D1448" s="191"/>
      <c r="E1448" s="190"/>
      <c r="F1448" s="237"/>
      <c r="G1448" s="169"/>
      <c r="H1448" s="188"/>
      <c r="I1448" s="189"/>
      <c r="J1448" s="192"/>
      <c r="K1448" s="193"/>
      <c r="L1448" s="200"/>
    </row>
    <row r="1449" spans="1:12" ht="15" customHeight="1" x14ac:dyDescent="0.25">
      <c r="A1449" s="183">
        <f t="shared" si="32"/>
        <v>64</v>
      </c>
      <c r="B1449" s="184" t="e">
        <f>IF(G1449="DESLIGADO","",IF(#REF!=1,#REF!,IF(#REF!=1,#REF!,IF(#REF!=1,#REF!,IF(#REF!=1,#REF!,"")))))</f>
        <v>#REF!</v>
      </c>
      <c r="C1449" s="185"/>
      <c r="D1449" s="191"/>
      <c r="E1449" s="190"/>
      <c r="F1449" s="237"/>
      <c r="G1449" s="169"/>
      <c r="H1449" s="188"/>
      <c r="I1449" s="189"/>
      <c r="J1449" s="192"/>
      <c r="K1449" s="193"/>
      <c r="L1449" s="200"/>
    </row>
    <row r="1450" spans="1:12" ht="15" customHeight="1" x14ac:dyDescent="0.25">
      <c r="A1450" s="183">
        <f t="shared" ref="A1450:A1451" si="33">A1449+1</f>
        <v>65</v>
      </c>
      <c r="B1450" s="184" t="e">
        <f>IF(G1450="DESLIGADO","",IF(#REF!=1,#REF!,IF(#REF!=1,#REF!,IF(#REF!=1,#REF!,IF(#REF!=1,#REF!,"")))))</f>
        <v>#REF!</v>
      </c>
      <c r="C1450" s="185"/>
      <c r="D1450" s="191"/>
      <c r="E1450" s="190"/>
      <c r="F1450" s="237"/>
      <c r="G1450" s="169"/>
      <c r="H1450" s="188"/>
      <c r="I1450" s="189"/>
      <c r="J1450" s="192"/>
      <c r="K1450" s="193"/>
      <c r="L1450" s="200"/>
    </row>
    <row r="1451" spans="1:12" ht="15" customHeight="1" x14ac:dyDescent="0.25">
      <c r="A1451" s="183">
        <f t="shared" si="33"/>
        <v>66</v>
      </c>
      <c r="B1451" s="184" t="e">
        <f>IF(F1451="DESLIGADO","",IF(#REF!=1,#REF!,IF(#REF!=1,#REF!,IF(#REF!=1,#REF!,IF(#REF!=1,#REF!,"")))))</f>
        <v>#REF!</v>
      </c>
      <c r="C1451" s="185"/>
      <c r="D1451" s="191"/>
      <c r="E1451" s="190"/>
      <c r="F1451" s="237"/>
      <c r="G1451" s="169"/>
      <c r="H1451" s="188"/>
      <c r="I1451" s="189"/>
      <c r="J1451" s="192"/>
      <c r="K1451" s="193"/>
      <c r="L1451" s="200"/>
    </row>
    <row r="1452" spans="1:12" ht="15" customHeight="1" x14ac:dyDescent="0.25">
      <c r="A1452" s="183"/>
      <c r="B1452" s="184"/>
      <c r="C1452" s="185"/>
      <c r="D1452" s="191"/>
      <c r="E1452" s="190"/>
      <c r="F1452" s="237"/>
      <c r="G1452" s="169"/>
      <c r="H1452" s="188"/>
      <c r="I1452" s="189"/>
      <c r="J1452" s="192"/>
      <c r="K1452" s="193"/>
      <c r="L1452" s="200"/>
    </row>
    <row r="1453" spans="1:12" ht="15" customHeight="1" x14ac:dyDescent="0.25">
      <c r="A1453" s="183">
        <f t="shared" ref="A1453:A1497" si="34">A1452+1</f>
        <v>1</v>
      </c>
      <c r="B1453" s="184" t="e">
        <f>IF(G1453="DESLIGADO","",IF(#REF!=1,#REF!,IF(#REF!=1,#REF!,IF(#REF!=1,#REF!,IF(#REF!=1,#REF!,"")))))</f>
        <v>#REF!</v>
      </c>
      <c r="C1453" s="185"/>
      <c r="D1453" s="191"/>
      <c r="E1453" s="190"/>
      <c r="F1453" s="237"/>
      <c r="G1453" s="169"/>
      <c r="H1453" s="188"/>
      <c r="I1453" s="189"/>
      <c r="J1453" s="192"/>
      <c r="K1453" s="193"/>
      <c r="L1453" s="200"/>
    </row>
    <row r="1454" spans="1:12" ht="15" customHeight="1" x14ac:dyDescent="0.25">
      <c r="A1454" s="183">
        <f t="shared" si="34"/>
        <v>2</v>
      </c>
      <c r="B1454" s="184" t="e">
        <f>IF(G1454="DESLIGADO","",IF(#REF!=1,#REF!,IF(#REF!=1,#REF!,IF(#REF!=1,#REF!,IF(#REF!=1,#REF!,"")))))</f>
        <v>#REF!</v>
      </c>
      <c r="C1454" s="185"/>
      <c r="D1454" s="191"/>
      <c r="E1454" s="190"/>
      <c r="F1454" s="237"/>
      <c r="G1454" s="169"/>
      <c r="H1454" s="188"/>
      <c r="I1454" s="189"/>
      <c r="J1454" s="192"/>
      <c r="K1454" s="193"/>
      <c r="L1454" s="200"/>
    </row>
    <row r="1455" spans="1:12" ht="15" customHeight="1" x14ac:dyDescent="0.25">
      <c r="A1455" s="183">
        <f t="shared" si="34"/>
        <v>3</v>
      </c>
      <c r="B1455" s="184" t="e">
        <f>IF(G1455="DESLIGADO","",IF(#REF!=1,#REF!,IF(#REF!=1,#REF!,IF(#REF!=1,#REF!,IF(#REF!=1,#REF!,"")))))</f>
        <v>#REF!</v>
      </c>
      <c r="C1455" s="185"/>
      <c r="D1455" s="191"/>
      <c r="E1455" s="190"/>
      <c r="F1455" s="237"/>
      <c r="G1455" s="169"/>
      <c r="H1455" s="188"/>
      <c r="I1455" s="189"/>
      <c r="J1455" s="192"/>
      <c r="K1455" s="193"/>
      <c r="L1455" s="200"/>
    </row>
    <row r="1456" spans="1:12" ht="15" customHeight="1" x14ac:dyDescent="0.25">
      <c r="A1456" s="183">
        <f t="shared" si="34"/>
        <v>4</v>
      </c>
      <c r="B1456" s="184"/>
      <c r="C1456" s="185"/>
      <c r="D1456" s="191"/>
      <c r="E1456" s="190"/>
      <c r="F1456" s="237"/>
      <c r="G1456" s="169"/>
      <c r="H1456" s="188"/>
      <c r="I1456" s="189"/>
      <c r="J1456" s="192"/>
      <c r="K1456" s="193"/>
      <c r="L1456" s="200"/>
    </row>
    <row r="1457" spans="1:12" ht="15" customHeight="1" x14ac:dyDescent="0.25">
      <c r="A1457" s="183">
        <f t="shared" si="34"/>
        <v>5</v>
      </c>
      <c r="B1457" s="184" t="e">
        <f>IF(F1457="DESLIGADO","",IF(#REF!=1,#REF!,IF(#REF!=1,#REF!,IF(#REF!=1,#REF!,IF(#REF!=1,#REF!,"")))))</f>
        <v>#REF!</v>
      </c>
      <c r="C1457" s="185"/>
      <c r="D1457" s="191"/>
      <c r="E1457" s="190"/>
      <c r="F1457" s="237"/>
      <c r="G1457" s="169"/>
      <c r="H1457" s="188"/>
      <c r="I1457" s="189"/>
      <c r="J1457" s="192"/>
      <c r="K1457" s="193"/>
      <c r="L1457" s="200"/>
    </row>
    <row r="1458" spans="1:12" ht="15" customHeight="1" x14ac:dyDescent="0.25">
      <c r="A1458" s="183">
        <f t="shared" si="34"/>
        <v>6</v>
      </c>
      <c r="B1458" s="184" t="e">
        <f>IF(G1458="DESLIGADO","",IF(#REF!=1,#REF!,IF(#REF!=1,#REF!,IF(#REF!=1,#REF!,IF(#REF!=1,#REF!,"")))))</f>
        <v>#REF!</v>
      </c>
      <c r="C1458" s="185"/>
      <c r="D1458" s="191"/>
      <c r="E1458" s="190"/>
      <c r="F1458" s="237"/>
      <c r="G1458" s="169"/>
      <c r="H1458" s="188"/>
      <c r="I1458" s="189"/>
      <c r="J1458" s="192"/>
      <c r="K1458" s="193"/>
      <c r="L1458" s="200"/>
    </row>
    <row r="1459" spans="1:12" ht="15" customHeight="1" x14ac:dyDescent="0.25">
      <c r="A1459" s="183">
        <f t="shared" si="34"/>
        <v>7</v>
      </c>
      <c r="B1459" s="184" t="e">
        <f>IF(G1459="DESLIGADO","",IF(#REF!=1,#REF!,IF(#REF!=1,#REF!,IF(#REF!=1,#REF!,IF(#REF!=1,#REF!,"")))))</f>
        <v>#REF!</v>
      </c>
      <c r="C1459" s="185"/>
      <c r="D1459" s="191"/>
      <c r="E1459" s="190"/>
      <c r="F1459" s="237"/>
      <c r="G1459" s="169"/>
      <c r="H1459" s="188"/>
      <c r="I1459" s="189"/>
      <c r="J1459" s="192"/>
      <c r="K1459" s="193"/>
      <c r="L1459" s="200"/>
    </row>
    <row r="1460" spans="1:12" ht="15" customHeight="1" x14ac:dyDescent="0.25">
      <c r="A1460" s="183">
        <f t="shared" si="34"/>
        <v>8</v>
      </c>
      <c r="B1460" s="184" t="e">
        <f>IF(G1460="DESLIGADO","",IF(#REF!=1,#REF!,IF(#REF!=1,#REF!,IF(#REF!=1,#REF!,IF(#REF!=1,#REF!,"")))))</f>
        <v>#REF!</v>
      </c>
      <c r="C1460" s="185"/>
      <c r="D1460" s="191"/>
      <c r="E1460" s="190"/>
      <c r="F1460" s="237"/>
      <c r="G1460" s="169"/>
      <c r="H1460" s="188"/>
      <c r="I1460" s="189"/>
      <c r="J1460" s="192"/>
      <c r="K1460" s="193"/>
      <c r="L1460" s="200"/>
    </row>
    <row r="1461" spans="1:12" ht="15" customHeight="1" x14ac:dyDescent="0.25">
      <c r="A1461" s="183">
        <f t="shared" si="34"/>
        <v>9</v>
      </c>
      <c r="B1461" s="184" t="e">
        <f>IF(G1461="DESLIGADO","",IF(#REF!=1,#REF!,IF(#REF!=1,#REF!,IF(#REF!=1,#REF!,IF(#REF!=1,#REF!,"")))))</f>
        <v>#REF!</v>
      </c>
      <c r="C1461" s="185"/>
      <c r="D1461" s="191"/>
      <c r="E1461" s="190"/>
      <c r="F1461" s="237"/>
      <c r="G1461" s="169"/>
      <c r="H1461" s="188"/>
      <c r="I1461" s="189"/>
      <c r="J1461" s="192"/>
      <c r="K1461" s="193"/>
      <c r="L1461" s="200"/>
    </row>
    <row r="1462" spans="1:12" ht="15" customHeight="1" x14ac:dyDescent="0.25">
      <c r="A1462" s="183">
        <f t="shared" si="34"/>
        <v>10</v>
      </c>
      <c r="B1462" s="184" t="e">
        <f>IF(F1462="DESLIGADO","",IF(#REF!=1,#REF!,IF(#REF!=1,#REF!,IF(#REF!=1,#REF!,IF(#REF!=1,#REF!,"")))))</f>
        <v>#REF!</v>
      </c>
      <c r="C1462" s="185"/>
      <c r="D1462" s="191"/>
      <c r="E1462" s="190"/>
      <c r="F1462" s="237"/>
      <c r="G1462" s="169"/>
      <c r="H1462" s="188"/>
      <c r="I1462" s="189"/>
      <c r="J1462" s="192"/>
      <c r="K1462" s="193"/>
      <c r="L1462" s="200"/>
    </row>
    <row r="1463" spans="1:12" ht="15" customHeight="1" x14ac:dyDescent="0.25">
      <c r="A1463" s="183">
        <f t="shared" si="34"/>
        <v>11</v>
      </c>
      <c r="B1463" s="184" t="e">
        <f>IF(G1463="DESLIGADO","",IF(#REF!=1,#REF!,IF(#REF!=1,#REF!,IF(#REF!=1,#REF!,IF(#REF!=1,#REF!,"")))))</f>
        <v>#REF!</v>
      </c>
      <c r="C1463" s="185"/>
      <c r="D1463" s="190"/>
      <c r="E1463" s="190"/>
      <c r="F1463" s="237"/>
      <c r="G1463" s="169"/>
      <c r="H1463" s="188"/>
      <c r="I1463" s="189"/>
      <c r="J1463" s="192"/>
      <c r="K1463" s="193"/>
      <c r="L1463" s="200"/>
    </row>
    <row r="1464" spans="1:12" ht="15" customHeight="1" x14ac:dyDescent="0.25">
      <c r="A1464" s="183">
        <f t="shared" si="34"/>
        <v>12</v>
      </c>
      <c r="B1464" s="184" t="e">
        <f>IF(F1464="DESLIGADO","",IF(#REF!=1,#REF!,IF(#REF!=1,#REF!,IF(#REF!=1,#REF!,IF(#REF!=1,#REF!,"")))))</f>
        <v>#REF!</v>
      </c>
      <c r="C1464" s="185"/>
      <c r="D1464" s="191"/>
      <c r="E1464" s="190"/>
      <c r="F1464" s="237"/>
      <c r="G1464" s="169"/>
      <c r="H1464" s="188"/>
      <c r="I1464" s="189"/>
      <c r="J1464" s="192"/>
      <c r="K1464" s="193"/>
      <c r="L1464" s="200"/>
    </row>
    <row r="1465" spans="1:12" ht="15" customHeight="1" x14ac:dyDescent="0.25">
      <c r="A1465" s="183">
        <f t="shared" si="34"/>
        <v>13</v>
      </c>
      <c r="B1465" s="184" t="e">
        <f>IF(G1465="DESLIGADO","",IF(#REF!=1,#REF!,IF(#REF!=1,#REF!,IF(#REF!=1,#REF!,IF(#REF!=1,#REF!,"")))))</f>
        <v>#REF!</v>
      </c>
      <c r="C1465" s="185"/>
      <c r="D1465" s="191"/>
      <c r="E1465" s="190"/>
      <c r="F1465" s="237"/>
      <c r="G1465" s="169"/>
      <c r="H1465" s="188"/>
      <c r="I1465" s="189"/>
      <c r="J1465" s="192"/>
      <c r="K1465" s="193"/>
      <c r="L1465" s="200"/>
    </row>
    <row r="1466" spans="1:12" ht="15" customHeight="1" x14ac:dyDescent="0.25">
      <c r="A1466" s="183">
        <f t="shared" si="34"/>
        <v>14</v>
      </c>
      <c r="B1466" s="184"/>
      <c r="C1466" s="185"/>
      <c r="D1466" s="191"/>
      <c r="E1466" s="190"/>
      <c r="F1466" s="237"/>
      <c r="G1466" s="169"/>
      <c r="H1466" s="188"/>
      <c r="I1466" s="189"/>
      <c r="J1466" s="192"/>
      <c r="K1466" s="193"/>
      <c r="L1466" s="200"/>
    </row>
    <row r="1467" spans="1:12" ht="15" customHeight="1" x14ac:dyDescent="0.25">
      <c r="A1467" s="183">
        <f t="shared" si="34"/>
        <v>15</v>
      </c>
      <c r="B1467" s="184"/>
      <c r="C1467" s="185"/>
      <c r="D1467" s="191"/>
      <c r="E1467" s="190"/>
      <c r="F1467" s="237"/>
      <c r="G1467" s="169"/>
      <c r="H1467" s="188"/>
      <c r="I1467" s="189"/>
      <c r="J1467" s="192"/>
      <c r="K1467" s="193"/>
      <c r="L1467" s="200"/>
    </row>
    <row r="1468" spans="1:12" ht="15" customHeight="1" x14ac:dyDescent="0.25">
      <c r="A1468" s="183">
        <f t="shared" si="34"/>
        <v>16</v>
      </c>
      <c r="B1468" s="184" t="e">
        <f>IF(F1468="DESLIGADO","",IF(#REF!=1,#REF!,IF(#REF!=1,#REF!,IF(#REF!=1,#REF!,IF(#REF!=1,#REF!,"")))))</f>
        <v>#REF!</v>
      </c>
      <c r="C1468" s="185"/>
      <c r="D1468" s="191"/>
      <c r="E1468" s="190"/>
      <c r="F1468" s="237"/>
      <c r="G1468" s="169"/>
      <c r="H1468" s="188"/>
      <c r="I1468" s="189"/>
      <c r="J1468" s="192"/>
      <c r="K1468" s="193"/>
      <c r="L1468" s="200"/>
    </row>
    <row r="1469" spans="1:12" ht="15" customHeight="1" x14ac:dyDescent="0.25">
      <c r="A1469" s="183">
        <f t="shared" si="34"/>
        <v>17</v>
      </c>
      <c r="B1469" s="184" t="e">
        <f>IF(G1469="DESLIGADO","",IF(#REF!=1,#REF!,IF(#REF!=1,#REF!,IF(#REF!=1,#REF!,IF(#REF!=1,#REF!,"")))))</f>
        <v>#REF!</v>
      </c>
      <c r="C1469" s="185"/>
      <c r="D1469" s="191"/>
      <c r="E1469" s="190"/>
      <c r="F1469" s="237"/>
      <c r="G1469" s="169"/>
      <c r="H1469" s="188"/>
      <c r="I1469" s="189"/>
      <c r="J1469" s="192"/>
      <c r="K1469" s="193"/>
      <c r="L1469" s="200"/>
    </row>
    <row r="1470" spans="1:12" ht="15" customHeight="1" x14ac:dyDescent="0.25">
      <c r="A1470" s="183">
        <f t="shared" si="34"/>
        <v>18</v>
      </c>
      <c r="B1470" s="184"/>
      <c r="C1470" s="185"/>
      <c r="D1470" s="191"/>
      <c r="E1470" s="190"/>
      <c r="F1470" s="237"/>
      <c r="G1470" s="169"/>
      <c r="H1470" s="188"/>
      <c r="I1470" s="189"/>
      <c r="J1470" s="192"/>
      <c r="K1470" s="193"/>
      <c r="L1470" s="200"/>
    </row>
    <row r="1471" spans="1:12" ht="15" customHeight="1" x14ac:dyDescent="0.25">
      <c r="A1471" s="183">
        <f t="shared" si="34"/>
        <v>19</v>
      </c>
      <c r="B1471" s="184" t="e">
        <f>IF(G1471="DESLIGADO","",IF(#REF!=1,#REF!,IF(#REF!=1,#REF!,IF(#REF!=1,#REF!,IF(#REF!=1,#REF!,"")))))</f>
        <v>#REF!</v>
      </c>
      <c r="C1471" s="185"/>
      <c r="D1471" s="191"/>
      <c r="E1471" s="190"/>
      <c r="F1471" s="237"/>
      <c r="G1471" s="169"/>
      <c r="H1471" s="188"/>
      <c r="I1471" s="189"/>
      <c r="J1471" s="192"/>
      <c r="K1471" s="193"/>
      <c r="L1471" s="200"/>
    </row>
    <row r="1472" spans="1:12" ht="15" customHeight="1" x14ac:dyDescent="0.25">
      <c r="A1472" s="183">
        <f t="shared" si="34"/>
        <v>20</v>
      </c>
      <c r="B1472" s="184"/>
      <c r="C1472" s="185"/>
      <c r="D1472" s="191"/>
      <c r="E1472" s="190"/>
      <c r="F1472" s="237"/>
      <c r="G1472" s="169"/>
      <c r="H1472" s="188"/>
      <c r="I1472" s="189"/>
      <c r="J1472" s="192"/>
      <c r="K1472" s="193"/>
      <c r="L1472" s="200"/>
    </row>
    <row r="1473" spans="1:12" ht="15" customHeight="1" x14ac:dyDescent="0.25">
      <c r="A1473" s="183">
        <f t="shared" si="34"/>
        <v>21</v>
      </c>
      <c r="B1473" s="184" t="e">
        <f>IF(G1473="DESLIGADO","",IF(#REF!=1,#REF!,IF(#REF!=1,#REF!,IF(#REF!=1,#REF!,IF(#REF!=1,#REF!,"")))))</f>
        <v>#REF!</v>
      </c>
      <c r="C1473" s="185"/>
      <c r="D1473" s="191"/>
      <c r="E1473" s="190"/>
      <c r="F1473" s="237"/>
      <c r="G1473" s="169"/>
      <c r="H1473" s="188"/>
      <c r="I1473" s="189"/>
      <c r="J1473" s="192"/>
      <c r="K1473" s="193"/>
      <c r="L1473" s="200"/>
    </row>
    <row r="1474" spans="1:12" ht="15" customHeight="1" x14ac:dyDescent="0.25">
      <c r="A1474" s="183">
        <f t="shared" si="34"/>
        <v>22</v>
      </c>
      <c r="B1474" s="184"/>
      <c r="C1474" s="185"/>
      <c r="D1474" s="191"/>
      <c r="E1474" s="190"/>
      <c r="F1474" s="237"/>
      <c r="G1474" s="169"/>
      <c r="H1474" s="188"/>
      <c r="I1474" s="189"/>
      <c r="J1474" s="192"/>
      <c r="K1474" s="193"/>
      <c r="L1474" s="200"/>
    </row>
    <row r="1475" spans="1:12" ht="15" customHeight="1" x14ac:dyDescent="0.25">
      <c r="A1475" s="183">
        <f t="shared" si="34"/>
        <v>23</v>
      </c>
      <c r="B1475" s="184" t="e">
        <f>IF(G1475="DESLIGADO","",IF(#REF!=1,#REF!,IF(#REF!=1,#REF!,IF(#REF!=1,#REF!,IF(#REF!=1,#REF!,"")))))</f>
        <v>#REF!</v>
      </c>
      <c r="C1475" s="185"/>
      <c r="D1475" s="191"/>
      <c r="E1475" s="190"/>
      <c r="F1475" s="237"/>
      <c r="G1475" s="169"/>
      <c r="H1475" s="188"/>
      <c r="I1475" s="189"/>
      <c r="J1475" s="192"/>
      <c r="K1475" s="193"/>
      <c r="L1475" s="200"/>
    </row>
    <row r="1476" spans="1:12" ht="15" customHeight="1" x14ac:dyDescent="0.25">
      <c r="A1476" s="183">
        <f t="shared" si="34"/>
        <v>24</v>
      </c>
      <c r="B1476" s="184"/>
      <c r="C1476" s="185"/>
      <c r="D1476" s="191"/>
      <c r="E1476" s="190"/>
      <c r="F1476" s="237"/>
      <c r="G1476" s="169"/>
      <c r="H1476" s="188"/>
      <c r="I1476" s="189"/>
      <c r="J1476" s="192"/>
      <c r="K1476" s="193"/>
      <c r="L1476" s="200"/>
    </row>
    <row r="1477" spans="1:12" ht="15" customHeight="1" x14ac:dyDescent="0.25">
      <c r="A1477" s="183">
        <f t="shared" si="34"/>
        <v>25</v>
      </c>
      <c r="B1477" s="184" t="e">
        <f>IF(F1477="DESLIGADO","",IF(#REF!=1,#REF!,IF(#REF!=1,#REF!,IF(#REF!=1,#REF!,IF(#REF!=1,#REF!,"")))))</f>
        <v>#REF!</v>
      </c>
      <c r="C1477" s="185"/>
      <c r="D1477" s="191"/>
      <c r="E1477" s="190"/>
      <c r="F1477" s="237"/>
      <c r="G1477" s="169"/>
      <c r="H1477" s="188"/>
      <c r="I1477" s="189"/>
      <c r="J1477" s="192"/>
      <c r="K1477" s="193"/>
      <c r="L1477" s="200"/>
    </row>
    <row r="1478" spans="1:12" ht="15" customHeight="1" x14ac:dyDescent="0.25">
      <c r="A1478" s="183">
        <f t="shared" si="34"/>
        <v>26</v>
      </c>
      <c r="B1478" s="184" t="e">
        <f>IF(G1478="DESLIGADO","",IF(#REF!=1,#REF!,IF(#REF!=1,#REF!,IF(#REF!=1,#REF!,IF(#REF!=1,#REF!,"")))))</f>
        <v>#REF!</v>
      </c>
      <c r="C1478" s="185"/>
      <c r="D1478" s="191"/>
      <c r="E1478" s="190"/>
      <c r="F1478" s="237"/>
      <c r="G1478" s="169"/>
      <c r="H1478" s="188"/>
      <c r="I1478" s="189"/>
      <c r="J1478" s="192"/>
      <c r="K1478" s="193"/>
      <c r="L1478" s="200"/>
    </row>
    <row r="1479" spans="1:12" ht="15" customHeight="1" x14ac:dyDescent="0.25">
      <c r="A1479" s="183">
        <f t="shared" si="34"/>
        <v>27</v>
      </c>
      <c r="B1479" s="184" t="e">
        <f>IF(G1479="DESLIGADO","",IF(#REF!=1,#REF!,IF(#REF!=1,#REF!,IF(#REF!=1,#REF!,IF(#REF!=1,#REF!,"")))))</f>
        <v>#REF!</v>
      </c>
      <c r="C1479" s="185"/>
      <c r="D1479" s="191"/>
      <c r="E1479" s="190"/>
      <c r="F1479" s="237"/>
      <c r="G1479" s="169"/>
      <c r="H1479" s="188"/>
      <c r="I1479" s="189"/>
      <c r="J1479" s="192"/>
      <c r="K1479" s="193"/>
      <c r="L1479" s="200"/>
    </row>
    <row r="1480" spans="1:12" ht="15" customHeight="1" x14ac:dyDescent="0.25">
      <c r="A1480" s="183">
        <f t="shared" si="34"/>
        <v>28</v>
      </c>
      <c r="B1480" s="184" t="e">
        <f>IF(F1480="DESLIGADO","",IF(#REF!=1,#REF!,IF(#REF!=1,#REF!,IF(#REF!=1,#REF!,IF(#REF!=1,#REF!,"")))))</f>
        <v>#REF!</v>
      </c>
      <c r="C1480" s="185"/>
      <c r="D1480" s="191"/>
      <c r="E1480" s="190"/>
      <c r="F1480" s="237"/>
      <c r="G1480" s="169"/>
      <c r="H1480" s="188"/>
      <c r="I1480" s="189"/>
      <c r="J1480" s="192"/>
      <c r="K1480" s="193"/>
      <c r="L1480" s="200"/>
    </row>
    <row r="1481" spans="1:12" ht="15" customHeight="1" x14ac:dyDescent="0.25">
      <c r="A1481" s="183">
        <f t="shared" si="34"/>
        <v>29</v>
      </c>
      <c r="B1481" s="184" t="e">
        <f>IF(G1481="DESLIGADO","",IF(#REF!=1,#REF!,IF(#REF!=1,#REF!,IF(#REF!=1,#REF!,IF(#REF!=1,#REF!,"")))))</f>
        <v>#REF!</v>
      </c>
      <c r="C1481" s="185"/>
      <c r="D1481" s="191"/>
      <c r="E1481" s="190"/>
      <c r="F1481" s="237"/>
      <c r="G1481" s="169"/>
      <c r="H1481" s="188"/>
      <c r="I1481" s="189"/>
      <c r="J1481" s="192"/>
      <c r="K1481" s="193"/>
      <c r="L1481" s="200"/>
    </row>
    <row r="1482" spans="1:12" ht="15" customHeight="1" x14ac:dyDescent="0.25">
      <c r="A1482" s="183">
        <f t="shared" si="34"/>
        <v>30</v>
      </c>
      <c r="B1482" s="184"/>
      <c r="C1482" s="185"/>
      <c r="D1482" s="191"/>
      <c r="E1482" s="190"/>
      <c r="F1482" s="237"/>
      <c r="G1482" s="169"/>
      <c r="H1482" s="188"/>
      <c r="I1482" s="189"/>
      <c r="J1482" s="192"/>
      <c r="K1482" s="193"/>
      <c r="L1482" s="200"/>
    </row>
    <row r="1483" spans="1:12" ht="15" customHeight="1" x14ac:dyDescent="0.25">
      <c r="A1483" s="183">
        <f t="shared" si="34"/>
        <v>31</v>
      </c>
      <c r="B1483" s="184" t="e">
        <f>IF(G1483="DESLIGADO","",IF(#REF!=1,#REF!,IF(#REF!=1,#REF!,IF(#REF!=1,#REF!,IF(#REF!=1,#REF!,"")))))</f>
        <v>#REF!</v>
      </c>
      <c r="C1483" s="185"/>
      <c r="D1483" s="191"/>
      <c r="E1483" s="190"/>
      <c r="F1483" s="237"/>
      <c r="G1483" s="169"/>
      <c r="H1483" s="188"/>
      <c r="I1483" s="189"/>
      <c r="J1483" s="192"/>
      <c r="K1483" s="193"/>
      <c r="L1483" s="200"/>
    </row>
    <row r="1484" spans="1:12" ht="15" customHeight="1" x14ac:dyDescent="0.25">
      <c r="A1484" s="183">
        <f t="shared" si="34"/>
        <v>32</v>
      </c>
      <c r="B1484" s="184"/>
      <c r="C1484" s="185"/>
      <c r="D1484" s="191"/>
      <c r="E1484" s="190"/>
      <c r="F1484" s="237"/>
      <c r="G1484" s="169"/>
      <c r="H1484" s="188"/>
      <c r="I1484" s="189"/>
      <c r="J1484" s="192"/>
      <c r="K1484" s="193"/>
      <c r="L1484" s="200"/>
    </row>
    <row r="1485" spans="1:12" ht="15" customHeight="1" x14ac:dyDescent="0.25">
      <c r="A1485" s="183">
        <f t="shared" si="34"/>
        <v>33</v>
      </c>
      <c r="B1485" s="184" t="e">
        <f>IF(F1485="DESLIGADO","",IF(#REF!=1,#REF!,IF(#REF!=1,#REF!,IF(#REF!=1,#REF!,IF(#REF!=1,#REF!,"")))))</f>
        <v>#REF!</v>
      </c>
      <c r="C1485" s="185"/>
      <c r="D1485" s="191"/>
      <c r="E1485" s="190"/>
      <c r="F1485" s="237"/>
      <c r="G1485" s="169"/>
      <c r="H1485" s="188"/>
      <c r="I1485" s="189"/>
      <c r="J1485" s="192"/>
      <c r="K1485" s="193"/>
      <c r="L1485" s="200"/>
    </row>
    <row r="1486" spans="1:12" ht="15" customHeight="1" x14ac:dyDescent="0.25">
      <c r="A1486" s="183">
        <f t="shared" si="34"/>
        <v>34</v>
      </c>
      <c r="B1486" s="184"/>
      <c r="C1486" s="185"/>
      <c r="D1486" s="191"/>
      <c r="E1486" s="190"/>
      <c r="F1486" s="237"/>
      <c r="G1486" s="169"/>
      <c r="H1486" s="188"/>
      <c r="I1486" s="189"/>
      <c r="J1486" s="192"/>
      <c r="K1486" s="193"/>
      <c r="L1486" s="200"/>
    </row>
    <row r="1487" spans="1:12" ht="15" customHeight="1" x14ac:dyDescent="0.25">
      <c r="A1487" s="183">
        <f t="shared" si="34"/>
        <v>35</v>
      </c>
      <c r="B1487" s="184"/>
      <c r="C1487" s="185"/>
      <c r="D1487" s="191"/>
      <c r="E1487" s="190"/>
      <c r="F1487" s="237"/>
      <c r="G1487" s="169"/>
      <c r="H1487" s="188"/>
      <c r="I1487" s="189"/>
      <c r="J1487" s="192"/>
      <c r="K1487" s="193"/>
      <c r="L1487" s="200"/>
    </row>
    <row r="1488" spans="1:12" ht="15" customHeight="1" x14ac:dyDescent="0.25">
      <c r="A1488" s="183">
        <f t="shared" si="34"/>
        <v>36</v>
      </c>
      <c r="B1488" s="184" t="e">
        <f>IF(G1488="DESLIGADO","",IF(#REF!=1,#REF!,IF(#REF!=1,#REF!,IF(#REF!=1,#REF!,IF(#REF!=1,#REF!,"")))))</f>
        <v>#REF!</v>
      </c>
      <c r="C1488" s="185"/>
      <c r="D1488" s="191"/>
      <c r="E1488" s="190"/>
      <c r="F1488" s="237"/>
      <c r="G1488" s="169"/>
      <c r="H1488" s="188"/>
      <c r="I1488" s="189"/>
      <c r="J1488" s="192"/>
      <c r="K1488" s="193"/>
      <c r="L1488" s="200"/>
    </row>
    <row r="1489" spans="1:12" ht="15" customHeight="1" x14ac:dyDescent="0.25">
      <c r="A1489" s="183">
        <f t="shared" si="34"/>
        <v>37</v>
      </c>
      <c r="B1489" s="184" t="e">
        <f>IF(G1489="DESLIGADO","",IF(#REF!=1,#REF!,IF(#REF!=1,#REF!,IF(#REF!=1,#REF!,IF(#REF!=1,#REF!,"")))))</f>
        <v>#REF!</v>
      </c>
      <c r="C1489" s="185"/>
      <c r="D1489" s="191"/>
      <c r="E1489" s="190"/>
      <c r="F1489" s="237"/>
      <c r="G1489" s="169"/>
      <c r="H1489" s="188"/>
      <c r="I1489" s="189"/>
      <c r="J1489" s="192"/>
      <c r="K1489" s="193"/>
      <c r="L1489" s="200"/>
    </row>
    <row r="1490" spans="1:12" ht="15" customHeight="1" x14ac:dyDescent="0.25">
      <c r="A1490" s="183">
        <f t="shared" si="34"/>
        <v>38</v>
      </c>
      <c r="B1490" s="184" t="e">
        <f>IF(G1490="DESLIGADO","",IF(#REF!=1,#REF!,IF(#REF!=1,#REF!,IF(#REF!=1,#REF!,IF(#REF!=1,#REF!,"")))))</f>
        <v>#REF!</v>
      </c>
      <c r="C1490" s="185"/>
      <c r="D1490" s="191"/>
      <c r="E1490" s="190"/>
      <c r="F1490" s="237"/>
      <c r="G1490" s="169"/>
      <c r="H1490" s="188"/>
      <c r="I1490" s="189"/>
      <c r="J1490" s="192"/>
      <c r="K1490" s="193"/>
      <c r="L1490" s="200"/>
    </row>
    <row r="1491" spans="1:12" ht="15" customHeight="1" x14ac:dyDescent="0.25">
      <c r="A1491" s="183">
        <f t="shared" si="34"/>
        <v>39</v>
      </c>
      <c r="B1491" s="184" t="e">
        <f>IF(G1491="DESLIGADO","",IF(#REF!=1,#REF!,IF(#REF!=1,#REF!,IF(#REF!=1,#REF!,IF(#REF!=1,#REF!,"")))))</f>
        <v>#REF!</v>
      </c>
      <c r="C1491" s="185"/>
      <c r="D1491" s="191"/>
      <c r="E1491" s="190"/>
      <c r="F1491" s="237"/>
      <c r="G1491" s="169"/>
      <c r="H1491" s="188"/>
      <c r="I1491" s="189"/>
      <c r="J1491" s="192"/>
      <c r="K1491" s="193"/>
      <c r="L1491" s="200"/>
    </row>
    <row r="1492" spans="1:12" ht="15" customHeight="1" x14ac:dyDescent="0.25">
      <c r="A1492" s="183">
        <f t="shared" si="34"/>
        <v>40</v>
      </c>
      <c r="B1492" s="184" t="e">
        <f>IF(G1492="DESLIGADO","",IF(#REF!=1,#REF!,IF(#REF!=1,#REF!,IF(#REF!=1,#REF!,IF(#REF!=1,#REF!,"")))))</f>
        <v>#REF!</v>
      </c>
      <c r="C1492" s="185"/>
      <c r="D1492" s="191"/>
      <c r="E1492" s="190"/>
      <c r="F1492" s="237"/>
      <c r="G1492" s="169"/>
      <c r="H1492" s="188"/>
      <c r="I1492" s="189"/>
      <c r="J1492" s="192"/>
      <c r="K1492" s="193"/>
      <c r="L1492" s="200"/>
    </row>
    <row r="1493" spans="1:12" ht="15" customHeight="1" x14ac:dyDescent="0.25">
      <c r="A1493" s="183">
        <f t="shared" si="34"/>
        <v>41</v>
      </c>
      <c r="B1493" s="184"/>
      <c r="C1493" s="185"/>
      <c r="D1493" s="191"/>
      <c r="E1493" s="190"/>
      <c r="F1493" s="237"/>
      <c r="G1493" s="169"/>
      <c r="H1493" s="188"/>
      <c r="I1493" s="189"/>
      <c r="J1493" s="192"/>
      <c r="K1493" s="193"/>
      <c r="L1493" s="200"/>
    </row>
    <row r="1494" spans="1:12" ht="15" customHeight="1" x14ac:dyDescent="0.25">
      <c r="A1494" s="183">
        <f t="shared" si="34"/>
        <v>42</v>
      </c>
      <c r="B1494" s="184" t="e">
        <f>IF(G1494="DESLIGADO","",IF(#REF!=1,#REF!,IF(#REF!=1,#REF!,IF(#REF!=1,#REF!,IF(#REF!=1,#REF!,"")))))</f>
        <v>#REF!</v>
      </c>
      <c r="C1494" s="185"/>
      <c r="D1494" s="191"/>
      <c r="E1494" s="190"/>
      <c r="F1494" s="237"/>
      <c r="G1494" s="169"/>
      <c r="H1494" s="188"/>
      <c r="I1494" s="189"/>
      <c r="J1494" s="192"/>
      <c r="K1494" s="193"/>
      <c r="L1494" s="200"/>
    </row>
    <row r="1495" spans="1:12" ht="15" customHeight="1" x14ac:dyDescent="0.25">
      <c r="A1495" s="183">
        <f t="shared" si="34"/>
        <v>43</v>
      </c>
      <c r="B1495" s="184"/>
      <c r="C1495" s="185"/>
      <c r="D1495" s="191"/>
      <c r="E1495" s="190"/>
      <c r="F1495" s="237"/>
      <c r="G1495" s="169"/>
      <c r="H1495" s="188"/>
      <c r="I1495" s="189"/>
      <c r="J1495" s="192"/>
      <c r="K1495" s="193"/>
      <c r="L1495" s="200"/>
    </row>
    <row r="1496" spans="1:12" ht="15" customHeight="1" x14ac:dyDescent="0.25">
      <c r="A1496" s="183">
        <f t="shared" si="34"/>
        <v>44</v>
      </c>
      <c r="B1496" s="184"/>
      <c r="C1496" s="185"/>
      <c r="D1496" s="191"/>
      <c r="E1496" s="190"/>
      <c r="F1496" s="237"/>
      <c r="G1496" s="169"/>
      <c r="H1496" s="188"/>
      <c r="I1496" s="189"/>
      <c r="J1496" s="192"/>
      <c r="K1496" s="193"/>
      <c r="L1496" s="200"/>
    </row>
    <row r="1497" spans="1:12" ht="15" customHeight="1" x14ac:dyDescent="0.25">
      <c r="A1497" s="183">
        <f t="shared" si="34"/>
        <v>45</v>
      </c>
      <c r="B1497" s="184" t="e">
        <f>IF(G1497="DESLIGADO","",IF(#REF!=1,#REF!,IF(#REF!=1,#REF!,IF(#REF!=1,#REF!,IF(#REF!=1,#REF!,"")))))</f>
        <v>#REF!</v>
      </c>
      <c r="C1497" s="185"/>
      <c r="D1497" s="191"/>
      <c r="E1497" s="190"/>
      <c r="F1497" s="237"/>
      <c r="G1497" s="169"/>
      <c r="H1497" s="188"/>
      <c r="I1497" s="189"/>
      <c r="J1497" s="192"/>
      <c r="K1497" s="193"/>
      <c r="L1497" s="200"/>
    </row>
    <row r="1498" spans="1:12" ht="15" customHeight="1" x14ac:dyDescent="0.25">
      <c r="A1498" s="183"/>
      <c r="B1498" s="184"/>
      <c r="C1498" s="185"/>
      <c r="D1498" s="191"/>
      <c r="E1498" s="190"/>
      <c r="F1498" s="237"/>
      <c r="G1498" s="169"/>
      <c r="H1498" s="188"/>
      <c r="I1498" s="189"/>
      <c r="J1498" s="192"/>
      <c r="K1498" s="193"/>
      <c r="L1498" s="200"/>
    </row>
    <row r="1499" spans="1:12" ht="15" customHeight="1" x14ac:dyDescent="0.25">
      <c r="A1499" s="183">
        <f t="shared" ref="A1499:A1562" si="35">A1498+1</f>
        <v>1</v>
      </c>
      <c r="B1499" s="184" t="e">
        <f>IF(G1499="DESLIGADO","",IF(#REF!=1,#REF!,IF(#REF!=1,#REF!,IF(#REF!=1,#REF!,IF(#REF!=1,#REF!,"")))))</f>
        <v>#REF!</v>
      </c>
      <c r="C1499" s="185"/>
      <c r="D1499" s="191"/>
      <c r="E1499" s="190"/>
      <c r="F1499" s="237"/>
      <c r="G1499" s="169"/>
      <c r="H1499" s="188"/>
      <c r="I1499" s="189"/>
      <c r="J1499" s="192"/>
      <c r="K1499" s="193"/>
      <c r="L1499" s="200"/>
    </row>
    <row r="1500" spans="1:12" ht="15" customHeight="1" x14ac:dyDescent="0.25">
      <c r="A1500" s="183">
        <f t="shared" si="35"/>
        <v>2</v>
      </c>
      <c r="B1500" s="184"/>
      <c r="C1500" s="185"/>
      <c r="D1500" s="191"/>
      <c r="E1500" s="190"/>
      <c r="F1500" s="237"/>
      <c r="G1500" s="169"/>
      <c r="H1500" s="188"/>
      <c r="I1500" s="189"/>
      <c r="J1500" s="192"/>
      <c r="K1500" s="193"/>
      <c r="L1500" s="200"/>
    </row>
    <row r="1501" spans="1:12" ht="15" customHeight="1" x14ac:dyDescent="0.25">
      <c r="A1501" s="183">
        <f t="shared" si="35"/>
        <v>3</v>
      </c>
      <c r="B1501" s="184" t="e">
        <f>IF(G1501="DESLIGADO","",IF(#REF!=1,#REF!,IF(#REF!=1,#REF!,IF(#REF!=1,#REF!,IF(#REF!=1,#REF!,"")))))</f>
        <v>#REF!</v>
      </c>
      <c r="C1501" s="185"/>
      <c r="D1501" s="191"/>
      <c r="E1501" s="190"/>
      <c r="F1501" s="237"/>
      <c r="G1501" s="169"/>
      <c r="H1501" s="188"/>
      <c r="I1501" s="189"/>
      <c r="J1501" s="192"/>
      <c r="K1501" s="193"/>
      <c r="L1501" s="200"/>
    </row>
    <row r="1502" spans="1:12" ht="15" customHeight="1" x14ac:dyDescent="0.25">
      <c r="A1502" s="183">
        <f t="shared" si="35"/>
        <v>4</v>
      </c>
      <c r="B1502" s="184" t="e">
        <f>IF(F1502="DESLIGADO","",IF(#REF!=1,#REF!,IF(#REF!=1,#REF!,IF(#REF!=1,#REF!,IF(#REF!=1,#REF!,"")))))</f>
        <v>#REF!</v>
      </c>
      <c r="C1502" s="185"/>
      <c r="D1502" s="191"/>
      <c r="E1502" s="190"/>
      <c r="F1502" s="237"/>
      <c r="G1502" s="169"/>
      <c r="H1502" s="188"/>
      <c r="I1502" s="189"/>
      <c r="J1502" s="192"/>
      <c r="K1502" s="193"/>
      <c r="L1502" s="200"/>
    </row>
    <row r="1503" spans="1:12" ht="15" customHeight="1" x14ac:dyDescent="0.25">
      <c r="A1503" s="183">
        <f t="shared" si="35"/>
        <v>5</v>
      </c>
      <c r="B1503" s="184" t="e">
        <f>IF(G1503="DESLIGADO","",IF(#REF!=1,#REF!,IF(#REF!=1,#REF!,IF(#REF!=1,#REF!,IF(#REF!=1,#REF!,"")))))</f>
        <v>#REF!</v>
      </c>
      <c r="C1503" s="185"/>
      <c r="D1503" s="191"/>
      <c r="E1503" s="190"/>
      <c r="F1503" s="237"/>
      <c r="G1503" s="169"/>
      <c r="H1503" s="188"/>
      <c r="I1503" s="189"/>
      <c r="J1503" s="192"/>
      <c r="K1503" s="193"/>
      <c r="L1503" s="200"/>
    </row>
    <row r="1504" spans="1:12" ht="15" customHeight="1" x14ac:dyDescent="0.25">
      <c r="A1504" s="183">
        <f t="shared" si="35"/>
        <v>6</v>
      </c>
      <c r="B1504" s="184" t="e">
        <f>IF(G1504="DESLIGADO","",IF(#REF!=1,#REF!,IF(#REF!=1,#REF!,IF(#REF!=1,#REF!,IF(#REF!=1,#REF!,"")))))</f>
        <v>#REF!</v>
      </c>
      <c r="C1504" s="185"/>
      <c r="D1504" s="191"/>
      <c r="E1504" s="190"/>
      <c r="F1504" s="237"/>
      <c r="G1504" s="169"/>
      <c r="H1504" s="188"/>
      <c r="I1504" s="189"/>
      <c r="J1504" s="192"/>
      <c r="K1504" s="193"/>
      <c r="L1504" s="200"/>
    </row>
    <row r="1505" spans="1:12" ht="15" customHeight="1" x14ac:dyDescent="0.25">
      <c r="A1505" s="183">
        <f t="shared" si="35"/>
        <v>7</v>
      </c>
      <c r="B1505" s="184"/>
      <c r="C1505" s="185"/>
      <c r="D1505" s="191"/>
      <c r="E1505" s="190"/>
      <c r="F1505" s="237"/>
      <c r="G1505" s="169"/>
      <c r="H1505" s="188"/>
      <c r="I1505" s="189"/>
      <c r="J1505" s="192"/>
      <c r="K1505" s="193"/>
      <c r="L1505" s="200"/>
    </row>
    <row r="1506" spans="1:12" ht="15" customHeight="1" x14ac:dyDescent="0.25">
      <c r="A1506" s="183">
        <f t="shared" si="35"/>
        <v>8</v>
      </c>
      <c r="B1506" s="184"/>
      <c r="C1506" s="185"/>
      <c r="D1506" s="191"/>
      <c r="E1506" s="190"/>
      <c r="F1506" s="237"/>
      <c r="G1506" s="169"/>
      <c r="H1506" s="188"/>
      <c r="I1506" s="189"/>
      <c r="J1506" s="192"/>
      <c r="K1506" s="193"/>
      <c r="L1506" s="200"/>
    </row>
    <row r="1507" spans="1:12" ht="15" customHeight="1" x14ac:dyDescent="0.25">
      <c r="A1507" s="183">
        <f t="shared" si="35"/>
        <v>9</v>
      </c>
      <c r="B1507" s="184"/>
      <c r="C1507" s="185"/>
      <c r="D1507" s="191"/>
      <c r="E1507" s="190"/>
      <c r="F1507" s="237"/>
      <c r="G1507" s="169"/>
      <c r="H1507" s="188"/>
      <c r="I1507" s="189"/>
      <c r="J1507" s="192"/>
      <c r="K1507" s="193"/>
      <c r="L1507" s="200"/>
    </row>
    <row r="1508" spans="1:12" ht="15" customHeight="1" x14ac:dyDescent="0.25">
      <c r="A1508" s="183">
        <f t="shared" si="35"/>
        <v>10</v>
      </c>
      <c r="B1508" s="184" t="e">
        <f>IF(G1508="DESLIGADO","",IF(#REF!=1,#REF!,IF(#REF!=1,#REF!,IF(#REF!=1,#REF!,IF(#REF!=1,#REF!,"")))))</f>
        <v>#REF!</v>
      </c>
      <c r="C1508" s="185"/>
      <c r="D1508" s="190"/>
      <c r="E1508" s="190"/>
      <c r="F1508" s="237"/>
      <c r="G1508" s="169"/>
      <c r="H1508" s="188"/>
      <c r="I1508" s="189"/>
      <c r="J1508" s="192"/>
      <c r="K1508" s="193"/>
      <c r="L1508" s="200"/>
    </row>
    <row r="1509" spans="1:12" ht="15" customHeight="1" x14ac:dyDescent="0.25">
      <c r="A1509" s="183">
        <f t="shared" si="35"/>
        <v>11</v>
      </c>
      <c r="B1509" s="184" t="e">
        <f>IF(G1509="DESLIGADO","",IF(#REF!=1,#REF!,IF(#REF!=1,#REF!,IF(#REF!=1,#REF!,IF(#REF!=1,#REF!,"")))))</f>
        <v>#REF!</v>
      </c>
      <c r="C1509" s="185"/>
      <c r="D1509" s="191"/>
      <c r="E1509" s="190"/>
      <c r="F1509" s="237"/>
      <c r="G1509" s="169"/>
      <c r="H1509" s="188"/>
      <c r="I1509" s="189"/>
      <c r="J1509" s="192"/>
      <c r="K1509" s="193"/>
      <c r="L1509" s="200"/>
    </row>
    <row r="1510" spans="1:12" ht="15" customHeight="1" x14ac:dyDescent="0.25">
      <c r="A1510" s="183">
        <f t="shared" si="35"/>
        <v>12</v>
      </c>
      <c r="B1510" s="184" t="e">
        <f>IF(G1510="DESLIGADO","",IF(#REF!=1,#REF!,IF(#REF!=1,#REF!,IF(#REF!=1,#REF!,IF(#REF!=1,#REF!,"")))))</f>
        <v>#REF!</v>
      </c>
      <c r="C1510" s="185"/>
      <c r="D1510" s="191"/>
      <c r="E1510" s="190"/>
      <c r="F1510" s="237"/>
      <c r="G1510" s="169"/>
      <c r="H1510" s="188"/>
      <c r="I1510" s="189"/>
      <c r="J1510" s="192"/>
      <c r="K1510" s="193"/>
      <c r="L1510" s="200"/>
    </row>
    <row r="1511" spans="1:12" ht="15" customHeight="1" x14ac:dyDescent="0.25">
      <c r="A1511" s="183">
        <f t="shared" si="35"/>
        <v>13</v>
      </c>
      <c r="B1511" s="184" t="e">
        <f>IF(G1511="DESLIGADO","",IF(#REF!=1,#REF!,IF(#REF!=1,#REF!,IF(#REF!=1,#REF!,IF(#REF!=1,#REF!,"")))))</f>
        <v>#REF!</v>
      </c>
      <c r="C1511" s="185"/>
      <c r="D1511" s="191"/>
      <c r="E1511" s="190"/>
      <c r="F1511" s="237"/>
      <c r="G1511" s="169"/>
      <c r="H1511" s="188"/>
      <c r="I1511" s="189"/>
      <c r="J1511" s="192"/>
      <c r="K1511" s="193"/>
      <c r="L1511" s="200"/>
    </row>
    <row r="1512" spans="1:12" ht="15" customHeight="1" x14ac:dyDescent="0.25">
      <c r="A1512" s="183">
        <f t="shared" si="35"/>
        <v>14</v>
      </c>
      <c r="B1512" s="184" t="e">
        <f>IF(G1512="DESLIGADO","",IF(#REF!=1,#REF!,IF(#REF!=1,#REF!,IF(#REF!=1,#REF!,IF(#REF!=1,#REF!,"")))))</f>
        <v>#REF!</v>
      </c>
      <c r="C1512" s="185"/>
      <c r="D1512" s="191"/>
      <c r="E1512" s="190"/>
      <c r="F1512" s="237"/>
      <c r="G1512" s="169"/>
      <c r="H1512" s="188"/>
      <c r="I1512" s="189"/>
      <c r="J1512" s="192"/>
      <c r="K1512" s="193"/>
      <c r="L1512" s="200"/>
    </row>
    <row r="1513" spans="1:12" ht="15" customHeight="1" x14ac:dyDescent="0.25">
      <c r="A1513" s="183">
        <f t="shared" si="35"/>
        <v>15</v>
      </c>
      <c r="B1513" s="184" t="e">
        <f>IF(G1513="DESLIGADO","",IF(#REF!=1,#REF!,IF(#REF!=1,#REF!,IF(#REF!=1,#REF!,IF(#REF!=1,#REF!,"")))))</f>
        <v>#REF!</v>
      </c>
      <c r="C1513" s="185"/>
      <c r="D1513" s="191"/>
      <c r="E1513" s="190"/>
      <c r="F1513" s="237"/>
      <c r="G1513" s="169"/>
      <c r="H1513" s="188"/>
      <c r="I1513" s="189"/>
      <c r="J1513" s="192"/>
      <c r="K1513" s="193"/>
      <c r="L1513" s="200"/>
    </row>
    <row r="1514" spans="1:12" ht="15" customHeight="1" x14ac:dyDescent="0.25">
      <c r="A1514" s="183">
        <f t="shared" si="35"/>
        <v>16</v>
      </c>
      <c r="B1514" s="184" t="e">
        <f>IF(G1514="DESLIGADO","",IF(#REF!=1,#REF!,IF(#REF!=1,#REF!,IF(#REF!=1,#REF!,IF(#REF!=1,#REF!,"")))))</f>
        <v>#REF!</v>
      </c>
      <c r="C1514" s="185"/>
      <c r="D1514" s="191"/>
      <c r="E1514" s="190"/>
      <c r="F1514" s="237"/>
      <c r="G1514" s="169"/>
      <c r="H1514" s="188"/>
      <c r="I1514" s="189"/>
      <c r="J1514" s="192"/>
      <c r="K1514" s="193"/>
      <c r="L1514" s="200"/>
    </row>
    <row r="1515" spans="1:12" ht="15" customHeight="1" x14ac:dyDescent="0.25">
      <c r="A1515" s="183">
        <f t="shared" si="35"/>
        <v>17</v>
      </c>
      <c r="B1515" s="184" t="e">
        <f>IF(G1515="DESLIGADO","",IF(#REF!=1,#REF!,IF(#REF!=1,#REF!,IF(#REF!=1,#REF!,IF(#REF!=1,#REF!,"")))))</f>
        <v>#REF!</v>
      </c>
      <c r="C1515" s="185"/>
      <c r="D1515" s="191"/>
      <c r="E1515" s="190"/>
      <c r="F1515" s="237"/>
      <c r="G1515" s="169"/>
      <c r="H1515" s="188"/>
      <c r="I1515" s="189"/>
      <c r="J1515" s="192"/>
      <c r="K1515" s="193"/>
      <c r="L1515" s="200"/>
    </row>
    <row r="1516" spans="1:12" ht="15" customHeight="1" x14ac:dyDescent="0.25">
      <c r="A1516" s="183">
        <f t="shared" si="35"/>
        <v>18</v>
      </c>
      <c r="B1516" s="184" t="e">
        <f>IF(G1516="DESLIGADO","",IF(#REF!=1,#REF!,IF(#REF!=1,#REF!,IF(#REF!=1,#REF!,IF(#REF!=1,#REF!,"")))))</f>
        <v>#REF!</v>
      </c>
      <c r="C1516" s="185"/>
      <c r="D1516" s="191"/>
      <c r="E1516" s="190"/>
      <c r="F1516" s="237"/>
      <c r="G1516" s="169"/>
      <c r="H1516" s="188"/>
      <c r="I1516" s="189"/>
      <c r="J1516" s="192"/>
      <c r="K1516" s="193"/>
      <c r="L1516" s="200"/>
    </row>
    <row r="1517" spans="1:12" ht="15" customHeight="1" x14ac:dyDescent="0.25">
      <c r="A1517" s="183">
        <f t="shared" si="35"/>
        <v>19</v>
      </c>
      <c r="B1517" s="184" t="e">
        <f>IF(G1517="DESLIGADO","",IF(#REF!=1,#REF!,IF(#REF!=1,#REF!,IF(#REF!=1,#REF!,IF(#REF!=1,#REF!,"")))))</f>
        <v>#REF!</v>
      </c>
      <c r="C1517" s="185"/>
      <c r="D1517" s="191"/>
      <c r="E1517" s="190"/>
      <c r="F1517" s="237"/>
      <c r="G1517" s="169"/>
      <c r="H1517" s="188"/>
      <c r="I1517" s="189"/>
      <c r="J1517" s="192"/>
      <c r="K1517" s="193"/>
      <c r="L1517" s="200"/>
    </row>
    <row r="1518" spans="1:12" ht="15" customHeight="1" x14ac:dyDescent="0.25">
      <c r="A1518" s="183">
        <f t="shared" si="35"/>
        <v>20</v>
      </c>
      <c r="B1518" s="184" t="e">
        <f>IF(G1518="DESLIGADO","",IF(#REF!=1,#REF!,IF(#REF!=1,#REF!,IF(#REF!=1,#REF!,IF(#REF!=1,#REF!,"")))))</f>
        <v>#REF!</v>
      </c>
      <c r="C1518" s="185"/>
      <c r="D1518" s="191"/>
      <c r="E1518" s="190"/>
      <c r="F1518" s="237"/>
      <c r="G1518" s="169"/>
      <c r="H1518" s="188"/>
      <c r="I1518" s="189"/>
      <c r="J1518" s="192"/>
      <c r="K1518" s="193"/>
      <c r="L1518" s="200"/>
    </row>
    <row r="1519" spans="1:12" ht="15" customHeight="1" x14ac:dyDescent="0.25">
      <c r="A1519" s="183">
        <f t="shared" si="35"/>
        <v>21</v>
      </c>
      <c r="B1519" s="184"/>
      <c r="C1519" s="185"/>
      <c r="D1519" s="191"/>
      <c r="E1519" s="190"/>
      <c r="F1519" s="237"/>
      <c r="G1519" s="169"/>
      <c r="H1519" s="188"/>
      <c r="I1519" s="189"/>
      <c r="J1519" s="192"/>
      <c r="K1519" s="193"/>
      <c r="L1519" s="200"/>
    </row>
    <row r="1520" spans="1:12" ht="15" customHeight="1" x14ac:dyDescent="0.25">
      <c r="A1520" s="183">
        <f t="shared" si="35"/>
        <v>22</v>
      </c>
      <c r="B1520" s="184" t="e">
        <f>IF(F1520="DESLIGADO","",IF(#REF!=1,#REF!,IF(#REF!=1,#REF!,IF(#REF!=1,#REF!,IF(#REF!=1,#REF!,"")))))</f>
        <v>#REF!</v>
      </c>
      <c r="C1520" s="185"/>
      <c r="D1520" s="191"/>
      <c r="E1520" s="190"/>
      <c r="F1520" s="237"/>
      <c r="G1520" s="169"/>
      <c r="H1520" s="188"/>
      <c r="I1520" s="189"/>
      <c r="J1520" s="192"/>
      <c r="K1520" s="193"/>
      <c r="L1520" s="200"/>
    </row>
    <row r="1521" spans="1:12" ht="15" customHeight="1" x14ac:dyDescent="0.25">
      <c r="A1521" s="183">
        <f t="shared" si="35"/>
        <v>23</v>
      </c>
      <c r="B1521" s="184" t="e">
        <f>IF(G1521="DESLIGADO","",IF(#REF!=1,#REF!,IF(#REF!=1,#REF!,IF(#REF!=1,#REF!,IF(#REF!=1,#REF!,"")))))</f>
        <v>#REF!</v>
      </c>
      <c r="C1521" s="185"/>
      <c r="D1521" s="191"/>
      <c r="E1521" s="190"/>
      <c r="F1521" s="237"/>
      <c r="G1521" s="169"/>
      <c r="H1521" s="188"/>
      <c r="I1521" s="189"/>
      <c r="J1521" s="192"/>
      <c r="K1521" s="193"/>
      <c r="L1521" s="200"/>
    </row>
    <row r="1522" spans="1:12" ht="15" customHeight="1" x14ac:dyDescent="0.25">
      <c r="A1522" s="183">
        <f t="shared" si="35"/>
        <v>24</v>
      </c>
      <c r="B1522" s="184"/>
      <c r="C1522" s="185"/>
      <c r="D1522" s="191"/>
      <c r="E1522" s="190"/>
      <c r="F1522" s="237"/>
      <c r="G1522" s="169"/>
      <c r="H1522" s="188"/>
      <c r="I1522" s="189"/>
      <c r="J1522" s="192"/>
      <c r="K1522" s="193"/>
      <c r="L1522" s="200"/>
    </row>
    <row r="1523" spans="1:12" ht="15" customHeight="1" x14ac:dyDescent="0.25">
      <c r="A1523" s="183">
        <f t="shared" si="35"/>
        <v>25</v>
      </c>
      <c r="B1523" s="184"/>
      <c r="C1523" s="185"/>
      <c r="D1523" s="191"/>
      <c r="E1523" s="190"/>
      <c r="F1523" s="237"/>
      <c r="G1523" s="169"/>
      <c r="H1523" s="188"/>
      <c r="I1523" s="189"/>
      <c r="J1523" s="192"/>
      <c r="K1523" s="193"/>
      <c r="L1523" s="200"/>
    </row>
    <row r="1524" spans="1:12" ht="15" customHeight="1" x14ac:dyDescent="0.25">
      <c r="A1524" s="183">
        <f t="shared" si="35"/>
        <v>26</v>
      </c>
      <c r="B1524" s="184"/>
      <c r="C1524" s="185"/>
      <c r="D1524" s="191"/>
      <c r="E1524" s="190"/>
      <c r="F1524" s="237"/>
      <c r="G1524" s="169"/>
      <c r="H1524" s="188"/>
      <c r="I1524" s="189"/>
      <c r="J1524" s="192"/>
      <c r="K1524" s="193"/>
      <c r="L1524" s="200"/>
    </row>
    <row r="1525" spans="1:12" ht="15" customHeight="1" x14ac:dyDescent="0.25">
      <c r="A1525" s="183">
        <f t="shared" si="35"/>
        <v>27</v>
      </c>
      <c r="B1525" s="184" t="e">
        <f>IF(G1525="DESLIGADO","",IF(#REF!=1,#REF!,IF(#REF!=1,#REF!,IF(#REF!=1,#REF!,IF(#REF!=1,#REF!,"")))))</f>
        <v>#REF!</v>
      </c>
      <c r="C1525" s="185"/>
      <c r="D1525" s="191"/>
      <c r="E1525" s="190"/>
      <c r="F1525" s="237"/>
      <c r="G1525" s="169"/>
      <c r="H1525" s="188"/>
      <c r="I1525" s="189"/>
      <c r="J1525" s="192"/>
      <c r="K1525" s="193"/>
      <c r="L1525" s="200"/>
    </row>
    <row r="1526" spans="1:12" ht="15" customHeight="1" x14ac:dyDescent="0.25">
      <c r="A1526" s="183">
        <f t="shared" si="35"/>
        <v>28</v>
      </c>
      <c r="B1526" s="184" t="e">
        <f>IF(G1526="DESLIGADO","",IF(#REF!=1,#REF!,IF(#REF!=1,#REF!,IF(#REF!=1,#REF!,IF(#REF!=1,#REF!,"")))))</f>
        <v>#REF!</v>
      </c>
      <c r="C1526" s="185"/>
      <c r="D1526" s="191"/>
      <c r="E1526" s="190"/>
      <c r="F1526" s="237"/>
      <c r="G1526" s="169"/>
      <c r="H1526" s="188"/>
      <c r="I1526" s="189"/>
      <c r="J1526" s="192"/>
      <c r="K1526" s="193"/>
      <c r="L1526" s="200"/>
    </row>
    <row r="1527" spans="1:12" ht="15" customHeight="1" x14ac:dyDescent="0.25">
      <c r="A1527" s="183">
        <f t="shared" si="35"/>
        <v>29</v>
      </c>
      <c r="B1527" s="184" t="e">
        <f>IF(G1527="DESLIGADO","",IF(#REF!=1,#REF!,IF(#REF!=1,#REF!,IF(#REF!=1,#REF!,IF(#REF!=1,#REF!,"")))))</f>
        <v>#REF!</v>
      </c>
      <c r="C1527" s="185"/>
      <c r="D1527" s="191"/>
      <c r="E1527" s="190"/>
      <c r="F1527" s="237"/>
      <c r="G1527" s="169"/>
      <c r="H1527" s="188"/>
      <c r="I1527" s="189"/>
      <c r="J1527" s="192"/>
      <c r="K1527" s="193"/>
      <c r="L1527" s="200"/>
    </row>
    <row r="1528" spans="1:12" ht="15" customHeight="1" x14ac:dyDescent="0.25">
      <c r="A1528" s="183">
        <f t="shared" si="35"/>
        <v>30</v>
      </c>
      <c r="B1528" s="184" t="e">
        <f>IF(F1528="DESLIGADO","",IF(#REF!=1,#REF!,IF(#REF!=1,#REF!,IF(#REF!=1,#REF!,IF(#REF!=1,#REF!,"")))))</f>
        <v>#REF!</v>
      </c>
      <c r="C1528" s="185"/>
      <c r="D1528" s="191"/>
      <c r="E1528" s="190"/>
      <c r="F1528" s="237"/>
      <c r="G1528" s="169"/>
      <c r="H1528" s="188"/>
      <c r="I1528" s="189"/>
      <c r="J1528" s="192"/>
      <c r="K1528" s="193"/>
      <c r="L1528" s="200"/>
    </row>
    <row r="1529" spans="1:12" ht="15" customHeight="1" x14ac:dyDescent="0.25">
      <c r="A1529" s="183">
        <f t="shared" si="35"/>
        <v>31</v>
      </c>
      <c r="B1529" s="184" t="e">
        <f>IF(G1529="DESLIGADO","",IF(#REF!=1,#REF!,IF(#REF!=1,#REF!,IF(#REF!=1,#REF!,IF(#REF!=1,#REF!,"")))))</f>
        <v>#REF!</v>
      </c>
      <c r="C1529" s="185"/>
      <c r="D1529" s="191"/>
      <c r="E1529" s="190"/>
      <c r="F1529" s="237"/>
      <c r="G1529" s="169"/>
      <c r="H1529" s="188"/>
      <c r="I1529" s="189"/>
      <c r="J1529" s="192"/>
      <c r="K1529" s="193"/>
      <c r="L1529" s="200"/>
    </row>
    <row r="1530" spans="1:12" ht="15" customHeight="1" x14ac:dyDescent="0.25">
      <c r="A1530" s="183">
        <f t="shared" si="35"/>
        <v>32</v>
      </c>
      <c r="B1530" s="184" t="e">
        <f>IF(F1530="DESLIGADO","",IF(#REF!=1,#REF!,IF(#REF!=1,#REF!,IF(#REF!=1,#REF!,IF(#REF!=1,#REF!,"")))))</f>
        <v>#REF!</v>
      </c>
      <c r="C1530" s="185"/>
      <c r="D1530" s="191"/>
      <c r="E1530" s="190"/>
      <c r="F1530" s="237"/>
      <c r="G1530" s="169"/>
      <c r="H1530" s="188"/>
      <c r="I1530" s="189"/>
      <c r="J1530" s="192"/>
      <c r="K1530" s="193"/>
      <c r="L1530" s="200"/>
    </row>
    <row r="1531" spans="1:12" ht="15" customHeight="1" x14ac:dyDescent="0.25">
      <c r="A1531" s="183">
        <f t="shared" si="35"/>
        <v>33</v>
      </c>
      <c r="B1531" s="184" t="e">
        <f>IF(G1531="DESLIGADO","",IF(#REF!=1,#REF!,IF(#REF!=1,#REF!,IF(#REF!=1,#REF!,IF(#REF!=1,#REF!,"")))))</f>
        <v>#REF!</v>
      </c>
      <c r="C1531" s="185"/>
      <c r="D1531" s="191"/>
      <c r="E1531" s="190"/>
      <c r="F1531" s="237"/>
      <c r="G1531" s="169"/>
      <c r="H1531" s="188"/>
      <c r="I1531" s="189"/>
      <c r="J1531" s="192"/>
      <c r="K1531" s="193"/>
      <c r="L1531" s="200"/>
    </row>
    <row r="1532" spans="1:12" ht="15" customHeight="1" x14ac:dyDescent="0.25">
      <c r="A1532" s="183">
        <f t="shared" si="35"/>
        <v>34</v>
      </c>
      <c r="B1532" s="184" t="e">
        <f>IF(G1532="DESLIGADO","",IF(#REF!=1,#REF!,IF(#REF!=1,#REF!,IF(#REF!=1,#REF!,IF(#REF!=1,#REF!,"")))))</f>
        <v>#REF!</v>
      </c>
      <c r="C1532" s="185"/>
      <c r="D1532" s="191"/>
      <c r="E1532" s="190"/>
      <c r="F1532" s="237"/>
      <c r="G1532" s="169"/>
      <c r="H1532" s="188"/>
      <c r="I1532" s="189"/>
      <c r="J1532" s="192"/>
      <c r="K1532" s="193"/>
      <c r="L1532" s="200"/>
    </row>
    <row r="1533" spans="1:12" ht="15" customHeight="1" x14ac:dyDescent="0.25">
      <c r="A1533" s="183">
        <f t="shared" si="35"/>
        <v>35</v>
      </c>
      <c r="B1533" s="184" t="e">
        <f>IF(F1533="DESLIGADO","",IF(#REF!=1,#REF!,IF(#REF!=1,#REF!,IF(#REF!=1,#REF!,IF(#REF!=1,#REF!,"")))))</f>
        <v>#REF!</v>
      </c>
      <c r="C1533" s="185"/>
      <c r="D1533" s="191"/>
      <c r="E1533" s="190"/>
      <c r="F1533" s="237"/>
      <c r="G1533" s="169"/>
      <c r="H1533" s="188"/>
      <c r="I1533" s="189"/>
      <c r="J1533" s="192"/>
      <c r="K1533" s="193"/>
      <c r="L1533" s="200"/>
    </row>
    <row r="1534" spans="1:12" ht="15" customHeight="1" x14ac:dyDescent="0.25">
      <c r="A1534" s="183">
        <f t="shared" si="35"/>
        <v>36</v>
      </c>
      <c r="B1534" s="184" t="e">
        <f>IF(F1534="DESLIGADO","",IF(#REF!=1,#REF!,IF(#REF!=1,#REF!,IF(#REF!=1,#REF!,IF(#REF!=1,#REF!,"")))))</f>
        <v>#REF!</v>
      </c>
      <c r="C1534" s="185"/>
      <c r="D1534" s="191"/>
      <c r="E1534" s="190"/>
      <c r="F1534" s="237"/>
      <c r="G1534" s="169"/>
      <c r="H1534" s="188"/>
      <c r="I1534" s="189"/>
      <c r="J1534" s="192"/>
      <c r="K1534" s="193"/>
      <c r="L1534" s="200"/>
    </row>
    <row r="1535" spans="1:12" ht="15" customHeight="1" x14ac:dyDescent="0.25">
      <c r="A1535" s="183">
        <f t="shared" si="35"/>
        <v>37</v>
      </c>
      <c r="B1535" s="184"/>
      <c r="C1535" s="185"/>
      <c r="D1535" s="191"/>
      <c r="E1535" s="190"/>
      <c r="F1535" s="237"/>
      <c r="G1535" s="169"/>
      <c r="H1535" s="188"/>
      <c r="I1535" s="189"/>
      <c r="J1535" s="192"/>
      <c r="K1535" s="193"/>
      <c r="L1535" s="200"/>
    </row>
    <row r="1536" spans="1:12" ht="15" customHeight="1" x14ac:dyDescent="0.25">
      <c r="A1536" s="183">
        <f t="shared" si="35"/>
        <v>38</v>
      </c>
      <c r="B1536" s="184" t="e">
        <f>IF(G1536="DESLIGADO","",IF(#REF!=1,#REF!,IF(#REF!=1,#REF!,IF(#REF!=1,#REF!,IF(#REF!=1,#REF!,"")))))</f>
        <v>#REF!</v>
      </c>
      <c r="C1536" s="185"/>
      <c r="D1536" s="191"/>
      <c r="E1536" s="190"/>
      <c r="F1536" s="237"/>
      <c r="G1536" s="169"/>
      <c r="H1536" s="188"/>
      <c r="I1536" s="189"/>
      <c r="J1536" s="192"/>
      <c r="K1536" s="193"/>
      <c r="L1536" s="200"/>
    </row>
    <row r="1537" spans="1:12" ht="15" customHeight="1" x14ac:dyDescent="0.25">
      <c r="A1537" s="183">
        <f t="shared" si="35"/>
        <v>39</v>
      </c>
      <c r="B1537" s="184" t="e">
        <f>IF(G1537="DESLIGADO","",IF(#REF!=1,#REF!,IF(#REF!=1,#REF!,IF(#REF!=1,#REF!,IF(#REF!=1,#REF!,"")))))</f>
        <v>#REF!</v>
      </c>
      <c r="C1537" s="185"/>
      <c r="D1537" s="191"/>
      <c r="E1537" s="190"/>
      <c r="F1537" s="237"/>
      <c r="G1537" s="169"/>
      <c r="H1537" s="188"/>
      <c r="I1537" s="189"/>
      <c r="J1537" s="192"/>
      <c r="K1537" s="193"/>
      <c r="L1537" s="200"/>
    </row>
    <row r="1538" spans="1:12" ht="15" customHeight="1" x14ac:dyDescent="0.25">
      <c r="A1538" s="183">
        <f t="shared" si="35"/>
        <v>40</v>
      </c>
      <c r="B1538" s="184"/>
      <c r="C1538" s="185"/>
      <c r="D1538" s="191"/>
      <c r="E1538" s="190"/>
      <c r="F1538" s="237"/>
      <c r="G1538" s="169"/>
      <c r="H1538" s="188"/>
      <c r="I1538" s="189"/>
      <c r="J1538" s="192"/>
      <c r="K1538" s="193"/>
      <c r="L1538" s="200"/>
    </row>
    <row r="1539" spans="1:12" ht="15" customHeight="1" x14ac:dyDescent="0.25">
      <c r="A1539" s="183">
        <f t="shared" si="35"/>
        <v>41</v>
      </c>
      <c r="B1539" s="184" t="e">
        <f>IF(G1539="DESLIGADO","",IF(#REF!=1,#REF!,IF(#REF!=1,#REF!,IF(#REF!=1,#REF!,IF(#REF!=1,#REF!,"")))))</f>
        <v>#REF!</v>
      </c>
      <c r="C1539" s="185"/>
      <c r="D1539" s="191"/>
      <c r="E1539" s="190"/>
      <c r="F1539" s="237"/>
      <c r="G1539" s="169"/>
      <c r="H1539" s="188"/>
      <c r="I1539" s="189"/>
      <c r="J1539" s="192"/>
      <c r="K1539" s="193"/>
      <c r="L1539" s="200"/>
    </row>
    <row r="1540" spans="1:12" ht="15" customHeight="1" x14ac:dyDescent="0.25">
      <c r="A1540" s="183">
        <f t="shared" si="35"/>
        <v>42</v>
      </c>
      <c r="B1540" s="184" t="e">
        <f>IF(G1540="DESLIGADO","",IF(#REF!=1,#REF!,IF(#REF!=1,#REF!,IF(#REF!=1,#REF!,IF(#REF!=1,#REF!,"")))))</f>
        <v>#REF!</v>
      </c>
      <c r="C1540" s="185"/>
      <c r="D1540" s="191"/>
      <c r="E1540" s="190"/>
      <c r="F1540" s="237"/>
      <c r="G1540" s="169"/>
      <c r="H1540" s="188"/>
      <c r="I1540" s="189"/>
      <c r="J1540" s="192"/>
      <c r="K1540" s="193"/>
      <c r="L1540" s="200"/>
    </row>
    <row r="1541" spans="1:12" ht="15" customHeight="1" x14ac:dyDescent="0.25">
      <c r="A1541" s="183">
        <f t="shared" si="35"/>
        <v>43</v>
      </c>
      <c r="B1541" s="184" t="e">
        <f>IF(#REF!="DESLIGADO","",IF(#REF!=1,#REF!,IF(#REF!=1,#REF!,IF(#REF!=1,#REF!,IF(#REF!=1,#REF!,"")))))</f>
        <v>#REF!</v>
      </c>
      <c r="C1541" s="185"/>
      <c r="D1541" s="191"/>
      <c r="E1541" s="190"/>
      <c r="F1541" s="237"/>
      <c r="G1541" s="169"/>
      <c r="H1541" s="188"/>
      <c r="I1541" s="189"/>
      <c r="J1541" s="192"/>
      <c r="K1541" s="193"/>
      <c r="L1541" s="200"/>
    </row>
    <row r="1542" spans="1:12" ht="15" customHeight="1" x14ac:dyDescent="0.25">
      <c r="A1542" s="183">
        <f t="shared" si="35"/>
        <v>44</v>
      </c>
      <c r="B1542" s="184"/>
      <c r="C1542" s="185"/>
      <c r="D1542" s="191"/>
      <c r="E1542" s="190"/>
      <c r="F1542" s="237"/>
      <c r="G1542" s="169"/>
      <c r="H1542" s="188"/>
      <c r="I1542" s="189"/>
      <c r="J1542" s="192"/>
      <c r="K1542" s="193"/>
      <c r="L1542" s="200"/>
    </row>
    <row r="1543" spans="1:12" ht="15" customHeight="1" x14ac:dyDescent="0.25">
      <c r="A1543" s="183">
        <f t="shared" si="35"/>
        <v>45</v>
      </c>
      <c r="B1543" s="184" t="e">
        <f>IF(G1543="DESLIGADO","",IF(#REF!=1,#REF!,IF(#REF!=1,#REF!,IF(#REF!=1,#REF!,IF(#REF!=1,#REF!,"")))))</f>
        <v>#REF!</v>
      </c>
      <c r="C1543" s="185"/>
      <c r="D1543" s="191"/>
      <c r="E1543" s="190"/>
      <c r="F1543" s="237"/>
      <c r="G1543" s="169"/>
      <c r="H1543" s="188"/>
      <c r="I1543" s="189"/>
      <c r="J1543" s="192"/>
      <c r="K1543" s="193"/>
      <c r="L1543" s="200"/>
    </row>
    <row r="1544" spans="1:12" ht="15" customHeight="1" x14ac:dyDescent="0.25">
      <c r="A1544" s="183">
        <f t="shared" si="35"/>
        <v>46</v>
      </c>
      <c r="B1544" s="184" t="e">
        <f>IF(G1544="DESLIGADO","",IF(#REF!=1,#REF!,IF(#REF!=1,#REF!,IF(#REF!=1,#REF!,IF(#REF!=1,#REF!,"")))))</f>
        <v>#REF!</v>
      </c>
      <c r="C1544" s="185"/>
      <c r="D1544" s="191"/>
      <c r="E1544" s="190"/>
      <c r="F1544" s="237"/>
      <c r="G1544" s="169"/>
      <c r="H1544" s="188"/>
      <c r="I1544" s="189"/>
      <c r="J1544" s="192"/>
      <c r="K1544" s="193"/>
      <c r="L1544" s="200"/>
    </row>
    <row r="1545" spans="1:12" ht="15" customHeight="1" x14ac:dyDescent="0.25">
      <c r="A1545" s="183">
        <f t="shared" si="35"/>
        <v>47</v>
      </c>
      <c r="B1545" s="184" t="e">
        <f>IF(G1545="DESLIGADO","",IF(#REF!=1,#REF!,IF(#REF!=1,#REF!,IF(#REF!=1,#REF!,IF(#REF!=1,#REF!,"")))))</f>
        <v>#REF!</v>
      </c>
      <c r="C1545" s="185"/>
      <c r="D1545" s="191"/>
      <c r="E1545" s="190"/>
      <c r="F1545" s="237"/>
      <c r="G1545" s="169"/>
      <c r="H1545" s="188"/>
      <c r="I1545" s="189"/>
      <c r="J1545" s="192"/>
      <c r="K1545" s="193"/>
      <c r="L1545" s="200"/>
    </row>
    <row r="1546" spans="1:12" ht="15" customHeight="1" x14ac:dyDescent="0.25">
      <c r="A1546" s="183">
        <f t="shared" si="35"/>
        <v>48</v>
      </c>
      <c r="B1546" s="184" t="e">
        <f>IF(F1546="DESLIGADO","",IF(#REF!=1,#REF!,IF(#REF!=1,#REF!,IF(#REF!=1,#REF!,IF(#REF!=1,#REF!,"")))))</f>
        <v>#REF!</v>
      </c>
      <c r="C1546" s="185"/>
      <c r="D1546" s="191"/>
      <c r="E1546" s="190"/>
      <c r="F1546" s="237"/>
      <c r="G1546" s="169"/>
      <c r="H1546" s="188"/>
      <c r="I1546" s="189"/>
      <c r="J1546" s="192"/>
      <c r="K1546" s="193"/>
      <c r="L1546" s="200"/>
    </row>
    <row r="1547" spans="1:12" ht="15" customHeight="1" x14ac:dyDescent="0.25">
      <c r="A1547" s="183">
        <f t="shared" si="35"/>
        <v>49</v>
      </c>
      <c r="B1547" s="184" t="e">
        <f>IF(G1547="DESLIGADO","",IF(#REF!=1,#REF!,IF(#REF!=1,#REF!,IF(#REF!=1,#REF!,IF(#REF!=1,#REF!,"")))))</f>
        <v>#REF!</v>
      </c>
      <c r="C1547" s="185"/>
      <c r="D1547" s="191"/>
      <c r="E1547" s="190"/>
      <c r="F1547" s="237"/>
      <c r="G1547" s="169"/>
      <c r="H1547" s="188"/>
      <c r="I1547" s="189"/>
      <c r="J1547" s="192"/>
      <c r="K1547" s="193"/>
      <c r="L1547" s="200"/>
    </row>
    <row r="1548" spans="1:12" ht="15" customHeight="1" x14ac:dyDescent="0.25">
      <c r="A1548" s="183">
        <f t="shared" si="35"/>
        <v>50</v>
      </c>
      <c r="B1548" s="184"/>
      <c r="C1548" s="185"/>
      <c r="D1548" s="191"/>
      <c r="E1548" s="190"/>
      <c r="F1548" s="237"/>
      <c r="G1548" s="169"/>
      <c r="H1548" s="188"/>
      <c r="I1548" s="189"/>
      <c r="J1548" s="192"/>
      <c r="K1548" s="193"/>
      <c r="L1548" s="200"/>
    </row>
    <row r="1549" spans="1:12" ht="15" customHeight="1" x14ac:dyDescent="0.25">
      <c r="A1549" s="183">
        <f t="shared" si="35"/>
        <v>51</v>
      </c>
      <c r="B1549" s="184"/>
      <c r="C1549" s="185"/>
      <c r="D1549" s="191"/>
      <c r="E1549" s="190"/>
      <c r="F1549" s="237"/>
      <c r="G1549" s="169"/>
      <c r="H1549" s="188"/>
      <c r="I1549" s="189"/>
      <c r="J1549" s="192"/>
      <c r="K1549" s="193"/>
      <c r="L1549" s="200"/>
    </row>
    <row r="1550" spans="1:12" ht="15" customHeight="1" x14ac:dyDescent="0.25">
      <c r="A1550" s="183">
        <f t="shared" si="35"/>
        <v>52</v>
      </c>
      <c r="B1550" s="184" t="e">
        <f>IF(F1550="DESLIGADO","",IF(#REF!=1,#REF!,IF(#REF!=1,#REF!,IF(#REF!=1,#REF!,IF(#REF!=1,#REF!,"")))))</f>
        <v>#REF!</v>
      </c>
      <c r="C1550" s="185"/>
      <c r="D1550" s="191"/>
      <c r="E1550" s="190"/>
      <c r="F1550" s="237"/>
      <c r="G1550" s="169"/>
      <c r="H1550" s="188"/>
      <c r="I1550" s="189"/>
      <c r="J1550" s="192"/>
      <c r="K1550" s="193"/>
      <c r="L1550" s="200"/>
    </row>
    <row r="1551" spans="1:12" ht="15" customHeight="1" x14ac:dyDescent="0.25">
      <c r="A1551" s="183">
        <f t="shared" si="35"/>
        <v>53</v>
      </c>
      <c r="B1551" s="184" t="e">
        <f>IF(G1551="DESLIGADO","",IF(#REF!=1,#REF!,IF(#REF!=1,#REF!,IF(#REF!=1,#REF!,IF(#REF!=1,#REF!,"")))))</f>
        <v>#REF!</v>
      </c>
      <c r="C1551" s="185"/>
      <c r="D1551" s="191"/>
      <c r="E1551" s="190"/>
      <c r="F1551" s="237"/>
      <c r="G1551" s="169"/>
      <c r="H1551" s="188"/>
      <c r="I1551" s="189"/>
      <c r="J1551" s="192"/>
      <c r="K1551" s="193"/>
      <c r="L1551" s="200"/>
    </row>
    <row r="1552" spans="1:12" ht="15" customHeight="1" x14ac:dyDescent="0.25">
      <c r="A1552" s="183">
        <f t="shared" si="35"/>
        <v>54</v>
      </c>
      <c r="B1552" s="184"/>
      <c r="C1552" s="185"/>
      <c r="D1552" s="191"/>
      <c r="E1552" s="190"/>
      <c r="F1552" s="237"/>
      <c r="G1552" s="169"/>
      <c r="H1552" s="188"/>
      <c r="I1552" s="189"/>
      <c r="J1552" s="192"/>
      <c r="K1552" s="193"/>
      <c r="L1552" s="200"/>
    </row>
    <row r="1553" spans="1:12" ht="15" customHeight="1" x14ac:dyDescent="0.25">
      <c r="A1553" s="183">
        <f t="shared" si="35"/>
        <v>55</v>
      </c>
      <c r="B1553" s="184"/>
      <c r="C1553" s="185"/>
      <c r="D1553" s="191"/>
      <c r="E1553" s="190"/>
      <c r="F1553" s="237"/>
      <c r="G1553" s="169"/>
      <c r="H1553" s="188"/>
      <c r="I1553" s="189"/>
      <c r="J1553" s="192"/>
      <c r="K1553" s="193"/>
      <c r="L1553" s="200"/>
    </row>
    <row r="1554" spans="1:12" ht="15" customHeight="1" x14ac:dyDescent="0.25">
      <c r="A1554" s="183">
        <f t="shared" si="35"/>
        <v>56</v>
      </c>
      <c r="B1554" s="184" t="e">
        <f>IF(G1554="DESLIGADO","",IF(#REF!=1,#REF!,IF(#REF!=1,#REF!,IF(#REF!=1,#REF!,IF(#REF!=1,#REF!,"")))))</f>
        <v>#REF!</v>
      </c>
      <c r="C1554" s="185"/>
      <c r="D1554" s="191"/>
      <c r="E1554" s="190"/>
      <c r="F1554" s="237"/>
      <c r="G1554" s="169"/>
      <c r="H1554" s="188"/>
      <c r="I1554" s="189"/>
      <c r="J1554" s="192"/>
      <c r="K1554" s="193"/>
      <c r="L1554" s="200"/>
    </row>
    <row r="1555" spans="1:12" ht="15" customHeight="1" x14ac:dyDescent="0.25">
      <c r="A1555" s="183">
        <f t="shared" si="35"/>
        <v>57</v>
      </c>
      <c r="B1555" s="184" t="e">
        <f>IF(G1555="DESLIGADO","",IF(#REF!=1,#REF!,IF(#REF!=1,#REF!,IF(#REF!=1,#REF!,IF(#REF!=1,#REF!,"")))))</f>
        <v>#REF!</v>
      </c>
      <c r="C1555" s="185"/>
      <c r="D1555" s="191"/>
      <c r="E1555" s="190"/>
      <c r="F1555" s="237"/>
      <c r="G1555" s="169"/>
      <c r="H1555" s="188"/>
      <c r="I1555" s="189"/>
      <c r="J1555" s="192"/>
      <c r="K1555" s="193"/>
      <c r="L1555" s="200"/>
    </row>
    <row r="1556" spans="1:12" ht="15" customHeight="1" x14ac:dyDescent="0.25">
      <c r="A1556" s="183">
        <f t="shared" si="35"/>
        <v>58</v>
      </c>
      <c r="B1556" s="184" t="e">
        <f>IF(G1556="DESLIGADO","",IF(#REF!=1,#REF!,IF(#REF!=1,#REF!,IF(#REF!=1,#REF!,IF(#REF!=1,#REF!,"")))))</f>
        <v>#REF!</v>
      </c>
      <c r="C1556" s="185"/>
      <c r="D1556" s="191"/>
      <c r="E1556" s="190"/>
      <c r="F1556" s="237"/>
      <c r="G1556" s="169"/>
      <c r="H1556" s="188"/>
      <c r="I1556" s="189"/>
      <c r="J1556" s="192"/>
      <c r="K1556" s="193"/>
      <c r="L1556" s="200"/>
    </row>
    <row r="1557" spans="1:12" ht="15" customHeight="1" x14ac:dyDescent="0.25">
      <c r="A1557" s="183">
        <f t="shared" si="35"/>
        <v>59</v>
      </c>
      <c r="B1557" s="184"/>
      <c r="C1557" s="185"/>
      <c r="D1557" s="191"/>
      <c r="E1557" s="190"/>
      <c r="F1557" s="237"/>
      <c r="G1557" s="169"/>
      <c r="H1557" s="188"/>
      <c r="I1557" s="189"/>
      <c r="J1557" s="192"/>
      <c r="K1557" s="193"/>
      <c r="L1557" s="200"/>
    </row>
    <row r="1558" spans="1:12" ht="15" customHeight="1" x14ac:dyDescent="0.25">
      <c r="A1558" s="183">
        <f t="shared" si="35"/>
        <v>60</v>
      </c>
      <c r="B1558" s="184" t="e">
        <f>IF(G1558="DESLIGADO","",IF(#REF!=1,#REF!,IF(#REF!=1,#REF!,IF(#REF!=1,#REF!,IF(#REF!=1,#REF!,"")))))</f>
        <v>#REF!</v>
      </c>
      <c r="C1558" s="185"/>
      <c r="D1558" s="191"/>
      <c r="E1558" s="190"/>
      <c r="F1558" s="237"/>
      <c r="G1558" s="169"/>
      <c r="H1558" s="188"/>
      <c r="I1558" s="189"/>
      <c r="J1558" s="192"/>
      <c r="K1558" s="193"/>
      <c r="L1558" s="200"/>
    </row>
    <row r="1559" spans="1:12" ht="15" customHeight="1" x14ac:dyDescent="0.25">
      <c r="A1559" s="183">
        <f t="shared" si="35"/>
        <v>61</v>
      </c>
      <c r="B1559" s="184" t="e">
        <f>IF(G1559="DESLIGADO","",IF(#REF!=1,#REF!,IF(#REF!=1,#REF!,IF(#REF!=1,#REF!,IF(#REF!=1,#REF!,"")))))</f>
        <v>#REF!</v>
      </c>
      <c r="C1559" s="185"/>
      <c r="D1559" s="191"/>
      <c r="E1559" s="190"/>
      <c r="F1559" s="237"/>
      <c r="G1559" s="169"/>
      <c r="H1559" s="188"/>
      <c r="I1559" s="189"/>
      <c r="J1559" s="192"/>
      <c r="K1559" s="193"/>
      <c r="L1559" s="200"/>
    </row>
    <row r="1560" spans="1:12" ht="15" customHeight="1" x14ac:dyDescent="0.25">
      <c r="A1560" s="183">
        <f t="shared" si="35"/>
        <v>62</v>
      </c>
      <c r="B1560" s="184" t="e">
        <f>IF(G1560="DESLIGADO","",IF(#REF!=1,#REF!,IF(#REF!=1,#REF!,IF(#REF!=1,#REF!,IF(#REF!=1,#REF!,"")))))</f>
        <v>#REF!</v>
      </c>
      <c r="C1560" s="185"/>
      <c r="D1560" s="191"/>
      <c r="E1560" s="190"/>
      <c r="F1560" s="237"/>
      <c r="G1560" s="169"/>
      <c r="H1560" s="188"/>
      <c r="I1560" s="189"/>
      <c r="J1560" s="192"/>
      <c r="K1560" s="193"/>
      <c r="L1560" s="200"/>
    </row>
    <row r="1561" spans="1:12" ht="15" customHeight="1" x14ac:dyDescent="0.25">
      <c r="A1561" s="183">
        <f t="shared" si="35"/>
        <v>63</v>
      </c>
      <c r="B1561" s="184" t="e">
        <f>IF(G1561="DESLIGADO","",IF(#REF!=1,#REF!,IF(#REF!=1,#REF!,IF(#REF!=1,#REF!,IF(#REF!=1,#REF!,"")))))</f>
        <v>#REF!</v>
      </c>
      <c r="C1561" s="185"/>
      <c r="D1561" s="191"/>
      <c r="E1561" s="190"/>
      <c r="F1561" s="237"/>
      <c r="G1561" s="169"/>
      <c r="H1561" s="188"/>
      <c r="I1561" s="189"/>
      <c r="J1561" s="192"/>
      <c r="K1561" s="193"/>
      <c r="L1561" s="200"/>
    </row>
    <row r="1562" spans="1:12" ht="15" customHeight="1" x14ac:dyDescent="0.25">
      <c r="A1562" s="183">
        <f t="shared" si="35"/>
        <v>64</v>
      </c>
      <c r="B1562" s="184" t="e">
        <f>IF(G1562="DESLIGADO","",IF(#REF!=1,#REF!,IF(#REF!=1,#REF!,IF(#REF!=1,#REF!,IF(#REF!=1,#REF!,"")))))</f>
        <v>#REF!</v>
      </c>
      <c r="C1562" s="185"/>
      <c r="D1562" s="191"/>
      <c r="E1562" s="190"/>
      <c r="F1562" s="237"/>
      <c r="G1562" s="169"/>
      <c r="H1562" s="188"/>
      <c r="I1562" s="189"/>
      <c r="J1562" s="192"/>
      <c r="K1562" s="193"/>
      <c r="L1562" s="200"/>
    </row>
    <row r="1563" spans="1:12" ht="15" customHeight="1" x14ac:dyDescent="0.25">
      <c r="A1563" s="183">
        <f t="shared" ref="A1563:A1626" si="36">A1562+1</f>
        <v>65</v>
      </c>
      <c r="B1563" s="184" t="e">
        <f>IF(G1563="DESLIGADO","",IF(#REF!=1,#REF!,IF(#REF!=1,#REF!,IF(#REF!=1,#REF!,IF(#REF!=1,#REF!,"")))))</f>
        <v>#REF!</v>
      </c>
      <c r="C1563" s="185"/>
      <c r="D1563" s="191"/>
      <c r="E1563" s="190"/>
      <c r="F1563" s="237"/>
      <c r="G1563" s="169"/>
      <c r="H1563" s="188"/>
      <c r="I1563" s="189"/>
      <c r="J1563" s="192"/>
      <c r="K1563" s="193"/>
      <c r="L1563" s="200"/>
    </row>
    <row r="1564" spans="1:12" ht="15" customHeight="1" x14ac:dyDescent="0.25">
      <c r="A1564" s="183">
        <f t="shared" si="36"/>
        <v>66</v>
      </c>
      <c r="B1564" s="184" t="e">
        <f>IF(G1564="DESLIGADO","",IF(#REF!=1,#REF!,IF(#REF!=1,#REF!,IF(#REF!=1,#REF!,IF(#REF!=1,#REF!,"")))))</f>
        <v>#REF!</v>
      </c>
      <c r="C1564" s="185"/>
      <c r="D1564" s="191"/>
      <c r="E1564" s="190"/>
      <c r="F1564" s="237"/>
      <c r="G1564" s="169"/>
      <c r="H1564" s="188"/>
      <c r="I1564" s="189"/>
      <c r="J1564" s="192"/>
      <c r="K1564" s="193"/>
      <c r="L1564" s="200"/>
    </row>
    <row r="1565" spans="1:12" ht="15" customHeight="1" x14ac:dyDescent="0.25">
      <c r="A1565" s="183">
        <f t="shared" si="36"/>
        <v>67</v>
      </c>
      <c r="B1565" s="184" t="e">
        <f>IF(G1565="DESLIGADO","",IF(#REF!=1,#REF!,IF(#REF!=1,#REF!,IF(#REF!=1,#REF!,IF(#REF!=1,#REF!,"")))))</f>
        <v>#REF!</v>
      </c>
      <c r="C1565" s="185"/>
      <c r="D1565" s="191"/>
      <c r="E1565" s="190"/>
      <c r="F1565" s="237"/>
      <c r="G1565" s="169"/>
      <c r="H1565" s="188"/>
      <c r="I1565" s="189"/>
      <c r="J1565" s="192"/>
      <c r="K1565" s="193"/>
      <c r="L1565" s="200"/>
    </row>
    <row r="1566" spans="1:12" ht="15" customHeight="1" x14ac:dyDescent="0.25">
      <c r="A1566" s="183">
        <f t="shared" si="36"/>
        <v>68</v>
      </c>
      <c r="B1566" s="184" t="e">
        <f>IF(G1566="DESLIGADO","",IF(#REF!=1,#REF!,IF(#REF!=1,#REF!,IF(#REF!=1,#REF!,IF(#REF!=1,#REF!,"")))))</f>
        <v>#REF!</v>
      </c>
      <c r="C1566" s="185"/>
      <c r="D1566" s="191"/>
      <c r="E1566" s="190"/>
      <c r="F1566" s="237"/>
      <c r="G1566" s="169"/>
      <c r="H1566" s="188"/>
      <c r="I1566" s="189"/>
      <c r="J1566" s="192"/>
      <c r="K1566" s="193"/>
      <c r="L1566" s="200"/>
    </row>
    <row r="1567" spans="1:12" ht="15" customHeight="1" x14ac:dyDescent="0.25">
      <c r="A1567" s="183">
        <f t="shared" si="36"/>
        <v>69</v>
      </c>
      <c r="B1567" s="184"/>
      <c r="C1567" s="185"/>
      <c r="D1567" s="191"/>
      <c r="E1567" s="190"/>
      <c r="F1567" s="237"/>
      <c r="G1567" s="169"/>
      <c r="H1567" s="188"/>
      <c r="I1567" s="189"/>
      <c r="J1567" s="192"/>
      <c r="K1567" s="193"/>
      <c r="L1567" s="200"/>
    </row>
    <row r="1568" spans="1:12" ht="15" customHeight="1" x14ac:dyDescent="0.25">
      <c r="A1568" s="183">
        <f t="shared" si="36"/>
        <v>70</v>
      </c>
      <c r="B1568" s="184"/>
      <c r="C1568" s="185"/>
      <c r="D1568" s="191"/>
      <c r="E1568" s="190"/>
      <c r="F1568" s="237"/>
      <c r="G1568" s="169"/>
      <c r="H1568" s="188"/>
      <c r="I1568" s="189"/>
      <c r="J1568" s="192"/>
      <c r="K1568" s="193"/>
      <c r="L1568" s="200"/>
    </row>
    <row r="1569" spans="1:12" ht="15" customHeight="1" x14ac:dyDescent="0.25">
      <c r="A1569" s="183">
        <f t="shared" si="36"/>
        <v>71</v>
      </c>
      <c r="B1569" s="184" t="e">
        <f>IF(F1569="DESLIGADO","",IF(#REF!=1,#REF!,IF(#REF!=1,#REF!,IF(#REF!=1,#REF!,IF(#REF!=1,#REF!,"")))))</f>
        <v>#REF!</v>
      </c>
      <c r="C1569" s="185"/>
      <c r="D1569" s="191"/>
      <c r="E1569" s="190"/>
      <c r="F1569" s="237"/>
      <c r="G1569" s="169"/>
      <c r="H1569" s="188"/>
      <c r="I1569" s="189"/>
      <c r="J1569" s="192"/>
      <c r="K1569" s="193"/>
      <c r="L1569" s="200"/>
    </row>
    <row r="1570" spans="1:12" ht="15" customHeight="1" x14ac:dyDescent="0.25">
      <c r="A1570" s="183">
        <f t="shared" si="36"/>
        <v>72</v>
      </c>
      <c r="B1570" s="184"/>
      <c r="C1570" s="185"/>
      <c r="D1570" s="191"/>
      <c r="E1570" s="190"/>
      <c r="F1570" s="237"/>
      <c r="G1570" s="169"/>
      <c r="H1570" s="188"/>
      <c r="I1570" s="189"/>
      <c r="J1570" s="192"/>
      <c r="K1570" s="193"/>
      <c r="L1570" s="200"/>
    </row>
    <row r="1571" spans="1:12" ht="15" customHeight="1" x14ac:dyDescent="0.25">
      <c r="A1571" s="183">
        <f t="shared" si="36"/>
        <v>73</v>
      </c>
      <c r="B1571" s="184" t="e">
        <f>IF(G1571="DESLIGADO","",IF(#REF!=1,#REF!,IF(#REF!=1,#REF!,IF(#REF!=1,#REF!,IF(#REF!=1,#REF!,"")))))</f>
        <v>#REF!</v>
      </c>
      <c r="C1571" s="185"/>
      <c r="D1571" s="191"/>
      <c r="E1571" s="190"/>
      <c r="F1571" s="237"/>
      <c r="G1571" s="169"/>
      <c r="H1571" s="188"/>
      <c r="I1571" s="189"/>
      <c r="J1571" s="192"/>
      <c r="K1571" s="193"/>
      <c r="L1571" s="200"/>
    </row>
    <row r="1572" spans="1:12" ht="15" customHeight="1" x14ac:dyDescent="0.25">
      <c r="A1572" s="183">
        <f t="shared" si="36"/>
        <v>74</v>
      </c>
      <c r="B1572" s="184" t="e">
        <f>IF(G1572="DESLIGADO","",IF(#REF!=1,#REF!,IF(#REF!=1,#REF!,IF(#REF!=1,#REF!,IF(#REF!=1,#REF!,"")))))</f>
        <v>#REF!</v>
      </c>
      <c r="C1572" s="185"/>
      <c r="D1572" s="191"/>
      <c r="E1572" s="190"/>
      <c r="F1572" s="237"/>
      <c r="G1572" s="169"/>
      <c r="H1572" s="188"/>
      <c r="I1572" s="189"/>
      <c r="J1572" s="192"/>
      <c r="K1572" s="193"/>
      <c r="L1572" s="200"/>
    </row>
    <row r="1573" spans="1:12" ht="15" customHeight="1" x14ac:dyDescent="0.25">
      <c r="A1573" s="183">
        <f t="shared" si="36"/>
        <v>75</v>
      </c>
      <c r="B1573" s="184" t="e">
        <f>IF(G1573="DESLIGADO","",IF(#REF!=1,#REF!,IF(#REF!=1,#REF!,IF(#REF!=1,#REF!,IF(#REF!=1,#REF!,"")))))</f>
        <v>#REF!</v>
      </c>
      <c r="C1573" s="185"/>
      <c r="D1573" s="191"/>
      <c r="E1573" s="190"/>
      <c r="F1573" s="237"/>
      <c r="G1573" s="169"/>
      <c r="H1573" s="188"/>
      <c r="I1573" s="189"/>
      <c r="J1573" s="192"/>
      <c r="K1573" s="193"/>
      <c r="L1573" s="200"/>
    </row>
    <row r="1574" spans="1:12" ht="15" customHeight="1" x14ac:dyDescent="0.25">
      <c r="A1574" s="183">
        <f t="shared" si="36"/>
        <v>76</v>
      </c>
      <c r="B1574" s="184" t="e">
        <f>IF(G1574="DESLIGADO","",IF(#REF!=1,#REF!,IF(#REF!=1,#REF!,IF(#REF!=1,#REF!,IF(#REF!=1,#REF!,"")))))</f>
        <v>#REF!</v>
      </c>
      <c r="C1574" s="185"/>
      <c r="D1574" s="191"/>
      <c r="E1574" s="190"/>
      <c r="F1574" s="237"/>
      <c r="G1574" s="169"/>
      <c r="H1574" s="188"/>
      <c r="I1574" s="189"/>
      <c r="J1574" s="192"/>
      <c r="K1574" s="193"/>
      <c r="L1574" s="200"/>
    </row>
    <row r="1575" spans="1:12" ht="15" customHeight="1" x14ac:dyDescent="0.25">
      <c r="A1575" s="183">
        <f t="shared" si="36"/>
        <v>77</v>
      </c>
      <c r="B1575" s="184"/>
      <c r="C1575" s="185"/>
      <c r="D1575" s="191"/>
      <c r="E1575" s="190"/>
      <c r="F1575" s="237"/>
      <c r="G1575" s="169"/>
      <c r="H1575" s="188"/>
      <c r="I1575" s="189"/>
      <c r="J1575" s="192"/>
      <c r="K1575" s="193"/>
      <c r="L1575" s="200"/>
    </row>
    <row r="1576" spans="1:12" ht="15" customHeight="1" x14ac:dyDescent="0.25">
      <c r="A1576" s="183">
        <f t="shared" si="36"/>
        <v>78</v>
      </c>
      <c r="B1576" s="184" t="e">
        <f>IF(G1576="DESLIGADO","",IF(#REF!=1,#REF!,IF(#REF!=1,#REF!,IF(#REF!=1,#REF!,IF(#REF!=1,#REF!,"")))))</f>
        <v>#REF!</v>
      </c>
      <c r="C1576" s="185"/>
      <c r="D1576" s="191"/>
      <c r="E1576" s="190"/>
      <c r="F1576" s="237"/>
      <c r="G1576" s="169"/>
      <c r="H1576" s="188"/>
      <c r="I1576" s="189"/>
      <c r="J1576" s="192"/>
      <c r="K1576" s="193"/>
      <c r="L1576" s="200"/>
    </row>
    <row r="1577" spans="1:12" ht="15" customHeight="1" x14ac:dyDescent="0.25">
      <c r="A1577" s="183">
        <f t="shared" si="36"/>
        <v>79</v>
      </c>
      <c r="B1577" s="184" t="e">
        <f>IF(G1577="DESLIGADO","",IF(#REF!=1,#REF!,IF(#REF!=1,#REF!,IF(#REF!=1,#REF!,IF(#REF!=1,#REF!,"")))))</f>
        <v>#REF!</v>
      </c>
      <c r="C1577" s="185"/>
      <c r="D1577" s="191"/>
      <c r="E1577" s="190"/>
      <c r="F1577" s="237"/>
      <c r="G1577" s="169"/>
      <c r="H1577" s="188"/>
      <c r="I1577" s="189"/>
      <c r="J1577" s="192"/>
      <c r="K1577" s="193"/>
      <c r="L1577" s="200"/>
    </row>
    <row r="1578" spans="1:12" ht="15" customHeight="1" x14ac:dyDescent="0.25">
      <c r="A1578" s="183">
        <f t="shared" si="36"/>
        <v>80</v>
      </c>
      <c r="B1578" s="184"/>
      <c r="C1578" s="185"/>
      <c r="D1578" s="191"/>
      <c r="E1578" s="190"/>
      <c r="F1578" s="237"/>
      <c r="G1578" s="169"/>
      <c r="H1578" s="188"/>
      <c r="I1578" s="189"/>
      <c r="J1578" s="192"/>
      <c r="K1578" s="193"/>
      <c r="L1578" s="200"/>
    </row>
    <row r="1579" spans="1:12" ht="15" customHeight="1" x14ac:dyDescent="0.25">
      <c r="A1579" s="183">
        <f t="shared" si="36"/>
        <v>81</v>
      </c>
      <c r="B1579" s="184"/>
      <c r="C1579" s="185"/>
      <c r="D1579" s="191"/>
      <c r="E1579" s="190"/>
      <c r="F1579" s="237"/>
      <c r="G1579" s="169"/>
      <c r="H1579" s="188"/>
      <c r="I1579" s="189"/>
      <c r="J1579" s="192"/>
      <c r="K1579" s="193"/>
      <c r="L1579" s="200"/>
    </row>
    <row r="1580" spans="1:12" ht="15" customHeight="1" x14ac:dyDescent="0.25">
      <c r="A1580" s="183">
        <f t="shared" si="36"/>
        <v>82</v>
      </c>
      <c r="B1580" s="184" t="e">
        <f>IF(F1580="DESLIGADO","",IF(#REF!=1,#REF!,IF(#REF!=1,#REF!,IF(#REF!=1,#REF!,IF(#REF!=1,#REF!,"")))))</f>
        <v>#REF!</v>
      </c>
      <c r="C1580" s="185"/>
      <c r="D1580" s="191"/>
      <c r="E1580" s="190"/>
      <c r="F1580" s="237"/>
      <c r="G1580" s="169"/>
      <c r="H1580" s="188"/>
      <c r="I1580" s="189"/>
      <c r="J1580" s="192"/>
      <c r="K1580" s="193"/>
      <c r="L1580" s="200"/>
    </row>
    <row r="1581" spans="1:12" ht="15" customHeight="1" x14ac:dyDescent="0.25">
      <c r="A1581" s="183">
        <f t="shared" si="36"/>
        <v>83</v>
      </c>
      <c r="B1581" s="184" t="e">
        <f>IF(G1581="DESLIGADO","",IF(#REF!=1,#REF!,IF(#REF!=1,#REF!,IF(#REF!=1,#REF!,IF(#REF!=1,#REF!,"")))))</f>
        <v>#REF!</v>
      </c>
      <c r="C1581" s="185"/>
      <c r="D1581" s="191"/>
      <c r="E1581" s="190"/>
      <c r="F1581" s="237"/>
      <c r="G1581" s="169"/>
      <c r="H1581" s="188"/>
      <c r="I1581" s="189"/>
      <c r="J1581" s="192"/>
      <c r="K1581" s="193"/>
      <c r="L1581" s="200"/>
    </row>
    <row r="1582" spans="1:12" ht="15" customHeight="1" x14ac:dyDescent="0.25">
      <c r="A1582" s="183">
        <f t="shared" si="36"/>
        <v>84</v>
      </c>
      <c r="B1582" s="184" t="e">
        <f>IF(G1582="DESLIGADO","",IF(#REF!=1,#REF!,IF(#REF!=1,#REF!,IF(#REF!=1,#REF!,IF(#REF!=1,#REF!,"")))))</f>
        <v>#REF!</v>
      </c>
      <c r="C1582" s="185"/>
      <c r="D1582" s="191"/>
      <c r="E1582" s="190"/>
      <c r="F1582" s="237"/>
      <c r="G1582" s="169"/>
      <c r="H1582" s="188"/>
      <c r="I1582" s="189"/>
      <c r="J1582" s="192"/>
      <c r="K1582" s="193"/>
      <c r="L1582" s="200"/>
    </row>
    <row r="1583" spans="1:12" ht="15" customHeight="1" x14ac:dyDescent="0.25">
      <c r="A1583" s="183">
        <f t="shared" si="36"/>
        <v>85</v>
      </c>
      <c r="B1583" s="184" t="e">
        <f>IF(G1583="DESLIGADO","",IF(#REF!=1,#REF!,IF(#REF!=1,#REF!,IF(#REF!=1,#REF!,IF(#REF!=1,#REF!,"")))))</f>
        <v>#REF!</v>
      </c>
      <c r="C1583" s="185"/>
      <c r="D1583" s="191"/>
      <c r="E1583" s="190"/>
      <c r="F1583" s="237"/>
      <c r="G1583" s="169"/>
      <c r="H1583" s="188"/>
      <c r="I1583" s="189"/>
      <c r="J1583" s="192"/>
      <c r="K1583" s="193"/>
      <c r="L1583" s="200"/>
    </row>
    <row r="1584" spans="1:12" ht="15" customHeight="1" x14ac:dyDescent="0.25">
      <c r="A1584" s="183">
        <f t="shared" si="36"/>
        <v>86</v>
      </c>
      <c r="B1584" s="184" t="e">
        <f>IF(G1584="DESLIGADO","",IF(#REF!=1,#REF!,IF(#REF!=1,#REF!,IF(#REF!=1,#REF!,IF(#REF!=1,#REF!,"")))))</f>
        <v>#REF!</v>
      </c>
      <c r="C1584" s="185"/>
      <c r="D1584" s="191"/>
      <c r="E1584" s="190"/>
      <c r="F1584" s="237"/>
      <c r="G1584" s="169"/>
      <c r="H1584" s="188"/>
      <c r="I1584" s="189"/>
      <c r="J1584" s="192"/>
      <c r="K1584" s="193"/>
      <c r="L1584" s="200"/>
    </row>
    <row r="1585" spans="1:12" ht="15" customHeight="1" x14ac:dyDescent="0.25">
      <c r="A1585" s="183">
        <f t="shared" si="36"/>
        <v>87</v>
      </c>
      <c r="B1585" s="184"/>
      <c r="C1585" s="185"/>
      <c r="D1585" s="191"/>
      <c r="E1585" s="190"/>
      <c r="F1585" s="237"/>
      <c r="G1585" s="169"/>
      <c r="H1585" s="188"/>
      <c r="I1585" s="189"/>
      <c r="J1585" s="192"/>
      <c r="K1585" s="193"/>
      <c r="L1585" s="200"/>
    </row>
    <row r="1586" spans="1:12" ht="15" customHeight="1" x14ac:dyDescent="0.25">
      <c r="A1586" s="183">
        <f t="shared" si="36"/>
        <v>88</v>
      </c>
      <c r="B1586" s="184" t="e">
        <f>IF(G1586="DESLIGADO","",IF(#REF!=1,#REF!,IF(#REF!=1,#REF!,IF(#REF!=1,#REF!,IF(#REF!=1,#REF!,"")))))</f>
        <v>#REF!</v>
      </c>
      <c r="C1586" s="185"/>
      <c r="D1586" s="191"/>
      <c r="E1586" s="190"/>
      <c r="F1586" s="237"/>
      <c r="G1586" s="169"/>
      <c r="H1586" s="188"/>
      <c r="I1586" s="189"/>
      <c r="J1586" s="192"/>
      <c r="K1586" s="193"/>
      <c r="L1586" s="200"/>
    </row>
    <row r="1587" spans="1:12" ht="15" customHeight="1" x14ac:dyDescent="0.25">
      <c r="A1587" s="183">
        <f t="shared" si="36"/>
        <v>89</v>
      </c>
      <c r="B1587" s="184" t="e">
        <f>IF(G1587="DESLIGADO","",IF(#REF!=1,#REF!,IF(#REF!=1,#REF!,IF(#REF!=1,#REF!,IF(#REF!=1,#REF!,"")))))</f>
        <v>#REF!</v>
      </c>
      <c r="C1587" s="185"/>
      <c r="D1587" s="191"/>
      <c r="E1587" s="190"/>
      <c r="F1587" s="237"/>
      <c r="G1587" s="169"/>
      <c r="H1587" s="188"/>
      <c r="I1587" s="189"/>
      <c r="J1587" s="192"/>
      <c r="K1587" s="193"/>
      <c r="L1587" s="200"/>
    </row>
    <row r="1588" spans="1:12" ht="15" customHeight="1" x14ac:dyDescent="0.25">
      <c r="A1588" s="183">
        <f t="shared" si="36"/>
        <v>90</v>
      </c>
      <c r="B1588" s="184" t="e">
        <f>IF(G1588="DESLIGADO","",IF(#REF!=1,#REF!,IF(#REF!=1,#REF!,IF(#REF!=1,#REF!,IF(#REF!=1,#REF!,"")))))</f>
        <v>#REF!</v>
      </c>
      <c r="C1588" s="185"/>
      <c r="D1588" s="191"/>
      <c r="E1588" s="190"/>
      <c r="F1588" s="237"/>
      <c r="G1588" s="169"/>
      <c r="H1588" s="188"/>
      <c r="I1588" s="189"/>
      <c r="J1588" s="192"/>
      <c r="K1588" s="193"/>
      <c r="L1588" s="200"/>
    </row>
    <row r="1589" spans="1:12" ht="15" customHeight="1" x14ac:dyDescent="0.25">
      <c r="A1589" s="183">
        <f t="shared" si="36"/>
        <v>91</v>
      </c>
      <c r="B1589" s="184" t="e">
        <f>IF(F1589="DESLIGADO","",IF(#REF!=1,#REF!,IF(#REF!=1,#REF!,IF(#REF!=1,#REF!,IF(#REF!=1,#REF!,"")))))</f>
        <v>#REF!</v>
      </c>
      <c r="C1589" s="185"/>
      <c r="D1589" s="191"/>
      <c r="E1589" s="190"/>
      <c r="F1589" s="237"/>
      <c r="G1589" s="169"/>
      <c r="H1589" s="188"/>
      <c r="I1589" s="189"/>
      <c r="J1589" s="192"/>
      <c r="K1589" s="193"/>
      <c r="L1589" s="200"/>
    </row>
    <row r="1590" spans="1:12" ht="15" customHeight="1" x14ac:dyDescent="0.25">
      <c r="A1590" s="183">
        <f t="shared" si="36"/>
        <v>92</v>
      </c>
      <c r="B1590" s="184" t="e">
        <f>IF(G1590="DESLIGADO","",IF(#REF!=1,#REF!,IF(#REF!=1,#REF!,IF(#REF!=1,#REF!,IF(#REF!=1,#REF!,"")))))</f>
        <v>#REF!</v>
      </c>
      <c r="C1590" s="185"/>
      <c r="D1590" s="191"/>
      <c r="E1590" s="190"/>
      <c r="F1590" s="237"/>
      <c r="G1590" s="169"/>
      <c r="H1590" s="188"/>
      <c r="I1590" s="189"/>
      <c r="J1590" s="192"/>
      <c r="K1590" s="193"/>
      <c r="L1590" s="200"/>
    </row>
    <row r="1591" spans="1:12" ht="15" customHeight="1" x14ac:dyDescent="0.25">
      <c r="A1591" s="183">
        <f t="shared" si="36"/>
        <v>93</v>
      </c>
      <c r="B1591" s="184" t="e">
        <f>IF(G1591="DESLIGADO","",IF(#REF!=1,#REF!,IF(#REF!=1,#REF!,IF(#REF!=1,#REF!,IF(#REF!=1,#REF!,"")))))</f>
        <v>#REF!</v>
      </c>
      <c r="C1591" s="185"/>
      <c r="D1591" s="191"/>
      <c r="E1591" s="190"/>
      <c r="F1591" s="237"/>
      <c r="G1591" s="169"/>
      <c r="H1591" s="188"/>
      <c r="I1591" s="189"/>
      <c r="J1591" s="192"/>
      <c r="K1591" s="193"/>
      <c r="L1591" s="200"/>
    </row>
    <row r="1592" spans="1:12" ht="15" customHeight="1" x14ac:dyDescent="0.25">
      <c r="A1592" s="183">
        <f t="shared" si="36"/>
        <v>94</v>
      </c>
      <c r="B1592" s="184" t="e">
        <f>IF(G1592="DESLIGADO","",IF(#REF!=1,#REF!,IF(#REF!=1,#REF!,IF(#REF!=1,#REF!,IF(#REF!=1,#REF!,"")))))</f>
        <v>#REF!</v>
      </c>
      <c r="C1592" s="185"/>
      <c r="D1592" s="191"/>
      <c r="E1592" s="190"/>
      <c r="F1592" s="237"/>
      <c r="G1592" s="169"/>
      <c r="H1592" s="188"/>
      <c r="I1592" s="189"/>
      <c r="J1592" s="192"/>
      <c r="K1592" s="193"/>
      <c r="L1592" s="200"/>
    </row>
    <row r="1593" spans="1:12" ht="15" customHeight="1" x14ac:dyDescent="0.25">
      <c r="A1593" s="183">
        <f t="shared" si="36"/>
        <v>95</v>
      </c>
      <c r="B1593" s="184"/>
      <c r="C1593" s="185"/>
      <c r="D1593" s="191"/>
      <c r="E1593" s="190"/>
      <c r="F1593" s="237"/>
      <c r="G1593" s="169"/>
      <c r="H1593" s="188"/>
      <c r="I1593" s="189"/>
      <c r="J1593" s="192"/>
      <c r="K1593" s="193"/>
      <c r="L1593" s="200"/>
    </row>
    <row r="1594" spans="1:12" ht="15" customHeight="1" x14ac:dyDescent="0.25">
      <c r="A1594" s="183">
        <f t="shared" si="36"/>
        <v>96</v>
      </c>
      <c r="B1594" s="184" t="e">
        <f>IF(G1594="DESLIGADO","",IF(#REF!=1,#REF!,IF(#REF!=1,#REF!,IF(#REF!=1,#REF!,IF(#REF!=1,#REF!,"")))))</f>
        <v>#REF!</v>
      </c>
      <c r="C1594" s="185"/>
      <c r="D1594" s="191"/>
      <c r="E1594" s="190"/>
      <c r="F1594" s="237"/>
      <c r="G1594" s="169"/>
      <c r="H1594" s="188"/>
      <c r="I1594" s="189"/>
      <c r="J1594" s="192"/>
      <c r="K1594" s="193"/>
      <c r="L1594" s="200"/>
    </row>
    <row r="1595" spans="1:12" ht="15" customHeight="1" x14ac:dyDescent="0.25">
      <c r="A1595" s="183">
        <f t="shared" si="36"/>
        <v>97</v>
      </c>
      <c r="B1595" s="184" t="e">
        <f>IF(G1595="DESLIGADO","",IF(#REF!=1,#REF!,IF(#REF!=1,#REF!,IF(#REF!=1,#REF!,IF(#REF!=1,#REF!,"")))))</f>
        <v>#REF!</v>
      </c>
      <c r="C1595" s="185"/>
      <c r="D1595" s="191"/>
      <c r="E1595" s="190"/>
      <c r="F1595" s="237"/>
      <c r="G1595" s="169"/>
      <c r="H1595" s="188"/>
      <c r="I1595" s="189"/>
      <c r="J1595" s="192"/>
      <c r="K1595" s="193"/>
      <c r="L1595" s="200"/>
    </row>
    <row r="1596" spans="1:12" ht="15" customHeight="1" x14ac:dyDescent="0.25">
      <c r="A1596" s="183">
        <f t="shared" si="36"/>
        <v>98</v>
      </c>
      <c r="B1596" s="184"/>
      <c r="C1596" s="185"/>
      <c r="D1596" s="191"/>
      <c r="E1596" s="190"/>
      <c r="F1596" s="237"/>
      <c r="G1596" s="169"/>
      <c r="H1596" s="188"/>
      <c r="I1596" s="189"/>
      <c r="J1596" s="192"/>
      <c r="K1596" s="193"/>
      <c r="L1596" s="200"/>
    </row>
    <row r="1597" spans="1:12" ht="15" customHeight="1" x14ac:dyDescent="0.25">
      <c r="A1597" s="183">
        <f t="shared" si="36"/>
        <v>99</v>
      </c>
      <c r="B1597" s="184" t="e">
        <f>IF(G1597="DESLIGADO","",IF(#REF!=1,#REF!,IF(#REF!=1,#REF!,IF(#REF!=1,#REF!,IF(#REF!=1,#REF!,"")))))</f>
        <v>#REF!</v>
      </c>
      <c r="C1597" s="185"/>
      <c r="D1597" s="191"/>
      <c r="E1597" s="190"/>
      <c r="F1597" s="237"/>
      <c r="G1597" s="169"/>
      <c r="H1597" s="188"/>
      <c r="I1597" s="189"/>
      <c r="J1597" s="192"/>
      <c r="K1597" s="193"/>
      <c r="L1597" s="200"/>
    </row>
    <row r="1598" spans="1:12" ht="15" customHeight="1" x14ac:dyDescent="0.25">
      <c r="A1598" s="183">
        <f t="shared" si="36"/>
        <v>100</v>
      </c>
      <c r="B1598" s="184" t="e">
        <f>IF(F1598="DESLIGADO","",IF(#REF!=1,#REF!,IF(#REF!=1,#REF!,IF(#REF!=1,#REF!,IF(#REF!=1,#REF!,"")))))</f>
        <v>#REF!</v>
      </c>
      <c r="C1598" s="185"/>
      <c r="D1598" s="191"/>
      <c r="E1598" s="190"/>
      <c r="F1598" s="237"/>
      <c r="G1598" s="169"/>
      <c r="H1598" s="188"/>
      <c r="I1598" s="189"/>
      <c r="J1598" s="192"/>
      <c r="K1598" s="193"/>
      <c r="L1598" s="200"/>
    </row>
    <row r="1599" spans="1:12" ht="15" customHeight="1" x14ac:dyDescent="0.25">
      <c r="A1599" s="183">
        <f t="shared" si="36"/>
        <v>101</v>
      </c>
      <c r="B1599" s="184" t="e">
        <f>IF(F1599="DESLIGADO","",IF(#REF!=1,#REF!,IF(#REF!=1,#REF!,IF(#REF!=1,#REF!,IF(#REF!=1,#REF!,"")))))</f>
        <v>#REF!</v>
      </c>
      <c r="C1599" s="185"/>
      <c r="D1599" s="191"/>
      <c r="E1599" s="190"/>
      <c r="F1599" s="237"/>
      <c r="G1599" s="169"/>
      <c r="H1599" s="188"/>
      <c r="I1599" s="189"/>
      <c r="J1599" s="192"/>
      <c r="K1599" s="193"/>
      <c r="L1599" s="200"/>
    </row>
    <row r="1600" spans="1:12" ht="15" customHeight="1" x14ac:dyDescent="0.25">
      <c r="A1600" s="183">
        <f t="shared" si="36"/>
        <v>102</v>
      </c>
      <c r="B1600" s="184"/>
      <c r="C1600" s="185"/>
      <c r="D1600" s="191"/>
      <c r="E1600" s="190"/>
      <c r="F1600" s="237"/>
      <c r="G1600" s="169"/>
      <c r="H1600" s="188"/>
      <c r="I1600" s="189"/>
      <c r="J1600" s="192"/>
      <c r="K1600" s="193"/>
      <c r="L1600" s="200"/>
    </row>
    <row r="1601" spans="1:12" ht="15" customHeight="1" x14ac:dyDescent="0.25">
      <c r="A1601" s="183">
        <f t="shared" si="36"/>
        <v>103</v>
      </c>
      <c r="B1601" s="184"/>
      <c r="C1601" s="185"/>
      <c r="D1601" s="191"/>
      <c r="E1601" s="190"/>
      <c r="F1601" s="237"/>
      <c r="G1601" s="169"/>
      <c r="H1601" s="188"/>
      <c r="I1601" s="189"/>
      <c r="J1601" s="192"/>
      <c r="K1601" s="193"/>
      <c r="L1601" s="200"/>
    </row>
    <row r="1602" spans="1:12" ht="15" customHeight="1" x14ac:dyDescent="0.25">
      <c r="A1602" s="183">
        <f t="shared" si="36"/>
        <v>104</v>
      </c>
      <c r="B1602" s="184" t="e">
        <f>IF(G1602="DESLIGADO","",IF(#REF!=1,#REF!,IF(#REF!=1,#REF!,IF(#REF!=1,#REF!,IF(#REF!=1,#REF!,"")))))</f>
        <v>#REF!</v>
      </c>
      <c r="C1602" s="185"/>
      <c r="D1602" s="191"/>
      <c r="E1602" s="190"/>
      <c r="F1602" s="237"/>
      <c r="G1602" s="169"/>
      <c r="H1602" s="188"/>
      <c r="I1602" s="189"/>
      <c r="J1602" s="192"/>
      <c r="K1602" s="193"/>
      <c r="L1602" s="200"/>
    </row>
    <row r="1603" spans="1:12" ht="15" customHeight="1" x14ac:dyDescent="0.25">
      <c r="A1603" s="183">
        <f t="shared" si="36"/>
        <v>105</v>
      </c>
      <c r="B1603" s="184" t="e">
        <f>IF(G1603="DESLIGADO","",IF(#REF!=1,#REF!,IF(#REF!=1,#REF!,IF(#REF!=1,#REF!,IF(#REF!=1,#REF!,"")))))</f>
        <v>#REF!</v>
      </c>
      <c r="C1603" s="185"/>
      <c r="D1603" s="191"/>
      <c r="E1603" s="190"/>
      <c r="F1603" s="237"/>
      <c r="G1603" s="169"/>
      <c r="H1603" s="188"/>
      <c r="I1603" s="189"/>
      <c r="J1603" s="192"/>
      <c r="K1603" s="193"/>
      <c r="L1603" s="200"/>
    </row>
    <row r="1604" spans="1:12" ht="15" customHeight="1" x14ac:dyDescent="0.25">
      <c r="A1604" s="183">
        <f t="shared" si="36"/>
        <v>106</v>
      </c>
      <c r="B1604" s="184"/>
      <c r="C1604" s="185"/>
      <c r="D1604" s="191"/>
      <c r="E1604" s="190"/>
      <c r="F1604" s="237"/>
      <c r="G1604" s="169"/>
      <c r="H1604" s="188"/>
      <c r="I1604" s="189"/>
      <c r="J1604" s="192"/>
      <c r="K1604" s="193"/>
      <c r="L1604" s="200"/>
    </row>
    <row r="1605" spans="1:12" ht="15" customHeight="1" x14ac:dyDescent="0.25">
      <c r="A1605" s="183">
        <f t="shared" si="36"/>
        <v>107</v>
      </c>
      <c r="B1605" s="184"/>
      <c r="C1605" s="185"/>
      <c r="D1605" s="191"/>
      <c r="E1605" s="190"/>
      <c r="F1605" s="237"/>
      <c r="G1605" s="169"/>
      <c r="H1605" s="188"/>
      <c r="I1605" s="189"/>
      <c r="J1605" s="192"/>
      <c r="K1605" s="193"/>
      <c r="L1605" s="200"/>
    </row>
    <row r="1606" spans="1:12" ht="15" customHeight="1" x14ac:dyDescent="0.25">
      <c r="A1606" s="183">
        <f t="shared" si="36"/>
        <v>108</v>
      </c>
      <c r="B1606" s="184" t="e">
        <f>IF(G1606="DESLIGADO","",IF(#REF!=1,#REF!,IF(#REF!=1,#REF!,IF(#REF!=1,#REF!,IF(#REF!=1,#REF!,"")))))</f>
        <v>#REF!</v>
      </c>
      <c r="C1606" s="185"/>
      <c r="D1606" s="191"/>
      <c r="E1606" s="190"/>
      <c r="F1606" s="237"/>
      <c r="G1606" s="169"/>
      <c r="H1606" s="188"/>
      <c r="I1606" s="189"/>
      <c r="J1606" s="192"/>
      <c r="K1606" s="193"/>
      <c r="L1606" s="200"/>
    </row>
    <row r="1607" spans="1:12" ht="15" customHeight="1" x14ac:dyDescent="0.25">
      <c r="A1607" s="183">
        <f t="shared" si="36"/>
        <v>109</v>
      </c>
      <c r="B1607" s="184" t="e">
        <f>IF(G1607="DESLIGADO","",IF(#REF!=1,#REF!,IF(#REF!=1,#REF!,IF(#REF!=1,#REF!,IF(#REF!=1,#REF!,"")))))</f>
        <v>#REF!</v>
      </c>
      <c r="C1607" s="185"/>
      <c r="D1607" s="191"/>
      <c r="E1607" s="190"/>
      <c r="F1607" s="237"/>
      <c r="G1607" s="169"/>
      <c r="H1607" s="188"/>
      <c r="I1607" s="189"/>
      <c r="J1607" s="192"/>
      <c r="K1607" s="193"/>
      <c r="L1607" s="200"/>
    </row>
    <row r="1608" spans="1:12" ht="15" customHeight="1" x14ac:dyDescent="0.25">
      <c r="A1608" s="183">
        <f t="shared" si="36"/>
        <v>110</v>
      </c>
      <c r="B1608" s="184" t="e">
        <f>IF(F1608="DESLIGADO","",IF(#REF!=1,#REF!,IF(#REF!=1,#REF!,IF(#REF!=1,#REF!,IF(#REF!=1,#REF!,"")))))</f>
        <v>#REF!</v>
      </c>
      <c r="C1608" s="185"/>
      <c r="D1608" s="191"/>
      <c r="E1608" s="190"/>
      <c r="F1608" s="237"/>
      <c r="G1608" s="169"/>
      <c r="H1608" s="188"/>
      <c r="I1608" s="189"/>
      <c r="J1608" s="192"/>
      <c r="K1608" s="193"/>
      <c r="L1608" s="200"/>
    </row>
    <row r="1609" spans="1:12" ht="15" customHeight="1" x14ac:dyDescent="0.25">
      <c r="A1609" s="183">
        <f t="shared" si="36"/>
        <v>111</v>
      </c>
      <c r="B1609" s="184"/>
      <c r="C1609" s="185"/>
      <c r="D1609" s="191"/>
      <c r="E1609" s="190"/>
      <c r="F1609" s="237"/>
      <c r="G1609" s="169"/>
      <c r="H1609" s="188"/>
      <c r="I1609" s="189"/>
      <c r="J1609" s="192"/>
      <c r="K1609" s="193"/>
      <c r="L1609" s="200"/>
    </row>
    <row r="1610" spans="1:12" ht="15" customHeight="1" x14ac:dyDescent="0.25">
      <c r="A1610" s="183">
        <f t="shared" si="36"/>
        <v>112</v>
      </c>
      <c r="B1610" s="184"/>
      <c r="C1610" s="185"/>
      <c r="D1610" s="191"/>
      <c r="E1610" s="190"/>
      <c r="F1610" s="237"/>
      <c r="G1610" s="169"/>
      <c r="H1610" s="188"/>
      <c r="I1610" s="189"/>
      <c r="J1610" s="192"/>
      <c r="K1610" s="193"/>
      <c r="L1610" s="200"/>
    </row>
    <row r="1611" spans="1:12" ht="15" customHeight="1" x14ac:dyDescent="0.25">
      <c r="A1611" s="183">
        <f t="shared" si="36"/>
        <v>113</v>
      </c>
      <c r="B1611" s="184" t="e">
        <f>IF(G1611="DESLIGADO","",IF(#REF!=1,#REF!,IF(#REF!=1,#REF!,IF(#REF!=1,#REF!,IF(#REF!=1,#REF!,"")))))</f>
        <v>#REF!</v>
      </c>
      <c r="C1611" s="185"/>
      <c r="D1611" s="191"/>
      <c r="E1611" s="190"/>
      <c r="F1611" s="237"/>
      <c r="G1611" s="169"/>
      <c r="H1611" s="188"/>
      <c r="I1611" s="189"/>
      <c r="J1611" s="192"/>
      <c r="K1611" s="193"/>
      <c r="L1611" s="200"/>
    </row>
    <row r="1612" spans="1:12" ht="15" customHeight="1" x14ac:dyDescent="0.25">
      <c r="A1612" s="183">
        <f t="shared" si="36"/>
        <v>114</v>
      </c>
      <c r="B1612" s="184" t="e">
        <f>IF(F1612="DESLIGADO","",IF(#REF!=1,#REF!,IF(#REF!=1,#REF!,IF(#REF!=1,#REF!,IF(#REF!=1,#REF!,"")))))</f>
        <v>#REF!</v>
      </c>
      <c r="C1612" s="185"/>
      <c r="D1612" s="191"/>
      <c r="E1612" s="190"/>
      <c r="F1612" s="237"/>
      <c r="G1612" s="169"/>
      <c r="H1612" s="188"/>
      <c r="I1612" s="189"/>
      <c r="J1612" s="192"/>
      <c r="K1612" s="193"/>
      <c r="L1612" s="200"/>
    </row>
    <row r="1613" spans="1:12" ht="15" customHeight="1" x14ac:dyDescent="0.25">
      <c r="A1613" s="183">
        <f t="shared" si="36"/>
        <v>115</v>
      </c>
      <c r="B1613" s="184" t="e">
        <f>IF(G1613="DESLIGADO","",IF(#REF!=1,#REF!,IF(#REF!=1,#REF!,IF(#REF!=1,#REF!,IF(#REF!=1,#REF!,"")))))</f>
        <v>#REF!</v>
      </c>
      <c r="C1613" s="185"/>
      <c r="D1613" s="191"/>
      <c r="E1613" s="190"/>
      <c r="F1613" s="237"/>
      <c r="G1613" s="169"/>
      <c r="H1613" s="188"/>
      <c r="I1613" s="189"/>
      <c r="J1613" s="192"/>
      <c r="K1613" s="193"/>
      <c r="L1613" s="200"/>
    </row>
    <row r="1614" spans="1:12" ht="15" customHeight="1" x14ac:dyDescent="0.25">
      <c r="A1614" s="183">
        <f t="shared" si="36"/>
        <v>116</v>
      </c>
      <c r="B1614" s="184" t="e">
        <f>IF(G1614="DESLIGADO","",IF(#REF!=1,#REF!,IF(#REF!=1,#REF!,IF(#REF!=1,#REF!,IF(#REF!=1,#REF!,"")))))</f>
        <v>#REF!</v>
      </c>
      <c r="C1614" s="185"/>
      <c r="D1614" s="191"/>
      <c r="E1614" s="190"/>
      <c r="F1614" s="237"/>
      <c r="G1614" s="169"/>
      <c r="H1614" s="188"/>
      <c r="I1614" s="189"/>
      <c r="J1614" s="192"/>
      <c r="K1614" s="193"/>
      <c r="L1614" s="200"/>
    </row>
    <row r="1615" spans="1:12" ht="15" customHeight="1" x14ac:dyDescent="0.25">
      <c r="A1615" s="183">
        <f t="shared" si="36"/>
        <v>117</v>
      </c>
      <c r="B1615" s="184" t="e">
        <f>IF(G1615="DESLIGADO","",IF(#REF!=1,#REF!,IF(#REF!=1,#REF!,IF(#REF!=1,#REF!,IF(#REF!=1,#REF!,"")))))</f>
        <v>#REF!</v>
      </c>
      <c r="C1615" s="185"/>
      <c r="D1615" s="191"/>
      <c r="E1615" s="190"/>
      <c r="F1615" s="237"/>
      <c r="G1615" s="169"/>
      <c r="H1615" s="188"/>
      <c r="I1615" s="189"/>
      <c r="J1615" s="192"/>
      <c r="K1615" s="193"/>
      <c r="L1615" s="200"/>
    </row>
    <row r="1616" spans="1:12" ht="15" customHeight="1" x14ac:dyDescent="0.25">
      <c r="A1616" s="183">
        <f t="shared" si="36"/>
        <v>118</v>
      </c>
      <c r="B1616" s="184" t="e">
        <f>IF(G1616="DESLIGADO","",IF(#REF!=1,#REF!,IF(#REF!=1,#REF!,IF(#REF!=1,#REF!,IF(#REF!=1,#REF!,"")))))</f>
        <v>#REF!</v>
      </c>
      <c r="C1616" s="185"/>
      <c r="D1616" s="191"/>
      <c r="E1616" s="190"/>
      <c r="F1616" s="237"/>
      <c r="G1616" s="169"/>
      <c r="H1616" s="188"/>
      <c r="I1616" s="189"/>
      <c r="J1616" s="192"/>
      <c r="K1616" s="193"/>
      <c r="L1616" s="200"/>
    </row>
    <row r="1617" spans="1:12" ht="15" customHeight="1" x14ac:dyDescent="0.25">
      <c r="A1617" s="183">
        <f t="shared" si="36"/>
        <v>119</v>
      </c>
      <c r="B1617" s="184" t="e">
        <f>IF(G1617="DESLIGADO","",IF(#REF!=1,#REF!,IF(#REF!=1,#REF!,IF(#REF!=1,#REF!,IF(#REF!=1,#REF!,"")))))</f>
        <v>#REF!</v>
      </c>
      <c r="C1617" s="185"/>
      <c r="D1617" s="191"/>
      <c r="E1617" s="190"/>
      <c r="F1617" s="237"/>
      <c r="G1617" s="169"/>
      <c r="H1617" s="188"/>
      <c r="I1617" s="189"/>
      <c r="J1617" s="192"/>
      <c r="K1617" s="193"/>
      <c r="L1617" s="200"/>
    </row>
    <row r="1618" spans="1:12" ht="15" customHeight="1" x14ac:dyDescent="0.25">
      <c r="A1618" s="183">
        <f t="shared" si="36"/>
        <v>120</v>
      </c>
      <c r="B1618" s="184" t="e">
        <f>IF(G1618="DESLIGADO","",IF(#REF!=1,#REF!,IF(#REF!=1,#REF!,IF(#REF!=1,#REF!,IF(#REF!=1,#REF!,"")))))</f>
        <v>#REF!</v>
      </c>
      <c r="C1618" s="185"/>
      <c r="D1618" s="191"/>
      <c r="E1618" s="190"/>
      <c r="F1618" s="237"/>
      <c r="G1618" s="169"/>
      <c r="H1618" s="188"/>
      <c r="I1618" s="189"/>
      <c r="J1618" s="192"/>
      <c r="K1618" s="193"/>
      <c r="L1618" s="200"/>
    </row>
    <row r="1619" spans="1:12" ht="15" customHeight="1" x14ac:dyDescent="0.25">
      <c r="A1619" s="183">
        <f t="shared" si="36"/>
        <v>121</v>
      </c>
      <c r="B1619" s="184" t="e">
        <f>IF(G1619="DESLIGADO","",IF(#REF!=1,#REF!,IF(#REF!=1,#REF!,IF(#REF!=1,#REF!,IF(#REF!=1,#REF!,"")))))</f>
        <v>#REF!</v>
      </c>
      <c r="C1619" s="185"/>
      <c r="D1619" s="191"/>
      <c r="E1619" s="190"/>
      <c r="F1619" s="237"/>
      <c r="G1619" s="169"/>
      <c r="H1619" s="188"/>
      <c r="I1619" s="189"/>
      <c r="J1619" s="192"/>
      <c r="K1619" s="193"/>
      <c r="L1619" s="200"/>
    </row>
    <row r="1620" spans="1:12" ht="15" customHeight="1" x14ac:dyDescent="0.25">
      <c r="A1620" s="183">
        <f t="shared" si="36"/>
        <v>122</v>
      </c>
      <c r="B1620" s="184" t="e">
        <f>IF(G1620="DESLIGADO","",IF(#REF!=1,#REF!,IF(#REF!=1,#REF!,IF(#REF!=1,#REF!,IF(#REF!=1,#REF!,"")))))</f>
        <v>#REF!</v>
      </c>
      <c r="C1620" s="185"/>
      <c r="D1620" s="191"/>
      <c r="E1620" s="190"/>
      <c r="F1620" s="237"/>
      <c r="G1620" s="169"/>
      <c r="H1620" s="188"/>
      <c r="I1620" s="189"/>
      <c r="J1620" s="192"/>
      <c r="K1620" s="193"/>
      <c r="L1620" s="200"/>
    </row>
    <row r="1621" spans="1:12" ht="15" customHeight="1" x14ac:dyDescent="0.25">
      <c r="A1621" s="183">
        <f t="shared" si="36"/>
        <v>123</v>
      </c>
      <c r="B1621" s="184" t="e">
        <f>IF(G1621="DESLIGADO","",IF(#REF!=1,#REF!,IF(#REF!=1,#REF!,IF(#REF!=1,#REF!,IF(#REF!=1,#REF!,"")))))</f>
        <v>#REF!</v>
      </c>
      <c r="C1621" s="185"/>
      <c r="D1621" s="191"/>
      <c r="E1621" s="190"/>
      <c r="F1621" s="237"/>
      <c r="G1621" s="169"/>
      <c r="H1621" s="188"/>
      <c r="I1621" s="189"/>
      <c r="J1621" s="192"/>
      <c r="K1621" s="193"/>
      <c r="L1621" s="200"/>
    </row>
    <row r="1622" spans="1:12" ht="15" customHeight="1" x14ac:dyDescent="0.25">
      <c r="A1622" s="183">
        <f t="shared" si="36"/>
        <v>124</v>
      </c>
      <c r="B1622" s="184" t="e">
        <f>IF(G1622="DESLIGADO","",IF(#REF!=1,#REF!,IF(#REF!=1,#REF!,IF(#REF!=1,#REF!,IF(#REF!=1,#REF!,"")))))</f>
        <v>#REF!</v>
      </c>
      <c r="C1622" s="185"/>
      <c r="D1622" s="191"/>
      <c r="E1622" s="190"/>
      <c r="F1622" s="237"/>
      <c r="G1622" s="169"/>
      <c r="H1622" s="188"/>
      <c r="I1622" s="189"/>
      <c r="J1622" s="192"/>
      <c r="K1622" s="193"/>
      <c r="L1622" s="200"/>
    </row>
    <row r="1623" spans="1:12" ht="15" customHeight="1" x14ac:dyDescent="0.25">
      <c r="A1623" s="183">
        <f t="shared" si="36"/>
        <v>125</v>
      </c>
      <c r="B1623" s="184" t="e">
        <f>IF(F1623="DESLIGADO","",IF(#REF!=1,#REF!,IF(#REF!=1,#REF!,IF(#REF!=1,#REF!,IF(#REF!=1,#REF!,"")))))</f>
        <v>#REF!</v>
      </c>
      <c r="C1623" s="185"/>
      <c r="D1623" s="191"/>
      <c r="E1623" s="190"/>
      <c r="F1623" s="237"/>
      <c r="G1623" s="169"/>
      <c r="H1623" s="188"/>
      <c r="I1623" s="189"/>
      <c r="J1623" s="192"/>
      <c r="K1623" s="193"/>
      <c r="L1623" s="200"/>
    </row>
    <row r="1624" spans="1:12" ht="15" customHeight="1" x14ac:dyDescent="0.25">
      <c r="A1624" s="183">
        <f t="shared" si="36"/>
        <v>126</v>
      </c>
      <c r="B1624" s="184" t="e">
        <f>IF(G1624="DESLIGADO","",IF(#REF!=1,#REF!,IF(#REF!=1,#REF!,IF(#REF!=1,#REF!,IF(#REF!=1,#REF!,"")))))</f>
        <v>#REF!</v>
      </c>
      <c r="C1624" s="185"/>
      <c r="D1624" s="191"/>
      <c r="E1624" s="190"/>
      <c r="F1624" s="237"/>
      <c r="G1624" s="169"/>
      <c r="H1624" s="188"/>
      <c r="I1624" s="189"/>
      <c r="J1624" s="192"/>
      <c r="K1624" s="193"/>
      <c r="L1624" s="200"/>
    </row>
    <row r="1625" spans="1:12" ht="15" customHeight="1" x14ac:dyDescent="0.25">
      <c r="A1625" s="183">
        <f t="shared" si="36"/>
        <v>127</v>
      </c>
      <c r="B1625" s="184" t="e">
        <f>IF(G1625="DESLIGADO","",IF(#REF!=1,#REF!,IF(#REF!=1,#REF!,IF(#REF!=1,#REF!,IF(#REF!=1,#REF!,"")))))</f>
        <v>#REF!</v>
      </c>
      <c r="C1625" s="185"/>
      <c r="D1625" s="191"/>
      <c r="E1625" s="190"/>
      <c r="F1625" s="237"/>
      <c r="G1625" s="169"/>
      <c r="H1625" s="188"/>
      <c r="I1625" s="189"/>
      <c r="J1625" s="192"/>
      <c r="K1625" s="193"/>
      <c r="L1625" s="200"/>
    </row>
    <row r="1626" spans="1:12" ht="15" customHeight="1" x14ac:dyDescent="0.25">
      <c r="A1626" s="183">
        <f t="shared" si="36"/>
        <v>128</v>
      </c>
      <c r="B1626" s="184"/>
      <c r="C1626" s="185"/>
      <c r="D1626" s="191"/>
      <c r="E1626" s="190"/>
      <c r="F1626" s="237"/>
      <c r="G1626" s="169"/>
      <c r="H1626" s="188"/>
      <c r="I1626" s="189"/>
      <c r="J1626" s="192"/>
      <c r="K1626" s="193"/>
      <c r="L1626" s="200"/>
    </row>
    <row r="1627" spans="1:12" ht="15" customHeight="1" x14ac:dyDescent="0.25">
      <c r="A1627" s="183">
        <f t="shared" ref="A1627:A1664" si="37">A1626+1</f>
        <v>129</v>
      </c>
      <c r="B1627" s="184" t="e">
        <f>IF(G1627="DESLIGADO","",IF(#REF!=1,#REF!,IF(#REF!=1,#REF!,IF(#REF!=1,#REF!,IF(#REF!=1,#REF!,"")))))</f>
        <v>#REF!</v>
      </c>
      <c r="C1627" s="185"/>
      <c r="D1627" s="191"/>
      <c r="E1627" s="190"/>
      <c r="F1627" s="237"/>
      <c r="G1627" s="169"/>
      <c r="H1627" s="188"/>
      <c r="I1627" s="189"/>
      <c r="J1627" s="192"/>
      <c r="K1627" s="193"/>
      <c r="L1627" s="200"/>
    </row>
    <row r="1628" spans="1:12" ht="15" customHeight="1" x14ac:dyDescent="0.25">
      <c r="A1628" s="183">
        <f t="shared" si="37"/>
        <v>130</v>
      </c>
      <c r="B1628" s="184" t="e">
        <f>IF(G1628="DESLIGADO","",IF(#REF!=1,#REF!,IF(#REF!=1,#REF!,IF(#REF!=1,#REF!,IF(#REF!=1,#REF!,"")))))</f>
        <v>#REF!</v>
      </c>
      <c r="C1628" s="185"/>
      <c r="D1628" s="191"/>
      <c r="E1628" s="190"/>
      <c r="F1628" s="237"/>
      <c r="G1628" s="169"/>
      <c r="H1628" s="188"/>
      <c r="I1628" s="189"/>
      <c r="J1628" s="192"/>
      <c r="K1628" s="193"/>
      <c r="L1628" s="200"/>
    </row>
    <row r="1629" spans="1:12" ht="15" customHeight="1" x14ac:dyDescent="0.25">
      <c r="A1629" s="183">
        <f t="shared" si="37"/>
        <v>131</v>
      </c>
      <c r="B1629" s="184" t="e">
        <f>IF(G1629="DESLIGADO","",IF(#REF!=1,#REF!,IF(#REF!=1,#REF!,IF(#REF!=1,#REF!,IF(#REF!=1,#REF!,"")))))</f>
        <v>#REF!</v>
      </c>
      <c r="C1629" s="185"/>
      <c r="D1629" s="191"/>
      <c r="E1629" s="190"/>
      <c r="F1629" s="237"/>
      <c r="G1629" s="169"/>
      <c r="H1629" s="188"/>
      <c r="I1629" s="189"/>
      <c r="J1629" s="192"/>
      <c r="K1629" s="193"/>
      <c r="L1629" s="200"/>
    </row>
    <row r="1630" spans="1:12" ht="15" customHeight="1" x14ac:dyDescent="0.25">
      <c r="A1630" s="183">
        <f t="shared" si="37"/>
        <v>132</v>
      </c>
      <c r="B1630" s="184" t="e">
        <f>IF(G1630="DESLIGADO","",IF(#REF!=1,#REF!,IF(#REF!=1,#REF!,IF(#REF!=1,#REF!,IF(#REF!=1,#REF!,"")))))</f>
        <v>#REF!</v>
      </c>
      <c r="C1630" s="185"/>
      <c r="D1630" s="191"/>
      <c r="E1630" s="190"/>
      <c r="F1630" s="237"/>
      <c r="G1630" s="169"/>
      <c r="H1630" s="188"/>
      <c r="I1630" s="189"/>
      <c r="J1630" s="192"/>
      <c r="K1630" s="193"/>
      <c r="L1630" s="200"/>
    </row>
    <row r="1631" spans="1:12" ht="15" customHeight="1" x14ac:dyDescent="0.25">
      <c r="A1631" s="183">
        <f t="shared" si="37"/>
        <v>133</v>
      </c>
      <c r="B1631" s="184" t="e">
        <f>IF(G1631="DESLIGADO","",IF(#REF!=1,#REF!,IF(#REF!=1,#REF!,IF(#REF!=1,#REF!,IF(#REF!=1,#REF!,"")))))</f>
        <v>#REF!</v>
      </c>
      <c r="C1631" s="185"/>
      <c r="D1631" s="191"/>
      <c r="E1631" s="190"/>
      <c r="F1631" s="237"/>
      <c r="G1631" s="169"/>
      <c r="H1631" s="188"/>
      <c r="I1631" s="189"/>
      <c r="J1631" s="192"/>
      <c r="K1631" s="193"/>
      <c r="L1631" s="200"/>
    </row>
    <row r="1632" spans="1:12" ht="15" customHeight="1" x14ac:dyDescent="0.25">
      <c r="A1632" s="183">
        <f t="shared" si="37"/>
        <v>134</v>
      </c>
      <c r="B1632" s="184" t="e">
        <f>IF(G1632="DESLIGADO","",IF(#REF!=1,#REF!,IF(#REF!=1,#REF!,IF(#REF!=1,#REF!,IF(#REF!=1,#REF!,"")))))</f>
        <v>#REF!</v>
      </c>
      <c r="C1632" s="185"/>
      <c r="D1632" s="191"/>
      <c r="E1632" s="190"/>
      <c r="F1632" s="237"/>
      <c r="G1632" s="169"/>
      <c r="H1632" s="188"/>
      <c r="I1632" s="189"/>
      <c r="J1632" s="192"/>
      <c r="K1632" s="193"/>
      <c r="L1632" s="200"/>
    </row>
    <row r="1633" spans="1:12" ht="15" customHeight="1" x14ac:dyDescent="0.25">
      <c r="A1633" s="183">
        <f t="shared" si="37"/>
        <v>135</v>
      </c>
      <c r="B1633" s="184" t="e">
        <f>IF(G1633="DESLIGADO","",IF(#REF!=1,#REF!,IF(#REF!=1,#REF!,IF(#REF!=1,#REF!,IF(#REF!=1,#REF!,"")))))</f>
        <v>#REF!</v>
      </c>
      <c r="C1633" s="185"/>
      <c r="D1633" s="191"/>
      <c r="E1633" s="190"/>
      <c r="F1633" s="237"/>
      <c r="G1633" s="169"/>
      <c r="H1633" s="188"/>
      <c r="I1633" s="189"/>
      <c r="J1633" s="192"/>
      <c r="K1633" s="193"/>
      <c r="L1633" s="200"/>
    </row>
    <row r="1634" spans="1:12" ht="15" customHeight="1" x14ac:dyDescent="0.25">
      <c r="A1634" s="183">
        <f t="shared" si="37"/>
        <v>136</v>
      </c>
      <c r="B1634" s="184" t="e">
        <f>IF(G1634="DESLIGADO","",IF(#REF!=1,#REF!,IF(#REF!=1,#REF!,IF(#REF!=1,#REF!,IF(#REF!=1,#REF!,"")))))</f>
        <v>#REF!</v>
      </c>
      <c r="C1634" s="185"/>
      <c r="D1634" s="191"/>
      <c r="E1634" s="190"/>
      <c r="F1634" s="237"/>
      <c r="G1634" s="169"/>
      <c r="H1634" s="188"/>
      <c r="I1634" s="189"/>
      <c r="J1634" s="192"/>
      <c r="K1634" s="193"/>
      <c r="L1634" s="200"/>
    </row>
    <row r="1635" spans="1:12" ht="15" customHeight="1" x14ac:dyDescent="0.25">
      <c r="A1635" s="183">
        <f t="shared" si="37"/>
        <v>137</v>
      </c>
      <c r="B1635" s="184" t="e">
        <f>IF(G1635="DESLIGADO","",IF(#REF!=1,#REF!,IF(#REF!=1,#REF!,IF(#REF!=1,#REF!,IF(#REF!=1,#REF!,"")))))</f>
        <v>#REF!</v>
      </c>
      <c r="C1635" s="185"/>
      <c r="D1635" s="191"/>
      <c r="E1635" s="190"/>
      <c r="F1635" s="237"/>
      <c r="G1635" s="169"/>
      <c r="H1635" s="188"/>
      <c r="I1635" s="189"/>
      <c r="J1635" s="192"/>
      <c r="K1635" s="193"/>
      <c r="L1635" s="200"/>
    </row>
    <row r="1636" spans="1:12" ht="15" customHeight="1" x14ac:dyDescent="0.25">
      <c r="A1636" s="183">
        <f t="shared" si="37"/>
        <v>138</v>
      </c>
      <c r="B1636" s="184" t="e">
        <f>IF(G1636="DESLIGADO","",IF(#REF!=1,#REF!,IF(#REF!=1,#REF!,IF(#REF!=1,#REF!,IF(#REF!=1,#REF!,"")))))</f>
        <v>#REF!</v>
      </c>
      <c r="C1636" s="185"/>
      <c r="D1636" s="191"/>
      <c r="E1636" s="190"/>
      <c r="F1636" s="237"/>
      <c r="G1636" s="169"/>
      <c r="H1636" s="188"/>
      <c r="I1636" s="189"/>
      <c r="J1636" s="192"/>
      <c r="K1636" s="193"/>
      <c r="L1636" s="200"/>
    </row>
    <row r="1637" spans="1:12" ht="15" customHeight="1" x14ac:dyDescent="0.25">
      <c r="A1637" s="183">
        <f t="shared" si="37"/>
        <v>139</v>
      </c>
      <c r="B1637" s="184" t="e">
        <f>IF(G1637="DESLIGADO","",IF(#REF!=1,#REF!,IF(#REF!=1,#REF!,IF(#REF!=1,#REF!,IF(#REF!=1,#REF!,"")))))</f>
        <v>#REF!</v>
      </c>
      <c r="C1637" s="185"/>
      <c r="D1637" s="191"/>
      <c r="E1637" s="190"/>
      <c r="F1637" s="237"/>
      <c r="G1637" s="169"/>
      <c r="H1637" s="188"/>
      <c r="I1637" s="189"/>
      <c r="J1637" s="192"/>
      <c r="K1637" s="193"/>
      <c r="L1637" s="200"/>
    </row>
    <row r="1638" spans="1:12" ht="15" customHeight="1" x14ac:dyDescent="0.25">
      <c r="A1638" s="183">
        <f t="shared" si="37"/>
        <v>140</v>
      </c>
      <c r="B1638" s="184" t="e">
        <f>IF(G1638="DESLIGADO","",IF(#REF!=1,#REF!,IF(#REF!=1,#REF!,IF(#REF!=1,#REF!,IF(#REF!=1,#REF!,"")))))</f>
        <v>#REF!</v>
      </c>
      <c r="C1638" s="185"/>
      <c r="D1638" s="191"/>
      <c r="E1638" s="190"/>
      <c r="F1638" s="237"/>
      <c r="G1638" s="169"/>
      <c r="H1638" s="188"/>
      <c r="I1638" s="189"/>
      <c r="J1638" s="192"/>
      <c r="K1638" s="193"/>
      <c r="L1638" s="200"/>
    </row>
    <row r="1639" spans="1:12" ht="15" customHeight="1" x14ac:dyDescent="0.25">
      <c r="A1639" s="183">
        <f t="shared" si="37"/>
        <v>141</v>
      </c>
      <c r="B1639" s="184" t="e">
        <f>IF(F1639="DESLIGADO","",IF(#REF!=1,#REF!,IF(#REF!=1,#REF!,IF(#REF!=1,#REF!,IF(#REF!=1,#REF!,"")))))</f>
        <v>#REF!</v>
      </c>
      <c r="C1639" s="185"/>
      <c r="D1639" s="191"/>
      <c r="E1639" s="190"/>
      <c r="F1639" s="237"/>
      <c r="G1639" s="169"/>
      <c r="H1639" s="188"/>
      <c r="I1639" s="189"/>
      <c r="J1639" s="192"/>
      <c r="K1639" s="193"/>
      <c r="L1639" s="200"/>
    </row>
    <row r="1640" spans="1:12" ht="15" customHeight="1" x14ac:dyDescent="0.25">
      <c r="A1640" s="183">
        <f t="shared" si="37"/>
        <v>142</v>
      </c>
      <c r="B1640" s="184" t="e">
        <f>IF(G1640="DESLIGADO","",IF(#REF!=1,#REF!,IF(#REF!=1,#REF!,IF(#REF!=1,#REF!,IF(#REF!=1,#REF!,"")))))</f>
        <v>#REF!</v>
      </c>
      <c r="C1640" s="185"/>
      <c r="D1640" s="191"/>
      <c r="E1640" s="190"/>
      <c r="F1640" s="237"/>
      <c r="G1640" s="169"/>
      <c r="H1640" s="188"/>
      <c r="I1640" s="189"/>
      <c r="J1640" s="192"/>
      <c r="K1640" s="193"/>
      <c r="L1640" s="200"/>
    </row>
    <row r="1641" spans="1:12" ht="15" customHeight="1" x14ac:dyDescent="0.25">
      <c r="A1641" s="183">
        <f t="shared" si="37"/>
        <v>143</v>
      </c>
      <c r="B1641" s="184" t="e">
        <f>IF(F1641="DESLIGADO","",IF(#REF!=1,#REF!,IF(#REF!=1,#REF!,IF(#REF!=1,#REF!,IF(#REF!=1,#REF!,"")))))</f>
        <v>#REF!</v>
      </c>
      <c r="C1641" s="185"/>
      <c r="D1641" s="191"/>
      <c r="E1641" s="190"/>
      <c r="F1641" s="237"/>
      <c r="G1641" s="169"/>
      <c r="H1641" s="188"/>
      <c r="I1641" s="189"/>
      <c r="J1641" s="192"/>
      <c r="K1641" s="193"/>
      <c r="L1641" s="200"/>
    </row>
    <row r="1642" spans="1:12" ht="15" customHeight="1" x14ac:dyDescent="0.25">
      <c r="A1642" s="183">
        <f t="shared" si="37"/>
        <v>144</v>
      </c>
      <c r="B1642" s="184"/>
      <c r="C1642" s="185"/>
      <c r="D1642" s="191"/>
      <c r="E1642" s="190"/>
      <c r="F1642" s="237"/>
      <c r="G1642" s="169"/>
      <c r="H1642" s="188"/>
      <c r="I1642" s="189"/>
      <c r="J1642" s="192"/>
      <c r="K1642" s="193"/>
      <c r="L1642" s="200"/>
    </row>
    <row r="1643" spans="1:12" ht="15" customHeight="1" x14ac:dyDescent="0.25">
      <c r="A1643" s="183">
        <f t="shared" si="37"/>
        <v>145</v>
      </c>
      <c r="B1643" s="184"/>
      <c r="C1643" s="185"/>
      <c r="D1643" s="191"/>
      <c r="E1643" s="190"/>
      <c r="F1643" s="237"/>
      <c r="G1643" s="169"/>
      <c r="H1643" s="188"/>
      <c r="I1643" s="189"/>
      <c r="J1643" s="192"/>
      <c r="K1643" s="193"/>
      <c r="L1643" s="200"/>
    </row>
    <row r="1644" spans="1:12" ht="15" customHeight="1" x14ac:dyDescent="0.25">
      <c r="A1644" s="183">
        <f t="shared" si="37"/>
        <v>146</v>
      </c>
      <c r="B1644" s="184"/>
      <c r="C1644" s="185"/>
      <c r="D1644" s="191"/>
      <c r="E1644" s="190"/>
      <c r="F1644" s="237"/>
      <c r="G1644" s="169"/>
      <c r="H1644" s="188"/>
      <c r="I1644" s="189"/>
      <c r="J1644" s="192"/>
      <c r="K1644" s="193"/>
      <c r="L1644" s="200"/>
    </row>
    <row r="1645" spans="1:12" ht="15" customHeight="1" x14ac:dyDescent="0.25">
      <c r="A1645" s="183">
        <f t="shared" si="37"/>
        <v>147</v>
      </c>
      <c r="B1645" s="184" t="e">
        <f>IF(G1645="DESLIGADO","",IF(#REF!=1,#REF!,IF(#REF!=1,#REF!,IF(#REF!=1,#REF!,IF(#REF!=1,#REF!,"")))))</f>
        <v>#REF!</v>
      </c>
      <c r="C1645" s="185"/>
      <c r="D1645" s="191"/>
      <c r="E1645" s="190"/>
      <c r="F1645" s="237"/>
      <c r="G1645" s="169"/>
      <c r="H1645" s="188"/>
      <c r="I1645" s="189"/>
      <c r="J1645" s="192"/>
      <c r="K1645" s="193"/>
      <c r="L1645" s="200"/>
    </row>
    <row r="1646" spans="1:12" ht="15" customHeight="1" x14ac:dyDescent="0.25">
      <c r="A1646" s="183">
        <f t="shared" si="37"/>
        <v>148</v>
      </c>
      <c r="B1646" s="184" t="e">
        <f>IF(G1646="DESLIGADO","",IF(#REF!=1,#REF!,IF(#REF!=1,#REF!,IF(#REF!=1,#REF!,IF(#REF!=1,#REF!,"")))))</f>
        <v>#REF!</v>
      </c>
      <c r="C1646" s="185"/>
      <c r="D1646" s="191"/>
      <c r="E1646" s="190"/>
      <c r="F1646" s="237"/>
      <c r="G1646" s="169"/>
      <c r="H1646" s="188"/>
      <c r="I1646" s="189"/>
      <c r="J1646" s="192"/>
      <c r="K1646" s="193"/>
      <c r="L1646" s="200"/>
    </row>
    <row r="1647" spans="1:12" ht="15" customHeight="1" x14ac:dyDescent="0.25">
      <c r="A1647" s="183">
        <f t="shared" si="37"/>
        <v>149</v>
      </c>
      <c r="B1647" s="184"/>
      <c r="C1647" s="185"/>
      <c r="D1647" s="191"/>
      <c r="E1647" s="190"/>
      <c r="F1647" s="237"/>
      <c r="G1647" s="169"/>
      <c r="H1647" s="188"/>
      <c r="I1647" s="189"/>
      <c r="J1647" s="192"/>
      <c r="K1647" s="193"/>
      <c r="L1647" s="200"/>
    </row>
    <row r="1648" spans="1:12" ht="15" customHeight="1" x14ac:dyDescent="0.25">
      <c r="A1648" s="183">
        <f t="shared" si="37"/>
        <v>150</v>
      </c>
      <c r="B1648" s="184" t="e">
        <f>IF(G1648="DESLIGADO","",IF(#REF!=1,#REF!,IF(#REF!=1,#REF!,IF(#REF!=1,#REF!,IF(#REF!=1,#REF!,"")))))</f>
        <v>#REF!</v>
      </c>
      <c r="C1648" s="185"/>
      <c r="D1648" s="191"/>
      <c r="E1648" s="190"/>
      <c r="F1648" s="237"/>
      <c r="G1648" s="169"/>
      <c r="H1648" s="188"/>
      <c r="I1648" s="189"/>
      <c r="J1648" s="192"/>
      <c r="K1648" s="193"/>
      <c r="L1648" s="200"/>
    </row>
    <row r="1649" spans="1:12" ht="15" customHeight="1" x14ac:dyDescent="0.25">
      <c r="A1649" s="183">
        <f t="shared" si="37"/>
        <v>151</v>
      </c>
      <c r="B1649" s="184" t="e">
        <f>IF(G1649="DESLIGADO","",IF(#REF!=1,#REF!,IF(#REF!=1,#REF!,IF(#REF!=1,#REF!,IF(#REF!=1,#REF!,"")))))</f>
        <v>#REF!</v>
      </c>
      <c r="C1649" s="185"/>
      <c r="D1649" s="191"/>
      <c r="E1649" s="190"/>
      <c r="F1649" s="237"/>
      <c r="G1649" s="169"/>
      <c r="H1649" s="188"/>
      <c r="I1649" s="189"/>
      <c r="J1649" s="192"/>
      <c r="K1649" s="193"/>
      <c r="L1649" s="200"/>
    </row>
    <row r="1650" spans="1:12" ht="15" customHeight="1" x14ac:dyDescent="0.25">
      <c r="A1650" s="183">
        <f t="shared" si="37"/>
        <v>152</v>
      </c>
      <c r="B1650" s="184" t="e">
        <f>IF(G1650="DESLIGADO","",IF(#REF!=1,#REF!,IF(#REF!=1,#REF!,IF(#REF!=1,#REF!,IF(#REF!=1,#REF!,"")))))</f>
        <v>#REF!</v>
      </c>
      <c r="C1650" s="185"/>
      <c r="D1650" s="191"/>
      <c r="E1650" s="190"/>
      <c r="F1650" s="237"/>
      <c r="G1650" s="169"/>
      <c r="H1650" s="188"/>
      <c r="I1650" s="189"/>
      <c r="J1650" s="192"/>
      <c r="K1650" s="193"/>
      <c r="L1650" s="200"/>
    </row>
    <row r="1651" spans="1:12" ht="15" customHeight="1" x14ac:dyDescent="0.25">
      <c r="A1651" s="183">
        <f t="shared" si="37"/>
        <v>153</v>
      </c>
      <c r="B1651" s="184" t="e">
        <f>IF(G1651="DESLIGADO","",IF(#REF!=1,#REF!,IF(#REF!=1,#REF!,IF(#REF!=1,#REF!,IF(#REF!=1,#REF!,"")))))</f>
        <v>#REF!</v>
      </c>
      <c r="C1651" s="185"/>
      <c r="D1651" s="191"/>
      <c r="E1651" s="190"/>
      <c r="F1651" s="237"/>
      <c r="G1651" s="169"/>
      <c r="H1651" s="188"/>
      <c r="I1651" s="189"/>
      <c r="J1651" s="192"/>
      <c r="K1651" s="193"/>
      <c r="L1651" s="200"/>
    </row>
    <row r="1652" spans="1:12" ht="15" customHeight="1" x14ac:dyDescent="0.25">
      <c r="A1652" s="183">
        <f t="shared" si="37"/>
        <v>154</v>
      </c>
      <c r="B1652" s="184" t="e">
        <f>IF(G1652="DESLIGADO","",IF(#REF!=1,#REF!,IF(#REF!=1,#REF!,IF(#REF!=1,#REF!,IF(#REF!=1,#REF!,"")))))</f>
        <v>#REF!</v>
      </c>
      <c r="C1652" s="185"/>
      <c r="D1652" s="191"/>
      <c r="E1652" s="190"/>
      <c r="F1652" s="237"/>
      <c r="G1652" s="169"/>
      <c r="H1652" s="188"/>
      <c r="I1652" s="189"/>
      <c r="J1652" s="192"/>
      <c r="K1652" s="193"/>
      <c r="L1652" s="200"/>
    </row>
    <row r="1653" spans="1:12" ht="15" customHeight="1" x14ac:dyDescent="0.25">
      <c r="A1653" s="183">
        <f t="shared" si="37"/>
        <v>155</v>
      </c>
      <c r="B1653" s="184" t="e">
        <f>IF(F1653="DESLIGADO","",IF(#REF!=1,#REF!,IF(#REF!=1,#REF!,IF(#REF!=1,#REF!,IF(#REF!=1,#REF!,"")))))</f>
        <v>#REF!</v>
      </c>
      <c r="C1653" s="185"/>
      <c r="D1653" s="191"/>
      <c r="E1653" s="190"/>
      <c r="F1653" s="237"/>
      <c r="G1653" s="169"/>
      <c r="H1653" s="188"/>
      <c r="I1653" s="189"/>
      <c r="J1653" s="192"/>
      <c r="K1653" s="193"/>
      <c r="L1653" s="200"/>
    </row>
    <row r="1654" spans="1:12" ht="15" customHeight="1" x14ac:dyDescent="0.25">
      <c r="A1654" s="183">
        <f t="shared" si="37"/>
        <v>156</v>
      </c>
      <c r="B1654" s="184" t="e">
        <f>IF(G1654="DESLIGADO","",IF(#REF!=1,#REF!,IF(#REF!=1,#REF!,IF(#REF!=1,#REF!,IF(#REF!=1,#REF!,"")))))</f>
        <v>#REF!</v>
      </c>
      <c r="C1654" s="185"/>
      <c r="D1654" s="191"/>
      <c r="E1654" s="190"/>
      <c r="F1654" s="237"/>
      <c r="G1654" s="169"/>
      <c r="H1654" s="188"/>
      <c r="I1654" s="189"/>
      <c r="J1654" s="192"/>
      <c r="K1654" s="193"/>
      <c r="L1654" s="200"/>
    </row>
    <row r="1655" spans="1:12" ht="15" customHeight="1" x14ac:dyDescent="0.25">
      <c r="A1655" s="183">
        <f t="shared" si="37"/>
        <v>157</v>
      </c>
      <c r="B1655" s="184" t="e">
        <f>IF(G1655="DESLIGADO","",IF(#REF!=1,#REF!,IF(#REF!=1,#REF!,IF(#REF!=1,#REF!,IF(#REF!=1,#REF!,"")))))</f>
        <v>#REF!</v>
      </c>
      <c r="C1655" s="185"/>
      <c r="D1655" s="191"/>
      <c r="E1655" s="194"/>
      <c r="F1655" s="238"/>
      <c r="G1655" s="169"/>
      <c r="H1655" s="188"/>
      <c r="I1655" s="189"/>
      <c r="J1655" s="192"/>
      <c r="K1655" s="193"/>
      <c r="L1655" s="200"/>
    </row>
    <row r="1656" spans="1:12" ht="15" customHeight="1" x14ac:dyDescent="0.25">
      <c r="A1656" s="183">
        <f t="shared" si="37"/>
        <v>158</v>
      </c>
      <c r="B1656" s="184" t="e">
        <f>IF(G1656="DESLIGADO","",IF(#REF!=1,#REF!,IF(#REF!=1,#REF!,IF(#REF!=1,#REF!,IF(#REF!=1,#REF!,"")))))</f>
        <v>#REF!</v>
      </c>
      <c r="C1656" s="185"/>
      <c r="D1656" s="191"/>
      <c r="E1656" s="190"/>
      <c r="F1656" s="237"/>
      <c r="G1656" s="169"/>
      <c r="H1656" s="188"/>
      <c r="I1656" s="189"/>
      <c r="J1656" s="192"/>
      <c r="K1656" s="193"/>
      <c r="L1656" s="200"/>
    </row>
    <row r="1657" spans="1:12" ht="15" customHeight="1" x14ac:dyDescent="0.25">
      <c r="A1657" s="183">
        <f t="shared" si="37"/>
        <v>159</v>
      </c>
      <c r="B1657" s="184" t="e">
        <f>IF(G1657="DESLIGADO","",IF(#REF!=1,#REF!,IF(#REF!=1,#REF!,IF(#REF!=1,#REF!,IF(#REF!=1,#REF!,"")))))</f>
        <v>#REF!</v>
      </c>
      <c r="C1657" s="185"/>
      <c r="D1657" s="191"/>
      <c r="E1657" s="190"/>
      <c r="F1657" s="237"/>
      <c r="G1657" s="169"/>
      <c r="H1657" s="188"/>
      <c r="I1657" s="189"/>
      <c r="J1657" s="192"/>
      <c r="K1657" s="193"/>
      <c r="L1657" s="200"/>
    </row>
    <row r="1658" spans="1:12" ht="15" customHeight="1" x14ac:dyDescent="0.25">
      <c r="A1658" s="183">
        <f t="shared" si="37"/>
        <v>160</v>
      </c>
      <c r="B1658" s="184" t="e">
        <f>IF(G1658="DESLIGADO","",IF(#REF!=1,#REF!,IF(#REF!=1,#REF!,IF(#REF!=1,#REF!,IF(#REF!=1,#REF!,"")))))</f>
        <v>#REF!</v>
      </c>
      <c r="C1658" s="185"/>
      <c r="D1658" s="191"/>
      <c r="E1658" s="190"/>
      <c r="F1658" s="237"/>
      <c r="G1658" s="169"/>
      <c r="H1658" s="188"/>
      <c r="I1658" s="189"/>
      <c r="J1658" s="192"/>
      <c r="K1658" s="193"/>
      <c r="L1658" s="200"/>
    </row>
    <row r="1659" spans="1:12" ht="15" customHeight="1" x14ac:dyDescent="0.25">
      <c r="A1659" s="183">
        <f t="shared" si="37"/>
        <v>161</v>
      </c>
      <c r="B1659" s="184" t="e">
        <f>IF(G1659="DESLIGADO","",IF(#REF!=1,#REF!,IF(#REF!=1,#REF!,IF(#REF!=1,#REF!,IF(#REF!=1,#REF!,"")))))</f>
        <v>#REF!</v>
      </c>
      <c r="C1659" s="185"/>
      <c r="D1659" s="191"/>
      <c r="E1659" s="190"/>
      <c r="F1659" s="237"/>
      <c r="G1659" s="169"/>
      <c r="H1659" s="188"/>
      <c r="I1659" s="189"/>
      <c r="J1659" s="192"/>
      <c r="K1659" s="193"/>
      <c r="L1659" s="200"/>
    </row>
    <row r="1660" spans="1:12" ht="15" customHeight="1" x14ac:dyDescent="0.25">
      <c r="A1660" s="183">
        <f t="shared" si="37"/>
        <v>162</v>
      </c>
      <c r="B1660" s="184"/>
      <c r="C1660" s="185"/>
      <c r="D1660" s="191"/>
      <c r="E1660" s="190"/>
      <c r="F1660" s="237"/>
      <c r="G1660" s="169"/>
      <c r="H1660" s="188"/>
      <c r="I1660" s="189"/>
      <c r="J1660" s="192"/>
      <c r="K1660" s="193"/>
      <c r="L1660" s="200"/>
    </row>
    <row r="1661" spans="1:12" ht="15" customHeight="1" x14ac:dyDescent="0.25">
      <c r="A1661" s="183">
        <f t="shared" si="37"/>
        <v>163</v>
      </c>
      <c r="B1661" s="184" t="e">
        <f>IF(G1661="DESLIGADO","",IF(#REF!=1,#REF!,IF(#REF!=1,#REF!,IF(#REF!=1,#REF!,IF(#REF!=1,#REF!,"")))))</f>
        <v>#REF!</v>
      </c>
      <c r="C1661" s="185"/>
      <c r="D1661" s="191"/>
      <c r="E1661" s="190"/>
      <c r="F1661" s="237"/>
      <c r="G1661" s="169"/>
      <c r="H1661" s="188"/>
      <c r="I1661" s="189"/>
      <c r="J1661" s="192"/>
      <c r="K1661" s="193"/>
      <c r="L1661" s="200"/>
    </row>
    <row r="1662" spans="1:12" ht="15" customHeight="1" x14ac:dyDescent="0.25">
      <c r="A1662" s="183">
        <f t="shared" si="37"/>
        <v>164</v>
      </c>
      <c r="B1662" s="184" t="e">
        <f>IF(G1662="DESLIGADO","",IF(#REF!=1,#REF!,IF(#REF!=1,#REF!,IF(#REF!=1,#REF!,IF(#REF!=1,#REF!,"")))))</f>
        <v>#REF!</v>
      </c>
      <c r="C1662" s="185"/>
      <c r="D1662" s="191"/>
      <c r="E1662" s="190"/>
      <c r="F1662" s="237"/>
      <c r="G1662" s="169"/>
      <c r="H1662" s="188"/>
      <c r="I1662" s="189"/>
      <c r="J1662" s="192"/>
      <c r="K1662" s="193"/>
      <c r="L1662" s="200"/>
    </row>
    <row r="1663" spans="1:12" ht="15" customHeight="1" x14ac:dyDescent="0.25">
      <c r="A1663" s="183">
        <f t="shared" si="37"/>
        <v>165</v>
      </c>
      <c r="B1663" s="184" t="e">
        <f>IF(G1663="DESLIGADO","",IF(#REF!=1,#REF!,IF(#REF!=1,#REF!,IF(#REF!=1,#REF!,IF(#REF!=1,#REF!,"")))))</f>
        <v>#REF!</v>
      </c>
      <c r="C1663" s="185"/>
      <c r="D1663" s="191"/>
      <c r="E1663" s="190"/>
      <c r="F1663" s="237"/>
      <c r="G1663" s="169"/>
      <c r="H1663" s="188"/>
      <c r="I1663" s="189"/>
      <c r="J1663" s="192"/>
      <c r="K1663" s="193"/>
      <c r="L1663" s="200"/>
    </row>
    <row r="1664" spans="1:12" ht="15" customHeight="1" x14ac:dyDescent="0.25">
      <c r="A1664" s="183">
        <f t="shared" si="37"/>
        <v>166</v>
      </c>
      <c r="B1664" s="184" t="e">
        <f>IF(G1664="DESLIGADO","",IF(#REF!=1,#REF!,IF(#REF!=1,#REF!,IF(#REF!=1,#REF!,IF(#REF!=1,#REF!,"")))))</f>
        <v>#REF!</v>
      </c>
      <c r="C1664" s="185"/>
      <c r="D1664" s="191"/>
      <c r="E1664" s="190"/>
      <c r="F1664" s="237"/>
      <c r="G1664" s="169"/>
      <c r="H1664" s="188"/>
      <c r="I1664" s="189"/>
      <c r="J1664" s="192"/>
      <c r="K1664" s="193"/>
      <c r="L1664" s="200"/>
    </row>
    <row r="1665" spans="1:12" ht="15" customHeight="1" x14ac:dyDescent="0.25">
      <c r="A1665" s="183"/>
      <c r="B1665" s="184"/>
      <c r="C1665" s="185"/>
      <c r="D1665" s="191"/>
      <c r="E1665" s="190"/>
      <c r="F1665" s="237"/>
      <c r="G1665" s="169"/>
      <c r="H1665" s="188"/>
      <c r="I1665" s="189"/>
      <c r="J1665" s="192"/>
      <c r="K1665" s="193"/>
      <c r="L1665" s="200"/>
    </row>
    <row r="1666" spans="1:12" ht="15" customHeight="1" x14ac:dyDescent="0.25">
      <c r="A1666" s="183">
        <f t="shared" ref="A1666:A1729" si="38">A1665+1</f>
        <v>1</v>
      </c>
      <c r="B1666" s="184" t="e">
        <f>IF(G1666="DESLIGADO","",IF(#REF!=1,#REF!,IF(#REF!=1,#REF!,IF(#REF!=1,#REF!,IF(#REF!=1,#REF!,"")))))</f>
        <v>#REF!</v>
      </c>
      <c r="C1666" s="185"/>
      <c r="D1666" s="191"/>
      <c r="E1666" s="190"/>
      <c r="F1666" s="237"/>
      <c r="G1666" s="169"/>
      <c r="H1666" s="188"/>
      <c r="I1666" s="189"/>
      <c r="J1666" s="192"/>
      <c r="K1666" s="193"/>
      <c r="L1666" s="200"/>
    </row>
    <row r="1667" spans="1:12" ht="15" customHeight="1" x14ac:dyDescent="0.25">
      <c r="A1667" s="183">
        <f t="shared" si="38"/>
        <v>2</v>
      </c>
      <c r="B1667" s="184" t="e">
        <f>IF(G1667="DESLIGADO","",IF(#REF!=1,#REF!,IF(#REF!=1,#REF!,IF(#REF!=1,#REF!,IF(#REF!=1,#REF!,"")))))</f>
        <v>#REF!</v>
      </c>
      <c r="C1667" s="185"/>
      <c r="D1667" s="191"/>
      <c r="E1667" s="190"/>
      <c r="F1667" s="237"/>
      <c r="G1667" s="169"/>
      <c r="H1667" s="188"/>
      <c r="I1667" s="189"/>
      <c r="J1667" s="192"/>
      <c r="K1667" s="193"/>
      <c r="L1667" s="200"/>
    </row>
    <row r="1668" spans="1:12" ht="15" customHeight="1" x14ac:dyDescent="0.25">
      <c r="A1668" s="183">
        <f t="shared" si="38"/>
        <v>3</v>
      </c>
      <c r="B1668" s="184" t="e">
        <f>IF(G1668="DESLIGADO","",IF(#REF!=1,#REF!,IF(#REF!=1,#REF!,IF(#REF!=1,#REF!,IF(#REF!=1,#REF!,"")))))</f>
        <v>#REF!</v>
      </c>
      <c r="C1668" s="185"/>
      <c r="D1668" s="191"/>
      <c r="E1668" s="190"/>
      <c r="F1668" s="237"/>
      <c r="G1668" s="169"/>
      <c r="H1668" s="188"/>
      <c r="I1668" s="189"/>
      <c r="J1668" s="192"/>
      <c r="K1668" s="193"/>
      <c r="L1668" s="200"/>
    </row>
    <row r="1669" spans="1:12" ht="15" customHeight="1" x14ac:dyDescent="0.25">
      <c r="A1669" s="183">
        <f t="shared" si="38"/>
        <v>4</v>
      </c>
      <c r="B1669" s="184" t="e">
        <f>IF(G1669="DESLIGADO","",IF(#REF!=1,#REF!,IF(#REF!=1,#REF!,IF(#REF!=1,#REF!,IF(#REF!=1,#REF!,"")))))</f>
        <v>#REF!</v>
      </c>
      <c r="C1669" s="185"/>
      <c r="D1669" s="191"/>
      <c r="E1669" s="190"/>
      <c r="F1669" s="237"/>
      <c r="G1669" s="169"/>
      <c r="H1669" s="188"/>
      <c r="I1669" s="189"/>
      <c r="J1669" s="192"/>
      <c r="K1669" s="193"/>
      <c r="L1669" s="200"/>
    </row>
    <row r="1670" spans="1:12" ht="15" customHeight="1" x14ac:dyDescent="0.25">
      <c r="A1670" s="183">
        <f t="shared" si="38"/>
        <v>5</v>
      </c>
      <c r="B1670" s="184"/>
      <c r="C1670" s="185"/>
      <c r="D1670" s="191"/>
      <c r="E1670" s="190"/>
      <c r="F1670" s="237"/>
      <c r="G1670" s="169"/>
      <c r="H1670" s="188"/>
      <c r="I1670" s="189"/>
      <c r="J1670" s="192"/>
      <c r="K1670" s="193"/>
      <c r="L1670" s="200"/>
    </row>
    <row r="1671" spans="1:12" ht="15" customHeight="1" x14ac:dyDescent="0.25">
      <c r="A1671" s="183">
        <f t="shared" si="38"/>
        <v>6</v>
      </c>
      <c r="B1671" s="184" t="e">
        <f>IF(G1671="DESLIGADO","",IF(#REF!=1,#REF!,IF(#REF!=1,#REF!,IF(#REF!=1,#REF!,IF(#REF!=1,#REF!,"")))))</f>
        <v>#REF!</v>
      </c>
      <c r="C1671" s="185"/>
      <c r="D1671" s="191"/>
      <c r="E1671" s="190"/>
      <c r="F1671" s="237"/>
      <c r="G1671" s="169"/>
      <c r="H1671" s="188"/>
      <c r="I1671" s="189"/>
      <c r="J1671" s="192"/>
      <c r="K1671" s="193"/>
      <c r="L1671" s="200"/>
    </row>
    <row r="1672" spans="1:12" ht="15" customHeight="1" x14ac:dyDescent="0.25">
      <c r="A1672" s="183">
        <f t="shared" si="38"/>
        <v>7</v>
      </c>
      <c r="B1672" s="184" t="e">
        <f>IF(F1672="DESLIGADO","",IF(#REF!=1,#REF!,IF(#REF!=1,#REF!,IF(#REF!=1,#REF!,IF(#REF!=1,#REF!,"")))))</f>
        <v>#REF!</v>
      </c>
      <c r="C1672" s="185"/>
      <c r="D1672" s="191"/>
      <c r="E1672" s="190"/>
      <c r="F1672" s="237"/>
      <c r="G1672" s="169"/>
      <c r="H1672" s="188"/>
      <c r="I1672" s="189"/>
      <c r="J1672" s="192"/>
      <c r="K1672" s="193"/>
      <c r="L1672" s="200"/>
    </row>
    <row r="1673" spans="1:12" ht="15" customHeight="1" x14ac:dyDescent="0.25">
      <c r="A1673" s="183">
        <f t="shared" si="38"/>
        <v>8</v>
      </c>
      <c r="B1673" s="184" t="e">
        <f>IF(G1673="DESLIGADO","",IF(#REF!=1,#REF!,IF(#REF!=1,#REF!,IF(#REF!=1,#REF!,IF(#REF!=1,#REF!,"")))))</f>
        <v>#REF!</v>
      </c>
      <c r="C1673" s="185"/>
      <c r="D1673" s="191"/>
      <c r="E1673" s="190"/>
      <c r="F1673" s="237"/>
      <c r="G1673" s="169"/>
      <c r="H1673" s="188"/>
      <c r="I1673" s="189"/>
      <c r="J1673" s="192"/>
      <c r="K1673" s="193"/>
      <c r="L1673" s="200"/>
    </row>
    <row r="1674" spans="1:12" ht="15" customHeight="1" x14ac:dyDescent="0.25">
      <c r="A1674" s="183">
        <f t="shared" si="38"/>
        <v>9</v>
      </c>
      <c r="B1674" s="184"/>
      <c r="C1674" s="185"/>
      <c r="D1674" s="191"/>
      <c r="E1674" s="190"/>
      <c r="F1674" s="237"/>
      <c r="G1674" s="169"/>
      <c r="H1674" s="188"/>
      <c r="I1674" s="189"/>
      <c r="J1674" s="192"/>
      <c r="K1674" s="193"/>
      <c r="L1674" s="200"/>
    </row>
    <row r="1675" spans="1:12" ht="15" customHeight="1" x14ac:dyDescent="0.25">
      <c r="A1675" s="183">
        <f t="shared" si="38"/>
        <v>10</v>
      </c>
      <c r="B1675" s="184" t="e">
        <f>IF(G1675="DESLIGADO","",IF(#REF!=1,#REF!,IF(#REF!=1,#REF!,IF(#REF!=1,#REF!,IF(#REF!=1,#REF!,"")))))</f>
        <v>#REF!</v>
      </c>
      <c r="C1675" s="185"/>
      <c r="D1675" s="191"/>
      <c r="E1675" s="190"/>
      <c r="F1675" s="237"/>
      <c r="G1675" s="169"/>
      <c r="H1675" s="188"/>
      <c r="I1675" s="189"/>
      <c r="J1675" s="192"/>
      <c r="K1675" s="193"/>
      <c r="L1675" s="200"/>
    </row>
    <row r="1676" spans="1:12" ht="15" customHeight="1" x14ac:dyDescent="0.25">
      <c r="A1676" s="183">
        <f t="shared" si="38"/>
        <v>11</v>
      </c>
      <c r="B1676" s="184"/>
      <c r="C1676" s="185"/>
      <c r="D1676" s="191"/>
      <c r="E1676" s="190"/>
      <c r="F1676" s="237"/>
      <c r="G1676" s="169"/>
      <c r="H1676" s="188"/>
      <c r="I1676" s="189"/>
      <c r="J1676" s="192"/>
      <c r="K1676" s="193"/>
      <c r="L1676" s="200"/>
    </row>
    <row r="1677" spans="1:12" ht="15" customHeight="1" x14ac:dyDescent="0.25">
      <c r="A1677" s="183">
        <f t="shared" si="38"/>
        <v>12</v>
      </c>
      <c r="B1677" s="184" t="e">
        <f>IF(G1677="DESLIGADO","",IF(#REF!=1,#REF!,IF(#REF!=1,#REF!,IF(#REF!=1,#REF!,IF(#REF!=1,#REF!,"")))))</f>
        <v>#REF!</v>
      </c>
      <c r="C1677" s="185"/>
      <c r="D1677" s="191"/>
      <c r="E1677" s="190"/>
      <c r="F1677" s="237"/>
      <c r="G1677" s="169"/>
      <c r="H1677" s="188"/>
      <c r="I1677" s="189"/>
      <c r="J1677" s="192"/>
      <c r="K1677" s="193"/>
      <c r="L1677" s="200"/>
    </row>
    <row r="1678" spans="1:12" ht="15" customHeight="1" x14ac:dyDescent="0.25">
      <c r="A1678" s="183">
        <f t="shared" si="38"/>
        <v>13</v>
      </c>
      <c r="B1678" s="184" t="e">
        <f>IF(G1678="DESLIGADO","",IF(#REF!=1,#REF!,IF(#REF!=1,#REF!,IF(#REF!=1,#REF!,IF(#REF!=1,#REF!,"")))))</f>
        <v>#REF!</v>
      </c>
      <c r="C1678" s="185"/>
      <c r="D1678" s="191"/>
      <c r="E1678" s="190"/>
      <c r="F1678" s="237"/>
      <c r="G1678" s="169"/>
      <c r="H1678" s="188"/>
      <c r="I1678" s="189"/>
      <c r="J1678" s="192"/>
      <c r="K1678" s="193"/>
      <c r="L1678" s="200"/>
    </row>
    <row r="1679" spans="1:12" ht="15" customHeight="1" x14ac:dyDescent="0.25">
      <c r="A1679" s="183">
        <f t="shared" si="38"/>
        <v>14</v>
      </c>
      <c r="B1679" s="184" t="e">
        <f>IF(G1679="DESLIGADO","",IF(#REF!=1,#REF!,IF(#REF!=1,#REF!,IF(#REF!=1,#REF!,IF(#REF!=1,#REF!,"")))))</f>
        <v>#REF!</v>
      </c>
      <c r="C1679" s="185"/>
      <c r="D1679" s="191"/>
      <c r="E1679" s="190"/>
      <c r="F1679" s="237"/>
      <c r="G1679" s="169"/>
      <c r="H1679" s="188"/>
      <c r="I1679" s="189"/>
      <c r="J1679" s="192"/>
      <c r="K1679" s="193"/>
      <c r="L1679" s="200"/>
    </row>
    <row r="1680" spans="1:12" ht="15" customHeight="1" x14ac:dyDescent="0.25">
      <c r="A1680" s="183">
        <f t="shared" si="38"/>
        <v>15</v>
      </c>
      <c r="B1680" s="184" t="e">
        <f>IF(G1680="DESLIGADO","",IF(#REF!=1,#REF!,IF(#REF!=1,#REF!,IF(#REF!=1,#REF!,IF(#REF!=1,#REF!,"")))))</f>
        <v>#REF!</v>
      </c>
      <c r="C1680" s="185"/>
      <c r="D1680" s="191"/>
      <c r="E1680" s="190"/>
      <c r="F1680" s="237"/>
      <c r="G1680" s="169"/>
      <c r="H1680" s="188"/>
      <c r="I1680" s="189"/>
      <c r="J1680" s="192"/>
      <c r="K1680" s="193"/>
      <c r="L1680" s="200"/>
    </row>
    <row r="1681" spans="1:12" ht="15" customHeight="1" x14ac:dyDescent="0.25">
      <c r="A1681" s="183">
        <f t="shared" si="38"/>
        <v>16</v>
      </c>
      <c r="B1681" s="184"/>
      <c r="C1681" s="185"/>
      <c r="D1681" s="191"/>
      <c r="E1681" s="190"/>
      <c r="F1681" s="237"/>
      <c r="G1681" s="169"/>
      <c r="H1681" s="188"/>
      <c r="I1681" s="189"/>
      <c r="J1681" s="192"/>
      <c r="K1681" s="193"/>
      <c r="L1681" s="200"/>
    </row>
    <row r="1682" spans="1:12" ht="15" customHeight="1" x14ac:dyDescent="0.25">
      <c r="A1682" s="183">
        <f t="shared" si="38"/>
        <v>17</v>
      </c>
      <c r="B1682" s="184"/>
      <c r="C1682" s="185"/>
      <c r="D1682" s="191"/>
      <c r="E1682" s="190"/>
      <c r="F1682" s="237"/>
      <c r="G1682" s="169"/>
      <c r="H1682" s="188"/>
      <c r="I1682" s="189"/>
      <c r="J1682" s="192"/>
      <c r="K1682" s="193"/>
      <c r="L1682" s="200"/>
    </row>
    <row r="1683" spans="1:12" ht="15" customHeight="1" x14ac:dyDescent="0.25">
      <c r="A1683" s="183">
        <f t="shared" si="38"/>
        <v>18</v>
      </c>
      <c r="B1683" s="184" t="e">
        <f>IF(G1683="DESLIGADO","",IF(#REF!=1,#REF!,IF(#REF!=1,#REF!,IF(#REF!=1,#REF!,IF(#REF!=1,#REF!,"")))))</f>
        <v>#REF!</v>
      </c>
      <c r="C1683" s="185"/>
      <c r="D1683" s="191"/>
      <c r="E1683" s="190"/>
      <c r="F1683" s="237"/>
      <c r="G1683" s="169"/>
      <c r="H1683" s="188"/>
      <c r="I1683" s="189"/>
      <c r="J1683" s="192"/>
      <c r="K1683" s="193"/>
      <c r="L1683" s="200"/>
    </row>
    <row r="1684" spans="1:12" ht="15" customHeight="1" x14ac:dyDescent="0.25">
      <c r="A1684" s="183">
        <f t="shared" si="38"/>
        <v>19</v>
      </c>
      <c r="B1684" s="184" t="e">
        <f>IF(G1684="DESLIGADO","",IF(#REF!=1,#REF!,IF(#REF!=1,#REF!,IF(#REF!=1,#REF!,IF(#REF!=1,#REF!,"")))))</f>
        <v>#REF!</v>
      </c>
      <c r="C1684" s="185"/>
      <c r="D1684" s="191"/>
      <c r="E1684" s="190"/>
      <c r="F1684" s="237"/>
      <c r="G1684" s="169"/>
      <c r="H1684" s="188"/>
      <c r="I1684" s="189"/>
      <c r="J1684" s="192"/>
      <c r="K1684" s="193"/>
      <c r="L1684" s="200"/>
    </row>
    <row r="1685" spans="1:12" ht="15" customHeight="1" x14ac:dyDescent="0.25">
      <c r="A1685" s="183">
        <f t="shared" si="38"/>
        <v>20</v>
      </c>
      <c r="B1685" s="184" t="e">
        <f>IF(F1685="DESLIGADO","",IF(#REF!=1,#REF!,IF(#REF!=1,#REF!,IF(#REF!=1,#REF!,IF(#REF!=1,#REF!,"")))))</f>
        <v>#REF!</v>
      </c>
      <c r="C1685" s="185"/>
      <c r="D1685" s="191"/>
      <c r="E1685" s="190"/>
      <c r="F1685" s="237"/>
      <c r="G1685" s="169"/>
      <c r="H1685" s="188"/>
      <c r="I1685" s="189"/>
      <c r="J1685" s="192"/>
      <c r="K1685" s="193"/>
      <c r="L1685" s="200"/>
    </row>
    <row r="1686" spans="1:12" ht="15" customHeight="1" x14ac:dyDescent="0.25">
      <c r="A1686" s="183">
        <f t="shared" si="38"/>
        <v>21</v>
      </c>
      <c r="B1686" s="184" t="e">
        <f>IF(G1686="DESLIGADO","",IF(#REF!=1,#REF!,IF(#REF!=1,#REF!,IF(#REF!=1,#REF!,IF(#REF!=1,#REF!,"")))))</f>
        <v>#REF!</v>
      </c>
      <c r="C1686" s="185"/>
      <c r="D1686" s="191"/>
      <c r="E1686" s="190"/>
      <c r="F1686" s="237"/>
      <c r="G1686" s="169"/>
      <c r="H1686" s="188"/>
      <c r="I1686" s="189"/>
      <c r="J1686" s="192"/>
      <c r="K1686" s="193"/>
      <c r="L1686" s="200"/>
    </row>
    <row r="1687" spans="1:12" ht="15" customHeight="1" x14ac:dyDescent="0.25">
      <c r="A1687" s="183">
        <f t="shared" si="38"/>
        <v>22</v>
      </c>
      <c r="B1687" s="184" t="e">
        <f>IF(G1687="DESLIGADO","",IF(#REF!=1,#REF!,IF(#REF!=1,#REF!,IF(#REF!=1,#REF!,IF(#REF!=1,#REF!,"")))))</f>
        <v>#REF!</v>
      </c>
      <c r="C1687" s="185"/>
      <c r="D1687" s="191"/>
      <c r="E1687" s="190"/>
      <c r="F1687" s="237"/>
      <c r="G1687" s="169"/>
      <c r="H1687" s="188"/>
      <c r="I1687" s="189"/>
      <c r="J1687" s="192"/>
      <c r="K1687" s="193"/>
      <c r="L1687" s="200"/>
    </row>
    <row r="1688" spans="1:12" ht="15" customHeight="1" x14ac:dyDescent="0.25">
      <c r="A1688" s="183">
        <f t="shared" si="38"/>
        <v>23</v>
      </c>
      <c r="B1688" s="184" t="e">
        <f>IF(G1688="DESLIGADO","",IF(#REF!=1,#REF!,IF(#REF!=1,#REF!,IF(#REF!=1,#REF!,IF(#REF!=1,#REF!,"")))))</f>
        <v>#REF!</v>
      </c>
      <c r="C1688" s="185"/>
      <c r="D1688" s="191"/>
      <c r="E1688" s="190"/>
      <c r="F1688" s="237"/>
      <c r="G1688" s="169"/>
      <c r="H1688" s="188"/>
      <c r="I1688" s="189"/>
      <c r="J1688" s="192"/>
      <c r="K1688" s="193"/>
      <c r="L1688" s="200"/>
    </row>
    <row r="1689" spans="1:12" ht="15" customHeight="1" x14ac:dyDescent="0.25">
      <c r="A1689" s="183">
        <f t="shared" si="38"/>
        <v>24</v>
      </c>
      <c r="B1689" s="184" t="e">
        <f>IF(G1689="DESLIGADO","",IF(#REF!=1,#REF!,IF(#REF!=1,#REF!,IF(#REF!=1,#REF!,IF(#REF!=1,#REF!,"")))))</f>
        <v>#REF!</v>
      </c>
      <c r="C1689" s="185"/>
      <c r="D1689" s="191"/>
      <c r="E1689" s="190"/>
      <c r="F1689" s="237"/>
      <c r="G1689" s="169"/>
      <c r="H1689" s="188"/>
      <c r="I1689" s="189"/>
      <c r="J1689" s="192"/>
      <c r="K1689" s="193"/>
      <c r="L1689" s="200"/>
    </row>
    <row r="1690" spans="1:12" ht="15" customHeight="1" x14ac:dyDescent="0.25">
      <c r="A1690" s="183">
        <f t="shared" si="38"/>
        <v>25</v>
      </c>
      <c r="B1690" s="184" t="e">
        <f>IF(G1690="DESLIGADO","",IF(#REF!=1,#REF!,IF(#REF!=1,#REF!,IF(#REF!=1,#REF!,IF(#REF!=1,#REF!,"")))))</f>
        <v>#REF!</v>
      </c>
      <c r="C1690" s="185"/>
      <c r="D1690" s="191"/>
      <c r="E1690" s="190"/>
      <c r="F1690" s="237"/>
      <c r="G1690" s="169"/>
      <c r="H1690" s="188"/>
      <c r="I1690" s="189"/>
      <c r="J1690" s="192"/>
      <c r="K1690" s="193"/>
      <c r="L1690" s="200"/>
    </row>
    <row r="1691" spans="1:12" ht="15" customHeight="1" x14ac:dyDescent="0.25">
      <c r="A1691" s="183">
        <f t="shared" si="38"/>
        <v>26</v>
      </c>
      <c r="B1691" s="184" t="e">
        <f>IF(G1691="DESLIGADO","",IF(#REF!=1,#REF!,IF(#REF!=1,#REF!,IF(#REF!=1,#REF!,IF(#REF!=1,#REF!,"")))))</f>
        <v>#REF!</v>
      </c>
      <c r="C1691" s="185"/>
      <c r="D1691" s="191"/>
      <c r="E1691" s="190"/>
      <c r="F1691" s="237"/>
      <c r="G1691" s="169"/>
      <c r="H1691" s="188"/>
      <c r="I1691" s="189"/>
      <c r="J1691" s="192"/>
      <c r="K1691" s="193"/>
      <c r="L1691" s="200"/>
    </row>
    <row r="1692" spans="1:12" ht="15" customHeight="1" x14ac:dyDescent="0.25">
      <c r="A1692" s="183">
        <f t="shared" si="38"/>
        <v>27</v>
      </c>
      <c r="B1692" s="184" t="e">
        <f>IF(F1692="DESLIGADO","",IF(#REF!=1,#REF!,IF(#REF!=1,#REF!,IF(#REF!=1,#REF!,IF(#REF!=1,#REF!,"")))))</f>
        <v>#REF!</v>
      </c>
      <c r="C1692" s="185"/>
      <c r="D1692" s="191"/>
      <c r="E1692" s="190"/>
      <c r="F1692" s="237"/>
      <c r="G1692" s="169"/>
      <c r="H1692" s="188"/>
      <c r="I1692" s="189"/>
      <c r="J1692" s="192"/>
      <c r="K1692" s="193"/>
      <c r="L1692" s="200"/>
    </row>
    <row r="1693" spans="1:12" ht="15" customHeight="1" x14ac:dyDescent="0.25">
      <c r="A1693" s="183">
        <f t="shared" si="38"/>
        <v>28</v>
      </c>
      <c r="B1693" s="184" t="e">
        <f>IF(G1693="DESLIGADO","",IF(#REF!=1,#REF!,IF(#REF!=1,#REF!,IF(#REF!=1,#REF!,IF(#REF!=1,#REF!,"")))))</f>
        <v>#REF!</v>
      </c>
      <c r="C1693" s="185"/>
      <c r="D1693" s="191"/>
      <c r="E1693" s="190"/>
      <c r="F1693" s="237"/>
      <c r="G1693" s="169"/>
      <c r="H1693" s="188"/>
      <c r="I1693" s="189"/>
      <c r="J1693" s="192"/>
      <c r="K1693" s="193"/>
      <c r="L1693" s="200"/>
    </row>
    <row r="1694" spans="1:12" ht="15" customHeight="1" x14ac:dyDescent="0.25">
      <c r="A1694" s="183">
        <f t="shared" si="38"/>
        <v>29</v>
      </c>
      <c r="B1694" s="184" t="e">
        <f>IF(G1694="DESLIGADO","",IF(#REF!=1,#REF!,IF(#REF!=1,#REF!,IF(#REF!=1,#REF!,IF(#REF!=1,#REF!,"")))))</f>
        <v>#REF!</v>
      </c>
      <c r="C1694" s="185"/>
      <c r="D1694" s="191"/>
      <c r="E1694" s="190"/>
      <c r="F1694" s="237"/>
      <c r="G1694" s="169"/>
      <c r="H1694" s="188"/>
      <c r="I1694" s="189"/>
      <c r="J1694" s="192"/>
      <c r="K1694" s="193"/>
      <c r="L1694" s="200"/>
    </row>
    <row r="1695" spans="1:12" ht="15" customHeight="1" x14ac:dyDescent="0.25">
      <c r="A1695" s="183">
        <f t="shared" si="38"/>
        <v>30</v>
      </c>
      <c r="B1695" s="184" t="e">
        <f>IF(G1695="DESLIGADO","",IF(#REF!=1,#REF!,IF(#REF!=1,#REF!,IF(#REF!=1,#REF!,IF(#REF!=1,#REF!,"")))))</f>
        <v>#REF!</v>
      </c>
      <c r="C1695" s="185"/>
      <c r="D1695" s="191"/>
      <c r="E1695" s="190"/>
      <c r="F1695" s="237"/>
      <c r="G1695" s="169"/>
      <c r="H1695" s="188"/>
      <c r="I1695" s="189"/>
      <c r="J1695" s="192"/>
      <c r="K1695" s="193"/>
      <c r="L1695" s="200"/>
    </row>
    <row r="1696" spans="1:12" ht="15" customHeight="1" x14ac:dyDescent="0.25">
      <c r="A1696" s="183">
        <f t="shared" si="38"/>
        <v>31</v>
      </c>
      <c r="B1696" s="184" t="e">
        <f>IF(G1696="DESLIGADO","",IF(#REF!=1,#REF!,IF(#REF!=1,#REF!,IF(#REF!=1,#REF!,IF(#REF!=1,#REF!,"")))))</f>
        <v>#REF!</v>
      </c>
      <c r="C1696" s="185"/>
      <c r="D1696" s="191"/>
      <c r="E1696" s="190"/>
      <c r="F1696" s="237"/>
      <c r="G1696" s="169"/>
      <c r="H1696" s="188"/>
      <c r="I1696" s="189"/>
      <c r="J1696" s="192"/>
      <c r="K1696" s="193"/>
      <c r="L1696" s="200"/>
    </row>
    <row r="1697" spans="1:12" ht="15" customHeight="1" x14ac:dyDescent="0.25">
      <c r="A1697" s="183">
        <f t="shared" si="38"/>
        <v>32</v>
      </c>
      <c r="B1697" s="184" t="e">
        <f>IF(G1697="DESLIGADO","",IF(#REF!=1,#REF!,IF(#REF!=1,#REF!,IF(#REF!=1,#REF!,IF(#REF!=1,#REF!,"")))))</f>
        <v>#REF!</v>
      </c>
      <c r="C1697" s="185"/>
      <c r="D1697" s="191"/>
      <c r="E1697" s="190"/>
      <c r="F1697" s="237"/>
      <c r="G1697" s="169"/>
      <c r="H1697" s="188"/>
      <c r="I1697" s="189"/>
      <c r="J1697" s="192"/>
      <c r="K1697" s="193"/>
      <c r="L1697" s="200"/>
    </row>
    <row r="1698" spans="1:12" ht="15" customHeight="1" x14ac:dyDescent="0.25">
      <c r="A1698" s="183">
        <f t="shared" si="38"/>
        <v>33</v>
      </c>
      <c r="B1698" s="184"/>
      <c r="C1698" s="185"/>
      <c r="D1698" s="191"/>
      <c r="E1698" s="190"/>
      <c r="F1698" s="237"/>
      <c r="G1698" s="169"/>
      <c r="H1698" s="188"/>
      <c r="I1698" s="189"/>
      <c r="J1698" s="192"/>
      <c r="K1698" s="193"/>
      <c r="L1698" s="200"/>
    </row>
    <row r="1699" spans="1:12" ht="15" customHeight="1" x14ac:dyDescent="0.25">
      <c r="A1699" s="183">
        <f t="shared" si="38"/>
        <v>34</v>
      </c>
      <c r="B1699" s="184"/>
      <c r="C1699" s="185"/>
      <c r="D1699" s="191"/>
      <c r="E1699" s="190"/>
      <c r="F1699" s="237"/>
      <c r="G1699" s="169"/>
      <c r="H1699" s="188"/>
      <c r="I1699" s="189"/>
      <c r="J1699" s="192"/>
      <c r="K1699" s="193"/>
      <c r="L1699" s="200"/>
    </row>
    <row r="1700" spans="1:12" ht="15" customHeight="1" x14ac:dyDescent="0.25">
      <c r="A1700" s="183">
        <f t="shared" si="38"/>
        <v>35</v>
      </c>
      <c r="B1700" s="184" t="e">
        <f>IF(G1700="DESLIGADO","",IF(#REF!=1,#REF!,IF(#REF!=1,#REF!,IF(#REF!=1,#REF!,IF(#REF!=1,#REF!,"")))))</f>
        <v>#REF!</v>
      </c>
      <c r="C1700" s="185"/>
      <c r="D1700" s="191"/>
      <c r="E1700" s="190"/>
      <c r="F1700" s="237"/>
      <c r="G1700" s="169"/>
      <c r="H1700" s="188"/>
      <c r="I1700" s="189"/>
      <c r="J1700" s="192"/>
      <c r="K1700" s="193"/>
      <c r="L1700" s="200"/>
    </row>
    <row r="1701" spans="1:12" ht="15" customHeight="1" x14ac:dyDescent="0.25">
      <c r="A1701" s="183">
        <f t="shared" si="38"/>
        <v>36</v>
      </c>
      <c r="B1701" s="184" t="e">
        <f>IF(G1701="DESLIGADO","",IF(#REF!=1,#REF!,IF(#REF!=1,#REF!,IF(#REF!=1,#REF!,IF(#REF!=1,#REF!,"")))))</f>
        <v>#REF!</v>
      </c>
      <c r="C1701" s="185"/>
      <c r="D1701" s="191"/>
      <c r="E1701" s="190"/>
      <c r="F1701" s="237"/>
      <c r="G1701" s="169"/>
      <c r="H1701" s="188"/>
      <c r="I1701" s="189"/>
      <c r="J1701" s="192"/>
      <c r="K1701" s="193"/>
      <c r="L1701" s="200"/>
    </row>
    <row r="1702" spans="1:12" ht="15" customHeight="1" x14ac:dyDescent="0.25">
      <c r="A1702" s="183">
        <f t="shared" si="38"/>
        <v>37</v>
      </c>
      <c r="B1702" s="184"/>
      <c r="C1702" s="185"/>
      <c r="D1702" s="191"/>
      <c r="E1702" s="190"/>
      <c r="F1702" s="237"/>
      <c r="G1702" s="169"/>
      <c r="H1702" s="188"/>
      <c r="I1702" s="189"/>
      <c r="J1702" s="192"/>
      <c r="K1702" s="193"/>
      <c r="L1702" s="200"/>
    </row>
    <row r="1703" spans="1:12" ht="15" customHeight="1" x14ac:dyDescent="0.25">
      <c r="A1703" s="183">
        <f t="shared" si="38"/>
        <v>38</v>
      </c>
      <c r="B1703" s="184" t="e">
        <f>IF(G1703="DESLIGADO","",IF(#REF!=1,#REF!,IF(#REF!=1,#REF!,IF(#REF!=1,#REF!,IF(#REF!=1,#REF!,"")))))</f>
        <v>#REF!</v>
      </c>
      <c r="C1703" s="185"/>
      <c r="D1703" s="191"/>
      <c r="E1703" s="190"/>
      <c r="F1703" s="237"/>
      <c r="G1703" s="169"/>
      <c r="H1703" s="188"/>
      <c r="I1703" s="189"/>
      <c r="J1703" s="192"/>
      <c r="K1703" s="193"/>
      <c r="L1703" s="200"/>
    </row>
    <row r="1704" spans="1:12" ht="15" customHeight="1" x14ac:dyDescent="0.25">
      <c r="A1704" s="183">
        <f t="shared" si="38"/>
        <v>39</v>
      </c>
      <c r="B1704" s="184" t="e">
        <f>IF(G1704="DESLIGADO","",IF(#REF!=1,#REF!,IF(#REF!=1,#REF!,IF(#REF!=1,#REF!,IF(#REF!=1,#REF!,"")))))</f>
        <v>#REF!</v>
      </c>
      <c r="C1704" s="185"/>
      <c r="D1704" s="191"/>
      <c r="E1704" s="190"/>
      <c r="F1704" s="237"/>
      <c r="G1704" s="169"/>
      <c r="H1704" s="188"/>
      <c r="I1704" s="189"/>
      <c r="J1704" s="192"/>
      <c r="K1704" s="193"/>
      <c r="L1704" s="200"/>
    </row>
    <row r="1705" spans="1:12" ht="15" customHeight="1" x14ac:dyDescent="0.25">
      <c r="A1705" s="183">
        <f t="shared" si="38"/>
        <v>40</v>
      </c>
      <c r="B1705" s="184" t="e">
        <f>IF(G1705="DESLIGADO","",IF(#REF!=1,#REF!,IF(#REF!=1,#REF!,IF(#REF!=1,#REF!,IF(#REF!=1,#REF!,"")))))</f>
        <v>#REF!</v>
      </c>
      <c r="C1705" s="185"/>
      <c r="D1705" s="191"/>
      <c r="E1705" s="190"/>
      <c r="F1705" s="237"/>
      <c r="G1705" s="169"/>
      <c r="H1705" s="188"/>
      <c r="I1705" s="189"/>
      <c r="J1705" s="192"/>
      <c r="K1705" s="193"/>
      <c r="L1705" s="200"/>
    </row>
    <row r="1706" spans="1:12" ht="15" customHeight="1" x14ac:dyDescent="0.25">
      <c r="A1706" s="183">
        <f t="shared" si="38"/>
        <v>41</v>
      </c>
      <c r="B1706" s="184"/>
      <c r="C1706" s="185"/>
      <c r="D1706" s="191"/>
      <c r="E1706" s="190"/>
      <c r="F1706" s="237"/>
      <c r="G1706" s="169"/>
      <c r="H1706" s="188"/>
      <c r="I1706" s="189"/>
      <c r="J1706" s="192"/>
      <c r="K1706" s="193"/>
      <c r="L1706" s="200"/>
    </row>
    <row r="1707" spans="1:12" ht="15" customHeight="1" x14ac:dyDescent="0.25">
      <c r="A1707" s="183">
        <f t="shared" si="38"/>
        <v>42</v>
      </c>
      <c r="B1707" s="184" t="e">
        <f>IF(G1707="DESLIGADO","",IF(#REF!=1,#REF!,IF(#REF!=1,#REF!,IF(#REF!=1,#REF!,IF(#REF!=1,#REF!,"")))))</f>
        <v>#REF!</v>
      </c>
      <c r="C1707" s="185"/>
      <c r="D1707" s="191"/>
      <c r="E1707" s="190"/>
      <c r="F1707" s="237"/>
      <c r="G1707" s="169"/>
      <c r="H1707" s="188"/>
      <c r="I1707" s="189"/>
      <c r="J1707" s="192"/>
      <c r="K1707" s="193"/>
      <c r="L1707" s="200"/>
    </row>
    <row r="1708" spans="1:12" ht="15" customHeight="1" x14ac:dyDescent="0.25">
      <c r="A1708" s="183">
        <f t="shared" si="38"/>
        <v>43</v>
      </c>
      <c r="B1708" s="184" t="e">
        <f>IF(G1708="DESLIGADO","",IF(#REF!=1,#REF!,IF(#REF!=1,#REF!,IF(#REF!=1,#REF!,IF(#REF!=1,#REF!,"")))))</f>
        <v>#REF!</v>
      </c>
      <c r="C1708" s="185"/>
      <c r="D1708" s="191"/>
      <c r="E1708" s="190"/>
      <c r="F1708" s="237"/>
      <c r="G1708" s="169"/>
      <c r="H1708" s="188"/>
      <c r="I1708" s="189"/>
      <c r="J1708" s="192"/>
      <c r="K1708" s="193"/>
      <c r="L1708" s="200"/>
    </row>
    <row r="1709" spans="1:12" ht="15" customHeight="1" x14ac:dyDescent="0.25">
      <c r="A1709" s="183">
        <f t="shared" si="38"/>
        <v>44</v>
      </c>
      <c r="B1709" s="184"/>
      <c r="C1709" s="185"/>
      <c r="D1709" s="191"/>
      <c r="E1709" s="190"/>
      <c r="F1709" s="237"/>
      <c r="G1709" s="169"/>
      <c r="H1709" s="188"/>
      <c r="I1709" s="189"/>
      <c r="J1709" s="192"/>
      <c r="K1709" s="193"/>
      <c r="L1709" s="200"/>
    </row>
    <row r="1710" spans="1:12" ht="15" customHeight="1" x14ac:dyDescent="0.25">
      <c r="A1710" s="183">
        <f t="shared" si="38"/>
        <v>45</v>
      </c>
      <c r="B1710" s="184" t="e">
        <f>IF(G1710="DESLIGADO","",IF(#REF!=1,#REF!,IF(#REF!=1,#REF!,IF(#REF!=1,#REF!,IF(#REF!=1,#REF!,"")))))</f>
        <v>#REF!</v>
      </c>
      <c r="C1710" s="185"/>
      <c r="D1710" s="191"/>
      <c r="E1710" s="194"/>
      <c r="F1710" s="238"/>
      <c r="G1710" s="169"/>
      <c r="H1710" s="188"/>
      <c r="I1710" s="189"/>
      <c r="J1710" s="192"/>
      <c r="K1710" s="193"/>
      <c r="L1710" s="200"/>
    </row>
    <row r="1711" spans="1:12" ht="15" customHeight="1" x14ac:dyDescent="0.25">
      <c r="A1711" s="183">
        <f t="shared" si="38"/>
        <v>46</v>
      </c>
      <c r="B1711" s="184" t="e">
        <f>IF(G1711="DESLIGADO","",IF(#REF!=1,#REF!,IF(#REF!=1,#REF!,IF(#REF!=1,#REF!,IF(#REF!=1,#REF!,"")))))</f>
        <v>#REF!</v>
      </c>
      <c r="C1711" s="185"/>
      <c r="D1711" s="191"/>
      <c r="E1711" s="190"/>
      <c r="F1711" s="237"/>
      <c r="G1711" s="169"/>
      <c r="H1711" s="188"/>
      <c r="I1711" s="189"/>
      <c r="J1711" s="192"/>
      <c r="K1711" s="193"/>
      <c r="L1711" s="200"/>
    </row>
    <row r="1712" spans="1:12" ht="15" customHeight="1" x14ac:dyDescent="0.25">
      <c r="A1712" s="183">
        <f t="shared" si="38"/>
        <v>47</v>
      </c>
      <c r="B1712" s="184" t="e">
        <f>IF(G1712="DESLIGADO","",IF(#REF!=1,#REF!,IF(#REF!=1,#REF!,IF(#REF!=1,#REF!,IF(#REF!=1,#REF!,"")))))</f>
        <v>#REF!</v>
      </c>
      <c r="C1712" s="185"/>
      <c r="D1712" s="191"/>
      <c r="E1712" s="190"/>
      <c r="F1712" s="237"/>
      <c r="G1712" s="169"/>
      <c r="H1712" s="188"/>
      <c r="I1712" s="189"/>
      <c r="J1712" s="192"/>
      <c r="K1712" s="193"/>
      <c r="L1712" s="200"/>
    </row>
    <row r="1713" spans="1:12" ht="15" customHeight="1" x14ac:dyDescent="0.25">
      <c r="A1713" s="183">
        <f t="shared" si="38"/>
        <v>48</v>
      </c>
      <c r="B1713" s="184"/>
      <c r="C1713" s="185"/>
      <c r="D1713" s="191"/>
      <c r="E1713" s="190"/>
      <c r="F1713" s="237"/>
      <c r="G1713" s="169"/>
      <c r="H1713" s="188"/>
      <c r="I1713" s="189"/>
      <c r="J1713" s="192"/>
      <c r="K1713" s="193"/>
      <c r="L1713" s="200"/>
    </row>
    <row r="1714" spans="1:12" ht="15" customHeight="1" x14ac:dyDescent="0.25">
      <c r="A1714" s="183">
        <f t="shared" si="38"/>
        <v>49</v>
      </c>
      <c r="B1714" s="184" t="e">
        <f>IF(G1714="DESLIGADO","",IF(#REF!=1,#REF!,IF(#REF!=1,#REF!,IF(#REF!=1,#REF!,IF(#REF!=1,#REF!,"")))))</f>
        <v>#REF!</v>
      </c>
      <c r="C1714" s="185"/>
      <c r="D1714" s="191"/>
      <c r="E1714" s="190"/>
      <c r="F1714" s="237"/>
      <c r="G1714" s="169"/>
      <c r="H1714" s="188"/>
      <c r="I1714" s="189"/>
      <c r="J1714" s="192"/>
      <c r="K1714" s="193"/>
      <c r="L1714" s="200"/>
    </row>
    <row r="1715" spans="1:12" ht="15" customHeight="1" x14ac:dyDescent="0.25">
      <c r="A1715" s="183">
        <f t="shared" si="38"/>
        <v>50</v>
      </c>
      <c r="B1715" s="184" t="e">
        <f>IF(G1715="DESLIGADO","",IF(#REF!=1,#REF!,IF(#REF!=1,#REF!,IF(#REF!=1,#REF!,IF(#REF!=1,#REF!,"")))))</f>
        <v>#REF!</v>
      </c>
      <c r="C1715" s="185"/>
      <c r="D1715" s="191"/>
      <c r="E1715" s="190"/>
      <c r="F1715" s="237"/>
      <c r="G1715" s="169"/>
      <c r="H1715" s="188"/>
      <c r="I1715" s="189"/>
      <c r="J1715" s="192"/>
      <c r="K1715" s="193"/>
      <c r="L1715" s="200"/>
    </row>
    <row r="1716" spans="1:12" ht="15" customHeight="1" x14ac:dyDescent="0.25">
      <c r="A1716" s="183">
        <f t="shared" si="38"/>
        <v>51</v>
      </c>
      <c r="B1716" s="184" t="e">
        <f>IF(G1716="DESLIGADO","",IF(#REF!=1,#REF!,IF(#REF!=1,#REF!,IF(#REF!=1,#REF!,IF(#REF!=1,#REF!,"")))))</f>
        <v>#REF!</v>
      </c>
      <c r="C1716" s="185"/>
      <c r="D1716" s="191"/>
      <c r="E1716" s="190"/>
      <c r="F1716" s="237"/>
      <c r="G1716" s="169"/>
      <c r="H1716" s="188"/>
      <c r="I1716" s="189"/>
      <c r="J1716" s="192"/>
      <c r="K1716" s="193"/>
      <c r="L1716" s="200"/>
    </row>
    <row r="1717" spans="1:12" ht="15" customHeight="1" x14ac:dyDescent="0.25">
      <c r="A1717" s="183">
        <f t="shared" si="38"/>
        <v>52</v>
      </c>
      <c r="B1717" s="184" t="e">
        <f>IF(G1717="DESLIGADO","",IF(#REF!=1,#REF!,IF(#REF!=1,#REF!,IF(#REF!=1,#REF!,IF(#REF!=1,#REF!,"")))))</f>
        <v>#REF!</v>
      </c>
      <c r="C1717" s="185"/>
      <c r="D1717" s="191"/>
      <c r="E1717" s="190"/>
      <c r="F1717" s="237"/>
      <c r="G1717" s="169"/>
      <c r="H1717" s="188"/>
      <c r="I1717" s="189"/>
      <c r="J1717" s="192"/>
      <c r="K1717" s="193"/>
      <c r="L1717" s="200"/>
    </row>
    <row r="1718" spans="1:12" ht="15" customHeight="1" x14ac:dyDescent="0.25">
      <c r="A1718" s="183">
        <f t="shared" si="38"/>
        <v>53</v>
      </c>
      <c r="B1718" s="184" t="e">
        <f>IF(G1718="DESLIGADO","",IF(#REF!=1,#REF!,IF(#REF!=1,#REF!,IF(#REF!=1,#REF!,IF(#REF!=1,#REF!,"")))))</f>
        <v>#REF!</v>
      </c>
      <c r="C1718" s="185"/>
      <c r="D1718" s="191"/>
      <c r="E1718" s="190"/>
      <c r="F1718" s="237"/>
      <c r="G1718" s="169"/>
      <c r="H1718" s="188"/>
      <c r="I1718" s="189"/>
      <c r="J1718" s="192"/>
      <c r="K1718" s="193"/>
      <c r="L1718" s="200"/>
    </row>
    <row r="1719" spans="1:12" ht="15" customHeight="1" x14ac:dyDescent="0.25">
      <c r="A1719" s="183">
        <f t="shared" si="38"/>
        <v>54</v>
      </c>
      <c r="B1719" s="184"/>
      <c r="C1719" s="185"/>
      <c r="D1719" s="191"/>
      <c r="E1719" s="190"/>
      <c r="F1719" s="237"/>
      <c r="G1719" s="169"/>
      <c r="H1719" s="188"/>
      <c r="I1719" s="189"/>
      <c r="J1719" s="192"/>
      <c r="K1719" s="193"/>
      <c r="L1719" s="200"/>
    </row>
    <row r="1720" spans="1:12" ht="15" customHeight="1" x14ac:dyDescent="0.25">
      <c r="A1720" s="183">
        <f t="shared" si="38"/>
        <v>55</v>
      </c>
      <c r="B1720" s="184" t="e">
        <f>IF(G1720="DESLIGADO","",IF(#REF!=1,#REF!,IF(#REF!=1,#REF!,IF(#REF!=1,#REF!,IF(#REF!=1,#REF!,"")))))</f>
        <v>#REF!</v>
      </c>
      <c r="C1720" s="185"/>
      <c r="D1720" s="191"/>
      <c r="E1720" s="190"/>
      <c r="F1720" s="237"/>
      <c r="G1720" s="169"/>
      <c r="H1720" s="188"/>
      <c r="I1720" s="189"/>
      <c r="J1720" s="192"/>
      <c r="K1720" s="193"/>
      <c r="L1720" s="200"/>
    </row>
    <row r="1721" spans="1:12" ht="15" customHeight="1" x14ac:dyDescent="0.25">
      <c r="A1721" s="183">
        <f t="shared" si="38"/>
        <v>56</v>
      </c>
      <c r="B1721" s="184" t="e">
        <f>IF(G1721="DESLIGADO","",IF(#REF!=1,#REF!,IF(#REF!=1,#REF!,IF(#REF!=1,#REF!,IF(#REF!=1,#REF!,"")))))</f>
        <v>#REF!</v>
      </c>
      <c r="C1721" s="185"/>
      <c r="D1721" s="191"/>
      <c r="E1721" s="190"/>
      <c r="F1721" s="237"/>
      <c r="G1721" s="169"/>
      <c r="H1721" s="188"/>
      <c r="I1721" s="189"/>
      <c r="J1721" s="192"/>
      <c r="K1721" s="193"/>
      <c r="L1721" s="200"/>
    </row>
    <row r="1722" spans="1:12" ht="15" customHeight="1" x14ac:dyDescent="0.25">
      <c r="A1722" s="183">
        <f t="shared" si="38"/>
        <v>57</v>
      </c>
      <c r="B1722" s="184" t="e">
        <f>IF(G1722="DESLIGADO","",IF(#REF!=1,#REF!,IF(#REF!=1,#REF!,IF(#REF!=1,#REF!,IF(#REF!=1,#REF!,"")))))</f>
        <v>#REF!</v>
      </c>
      <c r="C1722" s="185"/>
      <c r="D1722" s="191"/>
      <c r="E1722" s="190"/>
      <c r="F1722" s="237"/>
      <c r="G1722" s="169"/>
      <c r="H1722" s="188"/>
      <c r="I1722" s="189"/>
      <c r="J1722" s="192"/>
      <c r="K1722" s="193"/>
      <c r="L1722" s="200"/>
    </row>
    <row r="1723" spans="1:12" ht="15" customHeight="1" x14ac:dyDescent="0.25">
      <c r="A1723" s="183">
        <f t="shared" si="38"/>
        <v>58</v>
      </c>
      <c r="B1723" s="184" t="e">
        <f>IF(G1723="DESLIGADO","",IF(#REF!=1,#REF!,IF(#REF!=1,#REF!,IF(#REF!=1,#REF!,IF(#REF!=1,#REF!,"")))))</f>
        <v>#REF!</v>
      </c>
      <c r="C1723" s="185"/>
      <c r="D1723" s="191"/>
      <c r="E1723" s="190"/>
      <c r="F1723" s="237"/>
      <c r="G1723" s="169"/>
      <c r="H1723" s="188"/>
      <c r="I1723" s="189"/>
      <c r="J1723" s="192"/>
      <c r="K1723" s="193"/>
      <c r="L1723" s="200"/>
    </row>
    <row r="1724" spans="1:12" ht="15" customHeight="1" x14ac:dyDescent="0.25">
      <c r="A1724" s="183">
        <f t="shared" si="38"/>
        <v>59</v>
      </c>
      <c r="B1724" s="184" t="e">
        <f>IF(G1724="DESLIGADO","",IF(#REF!=1,#REF!,IF(#REF!=1,#REF!,IF(#REF!=1,#REF!,IF(#REF!=1,#REF!,"")))))</f>
        <v>#REF!</v>
      </c>
      <c r="C1724" s="185"/>
      <c r="D1724" s="191"/>
      <c r="E1724" s="190"/>
      <c r="F1724" s="237"/>
      <c r="G1724" s="169"/>
      <c r="H1724" s="188"/>
      <c r="I1724" s="189"/>
      <c r="J1724" s="192"/>
      <c r="K1724" s="193"/>
      <c r="L1724" s="200"/>
    </row>
    <row r="1725" spans="1:12" ht="15" customHeight="1" x14ac:dyDescent="0.25">
      <c r="A1725" s="183">
        <f t="shared" si="38"/>
        <v>60</v>
      </c>
      <c r="B1725" s="184" t="e">
        <f>IF(G1725="DESLIGADO","",IF(#REF!=1,#REF!,IF(#REF!=1,#REF!,IF(#REF!=1,#REF!,IF(#REF!=1,#REF!,"")))))</f>
        <v>#REF!</v>
      </c>
      <c r="C1725" s="185"/>
      <c r="D1725" s="191"/>
      <c r="E1725" s="190"/>
      <c r="F1725" s="237"/>
      <c r="G1725" s="169"/>
      <c r="H1725" s="188"/>
      <c r="I1725" s="189"/>
      <c r="J1725" s="192"/>
      <c r="K1725" s="193"/>
      <c r="L1725" s="200"/>
    </row>
    <row r="1726" spans="1:12" ht="15" customHeight="1" x14ac:dyDescent="0.25">
      <c r="A1726" s="183">
        <f t="shared" si="38"/>
        <v>61</v>
      </c>
      <c r="B1726" s="184" t="e">
        <f>IF(G1726="DESLIGADO","",IF(#REF!=1,#REF!,IF(#REF!=1,#REF!,IF(#REF!=1,#REF!,IF(#REF!=1,#REF!,"")))))</f>
        <v>#REF!</v>
      </c>
      <c r="C1726" s="185"/>
      <c r="D1726" s="191"/>
      <c r="E1726" s="190"/>
      <c r="F1726" s="237"/>
      <c r="G1726" s="169"/>
      <c r="H1726" s="188"/>
      <c r="I1726" s="189"/>
      <c r="J1726" s="192"/>
      <c r="K1726" s="193"/>
      <c r="L1726" s="200"/>
    </row>
    <row r="1727" spans="1:12" ht="15" customHeight="1" x14ac:dyDescent="0.25">
      <c r="A1727" s="183">
        <f t="shared" si="38"/>
        <v>62</v>
      </c>
      <c r="B1727" s="184" t="e">
        <f>IF(G1727="DESLIGADO","",IF(#REF!=1,#REF!,IF(#REF!=1,#REF!,IF(#REF!=1,#REF!,IF(#REF!=1,#REF!,"")))))</f>
        <v>#REF!</v>
      </c>
      <c r="C1727" s="185"/>
      <c r="D1727" s="191"/>
      <c r="E1727" s="190"/>
      <c r="F1727" s="237"/>
      <c r="G1727" s="169"/>
      <c r="H1727" s="188"/>
      <c r="I1727" s="189"/>
      <c r="J1727" s="192"/>
      <c r="K1727" s="193"/>
      <c r="L1727" s="200"/>
    </row>
    <row r="1728" spans="1:12" ht="15" customHeight="1" x14ac:dyDescent="0.25">
      <c r="A1728" s="183">
        <f t="shared" si="38"/>
        <v>63</v>
      </c>
      <c r="B1728" s="184" t="e">
        <f>IF(G1728="DESLIGADO","",IF(#REF!=1,#REF!,IF(#REF!=1,#REF!,IF(#REF!=1,#REF!,IF(#REF!=1,#REF!,"")))))</f>
        <v>#REF!</v>
      </c>
      <c r="C1728" s="185"/>
      <c r="D1728" s="191"/>
      <c r="E1728" s="190"/>
      <c r="F1728" s="237"/>
      <c r="G1728" s="169"/>
      <c r="H1728" s="188"/>
      <c r="I1728" s="189"/>
      <c r="J1728" s="192"/>
      <c r="K1728" s="193"/>
      <c r="L1728" s="200"/>
    </row>
    <row r="1729" spans="1:12" ht="15" customHeight="1" x14ac:dyDescent="0.25">
      <c r="A1729" s="183">
        <f t="shared" si="38"/>
        <v>64</v>
      </c>
      <c r="B1729" s="184"/>
      <c r="C1729" s="185"/>
      <c r="D1729" s="191"/>
      <c r="E1729" s="190"/>
      <c r="F1729" s="237"/>
      <c r="G1729" s="169"/>
      <c r="H1729" s="188"/>
      <c r="I1729" s="189"/>
      <c r="J1729" s="192"/>
      <c r="K1729" s="193"/>
      <c r="L1729" s="200"/>
    </row>
    <row r="1730" spans="1:12" ht="15" customHeight="1" x14ac:dyDescent="0.25">
      <c r="A1730" s="183">
        <f t="shared" ref="A1730:A1793" si="39">A1729+1</f>
        <v>65</v>
      </c>
      <c r="B1730" s="184"/>
      <c r="C1730" s="185"/>
      <c r="D1730" s="191"/>
      <c r="E1730" s="190"/>
      <c r="F1730" s="237"/>
      <c r="G1730" s="169"/>
      <c r="H1730" s="188"/>
      <c r="I1730" s="189"/>
      <c r="J1730" s="192"/>
      <c r="K1730" s="193"/>
      <c r="L1730" s="200"/>
    </row>
    <row r="1731" spans="1:12" ht="15" customHeight="1" x14ac:dyDescent="0.25">
      <c r="A1731" s="183">
        <f t="shared" si="39"/>
        <v>66</v>
      </c>
      <c r="B1731" s="184" t="e">
        <f>IF(F1731="DESLIGADO","",IF(#REF!=1,#REF!,IF(#REF!=1,#REF!,IF(#REF!=1,#REF!,IF(#REF!=1,#REF!,"")))))</f>
        <v>#REF!</v>
      </c>
      <c r="C1731" s="185"/>
      <c r="D1731" s="191"/>
      <c r="E1731" s="190"/>
      <c r="F1731" s="237"/>
      <c r="G1731" s="169"/>
      <c r="H1731" s="188"/>
      <c r="I1731" s="189"/>
      <c r="J1731" s="192"/>
      <c r="K1731" s="193"/>
      <c r="L1731" s="200"/>
    </row>
    <row r="1732" spans="1:12" ht="15" customHeight="1" x14ac:dyDescent="0.25">
      <c r="A1732" s="183">
        <f t="shared" si="39"/>
        <v>67</v>
      </c>
      <c r="B1732" s="184"/>
      <c r="C1732" s="185"/>
      <c r="D1732" s="191"/>
      <c r="E1732" s="190"/>
      <c r="F1732" s="237"/>
      <c r="G1732" s="169"/>
      <c r="H1732" s="188"/>
      <c r="I1732" s="189"/>
      <c r="J1732" s="192"/>
      <c r="K1732" s="193"/>
      <c r="L1732" s="200"/>
    </row>
    <row r="1733" spans="1:12" ht="15" customHeight="1" x14ac:dyDescent="0.25">
      <c r="A1733" s="183">
        <f t="shared" si="39"/>
        <v>68</v>
      </c>
      <c r="B1733" s="184" t="e">
        <f>IF(G1733="DESLIGADO","",IF(#REF!=1,#REF!,IF(#REF!=1,#REF!,IF(#REF!=1,#REF!,IF(#REF!=1,#REF!,"")))))</f>
        <v>#REF!</v>
      </c>
      <c r="C1733" s="185"/>
      <c r="D1733" s="191"/>
      <c r="E1733" s="190"/>
      <c r="F1733" s="237"/>
      <c r="G1733" s="169"/>
      <c r="H1733" s="188"/>
      <c r="I1733" s="189"/>
      <c r="J1733" s="192"/>
      <c r="K1733" s="193"/>
      <c r="L1733" s="200"/>
    </row>
    <row r="1734" spans="1:12" ht="15" customHeight="1" x14ac:dyDescent="0.25">
      <c r="A1734" s="183">
        <f t="shared" si="39"/>
        <v>69</v>
      </c>
      <c r="B1734" s="184"/>
      <c r="C1734" s="185"/>
      <c r="D1734" s="191"/>
      <c r="E1734" s="190"/>
      <c r="F1734" s="237"/>
      <c r="G1734" s="169"/>
      <c r="H1734" s="188"/>
      <c r="I1734" s="189"/>
      <c r="J1734" s="192"/>
      <c r="K1734" s="193"/>
      <c r="L1734" s="200"/>
    </row>
    <row r="1735" spans="1:12" ht="15" customHeight="1" x14ac:dyDescent="0.25">
      <c r="A1735" s="183">
        <f t="shared" si="39"/>
        <v>70</v>
      </c>
      <c r="B1735" s="184"/>
      <c r="C1735" s="185"/>
      <c r="D1735" s="191"/>
      <c r="E1735" s="190"/>
      <c r="F1735" s="237"/>
      <c r="G1735" s="169"/>
      <c r="H1735" s="188"/>
      <c r="I1735" s="189"/>
      <c r="J1735" s="192"/>
      <c r="K1735" s="193"/>
      <c r="L1735" s="200"/>
    </row>
    <row r="1736" spans="1:12" ht="15" customHeight="1" x14ac:dyDescent="0.25">
      <c r="A1736" s="183">
        <f t="shared" si="39"/>
        <v>71</v>
      </c>
      <c r="B1736" s="184" t="e">
        <f>IF(G1736="DESLIGADO","",IF(#REF!=1,#REF!,IF(#REF!=1,#REF!,IF(#REF!=1,#REF!,IF(#REF!=1,#REF!,"")))))</f>
        <v>#REF!</v>
      </c>
      <c r="C1736" s="185"/>
      <c r="D1736" s="191"/>
      <c r="E1736" s="190"/>
      <c r="F1736" s="237"/>
      <c r="G1736" s="169"/>
      <c r="H1736" s="188"/>
      <c r="I1736" s="189"/>
      <c r="J1736" s="192"/>
      <c r="K1736" s="193"/>
      <c r="L1736" s="200"/>
    </row>
    <row r="1737" spans="1:12" ht="15" customHeight="1" x14ac:dyDescent="0.25">
      <c r="A1737" s="183">
        <f t="shared" si="39"/>
        <v>72</v>
      </c>
      <c r="B1737" s="184" t="e">
        <f>IF(F1737="DESLIGADO","",IF(#REF!=1,#REF!,IF(#REF!=1,#REF!,IF(#REF!=1,#REF!,IF(#REF!=1,#REF!,"")))))</f>
        <v>#REF!</v>
      </c>
      <c r="C1737" s="185"/>
      <c r="D1737" s="191"/>
      <c r="E1737" s="190"/>
      <c r="F1737" s="237"/>
      <c r="G1737" s="169"/>
      <c r="H1737" s="188"/>
      <c r="I1737" s="189"/>
      <c r="J1737" s="192"/>
      <c r="K1737" s="193"/>
      <c r="L1737" s="200"/>
    </row>
    <row r="1738" spans="1:12" ht="15" customHeight="1" x14ac:dyDescent="0.25">
      <c r="A1738" s="183">
        <f t="shared" si="39"/>
        <v>73</v>
      </c>
      <c r="B1738" s="184" t="e">
        <f>IF(G1738="DESLIGADO","",IF(#REF!=1,#REF!,IF(#REF!=1,#REF!,IF(#REF!=1,#REF!,IF(#REF!=1,#REF!,"")))))</f>
        <v>#REF!</v>
      </c>
      <c r="C1738" s="185"/>
      <c r="D1738" s="191"/>
      <c r="E1738" s="190"/>
      <c r="F1738" s="237"/>
      <c r="G1738" s="169"/>
      <c r="H1738" s="188"/>
      <c r="I1738" s="189"/>
      <c r="J1738" s="192"/>
      <c r="K1738" s="193"/>
      <c r="L1738" s="200"/>
    </row>
    <row r="1739" spans="1:12" ht="15" customHeight="1" x14ac:dyDescent="0.25">
      <c r="A1739" s="183">
        <f t="shared" si="39"/>
        <v>74</v>
      </c>
      <c r="B1739" s="184" t="e">
        <f>IF(G1739="DESLIGADO","",IF(#REF!=1,#REF!,IF(#REF!=1,#REF!,IF(#REF!=1,#REF!,IF(#REF!=1,#REF!,"")))))</f>
        <v>#REF!</v>
      </c>
      <c r="C1739" s="185"/>
      <c r="D1739" s="191"/>
      <c r="E1739" s="190"/>
      <c r="F1739" s="237"/>
      <c r="G1739" s="169"/>
      <c r="H1739" s="188"/>
      <c r="I1739" s="189"/>
      <c r="J1739" s="192"/>
      <c r="K1739" s="193"/>
      <c r="L1739" s="200"/>
    </row>
    <row r="1740" spans="1:12" ht="15" customHeight="1" x14ac:dyDescent="0.25">
      <c r="A1740" s="183">
        <f t="shared" si="39"/>
        <v>75</v>
      </c>
      <c r="B1740" s="184"/>
      <c r="C1740" s="185"/>
      <c r="D1740" s="191"/>
      <c r="E1740" s="190"/>
      <c r="F1740" s="237"/>
      <c r="G1740" s="169"/>
      <c r="H1740" s="188"/>
      <c r="I1740" s="189"/>
      <c r="J1740" s="192"/>
      <c r="K1740" s="193"/>
      <c r="L1740" s="200"/>
    </row>
    <row r="1741" spans="1:12" ht="15" customHeight="1" x14ac:dyDescent="0.25">
      <c r="A1741" s="183">
        <f t="shared" si="39"/>
        <v>76</v>
      </c>
      <c r="B1741" s="184"/>
      <c r="C1741" s="185"/>
      <c r="D1741" s="191"/>
      <c r="E1741" s="190"/>
      <c r="F1741" s="237"/>
      <c r="G1741" s="169"/>
      <c r="H1741" s="188"/>
      <c r="I1741" s="189"/>
      <c r="J1741" s="192"/>
      <c r="K1741" s="193"/>
      <c r="L1741" s="200"/>
    </row>
    <row r="1742" spans="1:12" ht="15" customHeight="1" x14ac:dyDescent="0.25">
      <c r="A1742" s="183">
        <f t="shared" si="39"/>
        <v>77</v>
      </c>
      <c r="B1742" s="184" t="e">
        <f>IF(G1742="DESLIGADO","",IF(#REF!=1,#REF!,IF(#REF!=1,#REF!,IF(#REF!=1,#REF!,IF(#REF!=1,#REF!,"")))))</f>
        <v>#REF!</v>
      </c>
      <c r="C1742" s="185"/>
      <c r="D1742" s="191"/>
      <c r="E1742" s="190"/>
      <c r="F1742" s="237"/>
      <c r="G1742" s="169"/>
      <c r="H1742" s="188"/>
      <c r="I1742" s="189"/>
      <c r="J1742" s="192"/>
      <c r="K1742" s="193"/>
      <c r="L1742" s="200"/>
    </row>
    <row r="1743" spans="1:12" ht="15" customHeight="1" x14ac:dyDescent="0.25">
      <c r="A1743" s="183">
        <f t="shared" si="39"/>
        <v>78</v>
      </c>
      <c r="B1743" s="184" t="e">
        <f>IF(G1743="DESLIGADO","",IF(#REF!=1,#REF!,IF(#REF!=1,#REF!,IF(#REF!=1,#REF!,IF(#REF!=1,#REF!,"")))))</f>
        <v>#REF!</v>
      </c>
      <c r="C1743" s="185"/>
      <c r="D1743" s="191"/>
      <c r="E1743" s="190"/>
      <c r="F1743" s="237"/>
      <c r="G1743" s="169"/>
      <c r="H1743" s="188"/>
      <c r="I1743" s="189"/>
      <c r="J1743" s="192"/>
      <c r="K1743" s="193"/>
      <c r="L1743" s="200"/>
    </row>
    <row r="1744" spans="1:12" ht="15" customHeight="1" x14ac:dyDescent="0.25">
      <c r="A1744" s="183">
        <f t="shared" si="39"/>
        <v>79</v>
      </c>
      <c r="B1744" s="184" t="e">
        <f>IF(G1744="DESLIGADO","",IF(#REF!=1,#REF!,IF(#REF!=1,#REF!,IF(#REF!=1,#REF!,IF(#REF!=1,#REF!,"")))))</f>
        <v>#REF!</v>
      </c>
      <c r="C1744" s="185"/>
      <c r="D1744" s="191"/>
      <c r="E1744" s="190"/>
      <c r="F1744" s="237"/>
      <c r="G1744" s="169"/>
      <c r="H1744" s="188"/>
      <c r="I1744" s="189"/>
      <c r="J1744" s="192"/>
      <c r="K1744" s="193"/>
      <c r="L1744" s="200"/>
    </row>
    <row r="1745" spans="1:12" ht="15" customHeight="1" x14ac:dyDescent="0.25">
      <c r="A1745" s="183">
        <f t="shared" si="39"/>
        <v>80</v>
      </c>
      <c r="B1745" s="184"/>
      <c r="C1745" s="185"/>
      <c r="D1745" s="191"/>
      <c r="E1745" s="190"/>
      <c r="F1745" s="237"/>
      <c r="G1745" s="169"/>
      <c r="H1745" s="188"/>
      <c r="I1745" s="189"/>
      <c r="J1745" s="192"/>
      <c r="K1745" s="193"/>
      <c r="L1745" s="200"/>
    </row>
    <row r="1746" spans="1:12" ht="15" customHeight="1" x14ac:dyDescent="0.25">
      <c r="A1746" s="183">
        <f t="shared" si="39"/>
        <v>81</v>
      </c>
      <c r="B1746" s="184" t="e">
        <f>IF(F1746="DESLIGADO","",IF(#REF!=1,#REF!,IF(#REF!=1,#REF!,IF(#REF!=1,#REF!,IF(#REF!=1,#REF!,"")))))</f>
        <v>#REF!</v>
      </c>
      <c r="C1746" s="185"/>
      <c r="D1746" s="191"/>
      <c r="E1746" s="190"/>
      <c r="F1746" s="237"/>
      <c r="G1746" s="169"/>
      <c r="H1746" s="188"/>
      <c r="I1746" s="189"/>
      <c r="J1746" s="192"/>
      <c r="K1746" s="193"/>
      <c r="L1746" s="200"/>
    </row>
    <row r="1747" spans="1:12" ht="15" customHeight="1" x14ac:dyDescent="0.25">
      <c r="A1747" s="183">
        <f t="shared" si="39"/>
        <v>82</v>
      </c>
      <c r="B1747" s="184" t="e">
        <f>IF(G1747="DESLIGADO","",IF(#REF!=1,#REF!,IF(#REF!=1,#REF!,IF(#REF!=1,#REF!,IF(#REF!=1,#REF!,"")))))</f>
        <v>#REF!</v>
      </c>
      <c r="C1747" s="185"/>
      <c r="D1747" s="191"/>
      <c r="E1747" s="190"/>
      <c r="F1747" s="237"/>
      <c r="G1747" s="169"/>
      <c r="H1747" s="188"/>
      <c r="I1747" s="189"/>
      <c r="J1747" s="192"/>
      <c r="K1747" s="193"/>
      <c r="L1747" s="200"/>
    </row>
    <row r="1748" spans="1:12" ht="15" customHeight="1" x14ac:dyDescent="0.25">
      <c r="A1748" s="183">
        <f t="shared" si="39"/>
        <v>83</v>
      </c>
      <c r="B1748" s="184" t="e">
        <f>IF(G1748="DESLIGADO","",IF(#REF!=1,#REF!,IF(#REF!=1,#REF!,IF(#REF!=1,#REF!,IF(#REF!=1,#REF!,"")))))</f>
        <v>#REF!</v>
      </c>
      <c r="C1748" s="185"/>
      <c r="D1748" s="191"/>
      <c r="E1748" s="190"/>
      <c r="F1748" s="237"/>
      <c r="G1748" s="169"/>
      <c r="H1748" s="188"/>
      <c r="I1748" s="189"/>
      <c r="J1748" s="192"/>
      <c r="K1748" s="193"/>
      <c r="L1748" s="200"/>
    </row>
    <row r="1749" spans="1:12" ht="15" customHeight="1" x14ac:dyDescent="0.25">
      <c r="A1749" s="183">
        <f t="shared" si="39"/>
        <v>84</v>
      </c>
      <c r="B1749" s="184" t="e">
        <f>IF(G1749="DESLIGADO","",IF(#REF!=1,#REF!,IF(#REF!=1,#REF!,IF(#REF!=1,#REF!,IF(#REF!=1,#REF!,"")))))</f>
        <v>#REF!</v>
      </c>
      <c r="C1749" s="185"/>
      <c r="D1749" s="191"/>
      <c r="E1749" s="190"/>
      <c r="F1749" s="237"/>
      <c r="G1749" s="169"/>
      <c r="H1749" s="188"/>
      <c r="I1749" s="189"/>
      <c r="J1749" s="192"/>
      <c r="K1749" s="193"/>
      <c r="L1749" s="200"/>
    </row>
    <row r="1750" spans="1:12" ht="15" customHeight="1" x14ac:dyDescent="0.25">
      <c r="A1750" s="183">
        <f t="shared" si="39"/>
        <v>85</v>
      </c>
      <c r="B1750" s="184"/>
      <c r="C1750" s="185"/>
      <c r="D1750" s="191"/>
      <c r="E1750" s="190"/>
      <c r="F1750" s="237"/>
      <c r="G1750" s="169"/>
      <c r="H1750" s="188"/>
      <c r="I1750" s="189"/>
      <c r="J1750" s="192"/>
      <c r="K1750" s="193"/>
      <c r="L1750" s="200"/>
    </row>
    <row r="1751" spans="1:12" ht="15" customHeight="1" x14ac:dyDescent="0.25">
      <c r="A1751" s="183">
        <f t="shared" si="39"/>
        <v>86</v>
      </c>
      <c r="B1751" s="184"/>
      <c r="C1751" s="185"/>
      <c r="D1751" s="191"/>
      <c r="E1751" s="190"/>
      <c r="F1751" s="237"/>
      <c r="G1751" s="169"/>
      <c r="H1751" s="188"/>
      <c r="I1751" s="189"/>
      <c r="J1751" s="192"/>
      <c r="K1751" s="193"/>
      <c r="L1751" s="200"/>
    </row>
    <row r="1752" spans="1:12" ht="15" customHeight="1" x14ac:dyDescent="0.25">
      <c r="A1752" s="183">
        <f t="shared" si="39"/>
        <v>87</v>
      </c>
      <c r="B1752" s="184" t="e">
        <f>IF(G1752="DESLIGADO","",IF(#REF!=1,#REF!,IF(#REF!=1,#REF!,IF(#REF!=1,#REF!,IF(#REF!=1,#REF!,"")))))</f>
        <v>#REF!</v>
      </c>
      <c r="C1752" s="185"/>
      <c r="D1752" s="191"/>
      <c r="E1752" s="190"/>
      <c r="F1752" s="237"/>
      <c r="G1752" s="169"/>
      <c r="H1752" s="188"/>
      <c r="I1752" s="189"/>
      <c r="J1752" s="192"/>
      <c r="K1752" s="193"/>
      <c r="L1752" s="200"/>
    </row>
    <row r="1753" spans="1:12" ht="15" customHeight="1" x14ac:dyDescent="0.25">
      <c r="A1753" s="183">
        <f t="shared" si="39"/>
        <v>88</v>
      </c>
      <c r="B1753" s="184" t="e">
        <f>IF(G1753="DESLIGADO","",IF(#REF!=1,#REF!,IF(#REF!=1,#REF!,IF(#REF!=1,#REF!,IF(#REF!=1,#REF!,"")))))</f>
        <v>#REF!</v>
      </c>
      <c r="C1753" s="185"/>
      <c r="D1753" s="191"/>
      <c r="E1753" s="190"/>
      <c r="F1753" s="237"/>
      <c r="G1753" s="169"/>
      <c r="H1753" s="188"/>
      <c r="I1753" s="189"/>
      <c r="J1753" s="192"/>
      <c r="K1753" s="193"/>
      <c r="L1753" s="200"/>
    </row>
    <row r="1754" spans="1:12" ht="15" customHeight="1" x14ac:dyDescent="0.25">
      <c r="A1754" s="183">
        <f t="shared" si="39"/>
        <v>89</v>
      </c>
      <c r="B1754" s="184" t="e">
        <f>IF(G1754="DESLIGADO","",IF(#REF!=1,#REF!,IF(#REF!=1,#REF!,IF(#REF!=1,#REF!,IF(#REF!=1,#REF!,"")))))</f>
        <v>#REF!</v>
      </c>
      <c r="C1754" s="185"/>
      <c r="D1754" s="191"/>
      <c r="E1754" s="190"/>
      <c r="F1754" s="237"/>
      <c r="G1754" s="169"/>
      <c r="H1754" s="188"/>
      <c r="I1754" s="189"/>
      <c r="J1754" s="192"/>
      <c r="K1754" s="193"/>
      <c r="L1754" s="200"/>
    </row>
    <row r="1755" spans="1:12" ht="15" customHeight="1" x14ac:dyDescent="0.25">
      <c r="A1755" s="183">
        <f t="shared" si="39"/>
        <v>90</v>
      </c>
      <c r="B1755" s="184" t="e">
        <f>IF(G1755="DESLIGADO","",IF(#REF!=1,#REF!,IF(#REF!=1,#REF!,IF(#REF!=1,#REF!,IF(#REF!=1,#REF!,"")))))</f>
        <v>#REF!</v>
      </c>
      <c r="C1755" s="185"/>
      <c r="D1755" s="191"/>
      <c r="E1755" s="190"/>
      <c r="F1755" s="237"/>
      <c r="G1755" s="169"/>
      <c r="H1755" s="188"/>
      <c r="I1755" s="189"/>
      <c r="J1755" s="192"/>
      <c r="K1755" s="193"/>
      <c r="L1755" s="200"/>
    </row>
    <row r="1756" spans="1:12" ht="15" customHeight="1" x14ac:dyDescent="0.25">
      <c r="A1756" s="183">
        <f t="shared" si="39"/>
        <v>91</v>
      </c>
      <c r="B1756" s="184" t="e">
        <f>IF(G1756="DESLIGADO","",IF(#REF!=1,#REF!,IF(#REF!=1,#REF!,IF(#REF!=1,#REF!,IF(#REF!=1,#REF!,"")))))</f>
        <v>#REF!</v>
      </c>
      <c r="C1756" s="185"/>
      <c r="D1756" s="191"/>
      <c r="E1756" s="190"/>
      <c r="F1756" s="237"/>
      <c r="G1756" s="169"/>
      <c r="H1756" s="188"/>
      <c r="I1756" s="189"/>
      <c r="J1756" s="192"/>
      <c r="K1756" s="193"/>
      <c r="L1756" s="200"/>
    </row>
    <row r="1757" spans="1:12" ht="15" customHeight="1" x14ac:dyDescent="0.25">
      <c r="A1757" s="183">
        <f t="shared" si="39"/>
        <v>92</v>
      </c>
      <c r="B1757" s="184" t="e">
        <f>IF(G1757="DESLIGADO","",IF(#REF!=1,#REF!,IF(#REF!=1,#REF!,IF(#REF!=1,#REF!,IF(#REF!=1,#REF!,"")))))</f>
        <v>#REF!</v>
      </c>
      <c r="C1757" s="185"/>
      <c r="D1757" s="191"/>
      <c r="E1757" s="190"/>
      <c r="F1757" s="237"/>
      <c r="G1757" s="169"/>
      <c r="H1757" s="188"/>
      <c r="I1757" s="189"/>
      <c r="J1757" s="192"/>
      <c r="K1757" s="193"/>
      <c r="L1757" s="200"/>
    </row>
    <row r="1758" spans="1:12" ht="15" customHeight="1" x14ac:dyDescent="0.25">
      <c r="A1758" s="183">
        <f t="shared" si="39"/>
        <v>93</v>
      </c>
      <c r="B1758" s="184" t="e">
        <f>IF(G1758="DESLIGADO","",IF(#REF!=1,#REF!,IF(#REF!=1,#REF!,IF(#REF!=1,#REF!,IF(#REF!=1,#REF!,"")))))</f>
        <v>#REF!</v>
      </c>
      <c r="C1758" s="185"/>
      <c r="D1758" s="191"/>
      <c r="E1758" s="190"/>
      <c r="F1758" s="237"/>
      <c r="G1758" s="169"/>
      <c r="H1758" s="188"/>
      <c r="I1758" s="189"/>
      <c r="J1758" s="192"/>
      <c r="K1758" s="193"/>
      <c r="L1758" s="200"/>
    </row>
    <row r="1759" spans="1:12" ht="15" customHeight="1" x14ac:dyDescent="0.25">
      <c r="A1759" s="183">
        <f t="shared" si="39"/>
        <v>94</v>
      </c>
      <c r="B1759" s="184" t="e">
        <f>IF(F1759="DESLIGADO","",IF(#REF!=1,#REF!,IF(#REF!=1,#REF!,IF(#REF!=1,#REF!,IF(#REF!=1,#REF!,"")))))</f>
        <v>#REF!</v>
      </c>
      <c r="C1759" s="185"/>
      <c r="D1759" s="191"/>
      <c r="E1759" s="190"/>
      <c r="F1759" s="237"/>
      <c r="G1759" s="169"/>
      <c r="H1759" s="188"/>
      <c r="I1759" s="189"/>
      <c r="J1759" s="192"/>
      <c r="K1759" s="193"/>
      <c r="L1759" s="200"/>
    </row>
    <row r="1760" spans="1:12" ht="15" customHeight="1" x14ac:dyDescent="0.25">
      <c r="A1760" s="183">
        <f t="shared" si="39"/>
        <v>95</v>
      </c>
      <c r="B1760" s="184"/>
      <c r="C1760" s="185"/>
      <c r="D1760" s="191"/>
      <c r="E1760" s="190"/>
      <c r="F1760" s="237"/>
      <c r="G1760" s="169"/>
      <c r="H1760" s="188"/>
      <c r="I1760" s="189"/>
      <c r="J1760" s="192"/>
      <c r="K1760" s="193"/>
      <c r="L1760" s="200"/>
    </row>
    <row r="1761" spans="1:12" ht="15" customHeight="1" x14ac:dyDescent="0.25">
      <c r="A1761" s="183">
        <f t="shared" si="39"/>
        <v>96</v>
      </c>
      <c r="B1761" s="184"/>
      <c r="C1761" s="185"/>
      <c r="D1761" s="191"/>
      <c r="E1761" s="190"/>
      <c r="F1761" s="237"/>
      <c r="G1761" s="169"/>
      <c r="H1761" s="188"/>
      <c r="I1761" s="189"/>
      <c r="J1761" s="192"/>
      <c r="K1761" s="193"/>
      <c r="L1761" s="200"/>
    </row>
    <row r="1762" spans="1:12" ht="15" customHeight="1" x14ac:dyDescent="0.25">
      <c r="A1762" s="183">
        <f t="shared" si="39"/>
        <v>97</v>
      </c>
      <c r="B1762" s="184" t="e">
        <f>IF(F1762="DESLIGADO","",IF(#REF!=1,#REF!,IF(#REF!=1,#REF!,IF(#REF!=1,#REF!,IF(#REF!=1,#REF!,"")))))</f>
        <v>#REF!</v>
      </c>
      <c r="C1762" s="185"/>
      <c r="D1762" s="191"/>
      <c r="E1762" s="190"/>
      <c r="F1762" s="237"/>
      <c r="G1762" s="169"/>
      <c r="H1762" s="188"/>
      <c r="I1762" s="189"/>
      <c r="J1762" s="192"/>
      <c r="K1762" s="193"/>
      <c r="L1762" s="200"/>
    </row>
    <row r="1763" spans="1:12" ht="15" customHeight="1" x14ac:dyDescent="0.25">
      <c r="A1763" s="183">
        <f t="shared" si="39"/>
        <v>98</v>
      </c>
      <c r="B1763" s="184"/>
      <c r="C1763" s="185"/>
      <c r="D1763" s="191"/>
      <c r="E1763" s="190"/>
      <c r="F1763" s="237"/>
      <c r="G1763" s="169"/>
      <c r="H1763" s="188"/>
      <c r="I1763" s="189"/>
      <c r="J1763" s="192"/>
      <c r="K1763" s="193"/>
      <c r="L1763" s="200"/>
    </row>
    <row r="1764" spans="1:12" ht="15" customHeight="1" x14ac:dyDescent="0.25">
      <c r="A1764" s="183">
        <f t="shared" si="39"/>
        <v>99</v>
      </c>
      <c r="B1764" s="184" t="e">
        <f>IF(G1764="DESLIGADO","",IF(#REF!=1,#REF!,IF(#REF!=1,#REF!,IF(#REF!=1,#REF!,IF(#REF!=1,#REF!,"")))))</f>
        <v>#REF!</v>
      </c>
      <c r="C1764" s="185"/>
      <c r="D1764" s="191"/>
      <c r="E1764" s="190"/>
      <c r="F1764" s="237"/>
      <c r="G1764" s="169"/>
      <c r="H1764" s="188"/>
      <c r="I1764" s="189"/>
      <c r="J1764" s="192"/>
      <c r="K1764" s="193"/>
      <c r="L1764" s="200"/>
    </row>
    <row r="1765" spans="1:12" ht="15" customHeight="1" x14ac:dyDescent="0.25">
      <c r="A1765" s="183">
        <f t="shared" si="39"/>
        <v>100</v>
      </c>
      <c r="B1765" s="184" t="e">
        <f>IF(G1765="DESLIGADO","",IF(#REF!=1,#REF!,IF(#REF!=1,#REF!,IF(#REF!=1,#REF!,IF(#REF!=1,#REF!,"")))))</f>
        <v>#REF!</v>
      </c>
      <c r="C1765" s="185"/>
      <c r="D1765" s="191"/>
      <c r="E1765" s="190"/>
      <c r="F1765" s="237"/>
      <c r="G1765" s="169"/>
      <c r="H1765" s="188"/>
      <c r="I1765" s="189"/>
      <c r="J1765" s="192"/>
      <c r="K1765" s="193"/>
      <c r="L1765" s="200"/>
    </row>
    <row r="1766" spans="1:12" ht="15" customHeight="1" x14ac:dyDescent="0.25">
      <c r="A1766" s="183">
        <f t="shared" si="39"/>
        <v>101</v>
      </c>
      <c r="B1766" s="184"/>
      <c r="C1766" s="185"/>
      <c r="D1766" s="191"/>
      <c r="E1766" s="194"/>
      <c r="F1766" s="238"/>
      <c r="G1766" s="169"/>
      <c r="H1766" s="188"/>
      <c r="I1766" s="189"/>
      <c r="J1766" s="192"/>
      <c r="K1766" s="193"/>
      <c r="L1766" s="200"/>
    </row>
    <row r="1767" spans="1:12" ht="15" customHeight="1" x14ac:dyDescent="0.25">
      <c r="A1767" s="183">
        <f t="shared" si="39"/>
        <v>102</v>
      </c>
      <c r="B1767" s="184"/>
      <c r="C1767" s="185"/>
      <c r="D1767" s="191"/>
      <c r="E1767" s="190"/>
      <c r="F1767" s="237"/>
      <c r="G1767" s="169"/>
      <c r="H1767" s="188"/>
      <c r="I1767" s="189"/>
      <c r="J1767" s="192"/>
      <c r="K1767" s="193"/>
      <c r="L1767" s="200"/>
    </row>
    <row r="1768" spans="1:12" ht="15" customHeight="1" x14ac:dyDescent="0.25">
      <c r="A1768" s="183">
        <f t="shared" si="39"/>
        <v>103</v>
      </c>
      <c r="B1768" s="184" t="e">
        <f>IF(G1768="DESLIGADO","",IF(#REF!=1,#REF!,IF(#REF!=1,#REF!,IF(#REF!=1,#REF!,IF(#REF!=1,#REF!,"")))))</f>
        <v>#REF!</v>
      </c>
      <c r="C1768" s="185"/>
      <c r="D1768" s="191"/>
      <c r="E1768" s="190"/>
      <c r="F1768" s="237"/>
      <c r="G1768" s="169"/>
      <c r="H1768" s="188"/>
      <c r="I1768" s="189"/>
      <c r="J1768" s="192"/>
      <c r="K1768" s="193"/>
      <c r="L1768" s="200"/>
    </row>
    <row r="1769" spans="1:12" ht="15" customHeight="1" x14ac:dyDescent="0.25">
      <c r="A1769" s="183">
        <f t="shared" si="39"/>
        <v>104</v>
      </c>
      <c r="B1769" s="184" t="e">
        <f>IF(G1769="DESLIGADO","",IF(#REF!=1,#REF!,IF(#REF!=1,#REF!,IF(#REF!=1,#REF!,IF(#REF!=1,#REF!,"")))))</f>
        <v>#REF!</v>
      </c>
      <c r="C1769" s="185"/>
      <c r="D1769" s="191"/>
      <c r="E1769" s="190"/>
      <c r="F1769" s="237"/>
      <c r="G1769" s="169"/>
      <c r="H1769" s="188"/>
      <c r="I1769" s="189"/>
      <c r="J1769" s="192"/>
      <c r="K1769" s="193"/>
      <c r="L1769" s="200"/>
    </row>
    <row r="1770" spans="1:12" ht="15" customHeight="1" x14ac:dyDescent="0.25">
      <c r="A1770" s="183">
        <f t="shared" si="39"/>
        <v>105</v>
      </c>
      <c r="B1770" s="184" t="e">
        <f>IF(F1770="DESLIGADO","",IF(#REF!=1,#REF!,IF(#REF!=1,#REF!,IF(#REF!=1,#REF!,IF(#REF!=1,#REF!,"")))))</f>
        <v>#REF!</v>
      </c>
      <c r="C1770" s="185"/>
      <c r="D1770" s="191"/>
      <c r="E1770" s="190"/>
      <c r="F1770" s="237"/>
      <c r="G1770" s="169"/>
      <c r="H1770" s="188"/>
      <c r="I1770" s="189"/>
      <c r="J1770" s="192"/>
      <c r="K1770" s="193"/>
      <c r="L1770" s="200"/>
    </row>
    <row r="1771" spans="1:12" ht="15" customHeight="1" x14ac:dyDescent="0.25">
      <c r="A1771" s="183">
        <f t="shared" si="39"/>
        <v>106</v>
      </c>
      <c r="B1771" s="184" t="e">
        <f>IF(G1771="DESLIGADO","",IF(#REF!=1,#REF!,IF(#REF!=1,#REF!,IF(#REF!=1,#REF!,IF(#REF!=1,#REF!,"")))))</f>
        <v>#REF!</v>
      </c>
      <c r="C1771" s="185"/>
      <c r="D1771" s="191"/>
      <c r="E1771" s="190"/>
      <c r="F1771" s="237"/>
      <c r="G1771" s="169"/>
      <c r="H1771" s="188"/>
      <c r="I1771" s="189"/>
      <c r="J1771" s="192"/>
      <c r="K1771" s="193"/>
      <c r="L1771" s="200"/>
    </row>
    <row r="1772" spans="1:12" ht="15" customHeight="1" x14ac:dyDescent="0.25">
      <c r="A1772" s="183">
        <f t="shared" si="39"/>
        <v>107</v>
      </c>
      <c r="B1772" s="184" t="e">
        <f>IF(G1772="DESLIGADO","",IF(#REF!=1,#REF!,IF(#REF!=1,#REF!,IF(#REF!=1,#REF!,IF(#REF!=1,#REF!,"")))))</f>
        <v>#REF!</v>
      </c>
      <c r="C1772" s="185"/>
      <c r="D1772" s="191"/>
      <c r="E1772" s="190"/>
      <c r="F1772" s="237"/>
      <c r="G1772" s="169"/>
      <c r="H1772" s="188"/>
      <c r="I1772" s="189"/>
      <c r="J1772" s="192"/>
      <c r="K1772" s="193"/>
      <c r="L1772" s="200"/>
    </row>
    <row r="1773" spans="1:12" ht="15" customHeight="1" x14ac:dyDescent="0.25">
      <c r="A1773" s="183">
        <f t="shared" si="39"/>
        <v>108</v>
      </c>
      <c r="B1773" s="184" t="e">
        <f>IF(G1773="DESLIGADO","",IF(#REF!=1,#REF!,IF(#REF!=1,#REF!,IF(#REF!=1,#REF!,IF(#REF!=1,#REF!,"")))))</f>
        <v>#REF!</v>
      </c>
      <c r="C1773" s="185"/>
      <c r="D1773" s="191"/>
      <c r="E1773" s="190"/>
      <c r="F1773" s="237"/>
      <c r="G1773" s="169"/>
      <c r="H1773" s="188"/>
      <c r="I1773" s="189"/>
      <c r="J1773" s="192"/>
      <c r="K1773" s="193"/>
      <c r="L1773" s="200"/>
    </row>
    <row r="1774" spans="1:12" ht="15" customHeight="1" x14ac:dyDescent="0.25">
      <c r="A1774" s="183">
        <f t="shared" si="39"/>
        <v>109</v>
      </c>
      <c r="B1774" s="184" t="e">
        <f>IF(G1774="DESLIGADO","",IF(#REF!=1,#REF!,IF(#REF!=1,#REF!,IF(#REF!=1,#REF!,IF(#REF!=1,#REF!,"")))))</f>
        <v>#REF!</v>
      </c>
      <c r="C1774" s="185"/>
      <c r="D1774" s="191"/>
      <c r="E1774" s="190"/>
      <c r="F1774" s="237"/>
      <c r="G1774" s="169"/>
      <c r="H1774" s="188"/>
      <c r="I1774" s="189"/>
      <c r="J1774" s="192"/>
      <c r="K1774" s="193"/>
      <c r="L1774" s="200"/>
    </row>
    <row r="1775" spans="1:12" ht="15" customHeight="1" x14ac:dyDescent="0.25">
      <c r="A1775" s="183">
        <f t="shared" si="39"/>
        <v>110</v>
      </c>
      <c r="B1775" s="184" t="e">
        <f>IF(G1775="DESLIGADO","",IF(#REF!=1,#REF!,IF(#REF!=1,#REF!,IF(#REF!=1,#REF!,IF(#REF!=1,#REF!,"")))))</f>
        <v>#REF!</v>
      </c>
      <c r="C1775" s="185"/>
      <c r="D1775" s="191"/>
      <c r="E1775" s="190"/>
      <c r="F1775" s="237"/>
      <c r="G1775" s="169"/>
      <c r="H1775" s="188"/>
      <c r="I1775" s="189"/>
      <c r="J1775" s="192"/>
      <c r="K1775" s="193"/>
      <c r="L1775" s="200"/>
    </row>
    <row r="1776" spans="1:12" ht="15" customHeight="1" x14ac:dyDescent="0.25">
      <c r="A1776" s="183">
        <f t="shared" si="39"/>
        <v>111</v>
      </c>
      <c r="B1776" s="184" t="e">
        <f>IF(G1776="DESLIGADO","",IF(#REF!=1,#REF!,IF(#REF!=1,#REF!,IF(#REF!=1,#REF!,IF(#REF!=1,#REF!,"")))))</f>
        <v>#REF!</v>
      </c>
      <c r="C1776" s="185"/>
      <c r="D1776" s="191"/>
      <c r="E1776" s="190"/>
      <c r="F1776" s="237"/>
      <c r="G1776" s="169"/>
      <c r="H1776" s="188"/>
      <c r="I1776" s="189"/>
      <c r="J1776" s="192"/>
      <c r="K1776" s="193"/>
      <c r="L1776" s="200"/>
    </row>
    <row r="1777" spans="1:12" ht="15" customHeight="1" x14ac:dyDescent="0.25">
      <c r="A1777" s="183">
        <f t="shared" si="39"/>
        <v>112</v>
      </c>
      <c r="B1777" s="184" t="e">
        <f>IF(G1777="DESLIGADO","",IF(#REF!=1,#REF!,IF(#REF!=1,#REF!,IF(#REF!=1,#REF!,IF(#REF!=1,#REF!,"")))))</f>
        <v>#REF!</v>
      </c>
      <c r="C1777" s="185"/>
      <c r="D1777" s="191"/>
      <c r="E1777" s="190"/>
      <c r="F1777" s="237"/>
      <c r="G1777" s="169"/>
      <c r="H1777" s="188"/>
      <c r="I1777" s="189"/>
      <c r="J1777" s="192"/>
      <c r="K1777" s="193"/>
      <c r="L1777" s="200"/>
    </row>
    <row r="1778" spans="1:12" ht="15" customHeight="1" x14ac:dyDescent="0.25">
      <c r="A1778" s="183">
        <f t="shared" si="39"/>
        <v>113</v>
      </c>
      <c r="B1778" s="184" t="e">
        <f>IF(G1778="DESLIGADO","",IF(#REF!=1,#REF!,IF(#REF!=1,#REF!,IF(#REF!=1,#REF!,IF(#REF!=1,#REF!,"")))))</f>
        <v>#REF!</v>
      </c>
      <c r="C1778" s="185"/>
      <c r="D1778" s="191"/>
      <c r="E1778" s="190"/>
      <c r="F1778" s="237"/>
      <c r="G1778" s="169"/>
      <c r="H1778" s="188"/>
      <c r="I1778" s="189"/>
      <c r="J1778" s="192"/>
      <c r="K1778" s="193"/>
      <c r="L1778" s="200"/>
    </row>
    <row r="1779" spans="1:12" ht="15" customHeight="1" x14ac:dyDescent="0.25">
      <c r="A1779" s="183">
        <f t="shared" si="39"/>
        <v>114</v>
      </c>
      <c r="B1779" s="184" t="e">
        <f>IF(G1779="DESLIGADO","",IF(#REF!=1,#REF!,IF(#REF!=1,#REF!,IF(#REF!=1,#REF!,IF(#REF!=1,#REF!,"")))))</f>
        <v>#REF!</v>
      </c>
      <c r="C1779" s="185"/>
      <c r="D1779" s="191"/>
      <c r="E1779" s="190"/>
      <c r="F1779" s="237"/>
      <c r="G1779" s="169"/>
      <c r="H1779" s="188"/>
      <c r="I1779" s="189"/>
      <c r="J1779" s="192"/>
      <c r="K1779" s="193"/>
      <c r="L1779" s="200"/>
    </row>
    <row r="1780" spans="1:12" ht="15" customHeight="1" x14ac:dyDescent="0.25">
      <c r="A1780" s="183">
        <f t="shared" si="39"/>
        <v>115</v>
      </c>
      <c r="B1780" s="184" t="e">
        <f>IF(F1780="DESLIGADO","",IF(#REF!=1,#REF!,IF(#REF!=1,#REF!,IF(#REF!=1,#REF!,IF(#REF!=1,#REF!,"")))))</f>
        <v>#REF!</v>
      </c>
      <c r="C1780" s="185"/>
      <c r="D1780" s="191"/>
      <c r="E1780" s="190"/>
      <c r="F1780" s="237"/>
      <c r="G1780" s="169"/>
      <c r="H1780" s="188"/>
      <c r="I1780" s="189"/>
      <c r="J1780" s="192"/>
      <c r="K1780" s="193"/>
      <c r="L1780" s="200"/>
    </row>
    <row r="1781" spans="1:12" ht="15" customHeight="1" x14ac:dyDescent="0.25">
      <c r="A1781" s="183">
        <f t="shared" si="39"/>
        <v>116</v>
      </c>
      <c r="B1781" s="184" t="e">
        <f>IF(G1781="DESLIGADO","",IF(#REF!=1,#REF!,IF(#REF!=1,#REF!,IF(#REF!=1,#REF!,IF(#REF!=1,#REF!,"")))))</f>
        <v>#REF!</v>
      </c>
      <c r="C1781" s="185"/>
      <c r="D1781" s="191"/>
      <c r="E1781" s="190"/>
      <c r="F1781" s="237"/>
      <c r="G1781" s="169"/>
      <c r="H1781" s="188"/>
      <c r="I1781" s="189"/>
      <c r="J1781" s="192"/>
      <c r="K1781" s="193"/>
      <c r="L1781" s="200"/>
    </row>
    <row r="1782" spans="1:12" ht="15" customHeight="1" x14ac:dyDescent="0.25">
      <c r="A1782" s="183">
        <f t="shared" si="39"/>
        <v>117</v>
      </c>
      <c r="B1782" s="184" t="e">
        <f>IF(G1782="DESLIGADO","",IF(#REF!=1,#REF!,IF(#REF!=1,#REF!,IF(#REF!=1,#REF!,IF(#REF!=1,#REF!,"")))))</f>
        <v>#REF!</v>
      </c>
      <c r="C1782" s="185"/>
      <c r="D1782" s="191"/>
      <c r="E1782" s="190"/>
      <c r="F1782" s="237"/>
      <c r="G1782" s="169"/>
      <c r="H1782" s="188"/>
      <c r="I1782" s="189"/>
      <c r="J1782" s="192"/>
      <c r="K1782" s="193"/>
      <c r="L1782" s="200"/>
    </row>
    <row r="1783" spans="1:12" ht="15" customHeight="1" x14ac:dyDescent="0.25">
      <c r="A1783" s="183">
        <f t="shared" si="39"/>
        <v>118</v>
      </c>
      <c r="B1783" s="184"/>
      <c r="C1783" s="185"/>
      <c r="D1783" s="191"/>
      <c r="E1783" s="190"/>
      <c r="F1783" s="237"/>
      <c r="G1783" s="169"/>
      <c r="H1783" s="188"/>
      <c r="I1783" s="189"/>
      <c r="J1783" s="192"/>
      <c r="K1783" s="193"/>
      <c r="L1783" s="200"/>
    </row>
    <row r="1784" spans="1:12" ht="15" customHeight="1" x14ac:dyDescent="0.25">
      <c r="A1784" s="183">
        <f t="shared" si="39"/>
        <v>119</v>
      </c>
      <c r="B1784" s="184"/>
      <c r="C1784" s="185"/>
      <c r="D1784" s="191"/>
      <c r="E1784" s="190"/>
      <c r="F1784" s="237"/>
      <c r="G1784" s="169"/>
      <c r="H1784" s="188"/>
      <c r="I1784" s="189"/>
      <c r="J1784" s="192"/>
      <c r="K1784" s="193"/>
      <c r="L1784" s="200"/>
    </row>
    <row r="1785" spans="1:12" ht="15" customHeight="1" x14ac:dyDescent="0.25">
      <c r="A1785" s="183">
        <f t="shared" si="39"/>
        <v>120</v>
      </c>
      <c r="B1785" s="184" t="e">
        <f>IF(G1785="DESLIGADO","",IF(#REF!=1,#REF!,IF(#REF!=1,#REF!,IF(#REF!=1,#REF!,IF(#REF!=1,#REF!,"")))))</f>
        <v>#REF!</v>
      </c>
      <c r="C1785" s="185"/>
      <c r="D1785" s="191"/>
      <c r="E1785" s="190"/>
      <c r="F1785" s="237"/>
      <c r="G1785" s="169"/>
      <c r="H1785" s="188"/>
      <c r="I1785" s="189"/>
      <c r="J1785" s="192"/>
      <c r="K1785" s="193"/>
      <c r="L1785" s="200"/>
    </row>
    <row r="1786" spans="1:12" ht="15" customHeight="1" x14ac:dyDescent="0.25">
      <c r="A1786" s="183">
        <f t="shared" si="39"/>
        <v>121</v>
      </c>
      <c r="B1786" s="184" t="e">
        <f>IF(G1786="DESLIGADO","",IF(#REF!=1,#REF!,IF(#REF!=1,#REF!,IF(#REF!=1,#REF!,IF(#REF!=1,#REF!,"")))))</f>
        <v>#REF!</v>
      </c>
      <c r="C1786" s="185"/>
      <c r="D1786" s="191"/>
      <c r="E1786" s="190"/>
      <c r="F1786" s="237"/>
      <c r="G1786" s="169"/>
      <c r="H1786" s="188"/>
      <c r="I1786" s="189"/>
      <c r="J1786" s="192"/>
      <c r="K1786" s="193"/>
      <c r="L1786" s="200"/>
    </row>
    <row r="1787" spans="1:12" ht="15" customHeight="1" x14ac:dyDescent="0.25">
      <c r="A1787" s="183">
        <f t="shared" si="39"/>
        <v>122</v>
      </c>
      <c r="B1787" s="184" t="e">
        <f>IF(G1787="DESLIGADO","",IF(#REF!=1,#REF!,IF(#REF!=1,#REF!,IF(#REF!=1,#REF!,IF(#REF!=1,#REF!,"")))))</f>
        <v>#REF!</v>
      </c>
      <c r="C1787" s="185"/>
      <c r="D1787" s="191"/>
      <c r="E1787" s="190"/>
      <c r="F1787" s="237"/>
      <c r="G1787" s="169"/>
      <c r="H1787" s="188"/>
      <c r="I1787" s="189"/>
      <c r="J1787" s="192"/>
      <c r="K1787" s="193"/>
      <c r="L1787" s="200"/>
    </row>
    <row r="1788" spans="1:12" ht="15" customHeight="1" x14ac:dyDescent="0.25">
      <c r="A1788" s="183">
        <f t="shared" si="39"/>
        <v>123</v>
      </c>
      <c r="B1788" s="184" t="e">
        <f>IF(G1788="DESLIGADO","",IF(#REF!=1,#REF!,IF(#REF!=1,#REF!,IF(#REF!=1,#REF!,IF(#REF!=1,#REF!,"")))))</f>
        <v>#REF!</v>
      </c>
      <c r="C1788" s="185"/>
      <c r="D1788" s="191"/>
      <c r="E1788" s="190"/>
      <c r="F1788" s="237"/>
      <c r="G1788" s="169"/>
      <c r="H1788" s="188"/>
      <c r="I1788" s="189"/>
      <c r="J1788" s="192"/>
      <c r="K1788" s="193"/>
      <c r="L1788" s="200"/>
    </row>
    <row r="1789" spans="1:12" ht="15" customHeight="1" x14ac:dyDescent="0.25">
      <c r="A1789" s="183">
        <f t="shared" si="39"/>
        <v>124</v>
      </c>
      <c r="B1789" s="184" t="e">
        <f>IF(G1789="DESLIGADO","",IF(#REF!=1,#REF!,IF(#REF!=1,#REF!,IF(#REF!=1,#REF!,IF(#REF!=1,#REF!,"")))))</f>
        <v>#REF!</v>
      </c>
      <c r="C1789" s="185"/>
      <c r="D1789" s="191"/>
      <c r="E1789" s="190"/>
      <c r="F1789" s="237"/>
      <c r="G1789" s="169"/>
      <c r="H1789" s="188"/>
      <c r="I1789" s="189"/>
      <c r="J1789" s="192"/>
      <c r="K1789" s="193"/>
      <c r="L1789" s="200"/>
    </row>
    <row r="1790" spans="1:12" ht="15" customHeight="1" x14ac:dyDescent="0.25">
      <c r="A1790" s="183">
        <f t="shared" si="39"/>
        <v>125</v>
      </c>
      <c r="B1790" s="184" t="e">
        <f>IF(G1790="DESLIGADO","",IF(#REF!=1,#REF!,IF(#REF!=1,#REF!,IF(#REF!=1,#REF!,IF(#REF!=1,#REF!,"")))))</f>
        <v>#REF!</v>
      </c>
      <c r="C1790" s="185"/>
      <c r="D1790" s="191"/>
      <c r="E1790" s="190"/>
      <c r="F1790" s="237"/>
      <c r="G1790" s="169"/>
      <c r="H1790" s="188"/>
      <c r="I1790" s="189"/>
      <c r="J1790" s="192"/>
      <c r="K1790" s="193"/>
      <c r="L1790" s="200"/>
    </row>
    <row r="1791" spans="1:12" ht="15" customHeight="1" x14ac:dyDescent="0.25">
      <c r="A1791" s="183">
        <f t="shared" si="39"/>
        <v>126</v>
      </c>
      <c r="B1791" s="184" t="e">
        <f>IF(G1791="DESLIGADO","",IF(#REF!=1,#REF!,IF(#REF!=1,#REF!,IF(#REF!=1,#REF!,IF(#REF!=1,#REF!,"")))))</f>
        <v>#REF!</v>
      </c>
      <c r="C1791" s="185"/>
      <c r="D1791" s="191"/>
      <c r="E1791" s="190"/>
      <c r="F1791" s="237"/>
      <c r="G1791" s="169"/>
      <c r="H1791" s="188"/>
      <c r="I1791" s="189"/>
      <c r="J1791" s="192"/>
      <c r="K1791" s="193"/>
      <c r="L1791" s="200"/>
    </row>
    <row r="1792" spans="1:12" ht="15" customHeight="1" x14ac:dyDescent="0.25">
      <c r="A1792" s="183">
        <f t="shared" si="39"/>
        <v>127</v>
      </c>
      <c r="B1792" s="184" t="e">
        <f>IF(G1792="DESLIGADO","",IF(#REF!=1,#REF!,IF(#REF!=1,#REF!,IF(#REF!=1,#REF!,IF(#REF!=1,#REF!,"")))))</f>
        <v>#REF!</v>
      </c>
      <c r="C1792" s="185"/>
      <c r="D1792" s="191"/>
      <c r="E1792" s="190"/>
      <c r="F1792" s="237"/>
      <c r="G1792" s="169"/>
      <c r="H1792" s="188"/>
      <c r="I1792" s="189"/>
      <c r="J1792" s="192"/>
      <c r="K1792" s="193"/>
      <c r="L1792" s="200"/>
    </row>
    <row r="1793" spans="1:12" ht="15" customHeight="1" x14ac:dyDescent="0.25">
      <c r="A1793" s="183">
        <f t="shared" si="39"/>
        <v>128</v>
      </c>
      <c r="B1793" s="184" t="e">
        <f>IF(G1793="DESLIGADO","",IF(#REF!=1,#REF!,IF(#REF!=1,#REF!,IF(#REF!=1,#REF!,IF(#REF!=1,#REF!,"")))))</f>
        <v>#REF!</v>
      </c>
      <c r="C1793" s="185"/>
      <c r="D1793" s="191"/>
      <c r="E1793" s="190"/>
      <c r="F1793" s="237"/>
      <c r="G1793" s="169"/>
      <c r="H1793" s="188"/>
      <c r="I1793" s="189"/>
      <c r="J1793" s="192"/>
      <c r="K1793" s="193"/>
      <c r="L1793" s="200"/>
    </row>
    <row r="1794" spans="1:12" ht="15" customHeight="1" x14ac:dyDescent="0.25">
      <c r="A1794" s="183">
        <f t="shared" ref="A1794:A1798" si="40">A1793+1</f>
        <v>129</v>
      </c>
      <c r="B1794" s="184" t="e">
        <f>IF(G1794="DESLIGADO","",IF(#REF!=1,#REF!,IF(#REF!=1,#REF!,IF(#REF!=1,#REF!,IF(#REF!=1,#REF!,"")))))</f>
        <v>#REF!</v>
      </c>
      <c r="C1794" s="185"/>
      <c r="D1794" s="191"/>
      <c r="E1794" s="190"/>
      <c r="F1794" s="237"/>
      <c r="G1794" s="169"/>
      <c r="H1794" s="188"/>
      <c r="I1794" s="189"/>
      <c r="J1794" s="192"/>
      <c r="K1794" s="193"/>
      <c r="L1794" s="200"/>
    </row>
    <row r="1795" spans="1:12" ht="15" customHeight="1" x14ac:dyDescent="0.25">
      <c r="A1795" s="183">
        <f t="shared" si="40"/>
        <v>130</v>
      </c>
      <c r="B1795" s="184" t="e">
        <f>IF(G1795="DESLIGADO","",IF(#REF!=1,#REF!,IF(#REF!=1,#REF!,IF(#REF!=1,#REF!,IF(#REF!=1,#REF!,"")))))</f>
        <v>#REF!</v>
      </c>
      <c r="C1795" s="185"/>
      <c r="D1795" s="191"/>
      <c r="E1795" s="190"/>
      <c r="F1795" s="237"/>
      <c r="G1795" s="169"/>
      <c r="H1795" s="188"/>
      <c r="I1795" s="189"/>
      <c r="J1795" s="192"/>
      <c r="K1795" s="193"/>
      <c r="L1795" s="200"/>
    </row>
    <row r="1796" spans="1:12" ht="15" customHeight="1" x14ac:dyDescent="0.25">
      <c r="A1796" s="183">
        <f t="shared" si="40"/>
        <v>131</v>
      </c>
      <c r="B1796" s="184" t="e">
        <f>IF(G1796="DESLIGADO","",IF(#REF!=1,#REF!,IF(#REF!=1,#REF!,IF(#REF!=1,#REF!,IF(#REF!=1,#REF!,"")))))</f>
        <v>#REF!</v>
      </c>
      <c r="C1796" s="185"/>
      <c r="D1796" s="191"/>
      <c r="E1796" s="190"/>
      <c r="F1796" s="237"/>
      <c r="G1796" s="169"/>
      <c r="H1796" s="188"/>
      <c r="I1796" s="189"/>
      <c r="J1796" s="192"/>
      <c r="K1796" s="193"/>
      <c r="L1796" s="200"/>
    </row>
    <row r="1797" spans="1:12" ht="15" customHeight="1" x14ac:dyDescent="0.25">
      <c r="A1797" s="183">
        <f t="shared" si="40"/>
        <v>132</v>
      </c>
      <c r="B1797" s="184" t="e">
        <f>IF(G1797="DESLIGADO","",IF(#REF!=1,#REF!,IF(#REF!=1,#REF!,IF(#REF!=1,#REF!,IF(#REF!=1,#REF!,"")))))</f>
        <v>#REF!</v>
      </c>
      <c r="C1797" s="185"/>
      <c r="D1797" s="191"/>
      <c r="E1797" s="190"/>
      <c r="F1797" s="237"/>
      <c r="G1797" s="169"/>
      <c r="H1797" s="188"/>
      <c r="I1797" s="189"/>
      <c r="J1797" s="192"/>
      <c r="K1797" s="193"/>
      <c r="L1797" s="200"/>
    </row>
    <row r="1798" spans="1:12" ht="15" customHeight="1" x14ac:dyDescent="0.25">
      <c r="A1798" s="183">
        <f t="shared" si="40"/>
        <v>133</v>
      </c>
      <c r="B1798" s="184"/>
      <c r="C1798" s="185"/>
      <c r="D1798" s="191"/>
      <c r="E1798" s="190"/>
      <c r="F1798" s="237"/>
      <c r="G1798" s="169"/>
      <c r="H1798" s="188"/>
      <c r="I1798" s="189"/>
      <c r="J1798" s="192"/>
      <c r="K1798" s="193"/>
      <c r="L1798" s="200"/>
    </row>
    <row r="1799" spans="1:12" ht="15" customHeight="1" x14ac:dyDescent="0.25">
      <c r="A1799" s="183"/>
      <c r="B1799" s="184"/>
      <c r="C1799" s="185"/>
      <c r="D1799" s="191"/>
      <c r="E1799" s="190"/>
      <c r="F1799" s="237"/>
      <c r="G1799" s="169"/>
      <c r="H1799" s="188"/>
      <c r="I1799" s="189"/>
      <c r="J1799" s="192"/>
      <c r="K1799" s="193"/>
      <c r="L1799" s="200"/>
    </row>
    <row r="1800" spans="1:12" ht="15" customHeight="1" x14ac:dyDescent="0.25">
      <c r="A1800" s="183">
        <f t="shared" ref="A1800:A1847" si="41">A1799+1</f>
        <v>1</v>
      </c>
      <c r="B1800" s="184"/>
      <c r="C1800" s="185"/>
      <c r="D1800" s="191"/>
      <c r="E1800" s="190"/>
      <c r="F1800" s="237"/>
      <c r="G1800" s="169"/>
      <c r="H1800" s="188"/>
      <c r="I1800" s="189"/>
      <c r="J1800" s="192"/>
      <c r="K1800" s="193"/>
      <c r="L1800" s="200"/>
    </row>
    <row r="1801" spans="1:12" ht="15" customHeight="1" x14ac:dyDescent="0.25">
      <c r="A1801" s="183">
        <f t="shared" si="41"/>
        <v>2</v>
      </c>
      <c r="B1801" s="184" t="e">
        <f>IF(G1801="DESLIGADO","",IF(#REF!=1,#REF!,IF(#REF!=1,#REF!,IF(#REF!=1,#REF!,IF(#REF!=1,#REF!,"")))))</f>
        <v>#REF!</v>
      </c>
      <c r="C1801" s="185"/>
      <c r="D1801" s="191"/>
      <c r="E1801" s="190"/>
      <c r="F1801" s="237"/>
      <c r="G1801" s="169"/>
      <c r="H1801" s="188"/>
      <c r="I1801" s="189"/>
      <c r="J1801" s="192"/>
      <c r="K1801" s="193"/>
      <c r="L1801" s="200"/>
    </row>
    <row r="1802" spans="1:12" ht="15" customHeight="1" x14ac:dyDescent="0.25">
      <c r="A1802" s="183">
        <f t="shared" si="41"/>
        <v>3</v>
      </c>
      <c r="B1802" s="184" t="e">
        <f>IF(G1802="DESLIGADO","",IF(#REF!=1,#REF!,IF(#REF!=1,#REF!,IF(#REF!=1,#REF!,IF(#REF!=1,#REF!,"")))))</f>
        <v>#REF!</v>
      </c>
      <c r="C1802" s="185"/>
      <c r="D1802" s="191"/>
      <c r="E1802" s="190"/>
      <c r="F1802" s="237"/>
      <c r="G1802" s="169"/>
      <c r="H1802" s="188"/>
      <c r="I1802" s="189"/>
      <c r="J1802" s="192"/>
      <c r="K1802" s="193"/>
      <c r="L1802" s="200"/>
    </row>
    <row r="1803" spans="1:12" ht="15" customHeight="1" x14ac:dyDescent="0.25">
      <c r="A1803" s="183">
        <f t="shared" si="41"/>
        <v>4</v>
      </c>
      <c r="B1803" s="184" t="e">
        <f>IF(G1803="DESLIGADO","",IF(#REF!=1,#REF!,IF(#REF!=1,#REF!,IF(#REF!=1,#REF!,IF(#REF!=1,#REF!,"")))))</f>
        <v>#REF!</v>
      </c>
      <c r="C1803" s="185"/>
      <c r="D1803" s="191"/>
      <c r="E1803" s="190"/>
      <c r="F1803" s="237"/>
      <c r="G1803" s="169"/>
      <c r="H1803" s="188"/>
      <c r="I1803" s="189"/>
      <c r="J1803" s="192"/>
      <c r="K1803" s="193"/>
      <c r="L1803" s="200"/>
    </row>
    <row r="1804" spans="1:12" ht="15" customHeight="1" x14ac:dyDescent="0.25">
      <c r="A1804" s="183">
        <f t="shared" si="41"/>
        <v>5</v>
      </c>
      <c r="B1804" s="184"/>
      <c r="C1804" s="185"/>
      <c r="D1804" s="191"/>
      <c r="E1804" s="190"/>
      <c r="F1804" s="237"/>
      <c r="G1804" s="169"/>
      <c r="H1804" s="188"/>
      <c r="I1804" s="189"/>
      <c r="J1804" s="192"/>
      <c r="K1804" s="193"/>
      <c r="L1804" s="200"/>
    </row>
    <row r="1805" spans="1:12" ht="15" customHeight="1" x14ac:dyDescent="0.25">
      <c r="A1805" s="183">
        <f t="shared" si="41"/>
        <v>6</v>
      </c>
      <c r="B1805" s="184" t="e">
        <f>IF(G1805="DESLIGADO","",IF(#REF!=1,#REF!,IF(#REF!=1,#REF!,IF(#REF!=1,#REF!,IF(#REF!=1,#REF!,"")))))</f>
        <v>#REF!</v>
      </c>
      <c r="C1805" s="185"/>
      <c r="D1805" s="191"/>
      <c r="E1805" s="190"/>
      <c r="F1805" s="237"/>
      <c r="G1805" s="169"/>
      <c r="H1805" s="188"/>
      <c r="I1805" s="189"/>
      <c r="J1805" s="192"/>
      <c r="K1805" s="193"/>
      <c r="L1805" s="200"/>
    </row>
    <row r="1806" spans="1:12" ht="15" customHeight="1" x14ac:dyDescent="0.25">
      <c r="A1806" s="183">
        <f t="shared" si="41"/>
        <v>7</v>
      </c>
      <c r="B1806" s="184"/>
      <c r="C1806" s="185"/>
      <c r="D1806" s="191"/>
      <c r="E1806" s="190"/>
      <c r="F1806" s="237"/>
      <c r="G1806" s="169"/>
      <c r="H1806" s="188"/>
      <c r="I1806" s="189"/>
      <c r="J1806" s="192"/>
      <c r="K1806" s="193"/>
      <c r="L1806" s="200"/>
    </row>
    <row r="1807" spans="1:12" ht="15" customHeight="1" x14ac:dyDescent="0.25">
      <c r="A1807" s="183">
        <f t="shared" si="41"/>
        <v>8</v>
      </c>
      <c r="B1807" s="184" t="e">
        <f>IF(F1807="DESLIGADO","",IF(#REF!=1,#REF!,IF(#REF!=1,#REF!,IF(#REF!=1,#REF!,IF(#REF!=1,#REF!,"")))))</f>
        <v>#REF!</v>
      </c>
      <c r="C1807" s="185"/>
      <c r="D1807" s="191"/>
      <c r="E1807" s="190"/>
      <c r="F1807" s="237"/>
      <c r="G1807" s="169"/>
      <c r="H1807" s="188"/>
      <c r="I1807" s="189"/>
      <c r="J1807" s="192"/>
      <c r="K1807" s="193"/>
      <c r="L1807" s="200"/>
    </row>
    <row r="1808" spans="1:12" ht="15" customHeight="1" x14ac:dyDescent="0.25">
      <c r="A1808" s="183">
        <f t="shared" si="41"/>
        <v>9</v>
      </c>
      <c r="B1808" s="184" t="e">
        <f>IF(G1808="DESLIGADO","",IF(#REF!=1,#REF!,IF(#REF!=1,#REF!,IF(#REF!=1,#REF!,IF(#REF!=1,#REF!,"")))))</f>
        <v>#REF!</v>
      </c>
      <c r="C1808" s="185"/>
      <c r="D1808" s="191"/>
      <c r="E1808" s="190"/>
      <c r="F1808" s="237"/>
      <c r="G1808" s="169"/>
      <c r="H1808" s="188"/>
      <c r="I1808" s="189"/>
      <c r="J1808" s="192"/>
      <c r="K1808" s="193"/>
      <c r="L1808" s="200"/>
    </row>
    <row r="1809" spans="1:12" ht="15" customHeight="1" x14ac:dyDescent="0.25">
      <c r="A1809" s="183">
        <f t="shared" si="41"/>
        <v>10</v>
      </c>
      <c r="B1809" s="184" t="e">
        <f>IF(G1809="DESLIGADO","",IF(#REF!=1,#REF!,IF(#REF!=1,#REF!,IF(#REF!=1,#REF!,IF(#REF!=1,#REF!,"")))))</f>
        <v>#REF!</v>
      </c>
      <c r="C1809" s="185"/>
      <c r="D1809" s="191"/>
      <c r="E1809" s="190"/>
      <c r="F1809" s="237"/>
      <c r="G1809" s="169"/>
      <c r="H1809" s="188"/>
      <c r="I1809" s="189"/>
      <c r="J1809" s="192"/>
      <c r="K1809" s="193"/>
      <c r="L1809" s="200"/>
    </row>
    <row r="1810" spans="1:12" ht="15" customHeight="1" x14ac:dyDescent="0.25">
      <c r="A1810" s="183">
        <f t="shared" si="41"/>
        <v>11</v>
      </c>
      <c r="B1810" s="184" t="e">
        <f>IF(G1810="DESLIGADO","",IF(#REF!=1,#REF!,IF(#REF!=1,#REF!,IF(#REF!=1,#REF!,IF(#REF!=1,#REF!,"")))))</f>
        <v>#REF!</v>
      </c>
      <c r="C1810" s="185"/>
      <c r="D1810" s="191"/>
      <c r="E1810" s="190"/>
      <c r="F1810" s="237"/>
      <c r="G1810" s="169"/>
      <c r="H1810" s="188"/>
      <c r="I1810" s="189"/>
      <c r="J1810" s="192"/>
      <c r="K1810" s="193"/>
      <c r="L1810" s="200"/>
    </row>
    <row r="1811" spans="1:12" ht="15" customHeight="1" x14ac:dyDescent="0.25">
      <c r="A1811" s="183">
        <f t="shared" si="41"/>
        <v>12</v>
      </c>
      <c r="B1811" s="184" t="e">
        <f>IF(G1811="DESLIGADO","",IF(#REF!=1,#REF!,IF(#REF!=1,#REF!,IF(#REF!=1,#REF!,IF(#REF!=1,#REF!,"")))))</f>
        <v>#REF!</v>
      </c>
      <c r="C1811" s="185"/>
      <c r="D1811" s="191"/>
      <c r="E1811" s="190"/>
      <c r="F1811" s="237"/>
      <c r="G1811" s="169"/>
      <c r="H1811" s="188"/>
      <c r="I1811" s="189"/>
      <c r="J1811" s="192"/>
      <c r="K1811" s="193"/>
      <c r="L1811" s="200"/>
    </row>
    <row r="1812" spans="1:12" ht="15" customHeight="1" x14ac:dyDescent="0.25">
      <c r="A1812" s="183">
        <f t="shared" si="41"/>
        <v>13</v>
      </c>
      <c r="B1812" s="184" t="e">
        <f>IF(G1812="DESLIGADO","",IF(#REF!=1,#REF!,IF(#REF!=1,#REF!,IF(#REF!=1,#REF!,IF(#REF!=1,#REF!,"")))))</f>
        <v>#REF!</v>
      </c>
      <c r="C1812" s="185"/>
      <c r="D1812" s="191"/>
      <c r="E1812" s="190"/>
      <c r="F1812" s="237"/>
      <c r="G1812" s="169"/>
      <c r="H1812" s="188"/>
      <c r="I1812" s="189"/>
      <c r="J1812" s="192"/>
      <c r="K1812" s="193"/>
      <c r="L1812" s="200"/>
    </row>
    <row r="1813" spans="1:12" ht="15" customHeight="1" x14ac:dyDescent="0.25">
      <c r="A1813" s="183">
        <f t="shared" si="41"/>
        <v>14</v>
      </c>
      <c r="B1813" s="184"/>
      <c r="C1813" s="185"/>
      <c r="D1813" s="191"/>
      <c r="E1813" s="190"/>
      <c r="F1813" s="237"/>
      <c r="G1813" s="169"/>
      <c r="H1813" s="188"/>
      <c r="I1813" s="189"/>
      <c r="J1813" s="192"/>
      <c r="K1813" s="193"/>
      <c r="L1813" s="200"/>
    </row>
    <row r="1814" spans="1:12" ht="15" customHeight="1" x14ac:dyDescent="0.25">
      <c r="A1814" s="183">
        <f t="shared" si="41"/>
        <v>15</v>
      </c>
      <c r="B1814" s="184" t="e">
        <f>IF(G1814="DESLIGADO","",IF(#REF!=1,#REF!,IF(#REF!=1,#REF!,IF(#REF!=1,#REF!,IF(#REF!=1,#REF!,"")))))</f>
        <v>#REF!</v>
      </c>
      <c r="C1814" s="185"/>
      <c r="D1814" s="191"/>
      <c r="E1814" s="190"/>
      <c r="F1814" s="237"/>
      <c r="G1814" s="169"/>
      <c r="H1814" s="188"/>
      <c r="I1814" s="189"/>
      <c r="J1814" s="192"/>
      <c r="K1814" s="193"/>
      <c r="L1814" s="200"/>
    </row>
    <row r="1815" spans="1:12" ht="15" customHeight="1" x14ac:dyDescent="0.25">
      <c r="A1815" s="183">
        <f t="shared" si="41"/>
        <v>16</v>
      </c>
      <c r="B1815" s="184" t="e">
        <f>IF(G1815="DESLIGADO","",IF(#REF!=1,#REF!,IF(#REF!=1,#REF!,IF(#REF!=1,#REF!,IF(#REF!=1,#REF!,"")))))</f>
        <v>#REF!</v>
      </c>
      <c r="C1815" s="185"/>
      <c r="D1815" s="191"/>
      <c r="E1815" s="190"/>
      <c r="F1815" s="237"/>
      <c r="G1815" s="169"/>
      <c r="H1815" s="188"/>
      <c r="I1815" s="189"/>
      <c r="J1815" s="192"/>
      <c r="K1815" s="193"/>
      <c r="L1815" s="200"/>
    </row>
    <row r="1816" spans="1:12" ht="15" customHeight="1" x14ac:dyDescent="0.25">
      <c r="A1816" s="183">
        <f t="shared" si="41"/>
        <v>17</v>
      </c>
      <c r="B1816" s="184" t="e">
        <f>IF(G1816="DESLIGADO","",IF(#REF!=1,#REF!,IF(#REF!=1,#REF!,IF(#REF!=1,#REF!,IF(#REF!=1,#REF!,"")))))</f>
        <v>#REF!</v>
      </c>
      <c r="C1816" s="185"/>
      <c r="D1816" s="191"/>
      <c r="E1816" s="190"/>
      <c r="F1816" s="237"/>
      <c r="G1816" s="169"/>
      <c r="H1816" s="188"/>
      <c r="I1816" s="189"/>
      <c r="J1816" s="192"/>
      <c r="K1816" s="193"/>
      <c r="L1816" s="200"/>
    </row>
    <row r="1817" spans="1:12" ht="15" customHeight="1" x14ac:dyDescent="0.25">
      <c r="A1817" s="183">
        <f t="shared" si="41"/>
        <v>18</v>
      </c>
      <c r="B1817" s="184"/>
      <c r="C1817" s="185"/>
      <c r="D1817" s="191"/>
      <c r="E1817" s="190"/>
      <c r="F1817" s="237"/>
      <c r="G1817" s="169"/>
      <c r="H1817" s="188"/>
      <c r="I1817" s="189"/>
      <c r="J1817" s="192"/>
      <c r="K1817" s="193"/>
      <c r="L1817" s="200"/>
    </row>
    <row r="1818" spans="1:12" ht="15" customHeight="1" x14ac:dyDescent="0.25">
      <c r="A1818" s="183">
        <f t="shared" si="41"/>
        <v>19</v>
      </c>
      <c r="B1818" s="184" t="e">
        <f>IF(G1818="DESLIGADO","",IF(#REF!=1,#REF!,IF(#REF!=1,#REF!,IF(#REF!=1,#REF!,IF(#REF!=1,#REF!,"")))))</f>
        <v>#REF!</v>
      </c>
      <c r="C1818" s="185"/>
      <c r="D1818" s="191"/>
      <c r="E1818" s="190"/>
      <c r="F1818" s="237"/>
      <c r="G1818" s="169"/>
      <c r="H1818" s="188"/>
      <c r="I1818" s="189"/>
      <c r="J1818" s="192"/>
      <c r="K1818" s="193"/>
      <c r="L1818" s="200"/>
    </row>
    <row r="1819" spans="1:12" ht="15" customHeight="1" x14ac:dyDescent="0.25">
      <c r="A1819" s="183">
        <f t="shared" si="41"/>
        <v>20</v>
      </c>
      <c r="B1819" s="184" t="e">
        <f>IF(G1819="DESLIGADO","",IF(#REF!=1,#REF!,IF(#REF!=1,#REF!,IF(#REF!=1,#REF!,IF(#REF!=1,#REF!,"")))))</f>
        <v>#REF!</v>
      </c>
      <c r="C1819" s="185"/>
      <c r="D1819" s="191"/>
      <c r="E1819" s="190"/>
      <c r="F1819" s="237"/>
      <c r="G1819" s="169"/>
      <c r="H1819" s="188"/>
      <c r="I1819" s="189"/>
      <c r="J1819" s="192"/>
      <c r="K1819" s="193"/>
      <c r="L1819" s="200"/>
    </row>
    <row r="1820" spans="1:12" ht="15" customHeight="1" x14ac:dyDescent="0.25">
      <c r="A1820" s="183">
        <f t="shared" si="41"/>
        <v>21</v>
      </c>
      <c r="B1820" s="184" t="e">
        <f>IF(F1820="DESLIGADO","",IF(#REF!=1,#REF!,IF(#REF!=1,#REF!,IF(#REF!=1,#REF!,IF(#REF!=1,#REF!,"")))))</f>
        <v>#REF!</v>
      </c>
      <c r="C1820" s="185"/>
      <c r="D1820" s="191"/>
      <c r="E1820" s="190"/>
      <c r="F1820" s="237"/>
      <c r="G1820" s="169"/>
      <c r="H1820" s="188"/>
      <c r="I1820" s="189"/>
      <c r="J1820" s="192"/>
      <c r="K1820" s="193"/>
      <c r="L1820" s="200"/>
    </row>
    <row r="1821" spans="1:12" ht="15" customHeight="1" x14ac:dyDescent="0.25">
      <c r="A1821" s="183">
        <f t="shared" si="41"/>
        <v>22</v>
      </c>
      <c r="B1821" s="184" t="e">
        <f>IF(G1821="DESLIGADO","",IF(#REF!=1,#REF!,IF(#REF!=1,#REF!,IF(#REF!=1,#REF!,IF(#REF!=1,#REF!,"")))))</f>
        <v>#REF!</v>
      </c>
      <c r="C1821" s="185"/>
      <c r="D1821" s="191"/>
      <c r="E1821" s="190"/>
      <c r="F1821" s="237"/>
      <c r="G1821" s="169"/>
      <c r="H1821" s="188"/>
      <c r="I1821" s="189"/>
      <c r="J1821" s="192"/>
      <c r="K1821" s="193"/>
      <c r="L1821" s="200"/>
    </row>
    <row r="1822" spans="1:12" ht="15" customHeight="1" x14ac:dyDescent="0.25">
      <c r="A1822" s="183">
        <f t="shared" si="41"/>
        <v>23</v>
      </c>
      <c r="B1822" s="184" t="e">
        <f>IF(F1822="DESLIGADO","",IF(#REF!=1,#REF!,IF(#REF!=1,#REF!,IF(#REF!=1,#REF!,IF(#REF!=1,#REF!,"")))))</f>
        <v>#REF!</v>
      </c>
      <c r="C1822" s="185"/>
      <c r="D1822" s="191"/>
      <c r="E1822" s="190"/>
      <c r="F1822" s="237"/>
      <c r="G1822" s="169"/>
      <c r="H1822" s="188"/>
      <c r="I1822" s="189"/>
      <c r="J1822" s="192"/>
      <c r="K1822" s="193"/>
      <c r="L1822" s="200"/>
    </row>
    <row r="1823" spans="1:12" ht="15" customHeight="1" x14ac:dyDescent="0.25">
      <c r="A1823" s="183">
        <f t="shared" si="41"/>
        <v>24</v>
      </c>
      <c r="B1823" s="184" t="e">
        <f>IF(G1823="DESLIGADO","",IF(#REF!=1,#REF!,IF(#REF!=1,#REF!,IF(#REF!=1,#REF!,IF(#REF!=1,#REF!,"")))))</f>
        <v>#REF!</v>
      </c>
      <c r="C1823" s="185"/>
      <c r="D1823" s="191"/>
      <c r="E1823" s="190"/>
      <c r="F1823" s="237"/>
      <c r="G1823" s="169"/>
      <c r="H1823" s="188"/>
      <c r="I1823" s="189"/>
      <c r="J1823" s="192"/>
      <c r="K1823" s="193"/>
      <c r="L1823" s="200"/>
    </row>
    <row r="1824" spans="1:12" ht="15" customHeight="1" x14ac:dyDescent="0.25">
      <c r="A1824" s="183">
        <f t="shared" si="41"/>
        <v>25</v>
      </c>
      <c r="B1824" s="184" t="e">
        <f>IF(F1824="DESLIGADO","",IF(#REF!=1,#REF!,IF(#REF!=1,#REF!,IF(#REF!=1,#REF!,IF(#REF!=1,#REF!,"")))))</f>
        <v>#REF!</v>
      </c>
      <c r="C1824" s="185"/>
      <c r="D1824" s="191"/>
      <c r="E1824" s="190"/>
      <c r="F1824" s="237"/>
      <c r="G1824" s="169"/>
      <c r="H1824" s="188"/>
      <c r="I1824" s="189"/>
      <c r="J1824" s="192"/>
      <c r="K1824" s="193"/>
      <c r="L1824" s="200"/>
    </row>
    <row r="1825" spans="1:12" ht="15" customHeight="1" x14ac:dyDescent="0.25">
      <c r="A1825" s="183">
        <f t="shared" si="41"/>
        <v>26</v>
      </c>
      <c r="B1825" s="184"/>
      <c r="C1825" s="185"/>
      <c r="D1825" s="191"/>
      <c r="E1825" s="190"/>
      <c r="F1825" s="237"/>
      <c r="G1825" s="169"/>
      <c r="H1825" s="188"/>
      <c r="I1825" s="189"/>
      <c r="J1825" s="192"/>
      <c r="K1825" s="193"/>
      <c r="L1825" s="200"/>
    </row>
    <row r="1826" spans="1:12" ht="15" customHeight="1" x14ac:dyDescent="0.25">
      <c r="A1826" s="183">
        <f t="shared" si="41"/>
        <v>27</v>
      </c>
      <c r="B1826" s="184" t="e">
        <f>IF(G1826="DESLIGADO","",IF(#REF!=1,#REF!,IF(#REF!=1,#REF!,IF(#REF!=1,#REF!,IF(#REF!=1,#REF!,"")))))</f>
        <v>#REF!</v>
      </c>
      <c r="C1826" s="185"/>
      <c r="D1826" s="191"/>
      <c r="E1826" s="190"/>
      <c r="F1826" s="237"/>
      <c r="G1826" s="169"/>
      <c r="H1826" s="188"/>
      <c r="I1826" s="189"/>
      <c r="J1826" s="192"/>
      <c r="K1826" s="193"/>
      <c r="L1826" s="200"/>
    </row>
    <row r="1827" spans="1:12" ht="15" customHeight="1" x14ac:dyDescent="0.25">
      <c r="A1827" s="183">
        <f t="shared" si="41"/>
        <v>28</v>
      </c>
      <c r="B1827" s="184" t="e">
        <f>IF(F1827="DESLIGADO","",IF(#REF!=1,#REF!,IF(#REF!=1,#REF!,IF(#REF!=1,#REF!,IF(#REF!=1,#REF!,"")))))</f>
        <v>#REF!</v>
      </c>
      <c r="C1827" s="185"/>
      <c r="D1827" s="191"/>
      <c r="E1827" s="190"/>
      <c r="F1827" s="237"/>
      <c r="G1827" s="169"/>
      <c r="H1827" s="188"/>
      <c r="I1827" s="189"/>
      <c r="J1827" s="192"/>
      <c r="K1827" s="193"/>
      <c r="L1827" s="200"/>
    </row>
    <row r="1828" spans="1:12" ht="15" customHeight="1" x14ac:dyDescent="0.25">
      <c r="A1828" s="183">
        <f t="shared" si="41"/>
        <v>29</v>
      </c>
      <c r="B1828" s="184" t="e">
        <f>IF(F1828="DESLIGADO","",IF(#REF!=1,#REF!,IF(#REF!=1,#REF!,IF(#REF!=1,#REF!,IF(#REF!=1,#REF!,"")))))</f>
        <v>#REF!</v>
      </c>
      <c r="C1828" s="185"/>
      <c r="D1828" s="191"/>
      <c r="E1828" s="190"/>
      <c r="F1828" s="237"/>
      <c r="G1828" s="169"/>
      <c r="H1828" s="188"/>
      <c r="I1828" s="189"/>
      <c r="J1828" s="192"/>
      <c r="K1828" s="193"/>
      <c r="L1828" s="200"/>
    </row>
    <row r="1829" spans="1:12" ht="15" customHeight="1" x14ac:dyDescent="0.25">
      <c r="A1829" s="183">
        <f t="shared" si="41"/>
        <v>30</v>
      </c>
      <c r="B1829" s="184"/>
      <c r="C1829" s="185"/>
      <c r="D1829" s="191"/>
      <c r="E1829" s="190"/>
      <c r="F1829" s="237"/>
      <c r="G1829" s="169"/>
      <c r="H1829" s="188"/>
      <c r="I1829" s="189"/>
      <c r="J1829" s="192"/>
      <c r="K1829" s="193"/>
      <c r="L1829" s="200"/>
    </row>
    <row r="1830" spans="1:12" ht="15" customHeight="1" x14ac:dyDescent="0.25">
      <c r="A1830" s="183">
        <f t="shared" si="41"/>
        <v>31</v>
      </c>
      <c r="B1830" s="184"/>
      <c r="C1830" s="185"/>
      <c r="D1830" s="191"/>
      <c r="E1830" s="190"/>
      <c r="F1830" s="237"/>
      <c r="G1830" s="169"/>
      <c r="H1830" s="188"/>
      <c r="I1830" s="189"/>
      <c r="J1830" s="192"/>
      <c r="K1830" s="193"/>
      <c r="L1830" s="200"/>
    </row>
    <row r="1831" spans="1:12" ht="15" customHeight="1" x14ac:dyDescent="0.25">
      <c r="A1831" s="183">
        <f t="shared" si="41"/>
        <v>32</v>
      </c>
      <c r="B1831" s="184"/>
      <c r="C1831" s="185"/>
      <c r="D1831" s="191"/>
      <c r="E1831" s="190"/>
      <c r="F1831" s="237"/>
      <c r="G1831" s="169"/>
      <c r="H1831" s="188"/>
      <c r="I1831" s="189"/>
      <c r="J1831" s="192"/>
      <c r="K1831" s="193"/>
      <c r="L1831" s="200"/>
    </row>
    <row r="1832" spans="1:12" ht="15" customHeight="1" x14ac:dyDescent="0.25">
      <c r="A1832" s="183">
        <f t="shared" si="41"/>
        <v>33</v>
      </c>
      <c r="B1832" s="184"/>
      <c r="C1832" s="185"/>
      <c r="D1832" s="191"/>
      <c r="E1832" s="190"/>
      <c r="F1832" s="237"/>
      <c r="G1832" s="169"/>
      <c r="H1832" s="188"/>
      <c r="I1832" s="189"/>
      <c r="J1832" s="192"/>
      <c r="K1832" s="193"/>
      <c r="L1832" s="200"/>
    </row>
    <row r="1833" spans="1:12" ht="15" customHeight="1" x14ac:dyDescent="0.25">
      <c r="A1833" s="183">
        <f t="shared" si="41"/>
        <v>34</v>
      </c>
      <c r="B1833" s="184" t="e">
        <f>IF(G1833="DESLIGADO","",IF(#REF!=1,#REF!,IF(#REF!=1,#REF!,IF(#REF!=1,#REF!,IF(#REF!=1,#REF!,"")))))</f>
        <v>#REF!</v>
      </c>
      <c r="C1833" s="185"/>
      <c r="D1833" s="191"/>
      <c r="E1833" s="190"/>
      <c r="F1833" s="237"/>
      <c r="G1833" s="169"/>
      <c r="H1833" s="188"/>
      <c r="I1833" s="189"/>
      <c r="J1833" s="192"/>
      <c r="K1833" s="193"/>
      <c r="L1833" s="200"/>
    </row>
    <row r="1834" spans="1:12" ht="15" customHeight="1" x14ac:dyDescent="0.25">
      <c r="A1834" s="183">
        <f t="shared" si="41"/>
        <v>35</v>
      </c>
      <c r="B1834" s="184" t="e">
        <f>IF(G1834="DESLIGADO","",IF(#REF!=1,#REF!,IF(#REF!=1,#REF!,IF(#REF!=1,#REF!,IF(#REF!=1,#REF!,"")))))</f>
        <v>#REF!</v>
      </c>
      <c r="C1834" s="185"/>
      <c r="D1834" s="191"/>
      <c r="E1834" s="190"/>
      <c r="F1834" s="237"/>
      <c r="G1834" s="169"/>
      <c r="H1834" s="188"/>
      <c r="I1834" s="189"/>
      <c r="J1834" s="192"/>
      <c r="K1834" s="193"/>
      <c r="L1834" s="200"/>
    </row>
    <row r="1835" spans="1:12" ht="15" customHeight="1" x14ac:dyDescent="0.25">
      <c r="A1835" s="183">
        <f t="shared" si="41"/>
        <v>36</v>
      </c>
      <c r="B1835" s="184" t="e">
        <f>IF(G1835="DESLIGADO","",IF(#REF!=1,#REF!,IF(#REF!=1,#REF!,IF(#REF!=1,#REF!,IF(#REF!=1,#REF!,"")))))</f>
        <v>#REF!</v>
      </c>
      <c r="C1835" s="185"/>
      <c r="D1835" s="191"/>
      <c r="E1835" s="194"/>
      <c r="F1835" s="238"/>
      <c r="G1835" s="169"/>
      <c r="H1835" s="188"/>
      <c r="I1835" s="189"/>
      <c r="J1835" s="192"/>
      <c r="K1835" s="193"/>
      <c r="L1835" s="200"/>
    </row>
    <row r="1836" spans="1:12" ht="15" customHeight="1" x14ac:dyDescent="0.25">
      <c r="A1836" s="183">
        <f t="shared" si="41"/>
        <v>37</v>
      </c>
      <c r="B1836" s="184"/>
      <c r="C1836" s="185"/>
      <c r="D1836" s="191"/>
      <c r="E1836" s="194"/>
      <c r="F1836" s="238"/>
      <c r="G1836" s="169"/>
      <c r="H1836" s="188"/>
      <c r="I1836" s="189"/>
      <c r="J1836" s="192"/>
      <c r="K1836" s="193"/>
      <c r="L1836" s="200"/>
    </row>
    <row r="1837" spans="1:12" ht="15" customHeight="1" x14ac:dyDescent="0.25">
      <c r="A1837" s="183">
        <f t="shared" si="41"/>
        <v>38</v>
      </c>
      <c r="B1837" s="184" t="e">
        <f>IF(G1837="DESLIGADO","",IF(#REF!=1,#REF!,IF(#REF!=1,#REF!,IF(#REF!=1,#REF!,IF(#REF!=1,#REF!,"")))))</f>
        <v>#REF!</v>
      </c>
      <c r="C1837" s="185"/>
      <c r="D1837" s="191"/>
      <c r="E1837" s="190"/>
      <c r="F1837" s="237"/>
      <c r="G1837" s="169"/>
      <c r="H1837" s="188"/>
      <c r="I1837" s="189"/>
      <c r="J1837" s="192"/>
      <c r="K1837" s="193"/>
      <c r="L1837" s="200"/>
    </row>
    <row r="1838" spans="1:12" ht="15" customHeight="1" x14ac:dyDescent="0.25">
      <c r="A1838" s="183">
        <f t="shared" si="41"/>
        <v>39</v>
      </c>
      <c r="B1838" s="184" t="e">
        <f>IF(G1838="DESLIGADO","",IF(#REF!=1,#REF!,IF(#REF!=1,#REF!,IF(#REF!=1,#REF!,IF(#REF!=1,#REF!,"")))))</f>
        <v>#REF!</v>
      </c>
      <c r="C1838" s="185"/>
      <c r="D1838" s="191"/>
      <c r="E1838" s="190"/>
      <c r="F1838" s="237"/>
      <c r="G1838" s="169"/>
      <c r="H1838" s="188"/>
      <c r="I1838" s="189"/>
      <c r="J1838" s="192"/>
      <c r="K1838" s="193"/>
      <c r="L1838" s="200"/>
    </row>
    <row r="1839" spans="1:12" ht="15" customHeight="1" x14ac:dyDescent="0.25">
      <c r="A1839" s="183">
        <f t="shared" si="41"/>
        <v>40</v>
      </c>
      <c r="B1839" s="184" t="e">
        <f>IF(G1839="DESLIGADO","",IF(#REF!=1,#REF!,IF(#REF!=1,#REF!,IF(#REF!=1,#REF!,IF(#REF!=1,#REF!,"")))))</f>
        <v>#REF!</v>
      </c>
      <c r="C1839" s="185"/>
      <c r="D1839" s="191"/>
      <c r="E1839" s="190"/>
      <c r="F1839" s="237"/>
      <c r="G1839" s="169"/>
      <c r="H1839" s="188"/>
      <c r="I1839" s="189"/>
      <c r="J1839" s="192"/>
      <c r="K1839" s="193"/>
      <c r="L1839" s="200"/>
    </row>
    <row r="1840" spans="1:12" ht="15" customHeight="1" x14ac:dyDescent="0.25">
      <c r="A1840" s="183">
        <f t="shared" si="41"/>
        <v>41</v>
      </c>
      <c r="B1840" s="184"/>
      <c r="C1840" s="185"/>
      <c r="D1840" s="191"/>
      <c r="E1840" s="190"/>
      <c r="F1840" s="237"/>
      <c r="G1840" s="169"/>
      <c r="H1840" s="188"/>
      <c r="I1840" s="189"/>
      <c r="J1840" s="192"/>
      <c r="K1840" s="193"/>
      <c r="L1840" s="200"/>
    </row>
    <row r="1841" spans="1:12" ht="15" customHeight="1" x14ac:dyDescent="0.25">
      <c r="A1841" s="183">
        <f t="shared" si="41"/>
        <v>42</v>
      </c>
      <c r="B1841" s="184" t="e">
        <f>IF(G1841="DESLIGADO","",IF(#REF!=1,#REF!,IF(#REF!=1,#REF!,IF(#REF!=1,#REF!,IF(#REF!=1,#REF!,"")))))</f>
        <v>#REF!</v>
      </c>
      <c r="C1841" s="185"/>
      <c r="D1841" s="191"/>
      <c r="E1841" s="190"/>
      <c r="F1841" s="237"/>
      <c r="G1841" s="169"/>
      <c r="H1841" s="188"/>
      <c r="I1841" s="189"/>
      <c r="J1841" s="192"/>
      <c r="K1841" s="193"/>
      <c r="L1841" s="200"/>
    </row>
    <row r="1842" spans="1:12" ht="15" customHeight="1" x14ac:dyDescent="0.25">
      <c r="A1842" s="183">
        <f t="shared" si="41"/>
        <v>43</v>
      </c>
      <c r="B1842" s="184" t="e">
        <f>IF(G1842="DESLIGADO","",IF(#REF!=1,#REF!,IF(#REF!=1,#REF!,IF(#REF!=1,#REF!,IF(#REF!=1,#REF!,"")))))</f>
        <v>#REF!</v>
      </c>
      <c r="C1842" s="185"/>
      <c r="D1842" s="191"/>
      <c r="E1842" s="190"/>
      <c r="F1842" s="237"/>
      <c r="G1842" s="169"/>
      <c r="H1842" s="188"/>
      <c r="I1842" s="189"/>
      <c r="J1842" s="192"/>
      <c r="K1842" s="193"/>
      <c r="L1842" s="200"/>
    </row>
    <row r="1843" spans="1:12" ht="15" customHeight="1" x14ac:dyDescent="0.25">
      <c r="A1843" s="183">
        <f t="shared" si="41"/>
        <v>44</v>
      </c>
      <c r="B1843" s="184" t="e">
        <f>IF(G1843="DESLIGADO","",IF(#REF!=1,#REF!,IF(#REF!=1,#REF!,IF(#REF!=1,#REF!,IF(#REF!=1,#REF!,"")))))</f>
        <v>#REF!</v>
      </c>
      <c r="C1843" s="185"/>
      <c r="D1843" s="191"/>
      <c r="E1843" s="190"/>
      <c r="F1843" s="237"/>
      <c r="G1843" s="169"/>
      <c r="H1843" s="188"/>
      <c r="I1843" s="189"/>
      <c r="J1843" s="192"/>
      <c r="K1843" s="193"/>
      <c r="L1843" s="200"/>
    </row>
    <row r="1844" spans="1:12" ht="15" customHeight="1" x14ac:dyDescent="0.25">
      <c r="A1844" s="183">
        <f t="shared" si="41"/>
        <v>45</v>
      </c>
      <c r="B1844" s="184" t="e">
        <f>IF(G1844="DESLIGADO","",IF(#REF!=1,#REF!,IF(#REF!=1,#REF!,IF(#REF!=1,#REF!,IF(#REF!=1,#REF!,"")))))</f>
        <v>#REF!</v>
      </c>
      <c r="C1844" s="185"/>
      <c r="D1844" s="191"/>
      <c r="E1844" s="190"/>
      <c r="F1844" s="237"/>
      <c r="G1844" s="169"/>
      <c r="H1844" s="188"/>
      <c r="I1844" s="189"/>
      <c r="J1844" s="192"/>
      <c r="K1844" s="193"/>
      <c r="L1844" s="200"/>
    </row>
    <row r="1845" spans="1:12" ht="15" customHeight="1" x14ac:dyDescent="0.25">
      <c r="A1845" s="183">
        <f t="shared" si="41"/>
        <v>46</v>
      </c>
      <c r="B1845" s="184" t="e">
        <f>IF(G1845="DESLIGADO","",IF(#REF!=1,#REF!,IF(#REF!=1,#REF!,IF(#REF!=1,#REF!,IF(#REF!=1,#REF!,"")))))</f>
        <v>#REF!</v>
      </c>
      <c r="C1845" s="185"/>
      <c r="D1845" s="191"/>
      <c r="E1845" s="190"/>
      <c r="F1845" s="237"/>
      <c r="G1845" s="169"/>
      <c r="H1845" s="188"/>
      <c r="I1845" s="189"/>
      <c r="J1845" s="192"/>
      <c r="K1845" s="193"/>
      <c r="L1845" s="200"/>
    </row>
    <row r="1846" spans="1:12" ht="15" customHeight="1" x14ac:dyDescent="0.25">
      <c r="A1846" s="183">
        <f t="shared" si="41"/>
        <v>47</v>
      </c>
      <c r="B1846" s="184" t="e">
        <f>IF(G1846="DESLIGADO","",IF(#REF!=1,#REF!,IF(#REF!=1,#REF!,IF(#REF!=1,#REF!,IF(#REF!=1,#REF!,"")))))</f>
        <v>#REF!</v>
      </c>
      <c r="C1846" s="185"/>
      <c r="D1846" s="191"/>
      <c r="E1846" s="190"/>
      <c r="F1846" s="237"/>
      <c r="G1846" s="169"/>
      <c r="H1846" s="188"/>
      <c r="I1846" s="189"/>
      <c r="J1846" s="192"/>
      <c r="K1846" s="193"/>
      <c r="L1846" s="200"/>
    </row>
    <row r="1847" spans="1:12" ht="15" customHeight="1" x14ac:dyDescent="0.25">
      <c r="A1847" s="183">
        <f t="shared" si="41"/>
        <v>48</v>
      </c>
      <c r="B1847" s="184"/>
      <c r="C1847" s="185"/>
      <c r="D1847" s="191"/>
      <c r="E1847" s="190"/>
      <c r="F1847" s="237"/>
      <c r="G1847" s="169"/>
      <c r="H1847" s="188"/>
      <c r="I1847" s="189"/>
      <c r="J1847" s="192"/>
      <c r="K1847" s="193"/>
      <c r="L1847" s="200"/>
    </row>
    <row r="1848" spans="1:12" ht="15" customHeight="1" x14ac:dyDescent="0.25">
      <c r="A1848" s="183"/>
      <c r="B1848" s="184"/>
      <c r="C1848" s="185"/>
      <c r="D1848" s="191"/>
      <c r="E1848" s="190"/>
      <c r="F1848" s="237"/>
      <c r="G1848" s="169"/>
      <c r="H1848" s="188"/>
      <c r="I1848" s="189"/>
      <c r="J1848" s="192"/>
      <c r="K1848" s="193"/>
      <c r="L1848" s="200"/>
    </row>
    <row r="1849" spans="1:12" ht="15" customHeight="1" x14ac:dyDescent="0.25">
      <c r="A1849" s="183"/>
      <c r="B1849" s="184" t="e">
        <f>IF(G1849="DESLIGADO","",IF(#REF!=1,#REF!,IF(#REF!=1,#REF!,IF(#REF!=1,#REF!,IF(#REF!=1,#REF!,"")))))</f>
        <v>#REF!</v>
      </c>
      <c r="C1849" s="185"/>
      <c r="D1849" s="191"/>
      <c r="E1849" s="190"/>
      <c r="F1849" s="237"/>
      <c r="G1849" s="169"/>
      <c r="H1849" s="188"/>
      <c r="I1849" s="189"/>
      <c r="J1849" s="192"/>
      <c r="K1849" s="193"/>
      <c r="L1849" s="200"/>
    </row>
    <row r="1850" spans="1:12" ht="15" customHeight="1" x14ac:dyDescent="0.25">
      <c r="A1850" s="183">
        <f t="shared" ref="A1850:A1903" si="42">A1849+1</f>
        <v>1</v>
      </c>
      <c r="B1850" s="184" t="e">
        <f>IF(G1850="DESLIGADO","",IF(#REF!=1,#REF!,IF(#REF!=1,#REF!,IF(#REF!=1,#REF!,IF(#REF!=1,#REF!,"")))))</f>
        <v>#REF!</v>
      </c>
      <c r="C1850" s="185"/>
      <c r="D1850" s="191"/>
      <c r="E1850" s="190"/>
      <c r="F1850" s="237"/>
      <c r="G1850" s="169"/>
      <c r="H1850" s="188"/>
      <c r="I1850" s="189"/>
      <c r="J1850" s="192"/>
      <c r="K1850" s="193"/>
      <c r="L1850" s="200"/>
    </row>
    <row r="1851" spans="1:12" ht="15" customHeight="1" x14ac:dyDescent="0.25">
      <c r="A1851" s="183">
        <f t="shared" si="42"/>
        <v>2</v>
      </c>
      <c r="B1851" s="184" t="e">
        <f>IF(G1851="DESLIGADO","",IF(#REF!=1,#REF!,IF(#REF!=1,#REF!,IF(#REF!=1,#REF!,IF(#REF!=1,#REF!,"")))))</f>
        <v>#REF!</v>
      </c>
      <c r="C1851" s="185"/>
      <c r="D1851" s="191"/>
      <c r="E1851" s="190"/>
      <c r="F1851" s="237"/>
      <c r="G1851" s="169"/>
      <c r="H1851" s="188"/>
      <c r="I1851" s="189"/>
      <c r="J1851" s="192"/>
      <c r="K1851" s="193"/>
      <c r="L1851" s="200"/>
    </row>
    <row r="1852" spans="1:12" ht="15" customHeight="1" x14ac:dyDescent="0.25">
      <c r="A1852" s="183">
        <f t="shared" si="42"/>
        <v>3</v>
      </c>
      <c r="B1852" s="184" t="e">
        <f>IF(G1852="DESLIGADO","",IF(#REF!=1,#REF!,IF(#REF!=1,#REF!,IF(#REF!=1,#REF!,IF(#REF!=1,#REF!,"")))))</f>
        <v>#REF!</v>
      </c>
      <c r="C1852" s="185"/>
      <c r="D1852" s="191"/>
      <c r="E1852" s="190"/>
      <c r="F1852" s="237"/>
      <c r="G1852" s="190"/>
      <c r="H1852" s="188"/>
      <c r="I1852" s="189"/>
      <c r="J1852" s="192"/>
      <c r="K1852" s="193"/>
      <c r="L1852" s="200"/>
    </row>
    <row r="1853" spans="1:12" ht="15" customHeight="1" x14ac:dyDescent="0.25">
      <c r="A1853" s="183">
        <f t="shared" si="42"/>
        <v>4</v>
      </c>
      <c r="B1853" s="184" t="e">
        <f>IF(G1853="DESLIGADO","",IF(#REF!=1,#REF!,IF(#REF!=1,#REF!,IF(#REF!=1,#REF!,IF(#REF!=1,#REF!,"")))))</f>
        <v>#REF!</v>
      </c>
      <c r="C1853" s="185"/>
      <c r="D1853" s="191"/>
      <c r="E1853" s="190"/>
      <c r="F1853" s="237"/>
      <c r="G1853" s="169"/>
      <c r="H1853" s="188"/>
      <c r="I1853" s="189"/>
      <c r="J1853" s="192"/>
      <c r="K1853" s="193"/>
      <c r="L1853" s="200"/>
    </row>
    <row r="1854" spans="1:12" ht="15" customHeight="1" x14ac:dyDescent="0.25">
      <c r="A1854" s="183">
        <f t="shared" si="42"/>
        <v>5</v>
      </c>
      <c r="B1854" s="184"/>
      <c r="C1854" s="185"/>
      <c r="D1854" s="191"/>
      <c r="E1854" s="190"/>
      <c r="F1854" s="237"/>
      <c r="G1854" s="190"/>
      <c r="H1854" s="188"/>
      <c r="I1854" s="189"/>
      <c r="J1854" s="192"/>
      <c r="K1854" s="193"/>
      <c r="L1854" s="200"/>
    </row>
    <row r="1855" spans="1:12" ht="15" customHeight="1" x14ac:dyDescent="0.25">
      <c r="A1855" s="183">
        <f t="shared" si="42"/>
        <v>6</v>
      </c>
      <c r="B1855" s="184" t="e">
        <f>IF(G1855="DESLIGADO","",IF(#REF!=1,#REF!,IF(#REF!=1,#REF!,IF(#REF!=1,#REF!,IF(#REF!=1,#REF!,"")))))</f>
        <v>#REF!</v>
      </c>
      <c r="C1855" s="185"/>
      <c r="D1855" s="191"/>
      <c r="E1855" s="190"/>
      <c r="F1855" s="237"/>
      <c r="G1855" s="169"/>
      <c r="H1855" s="188"/>
      <c r="I1855" s="189"/>
      <c r="J1855" s="192"/>
      <c r="K1855" s="193"/>
      <c r="L1855" s="200"/>
    </row>
    <row r="1856" spans="1:12" ht="15" customHeight="1" x14ac:dyDescent="0.25">
      <c r="A1856" s="183">
        <f t="shared" si="42"/>
        <v>7</v>
      </c>
      <c r="B1856" s="184" t="e">
        <f>IF(G1856="DESLIGADO","",IF(#REF!=1,#REF!,IF(#REF!=1,#REF!,IF(#REF!=1,#REF!,IF(#REF!=1,#REF!,"")))))</f>
        <v>#REF!</v>
      </c>
      <c r="C1856" s="185"/>
      <c r="D1856" s="191"/>
      <c r="E1856" s="190"/>
      <c r="F1856" s="237"/>
      <c r="G1856" s="169"/>
      <c r="H1856" s="188"/>
      <c r="I1856" s="189"/>
      <c r="J1856" s="192"/>
      <c r="K1856" s="193"/>
      <c r="L1856" s="200"/>
    </row>
    <row r="1857" spans="1:12" ht="15" customHeight="1" x14ac:dyDescent="0.25">
      <c r="A1857" s="183">
        <f t="shared" si="42"/>
        <v>8</v>
      </c>
      <c r="B1857" s="184" t="e">
        <f>IF(G1857="DESLIGADO","",IF(#REF!=1,#REF!,IF(#REF!=1,#REF!,IF(#REF!=1,#REF!,IF(#REF!=1,#REF!,"")))))</f>
        <v>#REF!</v>
      </c>
      <c r="C1857" s="185"/>
      <c r="D1857" s="191"/>
      <c r="E1857" s="190"/>
      <c r="F1857" s="237"/>
      <c r="G1857" s="169"/>
      <c r="H1857" s="188"/>
      <c r="I1857" s="189"/>
      <c r="J1857" s="192"/>
      <c r="K1857" s="193"/>
      <c r="L1857" s="200"/>
    </row>
    <row r="1858" spans="1:12" ht="15" customHeight="1" x14ac:dyDescent="0.25">
      <c r="A1858" s="183">
        <f t="shared" si="42"/>
        <v>9</v>
      </c>
      <c r="B1858" s="184" t="e">
        <f>IF(G1858="DESLIGADO","",IF(#REF!=1,#REF!,IF(#REF!=1,#REF!,IF(#REF!=1,#REF!,IF(#REF!=1,#REF!,"")))))</f>
        <v>#REF!</v>
      </c>
      <c r="C1858" s="185"/>
      <c r="D1858" s="191"/>
      <c r="E1858" s="190"/>
      <c r="F1858" s="237"/>
      <c r="G1858" s="169"/>
      <c r="H1858" s="188"/>
      <c r="I1858" s="189"/>
      <c r="J1858" s="192"/>
      <c r="K1858" s="193"/>
      <c r="L1858" s="200"/>
    </row>
    <row r="1859" spans="1:12" ht="15" customHeight="1" x14ac:dyDescent="0.25">
      <c r="A1859" s="183">
        <f t="shared" si="42"/>
        <v>10</v>
      </c>
      <c r="B1859" s="184" t="e">
        <f>IF(G1859="DESLIGADO","",IF(#REF!=1,#REF!,IF(#REF!=1,#REF!,IF(#REF!=1,#REF!,IF(#REF!=1,#REF!,"")))))</f>
        <v>#REF!</v>
      </c>
      <c r="C1859" s="185"/>
      <c r="D1859" s="191"/>
      <c r="E1859" s="190"/>
      <c r="F1859" s="237"/>
      <c r="G1859" s="190"/>
      <c r="H1859" s="188"/>
      <c r="I1859" s="189"/>
      <c r="J1859" s="192"/>
      <c r="K1859" s="193"/>
      <c r="L1859" s="200"/>
    </row>
    <row r="1860" spans="1:12" ht="15" customHeight="1" x14ac:dyDescent="0.25">
      <c r="A1860" s="183">
        <f t="shared" si="42"/>
        <v>11</v>
      </c>
      <c r="B1860" s="184" t="e">
        <f>IF(F1860="DESLIGADO","",IF(#REF!=1,#REF!,IF(#REF!=1,#REF!,IF(#REF!=1,#REF!,IF(#REF!=1,#REF!,"")))))</f>
        <v>#REF!</v>
      </c>
      <c r="C1860" s="185"/>
      <c r="D1860" s="191"/>
      <c r="E1860" s="190"/>
      <c r="F1860" s="237"/>
      <c r="G1860" s="169"/>
      <c r="H1860" s="188"/>
      <c r="I1860" s="189"/>
      <c r="J1860" s="192"/>
      <c r="K1860" s="193"/>
      <c r="L1860" s="200"/>
    </row>
    <row r="1861" spans="1:12" ht="15" customHeight="1" x14ac:dyDescent="0.25">
      <c r="A1861" s="183">
        <f t="shared" si="42"/>
        <v>12</v>
      </c>
      <c r="B1861" s="184"/>
      <c r="C1861" s="185"/>
      <c r="D1861" s="191"/>
      <c r="E1861" s="190"/>
      <c r="F1861" s="237"/>
      <c r="G1861" s="169"/>
      <c r="H1861" s="188"/>
      <c r="I1861" s="189"/>
      <c r="J1861" s="192"/>
      <c r="K1861" s="193"/>
      <c r="L1861" s="200"/>
    </row>
    <row r="1862" spans="1:12" ht="15" customHeight="1" x14ac:dyDescent="0.25">
      <c r="A1862" s="183">
        <f t="shared" si="42"/>
        <v>13</v>
      </c>
      <c r="B1862" s="184" t="e">
        <f>IF(G1862="DESLIGADO","",IF(#REF!=1,#REF!,IF(#REF!=1,#REF!,IF(#REF!=1,#REF!,IF(#REF!=1,#REF!,"")))))</f>
        <v>#REF!</v>
      </c>
      <c r="C1862" s="185"/>
      <c r="D1862" s="191"/>
      <c r="E1862" s="190"/>
      <c r="F1862" s="237"/>
      <c r="G1862" s="169"/>
      <c r="H1862" s="188"/>
      <c r="I1862" s="189"/>
      <c r="J1862" s="192"/>
      <c r="K1862" s="193"/>
      <c r="L1862" s="200"/>
    </row>
    <row r="1863" spans="1:12" ht="15" customHeight="1" x14ac:dyDescent="0.25">
      <c r="A1863" s="183">
        <f t="shared" si="42"/>
        <v>14</v>
      </c>
      <c r="B1863" s="184" t="e">
        <f>IF(G1863="DESLIGADO","",IF(#REF!=1,#REF!,IF(#REF!=1,#REF!,IF(#REF!=1,#REF!,IF(#REF!=1,#REF!,"")))))</f>
        <v>#REF!</v>
      </c>
      <c r="C1863" s="185"/>
      <c r="D1863" s="191"/>
      <c r="E1863" s="190"/>
      <c r="F1863" s="237"/>
      <c r="G1863" s="169"/>
      <c r="H1863" s="188"/>
      <c r="I1863" s="189"/>
      <c r="J1863" s="192"/>
      <c r="K1863" s="193"/>
      <c r="L1863" s="200"/>
    </row>
    <row r="1864" spans="1:12" ht="15" customHeight="1" x14ac:dyDescent="0.25">
      <c r="A1864" s="183">
        <f t="shared" si="42"/>
        <v>15</v>
      </c>
      <c r="B1864" s="184" t="e">
        <f>IF(G1864="DESLIGADO","",IF(#REF!=1,#REF!,IF(#REF!=1,#REF!,IF(#REF!=1,#REF!,IF(#REF!=1,#REF!,"")))))</f>
        <v>#REF!</v>
      </c>
      <c r="C1864" s="185"/>
      <c r="D1864" s="191"/>
      <c r="E1864" s="190"/>
      <c r="F1864" s="237"/>
      <c r="G1864" s="169"/>
      <c r="H1864" s="188"/>
      <c r="I1864" s="189"/>
      <c r="J1864" s="192"/>
      <c r="K1864" s="193"/>
      <c r="L1864" s="200"/>
    </row>
    <row r="1865" spans="1:12" ht="15" customHeight="1" x14ac:dyDescent="0.25">
      <c r="A1865" s="183">
        <f t="shared" si="42"/>
        <v>16</v>
      </c>
      <c r="B1865" s="184" t="e">
        <f>IF(G1865="DESLIGADO","",IF(#REF!=1,#REF!,IF(#REF!=1,#REF!,IF(#REF!=1,#REF!,IF(#REF!=1,#REF!,"")))))</f>
        <v>#REF!</v>
      </c>
      <c r="C1865" s="185"/>
      <c r="D1865" s="191"/>
      <c r="E1865" s="190"/>
      <c r="F1865" s="237"/>
      <c r="G1865" s="169"/>
      <c r="H1865" s="188"/>
      <c r="I1865" s="189"/>
      <c r="J1865" s="192"/>
      <c r="K1865" s="193"/>
      <c r="L1865" s="200"/>
    </row>
    <row r="1866" spans="1:12" ht="15" customHeight="1" x14ac:dyDescent="0.25">
      <c r="A1866" s="183">
        <f t="shared" si="42"/>
        <v>17</v>
      </c>
      <c r="B1866" s="184"/>
      <c r="C1866" s="185"/>
      <c r="D1866" s="191"/>
      <c r="E1866" s="190"/>
      <c r="F1866" s="237"/>
      <c r="G1866" s="169"/>
      <c r="H1866" s="188"/>
      <c r="I1866" s="189"/>
      <c r="J1866" s="192"/>
      <c r="K1866" s="193"/>
      <c r="L1866" s="200"/>
    </row>
    <row r="1867" spans="1:12" ht="15" customHeight="1" x14ac:dyDescent="0.25">
      <c r="A1867" s="183">
        <f t="shared" si="42"/>
        <v>18</v>
      </c>
      <c r="B1867" s="184" t="e">
        <f>IF(F1867="DESLIGADO","",IF(#REF!=1,#REF!,IF(#REF!=1,#REF!,IF(#REF!=1,#REF!,IF(#REF!=1,#REF!,"")))))</f>
        <v>#REF!</v>
      </c>
      <c r="C1867" s="185"/>
      <c r="D1867" s="191"/>
      <c r="E1867" s="190"/>
      <c r="F1867" s="237"/>
      <c r="G1867" s="169"/>
      <c r="H1867" s="188"/>
      <c r="I1867" s="189"/>
      <c r="J1867" s="192"/>
      <c r="K1867" s="193"/>
      <c r="L1867" s="200"/>
    </row>
    <row r="1868" spans="1:12" ht="15" customHeight="1" x14ac:dyDescent="0.25">
      <c r="A1868" s="183">
        <f t="shared" si="42"/>
        <v>19</v>
      </c>
      <c r="B1868" s="184" t="e">
        <f>IF(F1868="DESLIGADO","",IF(#REF!=1,#REF!,IF(#REF!=1,#REF!,IF(#REF!=1,#REF!,IF(#REF!=1,#REF!,"")))))</f>
        <v>#REF!</v>
      </c>
      <c r="C1868" s="185"/>
      <c r="D1868" s="191"/>
      <c r="E1868" s="190"/>
      <c r="F1868" s="237"/>
      <c r="G1868" s="190"/>
      <c r="H1868" s="188"/>
      <c r="I1868" s="189"/>
      <c r="J1868" s="192"/>
      <c r="K1868" s="193"/>
      <c r="L1868" s="200"/>
    </row>
    <row r="1869" spans="1:12" ht="15" customHeight="1" x14ac:dyDescent="0.25">
      <c r="A1869" s="183">
        <f t="shared" si="42"/>
        <v>20</v>
      </c>
      <c r="B1869" s="184"/>
      <c r="C1869" s="185"/>
      <c r="D1869" s="191"/>
      <c r="E1869" s="190"/>
      <c r="F1869" s="237"/>
      <c r="G1869" s="169"/>
      <c r="H1869" s="188"/>
      <c r="I1869" s="189"/>
      <c r="J1869" s="192"/>
      <c r="K1869" s="193"/>
      <c r="L1869" s="200"/>
    </row>
    <row r="1870" spans="1:12" ht="15" customHeight="1" x14ac:dyDescent="0.25">
      <c r="A1870" s="183">
        <f t="shared" si="42"/>
        <v>21</v>
      </c>
      <c r="B1870" s="184" t="e">
        <f>IF(G1870="DESLIGADO","",IF(#REF!=1,#REF!,IF(#REF!=1,#REF!,IF(#REF!=1,#REF!,IF(#REF!=1,#REF!,"")))))</f>
        <v>#REF!</v>
      </c>
      <c r="C1870" s="185"/>
      <c r="D1870" s="191"/>
      <c r="E1870" s="190"/>
      <c r="F1870" s="237"/>
      <c r="G1870" s="169"/>
      <c r="H1870" s="188"/>
      <c r="I1870" s="189"/>
      <c r="J1870" s="192"/>
      <c r="K1870" s="193"/>
      <c r="L1870" s="200"/>
    </row>
    <row r="1871" spans="1:12" ht="15" customHeight="1" x14ac:dyDescent="0.25">
      <c r="A1871" s="183">
        <f t="shared" si="42"/>
        <v>22</v>
      </c>
      <c r="B1871" s="184" t="e">
        <f>IF(G1871="DESLIGADO","",IF(#REF!=1,#REF!,IF(#REF!=1,#REF!,IF(#REF!=1,#REF!,IF(#REF!=1,#REF!,"")))))</f>
        <v>#REF!</v>
      </c>
      <c r="C1871" s="185"/>
      <c r="D1871" s="191"/>
      <c r="E1871" s="190"/>
      <c r="F1871" s="237"/>
      <c r="G1871" s="169"/>
      <c r="H1871" s="188"/>
      <c r="I1871" s="189"/>
      <c r="J1871" s="192"/>
      <c r="K1871" s="193"/>
      <c r="L1871" s="200"/>
    </row>
    <row r="1872" spans="1:12" ht="15" customHeight="1" x14ac:dyDescent="0.25">
      <c r="A1872" s="183">
        <f t="shared" si="42"/>
        <v>23</v>
      </c>
      <c r="B1872" s="184" t="e">
        <f>IF(G1872="DESLIGADO","",IF(#REF!=1,#REF!,IF(#REF!=1,#REF!,IF(#REF!=1,#REF!,IF(#REF!=1,#REF!,"")))))</f>
        <v>#REF!</v>
      </c>
      <c r="C1872" s="185"/>
      <c r="D1872" s="191"/>
      <c r="E1872" s="190"/>
      <c r="F1872" s="237"/>
      <c r="G1872" s="169"/>
      <c r="H1872" s="188"/>
      <c r="I1872" s="189"/>
      <c r="J1872" s="192"/>
      <c r="K1872" s="193"/>
      <c r="L1872" s="200"/>
    </row>
    <row r="1873" spans="1:12" ht="15" customHeight="1" x14ac:dyDescent="0.25">
      <c r="A1873" s="183">
        <f t="shared" si="42"/>
        <v>24</v>
      </c>
      <c r="B1873" s="184" t="e">
        <f>IF(G1873="DESLIGADO","",IF(#REF!=1,#REF!,IF(#REF!=1,#REF!,IF(#REF!=1,#REF!,IF(#REF!=1,#REF!,"")))))</f>
        <v>#REF!</v>
      </c>
      <c r="C1873" s="185"/>
      <c r="D1873" s="191"/>
      <c r="E1873" s="190"/>
      <c r="F1873" s="237"/>
      <c r="G1873" s="169"/>
      <c r="H1873" s="188"/>
      <c r="I1873" s="189"/>
      <c r="J1873" s="192"/>
      <c r="K1873" s="193"/>
      <c r="L1873" s="200"/>
    </row>
    <row r="1874" spans="1:12" ht="15" customHeight="1" x14ac:dyDescent="0.25">
      <c r="A1874" s="183">
        <f t="shared" si="42"/>
        <v>25</v>
      </c>
      <c r="B1874" s="184" t="e">
        <f>IF(G1874="DESLIGADO","",IF(#REF!=1,#REF!,IF(#REF!=1,#REF!,IF(#REF!=1,#REF!,IF(#REF!=1,#REF!,"")))))</f>
        <v>#REF!</v>
      </c>
      <c r="C1874" s="185"/>
      <c r="D1874" s="191"/>
      <c r="E1874" s="190"/>
      <c r="F1874" s="237"/>
      <c r="G1874" s="169"/>
      <c r="H1874" s="188"/>
      <c r="I1874" s="189"/>
      <c r="J1874" s="192"/>
      <c r="K1874" s="193"/>
      <c r="L1874" s="200"/>
    </row>
    <row r="1875" spans="1:12" ht="15" customHeight="1" x14ac:dyDescent="0.25">
      <c r="A1875" s="183">
        <f t="shared" si="42"/>
        <v>26</v>
      </c>
      <c r="B1875" s="184"/>
      <c r="C1875" s="185"/>
      <c r="D1875" s="191"/>
      <c r="E1875" s="190"/>
      <c r="F1875" s="237"/>
      <c r="G1875" s="169"/>
      <c r="H1875" s="188"/>
      <c r="I1875" s="189"/>
      <c r="J1875" s="192"/>
      <c r="K1875" s="193"/>
      <c r="L1875" s="200"/>
    </row>
    <row r="1876" spans="1:12" ht="15" customHeight="1" x14ac:dyDescent="0.25">
      <c r="A1876" s="183">
        <f t="shared" si="42"/>
        <v>27</v>
      </c>
      <c r="B1876" s="184" t="e">
        <f>IF(G1876="DESLIGADO","",IF(#REF!=1,#REF!,IF(#REF!=1,#REF!,IF(#REF!=1,#REF!,IF(#REF!=1,#REF!,"")))))</f>
        <v>#REF!</v>
      </c>
      <c r="C1876" s="185"/>
      <c r="D1876" s="191"/>
      <c r="E1876" s="190"/>
      <c r="F1876" s="237"/>
      <c r="G1876" s="169"/>
      <c r="H1876" s="188"/>
      <c r="I1876" s="189"/>
      <c r="J1876" s="192"/>
      <c r="K1876" s="193"/>
      <c r="L1876" s="200"/>
    </row>
    <row r="1877" spans="1:12" ht="15" customHeight="1" x14ac:dyDescent="0.25">
      <c r="A1877" s="183">
        <f t="shared" si="42"/>
        <v>28</v>
      </c>
      <c r="B1877" s="184" t="e">
        <f>IF(F1877="DESLIGADO","",IF(#REF!=1,#REF!,IF(#REF!=1,#REF!,IF(#REF!=1,#REF!,IF(#REF!=1,#REF!,"")))))</f>
        <v>#REF!</v>
      </c>
      <c r="C1877" s="185"/>
      <c r="D1877" s="191"/>
      <c r="E1877" s="190"/>
      <c r="F1877" s="237"/>
      <c r="G1877" s="169"/>
      <c r="H1877" s="188"/>
      <c r="I1877" s="189"/>
      <c r="J1877" s="192"/>
      <c r="K1877" s="193"/>
      <c r="L1877" s="200"/>
    </row>
    <row r="1878" spans="1:12" ht="15" customHeight="1" x14ac:dyDescent="0.25">
      <c r="A1878" s="183">
        <f t="shared" si="42"/>
        <v>29</v>
      </c>
      <c r="B1878" s="184" t="e">
        <f>IF(G1878="DESLIGADO","",IF(#REF!=1,#REF!,IF(#REF!=1,#REF!,IF(#REF!=1,#REF!,IF(#REF!=1,#REF!,"")))))</f>
        <v>#REF!</v>
      </c>
      <c r="C1878" s="185"/>
      <c r="D1878" s="191"/>
      <c r="E1878" s="190"/>
      <c r="F1878" s="237"/>
      <c r="G1878" s="169"/>
      <c r="H1878" s="188"/>
      <c r="I1878" s="189"/>
      <c r="J1878" s="192"/>
      <c r="K1878" s="193"/>
      <c r="L1878" s="200"/>
    </row>
    <row r="1879" spans="1:12" ht="15" customHeight="1" x14ac:dyDescent="0.25">
      <c r="A1879" s="183">
        <f t="shared" si="42"/>
        <v>30</v>
      </c>
      <c r="B1879" s="184" t="e">
        <f>IF(F1879="DESLIGADO","",IF(#REF!=1,#REF!,IF(#REF!=1,#REF!,IF(#REF!=1,#REF!,IF(#REF!=1,#REF!,"")))))</f>
        <v>#REF!</v>
      </c>
      <c r="C1879" s="185"/>
      <c r="D1879" s="191"/>
      <c r="E1879" s="190"/>
      <c r="F1879" s="237"/>
      <c r="G1879" s="169"/>
      <c r="H1879" s="188"/>
      <c r="I1879" s="189"/>
      <c r="J1879" s="192"/>
      <c r="K1879" s="193"/>
      <c r="L1879" s="200"/>
    </row>
    <row r="1880" spans="1:12" ht="15" customHeight="1" x14ac:dyDescent="0.25">
      <c r="A1880" s="183">
        <f t="shared" si="42"/>
        <v>31</v>
      </c>
      <c r="B1880" s="184" t="e">
        <f>IF(G1880="DESLIGADO","",IF(#REF!=1,#REF!,IF(#REF!=1,#REF!,IF(#REF!=1,#REF!,IF(#REF!=1,#REF!,"")))))</f>
        <v>#REF!</v>
      </c>
      <c r="C1880" s="185"/>
      <c r="D1880" s="191"/>
      <c r="E1880" s="190"/>
      <c r="F1880" s="237"/>
      <c r="G1880" s="169"/>
      <c r="H1880" s="188"/>
      <c r="I1880" s="189"/>
      <c r="J1880" s="192"/>
      <c r="K1880" s="193"/>
      <c r="L1880" s="200"/>
    </row>
    <row r="1881" spans="1:12" ht="15" customHeight="1" x14ac:dyDescent="0.25">
      <c r="A1881" s="183">
        <f t="shared" si="42"/>
        <v>32</v>
      </c>
      <c r="B1881" s="184" t="e">
        <f>IF(F1881="DESLIGADO","",IF(#REF!=1,#REF!,IF(#REF!=1,#REF!,IF(#REF!=1,#REF!,IF(#REF!=1,#REF!,"")))))</f>
        <v>#REF!</v>
      </c>
      <c r="C1881" s="185"/>
      <c r="D1881" s="191"/>
      <c r="E1881" s="190"/>
      <c r="F1881" s="237"/>
      <c r="G1881" s="169"/>
      <c r="H1881" s="188"/>
      <c r="I1881" s="189"/>
      <c r="J1881" s="192"/>
      <c r="K1881" s="193"/>
      <c r="L1881" s="200"/>
    </row>
    <row r="1882" spans="1:12" ht="15" customHeight="1" x14ac:dyDescent="0.25">
      <c r="A1882" s="183">
        <f t="shared" si="42"/>
        <v>33</v>
      </c>
      <c r="B1882" s="184" t="e">
        <f>IF(G1882="DESLIGADO","",IF(#REF!=1,#REF!,IF(#REF!=1,#REF!,IF(#REF!=1,#REF!,IF(#REF!=1,#REF!,"")))))</f>
        <v>#REF!</v>
      </c>
      <c r="C1882" s="185"/>
      <c r="D1882" s="191"/>
      <c r="E1882" s="190"/>
      <c r="F1882" s="237"/>
      <c r="G1882" s="169"/>
      <c r="H1882" s="188"/>
      <c r="I1882" s="189"/>
      <c r="J1882" s="192"/>
      <c r="K1882" s="193"/>
      <c r="L1882" s="200"/>
    </row>
    <row r="1883" spans="1:12" ht="15" customHeight="1" x14ac:dyDescent="0.25">
      <c r="A1883" s="183">
        <f t="shared" si="42"/>
        <v>34</v>
      </c>
      <c r="B1883" s="184" t="e">
        <f>IF(G1883="DESLIGADO","",IF(#REF!=1,#REF!,IF(#REF!=1,#REF!,IF(#REF!=1,#REF!,IF(#REF!=1,#REF!,"")))))</f>
        <v>#REF!</v>
      </c>
      <c r="C1883" s="185"/>
      <c r="D1883" s="191"/>
      <c r="E1883" s="190"/>
      <c r="F1883" s="237"/>
      <c r="G1883" s="169"/>
      <c r="H1883" s="188"/>
      <c r="I1883" s="189"/>
      <c r="J1883" s="192"/>
      <c r="K1883" s="193"/>
      <c r="L1883" s="200"/>
    </row>
    <row r="1884" spans="1:12" ht="15" customHeight="1" x14ac:dyDescent="0.25">
      <c r="A1884" s="183">
        <f t="shared" si="42"/>
        <v>35</v>
      </c>
      <c r="B1884" s="184" t="e">
        <f>IF(G1884="DESLIGADO","",IF(#REF!=1,#REF!,IF(#REF!=1,#REF!,IF(#REF!=1,#REF!,IF(#REF!=1,#REF!,"")))))</f>
        <v>#REF!</v>
      </c>
      <c r="C1884" s="185"/>
      <c r="D1884" s="191"/>
      <c r="E1884" s="190"/>
      <c r="F1884" s="237"/>
      <c r="G1884" s="169"/>
      <c r="H1884" s="188"/>
      <c r="I1884" s="189"/>
      <c r="J1884" s="192"/>
      <c r="K1884" s="193"/>
      <c r="L1884" s="200"/>
    </row>
    <row r="1885" spans="1:12" ht="15" customHeight="1" x14ac:dyDescent="0.25">
      <c r="A1885" s="183">
        <f t="shared" si="42"/>
        <v>36</v>
      </c>
      <c r="B1885" s="184" t="e">
        <f>IF(G1885="DESLIGADO","",IF(#REF!=1,#REF!,IF(#REF!=1,#REF!,IF(#REF!=1,#REF!,IF(#REF!=1,#REF!,"")))))</f>
        <v>#REF!</v>
      </c>
      <c r="C1885" s="185"/>
      <c r="D1885" s="191"/>
      <c r="E1885" s="190"/>
      <c r="F1885" s="237"/>
      <c r="G1885" s="169"/>
      <c r="H1885" s="188"/>
      <c r="I1885" s="189"/>
      <c r="J1885" s="192"/>
      <c r="K1885" s="193"/>
      <c r="L1885" s="200"/>
    </row>
    <row r="1886" spans="1:12" ht="15" customHeight="1" x14ac:dyDescent="0.25">
      <c r="A1886" s="183">
        <f t="shared" si="42"/>
        <v>37</v>
      </c>
      <c r="B1886" s="184" t="e">
        <f>IF(G1886="DESLIGADO","",IF(#REF!=1,#REF!,IF(#REF!=1,#REF!,IF(#REF!=1,#REF!,IF(#REF!=1,#REF!,"")))))</f>
        <v>#REF!</v>
      </c>
      <c r="C1886" s="185"/>
      <c r="D1886" s="191"/>
      <c r="E1886" s="190"/>
      <c r="F1886" s="237"/>
      <c r="G1886" s="169"/>
      <c r="H1886" s="188"/>
      <c r="I1886" s="189"/>
      <c r="J1886" s="192"/>
      <c r="K1886" s="193"/>
      <c r="L1886" s="200"/>
    </row>
    <row r="1887" spans="1:12" ht="15" customHeight="1" x14ac:dyDescent="0.25">
      <c r="A1887" s="183">
        <f t="shared" si="42"/>
        <v>38</v>
      </c>
      <c r="B1887" s="184" t="e">
        <f>IF(G1887="DESLIGADO","",IF(#REF!=1,#REF!,IF(#REF!=1,#REF!,IF(#REF!=1,#REF!,IF(#REF!=1,#REF!,"")))))</f>
        <v>#REF!</v>
      </c>
      <c r="C1887" s="185"/>
      <c r="D1887" s="191"/>
      <c r="E1887" s="190"/>
      <c r="F1887" s="237"/>
      <c r="G1887" s="169"/>
      <c r="H1887" s="188"/>
      <c r="I1887" s="189"/>
      <c r="J1887" s="192"/>
      <c r="K1887" s="193"/>
      <c r="L1887" s="200"/>
    </row>
    <row r="1888" spans="1:12" ht="15" customHeight="1" x14ac:dyDescent="0.25">
      <c r="A1888" s="183">
        <f t="shared" si="42"/>
        <v>39</v>
      </c>
      <c r="B1888" s="184" t="e">
        <f>IF(G1888="DESLIGADO","",IF(#REF!=1,#REF!,IF(#REF!=1,#REF!,IF(#REF!=1,#REF!,IF(#REF!=1,#REF!,"")))))</f>
        <v>#REF!</v>
      </c>
      <c r="C1888" s="185"/>
      <c r="D1888" s="191"/>
      <c r="E1888" s="190"/>
      <c r="F1888" s="237"/>
      <c r="G1888" s="169"/>
      <c r="H1888" s="188"/>
      <c r="I1888" s="189"/>
      <c r="J1888" s="192"/>
      <c r="K1888" s="193"/>
      <c r="L1888" s="200"/>
    </row>
    <row r="1889" spans="1:12" ht="15" customHeight="1" x14ac:dyDescent="0.25">
      <c r="A1889" s="183">
        <f t="shared" si="42"/>
        <v>40</v>
      </c>
      <c r="B1889" s="184" t="e">
        <f>IF(G1889="DESLIGADO","",IF(#REF!=1,#REF!,IF(#REF!=1,#REF!,IF(#REF!=1,#REF!,IF(#REF!=1,#REF!,"")))))</f>
        <v>#REF!</v>
      </c>
      <c r="C1889" s="185"/>
      <c r="D1889" s="191"/>
      <c r="E1889" s="190"/>
      <c r="F1889" s="237"/>
      <c r="G1889" s="169"/>
      <c r="H1889" s="188"/>
      <c r="I1889" s="189"/>
      <c r="J1889" s="192"/>
      <c r="K1889" s="193"/>
      <c r="L1889" s="200"/>
    </row>
    <row r="1890" spans="1:12" ht="15" customHeight="1" x14ac:dyDescent="0.25">
      <c r="A1890" s="183">
        <f t="shared" si="42"/>
        <v>41</v>
      </c>
      <c r="B1890" s="184" t="e">
        <f>IF(F1890="DESLIGADO","",IF(#REF!=1,#REF!,IF(#REF!=1,#REF!,IF(#REF!=1,#REF!,IF(#REF!=1,#REF!,"")))))</f>
        <v>#REF!</v>
      </c>
      <c r="C1890" s="185"/>
      <c r="D1890" s="191"/>
      <c r="E1890" s="190"/>
      <c r="F1890" s="237"/>
      <c r="G1890" s="169"/>
      <c r="H1890" s="188"/>
      <c r="I1890" s="189"/>
      <c r="J1890" s="192"/>
      <c r="K1890" s="193"/>
      <c r="L1890" s="200"/>
    </row>
    <row r="1891" spans="1:12" ht="15" customHeight="1" x14ac:dyDescent="0.25">
      <c r="A1891" s="183">
        <f t="shared" si="42"/>
        <v>42</v>
      </c>
      <c r="B1891" s="184"/>
      <c r="C1891" s="185"/>
      <c r="D1891" s="191"/>
      <c r="E1891" s="190"/>
      <c r="F1891" s="237"/>
      <c r="G1891" s="169"/>
      <c r="H1891" s="188"/>
      <c r="I1891" s="189"/>
      <c r="J1891" s="192"/>
      <c r="K1891" s="193"/>
      <c r="L1891" s="200"/>
    </row>
    <row r="1892" spans="1:12" ht="15" customHeight="1" x14ac:dyDescent="0.25">
      <c r="A1892" s="183">
        <f t="shared" si="42"/>
        <v>43</v>
      </c>
      <c r="B1892" s="184" t="e">
        <f>IF(F1892="DESLIGADO","",IF(#REF!=1,#REF!,IF(#REF!=1,#REF!,IF(#REF!=1,#REF!,IF(#REF!=1,#REF!,"")))))</f>
        <v>#REF!</v>
      </c>
      <c r="C1892" s="185"/>
      <c r="D1892" s="191"/>
      <c r="E1892" s="190"/>
      <c r="F1892" s="237"/>
      <c r="G1892" s="169"/>
      <c r="H1892" s="188"/>
      <c r="I1892" s="189"/>
      <c r="J1892" s="192"/>
      <c r="K1892" s="193"/>
      <c r="L1892" s="200"/>
    </row>
    <row r="1893" spans="1:12" ht="15" customHeight="1" x14ac:dyDescent="0.25">
      <c r="A1893" s="183">
        <f t="shared" si="42"/>
        <v>44</v>
      </c>
      <c r="B1893" s="184" t="e">
        <f>IF(G1893="DESLIGADO","",IF(#REF!=1,#REF!,IF(#REF!=1,#REF!,IF(#REF!=1,#REF!,IF(#REF!=1,#REF!,"")))))</f>
        <v>#REF!</v>
      </c>
      <c r="C1893" s="185"/>
      <c r="D1893" s="191"/>
      <c r="E1893" s="190"/>
      <c r="F1893" s="237"/>
      <c r="G1893" s="169"/>
      <c r="H1893" s="188"/>
      <c r="I1893" s="189"/>
      <c r="J1893" s="192"/>
      <c r="K1893" s="193"/>
      <c r="L1893" s="200"/>
    </row>
    <row r="1894" spans="1:12" ht="15" customHeight="1" x14ac:dyDescent="0.25">
      <c r="A1894" s="183">
        <f t="shared" si="42"/>
        <v>45</v>
      </c>
      <c r="B1894" s="184" t="e">
        <f>IF(G1894="DESLIGADO","",IF(#REF!=1,#REF!,IF(#REF!=1,#REF!,IF(#REF!=1,#REF!,IF(#REF!=1,#REF!,"")))))</f>
        <v>#REF!</v>
      </c>
      <c r="C1894" s="185"/>
      <c r="D1894" s="191"/>
      <c r="E1894" s="190"/>
      <c r="F1894" s="237"/>
      <c r="G1894" s="169"/>
      <c r="H1894" s="188"/>
      <c r="I1894" s="189"/>
      <c r="J1894" s="192"/>
      <c r="K1894" s="193"/>
      <c r="L1894" s="200"/>
    </row>
    <row r="1895" spans="1:12" ht="15" customHeight="1" x14ac:dyDescent="0.25">
      <c r="A1895" s="183">
        <f t="shared" si="42"/>
        <v>46</v>
      </c>
      <c r="B1895" s="184" t="e">
        <f>IF(G1895="DESLIGADO","",IF(#REF!=1,#REF!,IF(#REF!=1,#REF!,IF(#REF!=1,#REF!,IF(#REF!=1,#REF!,"")))))</f>
        <v>#REF!</v>
      </c>
      <c r="C1895" s="185"/>
      <c r="D1895" s="191"/>
      <c r="E1895" s="190"/>
      <c r="F1895" s="237"/>
      <c r="G1895" s="169"/>
      <c r="H1895" s="188"/>
      <c r="I1895" s="189"/>
      <c r="J1895" s="192"/>
      <c r="K1895" s="193"/>
      <c r="L1895" s="200"/>
    </row>
    <row r="1896" spans="1:12" ht="15" customHeight="1" x14ac:dyDescent="0.25">
      <c r="A1896" s="183">
        <f t="shared" si="42"/>
        <v>47</v>
      </c>
      <c r="B1896" s="184" t="e">
        <f>IF(F1896="DESLIGADO","",IF(#REF!=1,#REF!,IF(#REF!=1,#REF!,IF(#REF!=1,#REF!,IF(#REF!=1,#REF!,"")))))</f>
        <v>#REF!</v>
      </c>
      <c r="C1896" s="185"/>
      <c r="D1896" s="191"/>
      <c r="E1896" s="190"/>
      <c r="F1896" s="237"/>
      <c r="G1896" s="169"/>
      <c r="H1896" s="188"/>
      <c r="I1896" s="189"/>
      <c r="J1896" s="192"/>
      <c r="K1896" s="193"/>
      <c r="L1896" s="200"/>
    </row>
    <row r="1897" spans="1:12" ht="15" customHeight="1" x14ac:dyDescent="0.25">
      <c r="A1897" s="183">
        <f t="shared" si="42"/>
        <v>48</v>
      </c>
      <c r="B1897" s="184" t="e">
        <f>IF(G1897="DESLIGADO","",IF(#REF!=1,#REF!,IF(#REF!=1,#REF!,IF(#REF!=1,#REF!,IF(#REF!=1,#REF!,"")))))</f>
        <v>#REF!</v>
      </c>
      <c r="C1897" s="185"/>
      <c r="D1897" s="191"/>
      <c r="E1897" s="190"/>
      <c r="F1897" s="237"/>
      <c r="G1897" s="169"/>
      <c r="H1897" s="188"/>
      <c r="I1897" s="189"/>
      <c r="J1897" s="192"/>
      <c r="K1897" s="193"/>
      <c r="L1897" s="200"/>
    </row>
    <row r="1898" spans="1:12" ht="15" customHeight="1" x14ac:dyDescent="0.25">
      <c r="A1898" s="183">
        <f t="shared" si="42"/>
        <v>49</v>
      </c>
      <c r="B1898" s="184" t="e">
        <f>IF(F1898="DESLIGADO","",IF(#REF!=1,#REF!,IF(#REF!=1,#REF!,IF(#REF!=1,#REF!,IF(#REF!=1,#REF!,"")))))</f>
        <v>#REF!</v>
      </c>
      <c r="C1898" s="185"/>
      <c r="D1898" s="191"/>
      <c r="E1898" s="190"/>
      <c r="F1898" s="237"/>
      <c r="G1898" s="169"/>
      <c r="H1898" s="188"/>
      <c r="I1898" s="189"/>
      <c r="J1898" s="192"/>
      <c r="K1898" s="193"/>
      <c r="L1898" s="200"/>
    </row>
    <row r="1899" spans="1:12" ht="15" customHeight="1" x14ac:dyDescent="0.25">
      <c r="A1899" s="183">
        <f t="shared" si="42"/>
        <v>50</v>
      </c>
      <c r="B1899" s="184" t="e">
        <f>IF(G1899="DESLIGADO","",IF(#REF!=1,#REF!,IF(#REF!=1,#REF!,IF(#REF!=1,#REF!,IF(#REF!=1,#REF!,"")))))</f>
        <v>#REF!</v>
      </c>
      <c r="C1899" s="185"/>
      <c r="D1899" s="191"/>
      <c r="E1899" s="190"/>
      <c r="F1899" s="237"/>
      <c r="G1899" s="169"/>
      <c r="H1899" s="188"/>
      <c r="I1899" s="189"/>
      <c r="J1899" s="192"/>
      <c r="K1899" s="193"/>
      <c r="L1899" s="200"/>
    </row>
    <row r="1900" spans="1:12" ht="15" customHeight="1" x14ac:dyDescent="0.25">
      <c r="A1900" s="183">
        <f t="shared" si="42"/>
        <v>51</v>
      </c>
      <c r="B1900" s="184"/>
      <c r="C1900" s="185"/>
      <c r="D1900" s="191"/>
      <c r="E1900" s="190"/>
      <c r="F1900" s="237"/>
      <c r="G1900" s="169"/>
      <c r="H1900" s="188"/>
      <c r="I1900" s="189"/>
      <c r="J1900" s="192"/>
      <c r="K1900" s="193"/>
      <c r="L1900" s="200"/>
    </row>
    <row r="1901" spans="1:12" ht="15" customHeight="1" x14ac:dyDescent="0.25">
      <c r="A1901" s="183">
        <f t="shared" si="42"/>
        <v>52</v>
      </c>
      <c r="B1901" s="184" t="e">
        <f>IF(G1901="DESLIGADO","",IF(#REF!=1,#REF!,IF(#REF!=1,#REF!,IF(#REF!=1,#REF!,IF(#REF!=1,#REF!,"")))))</f>
        <v>#REF!</v>
      </c>
      <c r="C1901" s="185"/>
      <c r="D1901" s="191"/>
      <c r="E1901" s="190"/>
      <c r="F1901" s="237"/>
      <c r="G1901" s="169"/>
      <c r="H1901" s="188"/>
      <c r="I1901" s="189"/>
      <c r="J1901" s="192"/>
      <c r="K1901" s="193"/>
      <c r="L1901" s="200"/>
    </row>
    <row r="1902" spans="1:12" ht="15" customHeight="1" x14ac:dyDescent="0.25">
      <c r="A1902" s="183">
        <f t="shared" si="42"/>
        <v>53</v>
      </c>
      <c r="B1902" s="184" t="e">
        <f>IF(G1902="DESLIGADO","",IF(#REF!=1,#REF!,IF(#REF!=1,#REF!,IF(#REF!=1,#REF!,IF(#REF!=1,#REF!,"")))))</f>
        <v>#REF!</v>
      </c>
      <c r="C1902" s="185"/>
      <c r="D1902" s="191"/>
      <c r="E1902" s="190"/>
      <c r="F1902" s="237"/>
      <c r="G1902" s="169"/>
      <c r="H1902" s="188"/>
      <c r="I1902" s="189"/>
      <c r="J1902" s="192"/>
      <c r="K1902" s="193"/>
      <c r="L1902" s="200"/>
    </row>
    <row r="1903" spans="1:12" ht="15" customHeight="1" x14ac:dyDescent="0.25">
      <c r="A1903" s="183">
        <f t="shared" si="42"/>
        <v>54</v>
      </c>
      <c r="B1903" s="184" t="e">
        <f>IF(G1903="DESLIGADO","",IF(#REF!=1,#REF!,IF(#REF!=1,#REF!,IF(#REF!=1,#REF!,IF(#REF!=1,#REF!,"")))))</f>
        <v>#REF!</v>
      </c>
      <c r="C1903" s="185"/>
      <c r="D1903" s="191"/>
      <c r="E1903" s="190"/>
      <c r="F1903" s="237"/>
      <c r="G1903" s="169"/>
      <c r="H1903" s="188"/>
      <c r="I1903" s="189"/>
      <c r="J1903" s="192"/>
      <c r="K1903" s="193"/>
      <c r="L1903" s="200"/>
    </row>
    <row r="1904" spans="1:12" ht="15" customHeight="1" x14ac:dyDescent="0.25">
      <c r="A1904" s="183"/>
      <c r="B1904" s="184"/>
      <c r="C1904" s="185"/>
      <c r="D1904" s="191"/>
      <c r="E1904" s="190"/>
      <c r="F1904" s="237"/>
      <c r="G1904" s="169"/>
      <c r="H1904" s="188"/>
      <c r="I1904" s="189"/>
      <c r="J1904" s="192"/>
      <c r="K1904" s="193"/>
      <c r="L1904" s="200"/>
    </row>
    <row r="1905" spans="1:12" ht="15" customHeight="1" x14ac:dyDescent="0.25">
      <c r="A1905" s="183">
        <f t="shared" ref="A1905:A1931" si="43">A1904+1</f>
        <v>1</v>
      </c>
      <c r="B1905" s="184" t="e">
        <f>IF(G1905="DESLIGADO","",IF(#REF!=1,#REF!,IF(#REF!=1,#REF!,IF(#REF!=1,#REF!,IF(#REF!=1,#REF!,"")))))</f>
        <v>#REF!</v>
      </c>
      <c r="C1905" s="185"/>
      <c r="D1905" s="191"/>
      <c r="E1905" s="190"/>
      <c r="F1905" s="237"/>
      <c r="G1905" s="169"/>
      <c r="H1905" s="188"/>
      <c r="I1905" s="189"/>
      <c r="J1905" s="192"/>
      <c r="K1905" s="193"/>
      <c r="L1905" s="200"/>
    </row>
    <row r="1906" spans="1:12" ht="15" customHeight="1" x14ac:dyDescent="0.25">
      <c r="A1906" s="183">
        <f t="shared" si="43"/>
        <v>2</v>
      </c>
      <c r="B1906" s="184" t="e">
        <f>IF(G1906="DESLIGADO","",IF(#REF!=1,#REF!,IF(#REF!=1,#REF!,IF(#REF!=1,#REF!,IF(#REF!=1,#REF!,"")))))</f>
        <v>#REF!</v>
      </c>
      <c r="C1906" s="185"/>
      <c r="D1906" s="191"/>
      <c r="E1906" s="190"/>
      <c r="F1906" s="237"/>
      <c r="G1906" s="169"/>
      <c r="H1906" s="188"/>
      <c r="I1906" s="189"/>
      <c r="J1906" s="192"/>
      <c r="K1906" s="193"/>
      <c r="L1906" s="200"/>
    </row>
    <row r="1907" spans="1:12" ht="15" customHeight="1" x14ac:dyDescent="0.25">
      <c r="A1907" s="183">
        <f t="shared" si="43"/>
        <v>3</v>
      </c>
      <c r="B1907" s="184" t="e">
        <f>IF(G1907="DESLIGADO","",IF(#REF!=1,#REF!,IF(#REF!=1,#REF!,IF(#REF!=1,#REF!,IF(#REF!=1,#REF!,"")))))</f>
        <v>#REF!</v>
      </c>
      <c r="C1907" s="185"/>
      <c r="D1907" s="191"/>
      <c r="E1907" s="190"/>
      <c r="F1907" s="237"/>
      <c r="G1907" s="169"/>
      <c r="H1907" s="188"/>
      <c r="I1907" s="189"/>
      <c r="J1907" s="192"/>
      <c r="K1907" s="193"/>
      <c r="L1907" s="200"/>
    </row>
    <row r="1908" spans="1:12" ht="15" customHeight="1" x14ac:dyDescent="0.25">
      <c r="A1908" s="183">
        <f t="shared" si="43"/>
        <v>4</v>
      </c>
      <c r="B1908" s="184" t="e">
        <f>IF(F1908="DESLIGADO","",IF(#REF!=1,#REF!,IF(#REF!=1,#REF!,IF(#REF!=1,#REF!,IF(#REF!=1,#REF!,"")))))</f>
        <v>#REF!</v>
      </c>
      <c r="C1908" s="185"/>
      <c r="D1908" s="191"/>
      <c r="E1908" s="190"/>
      <c r="F1908" s="237"/>
      <c r="G1908" s="169"/>
      <c r="H1908" s="188"/>
      <c r="I1908" s="189"/>
      <c r="J1908" s="192"/>
      <c r="K1908" s="193"/>
      <c r="L1908" s="200"/>
    </row>
    <row r="1909" spans="1:12" ht="15" customHeight="1" x14ac:dyDescent="0.25">
      <c r="A1909" s="183">
        <f t="shared" si="43"/>
        <v>5</v>
      </c>
      <c r="B1909" s="184" t="e">
        <f>IF(G1909="DESLIGADO","",IF(#REF!=1,#REF!,IF(#REF!=1,#REF!,IF(#REF!=1,#REF!,IF(#REF!=1,#REF!,"")))))</f>
        <v>#REF!</v>
      </c>
      <c r="C1909" s="185"/>
      <c r="D1909" s="191"/>
      <c r="E1909" s="190"/>
      <c r="F1909" s="237"/>
      <c r="G1909" s="169"/>
      <c r="H1909" s="188"/>
      <c r="I1909" s="189"/>
      <c r="J1909" s="192"/>
      <c r="K1909" s="193"/>
      <c r="L1909" s="200"/>
    </row>
    <row r="1910" spans="1:12" ht="15" customHeight="1" x14ac:dyDescent="0.25">
      <c r="A1910" s="183">
        <f t="shared" si="43"/>
        <v>6</v>
      </c>
      <c r="B1910" s="184"/>
      <c r="C1910" s="185"/>
      <c r="D1910" s="191"/>
      <c r="E1910" s="190"/>
      <c r="F1910" s="237"/>
      <c r="G1910" s="169"/>
      <c r="H1910" s="188"/>
      <c r="I1910" s="189"/>
      <c r="J1910" s="192"/>
      <c r="K1910" s="193"/>
      <c r="L1910" s="200"/>
    </row>
    <row r="1911" spans="1:12" ht="15" customHeight="1" x14ac:dyDescent="0.25">
      <c r="A1911" s="183">
        <f t="shared" si="43"/>
        <v>7</v>
      </c>
      <c r="B1911" s="184" t="e">
        <f>IF(#REF!="DESLIGADO","",IF(#REF!=1,#REF!,IF(#REF!=1,#REF!,IF(#REF!=1,#REF!,IF(#REF!=1,#REF!,"")))))</f>
        <v>#REF!</v>
      </c>
      <c r="C1911" s="185"/>
      <c r="D1911" s="191"/>
      <c r="E1911" s="190"/>
      <c r="F1911" s="237"/>
      <c r="G1911" s="169"/>
      <c r="H1911" s="188"/>
      <c r="I1911" s="189"/>
      <c r="J1911" s="192"/>
      <c r="K1911" s="193"/>
      <c r="L1911" s="200"/>
    </row>
    <row r="1912" spans="1:12" ht="15" customHeight="1" x14ac:dyDescent="0.25">
      <c r="A1912" s="183">
        <f t="shared" si="43"/>
        <v>8</v>
      </c>
      <c r="B1912" s="184" t="e">
        <f>IF(G1912="DESLIGADO","",IF(#REF!=1,#REF!,IF(#REF!=1,#REF!,IF(#REF!=1,#REF!,IF(#REF!=1,#REF!,"")))))</f>
        <v>#REF!</v>
      </c>
      <c r="C1912" s="185"/>
      <c r="D1912" s="191"/>
      <c r="E1912" s="190"/>
      <c r="F1912" s="237"/>
      <c r="G1912" s="169"/>
      <c r="H1912" s="188"/>
      <c r="I1912" s="189"/>
      <c r="J1912" s="192"/>
      <c r="K1912" s="193"/>
      <c r="L1912" s="200"/>
    </row>
    <row r="1913" spans="1:12" ht="15" customHeight="1" x14ac:dyDescent="0.25">
      <c r="A1913" s="183">
        <f t="shared" si="43"/>
        <v>9</v>
      </c>
      <c r="B1913" s="184" t="e">
        <f>IF(G1913="DESLIGADO","",IF(#REF!=1,#REF!,IF(#REF!=1,#REF!,IF(#REF!=1,#REF!,IF(#REF!=1,#REF!,"")))))</f>
        <v>#REF!</v>
      </c>
      <c r="C1913" s="185"/>
      <c r="D1913" s="191"/>
      <c r="E1913" s="190"/>
      <c r="F1913" s="237"/>
      <c r="G1913" s="169"/>
      <c r="H1913" s="188"/>
      <c r="I1913" s="189"/>
      <c r="J1913" s="192"/>
      <c r="K1913" s="193"/>
      <c r="L1913" s="200"/>
    </row>
    <row r="1914" spans="1:12" ht="15" customHeight="1" x14ac:dyDescent="0.25">
      <c r="A1914" s="183">
        <f t="shared" si="43"/>
        <v>10</v>
      </c>
      <c r="B1914" s="184" t="e">
        <f>IF(F1914="DESLIGADO","",IF(#REF!=1,#REF!,IF(#REF!=1,#REF!,IF(#REF!=1,#REF!,IF(#REF!=1,#REF!,"")))))</f>
        <v>#REF!</v>
      </c>
      <c r="C1914" s="185"/>
      <c r="D1914" s="191"/>
      <c r="E1914" s="190"/>
      <c r="F1914" s="237"/>
      <c r="G1914" s="169"/>
      <c r="H1914" s="188"/>
      <c r="I1914" s="189"/>
      <c r="J1914" s="192"/>
      <c r="K1914" s="193"/>
      <c r="L1914" s="200"/>
    </row>
    <row r="1915" spans="1:12" ht="15" customHeight="1" x14ac:dyDescent="0.25">
      <c r="A1915" s="183">
        <f t="shared" si="43"/>
        <v>11</v>
      </c>
      <c r="B1915" s="184" t="e">
        <f>IF(F1915="DESLIGADO","",IF(#REF!=1,#REF!,IF(#REF!=1,#REF!,IF(#REF!=1,#REF!,IF(#REF!=1,#REF!,"")))))</f>
        <v>#REF!</v>
      </c>
      <c r="C1915" s="185"/>
      <c r="D1915" s="191"/>
      <c r="E1915" s="190"/>
      <c r="F1915" s="237"/>
      <c r="G1915" s="169"/>
      <c r="H1915" s="188"/>
      <c r="I1915" s="189"/>
      <c r="J1915" s="192"/>
      <c r="K1915" s="193"/>
      <c r="L1915" s="200"/>
    </row>
    <row r="1916" spans="1:12" ht="15" customHeight="1" x14ac:dyDescent="0.25">
      <c r="A1916" s="183">
        <f t="shared" si="43"/>
        <v>12</v>
      </c>
      <c r="B1916" s="184" t="e">
        <f>IF(G1916="DESLIGADO","",IF(#REF!=1,#REF!,IF(#REF!=1,#REF!,IF(#REF!=1,#REF!,IF(#REF!=1,#REF!,"")))))</f>
        <v>#REF!</v>
      </c>
      <c r="C1916" s="185"/>
      <c r="D1916" s="191"/>
      <c r="E1916" s="190"/>
      <c r="F1916" s="237"/>
      <c r="G1916" s="169"/>
      <c r="H1916" s="188"/>
      <c r="I1916" s="189"/>
      <c r="J1916" s="192"/>
      <c r="K1916" s="193"/>
      <c r="L1916" s="200"/>
    </row>
    <row r="1917" spans="1:12" ht="15" customHeight="1" x14ac:dyDescent="0.25">
      <c r="A1917" s="183">
        <f t="shared" si="43"/>
        <v>13</v>
      </c>
      <c r="B1917" s="184" t="e">
        <f>IF(G1917="DESLIGADO","",IF(#REF!=1,#REF!,IF(#REF!=1,#REF!,IF(#REF!=1,#REF!,IF(#REF!=1,#REF!,"")))))</f>
        <v>#REF!</v>
      </c>
      <c r="C1917" s="185"/>
      <c r="D1917" s="191"/>
      <c r="E1917" s="190"/>
      <c r="F1917" s="237"/>
      <c r="G1917" s="169"/>
      <c r="H1917" s="188"/>
      <c r="I1917" s="189"/>
      <c r="J1917" s="192"/>
      <c r="K1917" s="193"/>
      <c r="L1917" s="200"/>
    </row>
    <row r="1918" spans="1:12" ht="15" customHeight="1" x14ac:dyDescent="0.25">
      <c r="A1918" s="183">
        <f t="shared" si="43"/>
        <v>14</v>
      </c>
      <c r="B1918" s="184" t="e">
        <f>IF(G1918="DESLIGADO","",IF(#REF!=1,#REF!,IF(#REF!=1,#REF!,IF(#REF!=1,#REF!,IF(#REF!=1,#REF!,"")))))</f>
        <v>#REF!</v>
      </c>
      <c r="C1918" s="185"/>
      <c r="D1918" s="191"/>
      <c r="E1918" s="190"/>
      <c r="F1918" s="237"/>
      <c r="G1918" s="169"/>
      <c r="H1918" s="188"/>
      <c r="I1918" s="189"/>
      <c r="J1918" s="192"/>
      <c r="K1918" s="193"/>
      <c r="L1918" s="200"/>
    </row>
    <row r="1919" spans="1:12" ht="15" customHeight="1" x14ac:dyDescent="0.25">
      <c r="A1919" s="183">
        <f t="shared" si="43"/>
        <v>15</v>
      </c>
      <c r="B1919" s="184" t="e">
        <f>IF(G1919="DESLIGADO","",IF(#REF!=1,#REF!,IF(#REF!=1,#REF!,IF(#REF!=1,#REF!,IF(#REF!=1,#REF!,"")))))</f>
        <v>#REF!</v>
      </c>
      <c r="C1919" s="185"/>
      <c r="D1919" s="191"/>
      <c r="E1919" s="190"/>
      <c r="F1919" s="237"/>
      <c r="G1919" s="169"/>
      <c r="H1919" s="188"/>
      <c r="I1919" s="189"/>
      <c r="J1919" s="192"/>
      <c r="K1919" s="193"/>
      <c r="L1919" s="200"/>
    </row>
    <row r="1920" spans="1:12" ht="15" customHeight="1" x14ac:dyDescent="0.25">
      <c r="A1920" s="183">
        <f t="shared" si="43"/>
        <v>16</v>
      </c>
      <c r="B1920" s="184"/>
      <c r="C1920" s="185"/>
      <c r="D1920" s="191"/>
      <c r="E1920" s="190"/>
      <c r="F1920" s="237"/>
      <c r="G1920" s="169"/>
      <c r="H1920" s="188"/>
      <c r="I1920" s="189"/>
      <c r="J1920" s="192"/>
      <c r="K1920" s="193"/>
      <c r="L1920" s="200"/>
    </row>
    <row r="1921" spans="1:12" ht="15" customHeight="1" x14ac:dyDescent="0.25">
      <c r="A1921" s="183">
        <f t="shared" si="43"/>
        <v>17</v>
      </c>
      <c r="B1921" s="184"/>
      <c r="C1921" s="185"/>
      <c r="D1921" s="191"/>
      <c r="E1921" s="190"/>
      <c r="F1921" s="237"/>
      <c r="G1921" s="169"/>
      <c r="H1921" s="188"/>
      <c r="I1921" s="189"/>
      <c r="J1921" s="192"/>
      <c r="K1921" s="193"/>
      <c r="L1921" s="200"/>
    </row>
    <row r="1922" spans="1:12" ht="15" customHeight="1" x14ac:dyDescent="0.25">
      <c r="A1922" s="183">
        <f t="shared" si="43"/>
        <v>18</v>
      </c>
      <c r="B1922" s="184" t="e">
        <f>IF(G1922="DESLIGADO","",IF(#REF!=1,#REF!,IF(#REF!=1,#REF!,IF(#REF!=1,#REF!,IF(#REF!=1,#REF!,"")))))</f>
        <v>#REF!</v>
      </c>
      <c r="C1922" s="185"/>
      <c r="D1922" s="191"/>
      <c r="E1922" s="194"/>
      <c r="F1922" s="238"/>
      <c r="G1922" s="169"/>
      <c r="H1922" s="188"/>
      <c r="I1922" s="189"/>
      <c r="J1922" s="192"/>
      <c r="K1922" s="193"/>
      <c r="L1922" s="200"/>
    </row>
    <row r="1923" spans="1:12" ht="15" customHeight="1" x14ac:dyDescent="0.25">
      <c r="A1923" s="183">
        <f t="shared" si="43"/>
        <v>19</v>
      </c>
      <c r="B1923" s="184"/>
      <c r="C1923" s="185"/>
      <c r="D1923" s="191"/>
      <c r="E1923" s="194"/>
      <c r="F1923" s="238"/>
      <c r="G1923" s="169"/>
      <c r="H1923" s="188"/>
      <c r="I1923" s="189"/>
      <c r="J1923" s="192"/>
      <c r="K1923" s="193"/>
      <c r="L1923" s="200"/>
    </row>
    <row r="1924" spans="1:12" ht="15" customHeight="1" x14ac:dyDescent="0.25">
      <c r="A1924" s="183">
        <f t="shared" si="43"/>
        <v>20</v>
      </c>
      <c r="B1924" s="184" t="e">
        <f>IF(G1924="DESLIGADO","",IF(#REF!=1,#REF!,IF(#REF!=1,#REF!,IF(#REF!=1,#REF!,IF(#REF!=1,#REF!,"")))))</f>
        <v>#REF!</v>
      </c>
      <c r="C1924" s="185"/>
      <c r="D1924" s="191"/>
      <c r="E1924" s="190"/>
      <c r="F1924" s="237"/>
      <c r="G1924" s="169"/>
      <c r="H1924" s="188"/>
      <c r="I1924" s="189"/>
      <c r="J1924" s="192"/>
      <c r="K1924" s="193"/>
      <c r="L1924" s="200"/>
    </row>
    <row r="1925" spans="1:12" ht="15" customHeight="1" x14ac:dyDescent="0.25">
      <c r="A1925" s="183">
        <f t="shared" si="43"/>
        <v>21</v>
      </c>
      <c r="B1925" s="184" t="e">
        <f>IF(G1925="DESLIGADO","",IF(#REF!=1,#REF!,IF(#REF!=1,#REF!,IF(#REF!=1,#REF!,IF(#REF!=1,#REF!,"")))))</f>
        <v>#REF!</v>
      </c>
      <c r="C1925" s="185"/>
      <c r="D1925" s="191"/>
      <c r="E1925" s="190"/>
      <c r="F1925" s="237"/>
      <c r="G1925" s="169"/>
      <c r="H1925" s="188"/>
      <c r="I1925" s="189"/>
      <c r="J1925" s="192"/>
      <c r="K1925" s="193"/>
      <c r="L1925" s="200"/>
    </row>
    <row r="1926" spans="1:12" ht="15" customHeight="1" x14ac:dyDescent="0.25">
      <c r="A1926" s="183">
        <f t="shared" si="43"/>
        <v>22</v>
      </c>
      <c r="B1926" s="184" t="e">
        <f>IF(G1926="DESLIGADO","",IF(#REF!=1,#REF!,IF(#REF!=1,#REF!,IF(#REF!=1,#REF!,IF(#REF!=1,#REF!,"")))))</f>
        <v>#REF!</v>
      </c>
      <c r="C1926" s="185"/>
      <c r="D1926" s="191"/>
      <c r="E1926" s="190"/>
      <c r="F1926" s="237"/>
      <c r="G1926" s="169"/>
      <c r="H1926" s="188"/>
      <c r="I1926" s="189"/>
      <c r="J1926" s="192"/>
      <c r="K1926" s="193"/>
      <c r="L1926" s="200"/>
    </row>
    <row r="1927" spans="1:12" ht="15" customHeight="1" x14ac:dyDescent="0.25">
      <c r="A1927" s="183">
        <f t="shared" si="43"/>
        <v>23</v>
      </c>
      <c r="B1927" s="184"/>
      <c r="C1927" s="185"/>
      <c r="D1927" s="191"/>
      <c r="E1927" s="190"/>
      <c r="F1927" s="237"/>
      <c r="G1927" s="169"/>
      <c r="H1927" s="188"/>
      <c r="I1927" s="189"/>
      <c r="J1927" s="192"/>
      <c r="K1927" s="193"/>
      <c r="L1927" s="200"/>
    </row>
    <row r="1928" spans="1:12" ht="15" customHeight="1" x14ac:dyDescent="0.25">
      <c r="A1928" s="183">
        <f t="shared" si="43"/>
        <v>24</v>
      </c>
      <c r="B1928" s="184" t="e">
        <f>IF(G1928="DESLIGADO","",IF(#REF!=1,#REF!,IF(#REF!=1,#REF!,IF(#REF!=1,#REF!,IF(#REF!=1,#REF!,"")))))</f>
        <v>#REF!</v>
      </c>
      <c r="C1928" s="185"/>
      <c r="D1928" s="191"/>
      <c r="E1928" s="190"/>
      <c r="F1928" s="237"/>
      <c r="G1928" s="169"/>
      <c r="H1928" s="188"/>
      <c r="I1928" s="189"/>
      <c r="J1928" s="192"/>
      <c r="K1928" s="193"/>
      <c r="L1928" s="200"/>
    </row>
    <row r="1929" spans="1:12" ht="15" customHeight="1" x14ac:dyDescent="0.25">
      <c r="A1929" s="183">
        <f t="shared" si="43"/>
        <v>25</v>
      </c>
      <c r="B1929" s="184"/>
      <c r="C1929" s="185"/>
      <c r="D1929" s="191"/>
      <c r="E1929" s="190"/>
      <c r="F1929" s="237"/>
      <c r="G1929" s="169"/>
      <c r="H1929" s="188"/>
      <c r="I1929" s="189"/>
      <c r="J1929" s="192"/>
      <c r="K1929" s="193"/>
      <c r="L1929" s="200"/>
    </row>
    <row r="1930" spans="1:12" ht="15" customHeight="1" x14ac:dyDescent="0.25">
      <c r="A1930" s="183">
        <f t="shared" si="43"/>
        <v>26</v>
      </c>
      <c r="B1930" s="184" t="e">
        <f>IF(G1930="DESLIGADO","",IF(#REF!=1,#REF!,IF(#REF!=1,#REF!,IF(#REF!=1,#REF!,IF(#REF!=1,#REF!,"")))))</f>
        <v>#REF!</v>
      </c>
      <c r="C1930" s="185"/>
      <c r="D1930" s="191"/>
      <c r="E1930" s="190"/>
      <c r="F1930" s="237"/>
      <c r="G1930" s="169"/>
      <c r="H1930" s="188"/>
      <c r="I1930" s="189"/>
      <c r="J1930" s="192"/>
      <c r="K1930" s="193"/>
      <c r="L1930" s="200"/>
    </row>
    <row r="1931" spans="1:12" ht="15" customHeight="1" x14ac:dyDescent="0.25">
      <c r="A1931" s="183">
        <f t="shared" si="43"/>
        <v>27</v>
      </c>
      <c r="B1931" s="184"/>
      <c r="C1931" s="185"/>
      <c r="D1931" s="191"/>
      <c r="E1931" s="190"/>
      <c r="F1931" s="237"/>
      <c r="G1931" s="169"/>
      <c r="H1931" s="188"/>
      <c r="I1931" s="189"/>
      <c r="J1931" s="192"/>
      <c r="K1931" s="193"/>
      <c r="L1931" s="200"/>
    </row>
    <row r="1932" spans="1:12" ht="15" customHeight="1" x14ac:dyDescent="0.25">
      <c r="A1932" s="183"/>
      <c r="B1932" s="184" t="e">
        <f>IF(G1932="DESLIGADO","",IF(#REF!=1,#REF!,IF(#REF!=1,#REF!,IF(#REF!=1,#REF!,IF(#REF!=1,#REF!,"")))))</f>
        <v>#REF!</v>
      </c>
      <c r="C1932" s="185"/>
      <c r="D1932" s="191"/>
      <c r="E1932" s="190"/>
      <c r="F1932" s="237"/>
      <c r="G1932" s="169"/>
      <c r="H1932" s="188"/>
      <c r="I1932" s="189"/>
      <c r="J1932" s="192"/>
      <c r="K1932" s="193"/>
      <c r="L1932" s="200"/>
    </row>
    <row r="1933" spans="1:12" ht="15" customHeight="1" x14ac:dyDescent="0.25">
      <c r="A1933" s="183">
        <f t="shared" ref="A1933:A1940" si="44">A1932+1</f>
        <v>1</v>
      </c>
      <c r="B1933" s="184"/>
      <c r="C1933" s="185"/>
      <c r="D1933" s="191"/>
      <c r="E1933" s="190"/>
      <c r="F1933" s="237"/>
      <c r="G1933" s="169"/>
      <c r="H1933" s="188"/>
      <c r="I1933" s="189"/>
      <c r="J1933" s="192"/>
      <c r="K1933" s="193"/>
      <c r="L1933" s="200"/>
    </row>
    <row r="1934" spans="1:12" ht="15" customHeight="1" x14ac:dyDescent="0.25">
      <c r="A1934" s="183">
        <f t="shared" si="44"/>
        <v>2</v>
      </c>
      <c r="B1934" s="184"/>
      <c r="C1934" s="185"/>
      <c r="D1934" s="191"/>
      <c r="E1934" s="190"/>
      <c r="F1934" s="237"/>
      <c r="G1934" s="169"/>
      <c r="H1934" s="188"/>
      <c r="I1934" s="189"/>
      <c r="J1934" s="192"/>
      <c r="K1934" s="193"/>
      <c r="L1934" s="200"/>
    </row>
    <row r="1935" spans="1:12" ht="15" customHeight="1" x14ac:dyDescent="0.25">
      <c r="A1935" s="183">
        <f t="shared" si="44"/>
        <v>3</v>
      </c>
      <c r="B1935" s="184" t="e">
        <f>IF(G1935="DESLIGADO","",IF(#REF!=1,#REF!,IF(#REF!=1,#REF!,IF(#REF!=1,#REF!,IF(#REF!=1,#REF!,"")))))</f>
        <v>#REF!</v>
      </c>
      <c r="C1935" s="185"/>
      <c r="D1935" s="190"/>
      <c r="E1935" s="190"/>
      <c r="F1935" s="237"/>
      <c r="G1935" s="169"/>
      <c r="H1935" s="188"/>
      <c r="I1935" s="189"/>
      <c r="J1935" s="192"/>
      <c r="K1935" s="193"/>
      <c r="L1935" s="200"/>
    </row>
    <row r="1936" spans="1:12" ht="15" customHeight="1" x14ac:dyDescent="0.25">
      <c r="A1936" s="183">
        <f t="shared" si="44"/>
        <v>4</v>
      </c>
      <c r="B1936" s="184" t="e">
        <f>IF(G1936="DESLIGADO","",IF(#REF!=1,#REF!,IF(#REF!=1,#REF!,IF(#REF!=1,#REF!,IF(#REF!=1,#REF!,"")))))</f>
        <v>#REF!</v>
      </c>
      <c r="C1936" s="185"/>
      <c r="D1936" s="191"/>
      <c r="E1936" s="190"/>
      <c r="F1936" s="237"/>
      <c r="G1936" s="169"/>
      <c r="H1936" s="188"/>
      <c r="I1936" s="189"/>
      <c r="J1936" s="192"/>
      <c r="K1936" s="193"/>
      <c r="L1936" s="200"/>
    </row>
    <row r="1937" spans="1:12" ht="15" customHeight="1" x14ac:dyDescent="0.25">
      <c r="A1937" s="183">
        <f t="shared" si="44"/>
        <v>5</v>
      </c>
      <c r="B1937" s="184" t="e">
        <f>IF(G1937="DESLIGADO","",IF(#REF!=1,#REF!,IF(#REF!=1,#REF!,IF(#REF!=1,#REF!,IF(#REF!=1,#REF!,"")))))</f>
        <v>#REF!</v>
      </c>
      <c r="C1937" s="185"/>
      <c r="D1937" s="191"/>
      <c r="E1937" s="190"/>
      <c r="F1937" s="237"/>
      <c r="G1937" s="169"/>
      <c r="H1937" s="188"/>
      <c r="I1937" s="189"/>
      <c r="J1937" s="192"/>
      <c r="K1937" s="193"/>
      <c r="L1937" s="200"/>
    </row>
    <row r="1938" spans="1:12" ht="15" customHeight="1" x14ac:dyDescent="0.25">
      <c r="A1938" s="183">
        <f t="shared" si="44"/>
        <v>6</v>
      </c>
      <c r="B1938" s="184" t="e">
        <f>IF(G1938="DESLIGADO","",IF(#REF!=1,#REF!,IF(#REF!=1,#REF!,IF(#REF!=1,#REF!,IF(#REF!=1,#REF!,"")))))</f>
        <v>#REF!</v>
      </c>
      <c r="C1938" s="185"/>
      <c r="D1938" s="191"/>
      <c r="E1938" s="190"/>
      <c r="F1938" s="237"/>
      <c r="G1938" s="169"/>
      <c r="H1938" s="188"/>
      <c r="I1938" s="189"/>
      <c r="J1938" s="192"/>
      <c r="K1938" s="193"/>
      <c r="L1938" s="200"/>
    </row>
    <row r="1939" spans="1:12" ht="15" customHeight="1" x14ac:dyDescent="0.25">
      <c r="A1939" s="183">
        <f t="shared" si="44"/>
        <v>7</v>
      </c>
      <c r="B1939" s="184" t="e">
        <f>IF(G1939="DESLIGADO","",IF(#REF!=1,#REF!,IF(#REF!=1,#REF!,IF(#REF!=1,#REF!,IF(#REF!=1,#REF!,"")))))</f>
        <v>#REF!</v>
      </c>
      <c r="C1939" s="185"/>
      <c r="D1939" s="191"/>
      <c r="E1939" s="190"/>
      <c r="F1939" s="237"/>
      <c r="G1939" s="169"/>
      <c r="H1939" s="188"/>
      <c r="I1939" s="189"/>
      <c r="J1939" s="192"/>
      <c r="K1939" s="193"/>
      <c r="L1939" s="200"/>
    </row>
    <row r="1940" spans="1:12" ht="15" customHeight="1" x14ac:dyDescent="0.25">
      <c r="A1940" s="183">
        <f t="shared" si="44"/>
        <v>8</v>
      </c>
      <c r="B1940" s="184" t="e">
        <f>IF(G1940="DESLIGADO","",IF(#REF!=1,#REF!,IF(#REF!=1,#REF!,IF(#REF!=1,#REF!,IF(#REF!=1,#REF!,"")))))</f>
        <v>#REF!</v>
      </c>
      <c r="C1940" s="185"/>
      <c r="D1940" s="191"/>
      <c r="E1940" s="190"/>
      <c r="F1940" s="237"/>
      <c r="G1940" s="169"/>
      <c r="H1940" s="188"/>
      <c r="I1940" s="189"/>
      <c r="J1940" s="192"/>
      <c r="K1940" s="193"/>
      <c r="L1940" s="200"/>
    </row>
    <row r="1941" spans="1:12" ht="15" customHeight="1" x14ac:dyDescent="0.25">
      <c r="A1941" s="183"/>
      <c r="B1941" s="184" t="e">
        <f>IF(G1941="DESLIGADO","",IF(#REF!=1,#REF!,IF(#REF!=1,#REF!,IF(#REF!=1,#REF!,IF(#REF!=1,#REF!,"")))))</f>
        <v>#REF!</v>
      </c>
      <c r="C1941" s="185"/>
      <c r="D1941" s="191"/>
      <c r="E1941" s="190"/>
      <c r="F1941" s="237"/>
      <c r="G1941" s="169"/>
      <c r="H1941" s="188"/>
      <c r="I1941" s="189"/>
      <c r="J1941" s="192"/>
      <c r="K1941" s="193"/>
      <c r="L1941" s="200"/>
    </row>
    <row r="1942" spans="1:12" ht="15" customHeight="1" x14ac:dyDescent="0.25">
      <c r="A1942" s="183">
        <f t="shared" ref="A1942:A1960" si="45">A1941+1</f>
        <v>1</v>
      </c>
      <c r="B1942" s="184"/>
      <c r="C1942" s="185"/>
      <c r="D1942" s="191"/>
      <c r="E1942" s="190"/>
      <c r="F1942" s="237"/>
      <c r="G1942" s="169"/>
      <c r="H1942" s="188"/>
      <c r="I1942" s="189"/>
      <c r="J1942" s="192"/>
      <c r="K1942" s="193"/>
      <c r="L1942" s="200"/>
    </row>
    <row r="1943" spans="1:12" ht="15" customHeight="1" x14ac:dyDescent="0.25">
      <c r="A1943" s="183">
        <f t="shared" si="45"/>
        <v>2</v>
      </c>
      <c r="B1943" s="184"/>
      <c r="C1943" s="185"/>
      <c r="D1943" s="191"/>
      <c r="E1943" s="190"/>
      <c r="F1943" s="237"/>
      <c r="G1943" s="169"/>
      <c r="H1943" s="188"/>
      <c r="I1943" s="189"/>
      <c r="J1943" s="192"/>
      <c r="K1943" s="193"/>
      <c r="L1943" s="200"/>
    </row>
    <row r="1944" spans="1:12" ht="15" customHeight="1" x14ac:dyDescent="0.25">
      <c r="A1944" s="183">
        <f t="shared" si="45"/>
        <v>3</v>
      </c>
      <c r="B1944" s="184" t="e">
        <f>IF(G1944="DESLIGADO","",IF(#REF!=1,#REF!,IF(#REF!=1,#REF!,IF(#REF!=1,#REF!,IF(#REF!=1,#REF!,"")))))</f>
        <v>#REF!</v>
      </c>
      <c r="C1944" s="185"/>
      <c r="D1944" s="191"/>
      <c r="E1944" s="190"/>
      <c r="F1944" s="237"/>
      <c r="G1944" s="169"/>
      <c r="H1944" s="188"/>
      <c r="I1944" s="189"/>
      <c r="J1944" s="192"/>
      <c r="K1944" s="193"/>
      <c r="L1944" s="200"/>
    </row>
    <row r="1945" spans="1:12" ht="15" customHeight="1" x14ac:dyDescent="0.25">
      <c r="A1945" s="183">
        <f t="shared" si="45"/>
        <v>4</v>
      </c>
      <c r="B1945" s="184" t="e">
        <f>IF(G1945="DESLIGADO","",IF(#REF!=1,#REF!,IF(#REF!=1,#REF!,IF(#REF!=1,#REF!,IF(#REF!=1,#REF!,"")))))</f>
        <v>#REF!</v>
      </c>
      <c r="C1945" s="185"/>
      <c r="D1945" s="191"/>
      <c r="E1945" s="190"/>
      <c r="F1945" s="237"/>
      <c r="G1945" s="169"/>
      <c r="H1945" s="188"/>
      <c r="I1945" s="189"/>
      <c r="J1945" s="192"/>
      <c r="K1945" s="193"/>
      <c r="L1945" s="200"/>
    </row>
    <row r="1946" spans="1:12" ht="15" customHeight="1" x14ac:dyDescent="0.25">
      <c r="A1946" s="183">
        <f t="shared" si="45"/>
        <v>5</v>
      </c>
      <c r="B1946" s="184"/>
      <c r="C1946" s="185"/>
      <c r="D1946" s="191"/>
      <c r="E1946" s="190"/>
      <c r="F1946" s="237"/>
      <c r="G1946" s="169"/>
      <c r="H1946" s="188"/>
      <c r="I1946" s="189"/>
      <c r="J1946" s="192"/>
      <c r="K1946" s="193"/>
      <c r="L1946" s="200"/>
    </row>
    <row r="1947" spans="1:12" ht="15" customHeight="1" x14ac:dyDescent="0.25">
      <c r="A1947" s="183">
        <f t="shared" si="45"/>
        <v>6</v>
      </c>
      <c r="B1947" s="184" t="e">
        <f>IF(G1947="DESLIGADO","",IF(#REF!=1,#REF!,IF(#REF!=1,#REF!,IF(#REF!=1,#REF!,IF(#REF!=1,#REF!,"")))))</f>
        <v>#REF!</v>
      </c>
      <c r="C1947" s="185"/>
      <c r="D1947" s="191"/>
      <c r="E1947" s="190"/>
      <c r="F1947" s="237"/>
      <c r="G1947" s="169"/>
      <c r="H1947" s="188"/>
      <c r="I1947" s="189"/>
      <c r="J1947" s="192"/>
      <c r="K1947" s="193"/>
      <c r="L1947" s="200"/>
    </row>
    <row r="1948" spans="1:12" ht="15" customHeight="1" x14ac:dyDescent="0.25">
      <c r="A1948" s="183">
        <f t="shared" si="45"/>
        <v>7</v>
      </c>
      <c r="B1948" s="184" t="e">
        <f>IF(G1948="DESLIGADO","",IF(#REF!=1,#REF!,IF(#REF!=1,#REF!,IF(#REF!=1,#REF!,IF(#REF!=1,#REF!,"")))))</f>
        <v>#REF!</v>
      </c>
      <c r="C1948" s="185"/>
      <c r="D1948" s="191"/>
      <c r="E1948" s="190"/>
      <c r="F1948" s="237"/>
      <c r="G1948" s="169"/>
      <c r="H1948" s="188"/>
      <c r="I1948" s="189"/>
      <c r="J1948" s="192"/>
      <c r="K1948" s="193"/>
      <c r="L1948" s="200"/>
    </row>
    <row r="1949" spans="1:12" ht="15" customHeight="1" x14ac:dyDescent="0.25">
      <c r="A1949" s="183">
        <f t="shared" si="45"/>
        <v>8</v>
      </c>
      <c r="B1949" s="184" t="e">
        <f>IF(F1949="DESLIGADO","",IF(#REF!=1,#REF!,IF(#REF!=1,#REF!,IF(#REF!=1,#REF!,IF(#REF!=1,#REF!,"")))))</f>
        <v>#REF!</v>
      </c>
      <c r="C1949" s="185"/>
      <c r="D1949" s="191"/>
      <c r="E1949" s="190"/>
      <c r="F1949" s="237"/>
      <c r="G1949" s="169"/>
      <c r="H1949" s="188"/>
      <c r="I1949" s="189"/>
      <c r="J1949" s="192"/>
      <c r="K1949" s="193"/>
      <c r="L1949" s="200"/>
    </row>
    <row r="1950" spans="1:12" ht="15" customHeight="1" x14ac:dyDescent="0.25">
      <c r="A1950" s="183">
        <f t="shared" si="45"/>
        <v>9</v>
      </c>
      <c r="B1950" s="184"/>
      <c r="C1950" s="185"/>
      <c r="D1950" s="191"/>
      <c r="E1950" s="190"/>
      <c r="F1950" s="237"/>
      <c r="G1950" s="169"/>
      <c r="H1950" s="188"/>
      <c r="I1950" s="189"/>
      <c r="J1950" s="192"/>
      <c r="K1950" s="193"/>
      <c r="L1950" s="200"/>
    </row>
    <row r="1951" spans="1:12" ht="15" customHeight="1" x14ac:dyDescent="0.25">
      <c r="A1951" s="183">
        <f t="shared" si="45"/>
        <v>10</v>
      </c>
      <c r="B1951" s="184" t="e">
        <f>IF(G1951="DESLIGADO","",IF(#REF!=1,#REF!,IF(#REF!=1,#REF!,IF(#REF!=1,#REF!,IF(#REF!=1,#REF!,"")))))</f>
        <v>#REF!</v>
      </c>
      <c r="C1951" s="185"/>
      <c r="D1951" s="191"/>
      <c r="E1951" s="190"/>
      <c r="F1951" s="237"/>
      <c r="G1951" s="169"/>
      <c r="H1951" s="188"/>
      <c r="I1951" s="189"/>
      <c r="J1951" s="192"/>
      <c r="K1951" s="193"/>
      <c r="L1951" s="200"/>
    </row>
    <row r="1952" spans="1:12" ht="15" customHeight="1" x14ac:dyDescent="0.25">
      <c r="A1952" s="183">
        <f t="shared" si="45"/>
        <v>11</v>
      </c>
      <c r="B1952" s="184"/>
      <c r="C1952" s="185"/>
      <c r="D1952" s="191"/>
      <c r="E1952" s="190"/>
      <c r="F1952" s="237"/>
      <c r="G1952" s="169"/>
      <c r="H1952" s="188"/>
      <c r="I1952" s="189"/>
      <c r="J1952" s="192"/>
      <c r="K1952" s="193"/>
      <c r="L1952" s="200"/>
    </row>
    <row r="1953" spans="1:12" ht="15" customHeight="1" x14ac:dyDescent="0.25">
      <c r="A1953" s="183">
        <f t="shared" si="45"/>
        <v>12</v>
      </c>
      <c r="B1953" s="184"/>
      <c r="C1953" s="185"/>
      <c r="D1953" s="191"/>
      <c r="E1953" s="190"/>
      <c r="F1953" s="237"/>
      <c r="G1953" s="169"/>
      <c r="H1953" s="188"/>
      <c r="I1953" s="189"/>
      <c r="J1953" s="192"/>
      <c r="K1953" s="193"/>
      <c r="L1953" s="200"/>
    </row>
    <row r="1954" spans="1:12" ht="15" customHeight="1" x14ac:dyDescent="0.25">
      <c r="A1954" s="183">
        <f t="shared" si="45"/>
        <v>13</v>
      </c>
      <c r="B1954" s="184"/>
      <c r="C1954" s="185"/>
      <c r="D1954" s="191"/>
      <c r="E1954" s="190"/>
      <c r="F1954" s="237"/>
      <c r="G1954" s="169"/>
      <c r="H1954" s="188"/>
      <c r="I1954" s="189"/>
      <c r="J1954" s="192"/>
      <c r="K1954" s="193"/>
      <c r="L1954" s="200"/>
    </row>
    <row r="1955" spans="1:12" ht="15" customHeight="1" x14ac:dyDescent="0.25">
      <c r="A1955" s="183">
        <f t="shared" si="45"/>
        <v>14</v>
      </c>
      <c r="B1955" s="184" t="e">
        <f>IF(G1955="DESLIGADO","",IF(#REF!=1,#REF!,IF(#REF!=1,#REF!,IF(#REF!=1,#REF!,IF(#REF!=1,#REF!,"")))))</f>
        <v>#REF!</v>
      </c>
      <c r="C1955" s="185"/>
      <c r="D1955" s="191"/>
      <c r="E1955" s="190"/>
      <c r="F1955" s="237"/>
      <c r="G1955" s="169"/>
      <c r="H1955" s="188"/>
      <c r="I1955" s="189"/>
      <c r="J1955" s="192"/>
      <c r="K1955" s="193"/>
      <c r="L1955" s="200"/>
    </row>
    <row r="1956" spans="1:12" ht="15" customHeight="1" x14ac:dyDescent="0.25">
      <c r="A1956" s="183">
        <f t="shared" si="45"/>
        <v>15</v>
      </c>
      <c r="B1956" s="184"/>
      <c r="C1956" s="185"/>
      <c r="D1956" s="191"/>
      <c r="E1956" s="190"/>
      <c r="F1956" s="237"/>
      <c r="G1956" s="169"/>
      <c r="H1956" s="188"/>
      <c r="I1956" s="189"/>
      <c r="J1956" s="192"/>
      <c r="K1956" s="193"/>
      <c r="L1956" s="200"/>
    </row>
    <row r="1957" spans="1:12" ht="15" customHeight="1" x14ac:dyDescent="0.25">
      <c r="A1957" s="183">
        <f t="shared" si="45"/>
        <v>16</v>
      </c>
      <c r="B1957" s="184" t="e">
        <f>IF(G1957="DESLIGADO","",IF(#REF!=1,#REF!,IF(#REF!=1,#REF!,IF(#REF!=1,#REF!,IF(#REF!=1,#REF!,"")))))</f>
        <v>#REF!</v>
      </c>
      <c r="C1957" s="185"/>
      <c r="D1957" s="191"/>
      <c r="E1957" s="190"/>
      <c r="F1957" s="237"/>
      <c r="G1957" s="169"/>
      <c r="H1957" s="188"/>
      <c r="I1957" s="189"/>
      <c r="J1957" s="192"/>
      <c r="K1957" s="193"/>
      <c r="L1957" s="200"/>
    </row>
    <row r="1958" spans="1:12" ht="15" customHeight="1" x14ac:dyDescent="0.25">
      <c r="A1958" s="183">
        <f t="shared" si="45"/>
        <v>17</v>
      </c>
      <c r="B1958" s="184" t="e">
        <f>IF(G1958="DESLIGADO","",IF(#REF!=1,#REF!,IF(#REF!=1,#REF!,IF(#REF!=1,#REF!,IF(#REF!=1,#REF!,"")))))</f>
        <v>#REF!</v>
      </c>
      <c r="C1958" s="185"/>
      <c r="D1958" s="191"/>
      <c r="E1958" s="190"/>
      <c r="F1958" s="237"/>
      <c r="G1958" s="169"/>
      <c r="H1958" s="188"/>
      <c r="I1958" s="189"/>
      <c r="J1958" s="192"/>
      <c r="K1958" s="193"/>
      <c r="L1958" s="200"/>
    </row>
    <row r="1959" spans="1:12" ht="15" customHeight="1" x14ac:dyDescent="0.25">
      <c r="A1959" s="183">
        <f t="shared" si="45"/>
        <v>18</v>
      </c>
      <c r="B1959" s="184" t="e">
        <f>IF(G1959="DESLIGADO","",IF(#REF!=1,#REF!,IF(#REF!=1,#REF!,IF(#REF!=1,#REF!,IF(#REF!=1,#REF!,"")))))</f>
        <v>#REF!</v>
      </c>
      <c r="C1959" s="185"/>
      <c r="D1959" s="191"/>
      <c r="E1959" s="190"/>
      <c r="F1959" s="237"/>
      <c r="G1959" s="169"/>
      <c r="H1959" s="188"/>
      <c r="I1959" s="189"/>
      <c r="J1959" s="192"/>
      <c r="K1959" s="193"/>
      <c r="L1959" s="200"/>
    </row>
    <row r="1960" spans="1:12" ht="15" customHeight="1" x14ac:dyDescent="0.25">
      <c r="A1960" s="183">
        <f t="shared" si="45"/>
        <v>19</v>
      </c>
      <c r="B1960" s="184" t="e">
        <f>IF(G1960="DESLIGADO","",IF(#REF!=1,#REF!,IF(#REF!=1,#REF!,IF(#REF!=1,#REF!,IF(#REF!=1,#REF!,"")))))</f>
        <v>#REF!</v>
      </c>
      <c r="C1960" s="185"/>
      <c r="D1960" s="191"/>
      <c r="E1960" s="190"/>
      <c r="F1960" s="237"/>
      <c r="G1960" s="169"/>
      <c r="H1960" s="188"/>
      <c r="I1960" s="189"/>
      <c r="J1960" s="192"/>
      <c r="K1960" s="193"/>
      <c r="L1960" s="200"/>
    </row>
    <row r="1961" spans="1:12" ht="15" customHeight="1" x14ac:dyDescent="0.25">
      <c r="A1961" s="183"/>
      <c r="B1961" s="184"/>
      <c r="C1961" s="185"/>
      <c r="D1961" s="191"/>
      <c r="E1961" s="190"/>
      <c r="F1961" s="237"/>
      <c r="G1961" s="169"/>
      <c r="H1961" s="188"/>
      <c r="I1961" s="189"/>
      <c r="J1961" s="192"/>
      <c r="K1961" s="193"/>
      <c r="L1961" s="200"/>
    </row>
    <row r="1962" spans="1:12" ht="15" customHeight="1" x14ac:dyDescent="0.25">
      <c r="A1962" s="183"/>
      <c r="B1962" s="184"/>
      <c r="C1962" s="185"/>
      <c r="D1962" s="191"/>
      <c r="E1962" s="190"/>
      <c r="F1962" s="237"/>
      <c r="G1962" s="169"/>
      <c r="H1962" s="188"/>
      <c r="I1962" s="189"/>
      <c r="J1962" s="192"/>
      <c r="K1962" s="193"/>
      <c r="L1962" s="200"/>
    </row>
    <row r="1963" spans="1:12" ht="15" customHeight="1" x14ac:dyDescent="0.25">
      <c r="A1963" s="183">
        <f t="shared" ref="A1963:A1968" si="46">A1962+1</f>
        <v>1</v>
      </c>
      <c r="B1963" s="184" t="e">
        <f>IF(G1963="DESLIGADO","",IF(#REF!=1,#REF!,IF(#REF!=1,#REF!,IF(#REF!=1,#REF!,IF(#REF!=1,#REF!,"")))))</f>
        <v>#REF!</v>
      </c>
      <c r="C1963" s="185"/>
      <c r="D1963" s="191"/>
      <c r="E1963" s="190"/>
      <c r="F1963" s="237"/>
      <c r="G1963" s="169"/>
      <c r="H1963" s="188"/>
      <c r="I1963" s="189"/>
      <c r="J1963" s="192"/>
      <c r="K1963" s="193"/>
      <c r="L1963" s="200"/>
    </row>
    <row r="1964" spans="1:12" ht="15" customHeight="1" x14ac:dyDescent="0.25">
      <c r="A1964" s="183">
        <f t="shared" si="46"/>
        <v>2</v>
      </c>
      <c r="B1964" s="184" t="e">
        <f>IF(G1964="DESLIGADO","",IF(#REF!=1,#REF!,IF(#REF!=1,#REF!,IF(#REF!=1,#REF!,IF(#REF!=1,#REF!,"")))))</f>
        <v>#REF!</v>
      </c>
      <c r="C1964" s="185"/>
      <c r="D1964" s="191"/>
      <c r="E1964" s="190"/>
      <c r="F1964" s="237"/>
      <c r="G1964" s="169"/>
      <c r="H1964" s="188"/>
      <c r="I1964" s="189"/>
      <c r="J1964" s="192"/>
      <c r="K1964" s="193"/>
      <c r="L1964" s="200"/>
    </row>
    <row r="1965" spans="1:12" ht="15" customHeight="1" x14ac:dyDescent="0.25">
      <c r="A1965" s="183">
        <f t="shared" si="46"/>
        <v>3</v>
      </c>
      <c r="B1965" s="184"/>
      <c r="C1965" s="185"/>
      <c r="D1965" s="191"/>
      <c r="E1965" s="190"/>
      <c r="F1965" s="237"/>
      <c r="G1965" s="169"/>
      <c r="H1965" s="188"/>
      <c r="I1965" s="189"/>
      <c r="J1965" s="192"/>
      <c r="K1965" s="193"/>
      <c r="L1965" s="200"/>
    </row>
    <row r="1966" spans="1:12" ht="15" customHeight="1" x14ac:dyDescent="0.25">
      <c r="A1966" s="183">
        <f t="shared" si="46"/>
        <v>4</v>
      </c>
      <c r="B1966" s="184" t="e">
        <f>IF(G1966="DESLIGADO","",IF(#REF!=1,#REF!,IF(#REF!=1,#REF!,IF(#REF!=1,#REF!,IF(#REF!=1,#REF!,"")))))</f>
        <v>#REF!</v>
      </c>
      <c r="C1966" s="185"/>
      <c r="D1966" s="191"/>
      <c r="E1966" s="190"/>
      <c r="F1966" s="237"/>
      <c r="G1966" s="169"/>
      <c r="H1966" s="188"/>
      <c r="I1966" s="189"/>
      <c r="J1966" s="192"/>
      <c r="K1966" s="193"/>
      <c r="L1966" s="200"/>
    </row>
    <row r="1967" spans="1:12" ht="15" customHeight="1" x14ac:dyDescent="0.25">
      <c r="A1967" s="183">
        <f t="shared" si="46"/>
        <v>5</v>
      </c>
      <c r="B1967" s="184" t="e">
        <f>IF(G1967="DESLIGADO","",IF(#REF!=1,#REF!,IF(#REF!=1,#REF!,IF(#REF!=1,#REF!,IF(#REF!=1,#REF!,"")))))</f>
        <v>#REF!</v>
      </c>
      <c r="C1967" s="185"/>
      <c r="D1967" s="191"/>
      <c r="E1967" s="190"/>
      <c r="F1967" s="237"/>
      <c r="G1967" s="169"/>
      <c r="H1967" s="188"/>
      <c r="I1967" s="189"/>
      <c r="J1967" s="192"/>
      <c r="K1967" s="193"/>
      <c r="L1967" s="200"/>
    </row>
    <row r="1968" spans="1:12" ht="15" customHeight="1" x14ac:dyDescent="0.25">
      <c r="A1968" s="183">
        <f t="shared" si="46"/>
        <v>6</v>
      </c>
      <c r="B1968" s="184"/>
      <c r="C1968" s="185"/>
      <c r="D1968" s="191"/>
      <c r="E1968" s="190"/>
      <c r="F1968" s="237"/>
      <c r="G1968" s="169"/>
      <c r="H1968" s="188"/>
      <c r="I1968" s="189"/>
      <c r="J1968" s="192"/>
      <c r="K1968" s="193"/>
      <c r="L1968" s="200"/>
    </row>
    <row r="1969" spans="1:12" ht="15" customHeight="1" x14ac:dyDescent="0.25">
      <c r="A1969" s="183"/>
      <c r="B1969" s="184" t="e">
        <f>IF(G1969="DESLIGADO","",IF(#REF!=1,#REF!,IF(#REF!=1,#REF!,IF(#REF!=1,#REF!,IF(#REF!=1,#REF!,"")))))</f>
        <v>#REF!</v>
      </c>
      <c r="C1969" s="185"/>
      <c r="D1969" s="191"/>
      <c r="E1969" s="190"/>
      <c r="F1969" s="237"/>
      <c r="G1969" s="169"/>
      <c r="H1969" s="188"/>
      <c r="I1969" s="189"/>
      <c r="J1969" s="192"/>
      <c r="K1969" s="193"/>
      <c r="L1969" s="200"/>
    </row>
    <row r="1970" spans="1:12" ht="15" customHeight="1" x14ac:dyDescent="0.25">
      <c r="A1970" s="183">
        <f t="shared" ref="A1970:A2007" si="47">A1969+1</f>
        <v>1</v>
      </c>
      <c r="B1970" s="184" t="e">
        <f>IF(F1970="DESLIGADO","",IF(#REF!=1,#REF!,IF(#REF!=1,#REF!,IF(#REF!=1,#REF!,IF(#REF!=1,#REF!,"")))))</f>
        <v>#REF!</v>
      </c>
      <c r="C1970" s="185"/>
      <c r="D1970" s="191"/>
      <c r="E1970" s="190"/>
      <c r="F1970" s="237"/>
      <c r="G1970" s="169"/>
      <c r="H1970" s="188"/>
      <c r="I1970" s="189"/>
      <c r="J1970" s="192"/>
      <c r="K1970" s="193"/>
      <c r="L1970" s="200"/>
    </row>
    <row r="1971" spans="1:12" ht="15" customHeight="1" x14ac:dyDescent="0.25">
      <c r="A1971" s="183">
        <f t="shared" si="47"/>
        <v>2</v>
      </c>
      <c r="B1971" s="184"/>
      <c r="C1971" s="185"/>
      <c r="D1971" s="191"/>
      <c r="E1971" s="190"/>
      <c r="F1971" s="237"/>
      <c r="G1971" s="169"/>
      <c r="H1971" s="188"/>
      <c r="I1971" s="189"/>
      <c r="J1971" s="192"/>
      <c r="K1971" s="193"/>
      <c r="L1971" s="200"/>
    </row>
    <row r="1972" spans="1:12" ht="15" customHeight="1" x14ac:dyDescent="0.25">
      <c r="A1972" s="183">
        <f t="shared" si="47"/>
        <v>3</v>
      </c>
      <c r="B1972" s="184" t="e">
        <f>IF(G1972="DESLIGADO","",IF(#REF!=1,#REF!,IF(#REF!=1,#REF!,IF(#REF!=1,#REF!,IF(#REF!=1,#REF!,"")))))</f>
        <v>#REF!</v>
      </c>
      <c r="C1972" s="185"/>
      <c r="D1972" s="191"/>
      <c r="E1972" s="190"/>
      <c r="F1972" s="237"/>
      <c r="G1972" s="169"/>
      <c r="H1972" s="188"/>
      <c r="I1972" s="189"/>
      <c r="J1972" s="192"/>
      <c r="K1972" s="193"/>
      <c r="L1972" s="200"/>
    </row>
    <row r="1973" spans="1:12" ht="15" customHeight="1" x14ac:dyDescent="0.25">
      <c r="A1973" s="183">
        <f t="shared" si="47"/>
        <v>4</v>
      </c>
      <c r="B1973" s="184" t="e">
        <f>IF(G1973="DESLIGADO","",IF(#REF!=1,#REF!,IF(#REF!=1,#REF!,IF(#REF!=1,#REF!,IF(#REF!=1,#REF!,"")))))</f>
        <v>#REF!</v>
      </c>
      <c r="C1973" s="185"/>
      <c r="D1973" s="191"/>
      <c r="E1973" s="190"/>
      <c r="F1973" s="237"/>
      <c r="G1973" s="169"/>
      <c r="H1973" s="188"/>
      <c r="I1973" s="189"/>
      <c r="J1973" s="192"/>
      <c r="K1973" s="193"/>
      <c r="L1973" s="200"/>
    </row>
    <row r="1974" spans="1:12" ht="15" customHeight="1" x14ac:dyDescent="0.25">
      <c r="A1974" s="183">
        <f t="shared" si="47"/>
        <v>5</v>
      </c>
      <c r="B1974" s="184" t="e">
        <f>IF(G1974="DESLIGADO","",IF(#REF!=1,#REF!,IF(#REF!=1,#REF!,IF(#REF!=1,#REF!,IF(#REF!=1,#REF!,"")))))</f>
        <v>#REF!</v>
      </c>
      <c r="C1974" s="185"/>
      <c r="D1974" s="191"/>
      <c r="E1974" s="190"/>
      <c r="F1974" s="237"/>
      <c r="G1974" s="169"/>
      <c r="H1974" s="188"/>
      <c r="I1974" s="189"/>
      <c r="J1974" s="192"/>
      <c r="K1974" s="193"/>
      <c r="L1974" s="200"/>
    </row>
    <row r="1975" spans="1:12" ht="15" customHeight="1" x14ac:dyDescent="0.25">
      <c r="A1975" s="183">
        <f t="shared" si="47"/>
        <v>6</v>
      </c>
      <c r="B1975" s="184"/>
      <c r="C1975" s="185"/>
      <c r="D1975" s="191"/>
      <c r="E1975" s="190"/>
      <c r="F1975" s="237"/>
      <c r="G1975" s="169"/>
      <c r="H1975" s="188"/>
      <c r="I1975" s="189"/>
      <c r="J1975" s="192"/>
      <c r="K1975" s="193"/>
      <c r="L1975" s="200"/>
    </row>
    <row r="1976" spans="1:12" ht="15" customHeight="1" x14ac:dyDescent="0.25">
      <c r="A1976" s="183">
        <f t="shared" si="47"/>
        <v>7</v>
      </c>
      <c r="B1976" s="184" t="e">
        <f>IF(G1976="DESLIGADO","",IF(#REF!=1,#REF!,IF(#REF!=1,#REF!,IF(#REF!=1,#REF!,IF(#REF!=1,#REF!,"")))))</f>
        <v>#REF!</v>
      </c>
      <c r="C1976" s="185"/>
      <c r="D1976" s="191"/>
      <c r="E1976" s="190"/>
      <c r="F1976" s="237"/>
      <c r="G1976" s="169"/>
      <c r="H1976" s="188"/>
      <c r="I1976" s="189"/>
      <c r="J1976" s="192"/>
      <c r="K1976" s="193"/>
      <c r="L1976" s="200"/>
    </row>
    <row r="1977" spans="1:12" ht="15" customHeight="1" x14ac:dyDescent="0.25">
      <c r="A1977" s="183">
        <f t="shared" si="47"/>
        <v>8</v>
      </c>
      <c r="B1977" s="184" t="e">
        <f>IF(G1977="DESLIGADO","",IF(#REF!=1,#REF!,IF(#REF!=1,#REF!,IF(#REF!=1,#REF!,IF(#REF!=1,#REF!,"")))))</f>
        <v>#REF!</v>
      </c>
      <c r="C1977" s="185"/>
      <c r="D1977" s="191"/>
      <c r="E1977" s="190"/>
      <c r="F1977" s="237"/>
      <c r="G1977" s="169"/>
      <c r="H1977" s="188"/>
      <c r="I1977" s="189"/>
      <c r="J1977" s="192"/>
      <c r="K1977" s="193"/>
      <c r="L1977" s="200"/>
    </row>
    <row r="1978" spans="1:12" ht="15" customHeight="1" x14ac:dyDescent="0.25">
      <c r="A1978" s="183">
        <f t="shared" si="47"/>
        <v>9</v>
      </c>
      <c r="B1978" s="184" t="e">
        <f>IF(G1978="DESLIGADO","",IF(#REF!=1,#REF!,IF(#REF!=1,#REF!,IF(#REF!=1,#REF!,IF(#REF!=1,#REF!,"")))))</f>
        <v>#REF!</v>
      </c>
      <c r="C1978" s="185"/>
      <c r="D1978" s="191"/>
      <c r="E1978" s="190"/>
      <c r="F1978" s="237"/>
      <c r="G1978" s="169"/>
      <c r="H1978" s="188"/>
      <c r="I1978" s="189"/>
      <c r="J1978" s="192"/>
      <c r="K1978" s="193"/>
      <c r="L1978" s="200"/>
    </row>
    <row r="1979" spans="1:12" ht="15" customHeight="1" x14ac:dyDescent="0.25">
      <c r="A1979" s="183">
        <f t="shared" si="47"/>
        <v>10</v>
      </c>
      <c r="B1979" s="184"/>
      <c r="C1979" s="185"/>
      <c r="D1979" s="191"/>
      <c r="E1979" s="190"/>
      <c r="F1979" s="237"/>
      <c r="G1979" s="169"/>
      <c r="H1979" s="188"/>
      <c r="I1979" s="189"/>
      <c r="J1979" s="192"/>
      <c r="K1979" s="193"/>
      <c r="L1979" s="200"/>
    </row>
    <row r="1980" spans="1:12" ht="15" customHeight="1" x14ac:dyDescent="0.25">
      <c r="A1980" s="183">
        <f t="shared" si="47"/>
        <v>11</v>
      </c>
      <c r="B1980" s="184" t="e">
        <f>IF(G1980="DESLIGADO","",IF(#REF!=1,#REF!,IF(#REF!=1,#REF!,IF(#REF!=1,#REF!,IF(#REF!=1,#REF!,"")))))</f>
        <v>#REF!</v>
      </c>
      <c r="C1980" s="185"/>
      <c r="D1980" s="191"/>
      <c r="E1980" s="190"/>
      <c r="F1980" s="237"/>
      <c r="G1980" s="169"/>
      <c r="H1980" s="188"/>
      <c r="I1980" s="189"/>
      <c r="J1980" s="192"/>
      <c r="K1980" s="193"/>
      <c r="L1980" s="200"/>
    </row>
    <row r="1981" spans="1:12" ht="15" customHeight="1" x14ac:dyDescent="0.25">
      <c r="A1981" s="183">
        <f t="shared" si="47"/>
        <v>12</v>
      </c>
      <c r="B1981" s="184" t="e">
        <f>IF(F1981="DESLIGADO","",IF(#REF!=1,#REF!,IF(#REF!=1,#REF!,IF(#REF!=1,#REF!,IF(#REF!=1,#REF!,"")))))</f>
        <v>#REF!</v>
      </c>
      <c r="C1981" s="185"/>
      <c r="D1981" s="191"/>
      <c r="E1981" s="190"/>
      <c r="F1981" s="237"/>
      <c r="G1981" s="169"/>
      <c r="H1981" s="188"/>
      <c r="I1981" s="189"/>
      <c r="J1981" s="192"/>
      <c r="K1981" s="193"/>
      <c r="L1981" s="200"/>
    </row>
    <row r="1982" spans="1:12" ht="15" customHeight="1" x14ac:dyDescent="0.25">
      <c r="A1982" s="183">
        <f t="shared" si="47"/>
        <v>13</v>
      </c>
      <c r="B1982" s="184" t="e">
        <f>IF(G1982="DESLIGADO","",IF(#REF!=1,#REF!,IF(#REF!=1,#REF!,IF(#REF!=1,#REF!,IF(#REF!=1,#REF!,"")))))</f>
        <v>#REF!</v>
      </c>
      <c r="C1982" s="185"/>
      <c r="D1982" s="191"/>
      <c r="E1982" s="190"/>
      <c r="F1982" s="237"/>
      <c r="G1982" s="169"/>
      <c r="H1982" s="188"/>
      <c r="I1982" s="189"/>
      <c r="J1982" s="192"/>
      <c r="K1982" s="193"/>
      <c r="L1982" s="200"/>
    </row>
    <row r="1983" spans="1:12" ht="15" customHeight="1" x14ac:dyDescent="0.25">
      <c r="A1983" s="183">
        <f t="shared" si="47"/>
        <v>14</v>
      </c>
      <c r="B1983" s="184" t="e">
        <f>IF(G1983="DESLIGADO","",IF(#REF!=1,#REF!,IF(#REF!=1,#REF!,IF(#REF!=1,#REF!,IF(#REF!=1,#REF!,"")))))</f>
        <v>#REF!</v>
      </c>
      <c r="C1983" s="185"/>
      <c r="D1983" s="191"/>
      <c r="E1983" s="190"/>
      <c r="F1983" s="237"/>
      <c r="G1983" s="169"/>
      <c r="H1983" s="188"/>
      <c r="I1983" s="189"/>
      <c r="J1983" s="192"/>
      <c r="K1983" s="193"/>
      <c r="L1983" s="200"/>
    </row>
    <row r="1984" spans="1:12" ht="15" customHeight="1" x14ac:dyDescent="0.25">
      <c r="A1984" s="183">
        <f t="shared" si="47"/>
        <v>15</v>
      </c>
      <c r="B1984" s="184" t="e">
        <f>IF(G1984="DESLIGADO","",IF(#REF!=1,#REF!,IF(#REF!=1,#REF!,IF(#REF!=1,#REF!,IF(#REF!=1,#REF!,"")))))</f>
        <v>#REF!</v>
      </c>
      <c r="C1984" s="185"/>
      <c r="D1984" s="191"/>
      <c r="E1984" s="190"/>
      <c r="F1984" s="237"/>
      <c r="G1984" s="169"/>
      <c r="H1984" s="188"/>
      <c r="I1984" s="189"/>
      <c r="J1984" s="192"/>
      <c r="K1984" s="193"/>
      <c r="L1984" s="200"/>
    </row>
    <row r="1985" spans="1:12" ht="15" customHeight="1" x14ac:dyDescent="0.25">
      <c r="A1985" s="183">
        <f t="shared" si="47"/>
        <v>16</v>
      </c>
      <c r="B1985" s="184" t="e">
        <f>IF(G1985="DESLIGADO","",IF(#REF!=1,#REF!,IF(#REF!=1,#REF!,IF(#REF!=1,#REF!,IF(#REF!=1,#REF!,"")))))</f>
        <v>#REF!</v>
      </c>
      <c r="C1985" s="185"/>
      <c r="D1985" s="191"/>
      <c r="E1985" s="190"/>
      <c r="F1985" s="237"/>
      <c r="G1985" s="169"/>
      <c r="H1985" s="188"/>
      <c r="I1985" s="189"/>
      <c r="J1985" s="192"/>
      <c r="K1985" s="193"/>
      <c r="L1985" s="200"/>
    </row>
    <row r="1986" spans="1:12" ht="15" customHeight="1" x14ac:dyDescent="0.25">
      <c r="A1986" s="183">
        <f t="shared" si="47"/>
        <v>17</v>
      </c>
      <c r="B1986" s="184" t="e">
        <f>IF(G1986="DESLIGADO","",IF(#REF!=1,#REF!,IF(#REF!=1,#REF!,IF(#REF!=1,#REF!,IF(#REF!=1,#REF!,"")))))</f>
        <v>#REF!</v>
      </c>
      <c r="C1986" s="185"/>
      <c r="D1986" s="191"/>
      <c r="E1986" s="190"/>
      <c r="F1986" s="237"/>
      <c r="G1986" s="169"/>
      <c r="H1986" s="188"/>
      <c r="I1986" s="189"/>
      <c r="J1986" s="192"/>
      <c r="K1986" s="193"/>
      <c r="L1986" s="200"/>
    </row>
    <row r="1987" spans="1:12" ht="15" customHeight="1" x14ac:dyDescent="0.25">
      <c r="A1987" s="183">
        <f t="shared" si="47"/>
        <v>18</v>
      </c>
      <c r="B1987" s="184" t="e">
        <f>IF(G1987="DESLIGADO","",IF(#REF!=1,#REF!,IF(#REF!=1,#REF!,IF(#REF!=1,#REF!,IF(#REF!=1,#REF!,"")))))</f>
        <v>#REF!</v>
      </c>
      <c r="C1987" s="185"/>
      <c r="D1987" s="191"/>
      <c r="E1987" s="190"/>
      <c r="F1987" s="237"/>
      <c r="G1987" s="169"/>
      <c r="H1987" s="188"/>
      <c r="I1987" s="189"/>
      <c r="J1987" s="192"/>
      <c r="K1987" s="193"/>
      <c r="L1987" s="200"/>
    </row>
    <row r="1988" spans="1:12" ht="15" customHeight="1" x14ac:dyDescent="0.25">
      <c r="A1988" s="183">
        <f t="shared" si="47"/>
        <v>19</v>
      </c>
      <c r="B1988" s="184" t="e">
        <f>IF(G1988="DESLIGADO","",IF(#REF!=1,#REF!,IF(#REF!=1,#REF!,IF(#REF!=1,#REF!,IF(#REF!=1,#REF!,"")))))</f>
        <v>#REF!</v>
      </c>
      <c r="C1988" s="185"/>
      <c r="D1988" s="191"/>
      <c r="E1988" s="190"/>
      <c r="F1988" s="237"/>
      <c r="G1988" s="169"/>
      <c r="H1988" s="188"/>
      <c r="I1988" s="189"/>
      <c r="J1988" s="192"/>
      <c r="K1988" s="193"/>
      <c r="L1988" s="200"/>
    </row>
    <row r="1989" spans="1:12" ht="15" customHeight="1" x14ac:dyDescent="0.25">
      <c r="A1989" s="183">
        <f t="shared" si="47"/>
        <v>20</v>
      </c>
      <c r="B1989" s="184" t="e">
        <f>IF(G1989="DESLIGADO","",IF(#REF!=1,#REF!,IF(#REF!=1,#REF!,IF(#REF!=1,#REF!,IF(#REF!=1,#REF!,"")))))</f>
        <v>#REF!</v>
      </c>
      <c r="C1989" s="185"/>
      <c r="D1989" s="191"/>
      <c r="E1989" s="190"/>
      <c r="F1989" s="237"/>
      <c r="G1989" s="169"/>
      <c r="H1989" s="188"/>
      <c r="I1989" s="189"/>
      <c r="J1989" s="192"/>
      <c r="K1989" s="193"/>
      <c r="L1989" s="200"/>
    </row>
    <row r="1990" spans="1:12" ht="15" customHeight="1" x14ac:dyDescent="0.25">
      <c r="A1990" s="183">
        <f t="shared" si="47"/>
        <v>21</v>
      </c>
      <c r="B1990" s="184"/>
      <c r="C1990" s="185"/>
      <c r="D1990" s="191"/>
      <c r="E1990" s="190"/>
      <c r="F1990" s="237"/>
      <c r="G1990" s="169"/>
      <c r="H1990" s="188"/>
      <c r="I1990" s="189"/>
      <c r="J1990" s="192"/>
      <c r="K1990" s="193"/>
      <c r="L1990" s="200"/>
    </row>
    <row r="1991" spans="1:12" ht="15" customHeight="1" x14ac:dyDescent="0.25">
      <c r="A1991" s="183">
        <f t="shared" si="47"/>
        <v>22</v>
      </c>
      <c r="B1991" s="184" t="e">
        <f>IF(G1991="DESLIGADO","",IF(#REF!=1,#REF!,IF(#REF!=1,#REF!,IF(#REF!=1,#REF!,IF(#REF!=1,#REF!,"")))))</f>
        <v>#REF!</v>
      </c>
      <c r="C1991" s="185"/>
      <c r="D1991" s="191"/>
      <c r="E1991" s="190"/>
      <c r="F1991" s="237"/>
      <c r="G1991" s="169"/>
      <c r="H1991" s="188"/>
      <c r="I1991" s="189"/>
      <c r="J1991" s="192"/>
      <c r="K1991" s="193"/>
      <c r="L1991" s="200"/>
    </row>
    <row r="1992" spans="1:12" ht="15" customHeight="1" x14ac:dyDescent="0.25">
      <c r="A1992" s="183">
        <f t="shared" si="47"/>
        <v>23</v>
      </c>
      <c r="B1992" s="184" t="e">
        <f>IF(G1992="DESLIGADO","",IF(#REF!=1,#REF!,IF(#REF!=1,#REF!,IF(#REF!=1,#REF!,IF(#REF!=1,#REF!,"")))))</f>
        <v>#REF!</v>
      </c>
      <c r="C1992" s="185"/>
      <c r="D1992" s="191"/>
      <c r="E1992" s="190"/>
      <c r="F1992" s="237"/>
      <c r="G1992" s="169"/>
      <c r="H1992" s="188"/>
      <c r="I1992" s="189"/>
      <c r="J1992" s="192"/>
      <c r="K1992" s="193"/>
      <c r="L1992" s="200"/>
    </row>
    <row r="1993" spans="1:12" ht="15" customHeight="1" x14ac:dyDescent="0.25">
      <c r="A1993" s="183">
        <f t="shared" si="47"/>
        <v>24</v>
      </c>
      <c r="B1993" s="184"/>
      <c r="C1993" s="185"/>
      <c r="D1993" s="191"/>
      <c r="E1993" s="190"/>
      <c r="F1993" s="237"/>
      <c r="G1993" s="169"/>
      <c r="H1993" s="188"/>
      <c r="I1993" s="189"/>
      <c r="J1993" s="192"/>
      <c r="K1993" s="193"/>
      <c r="L1993" s="200"/>
    </row>
    <row r="1994" spans="1:12" ht="15" customHeight="1" x14ac:dyDescent="0.25">
      <c r="A1994" s="183">
        <f t="shared" si="47"/>
        <v>25</v>
      </c>
      <c r="B1994" s="184"/>
      <c r="C1994" s="185"/>
      <c r="D1994" s="191"/>
      <c r="E1994" s="190"/>
      <c r="F1994" s="237"/>
      <c r="G1994" s="169"/>
      <c r="H1994" s="188"/>
      <c r="I1994" s="189"/>
      <c r="J1994" s="192"/>
      <c r="K1994" s="193"/>
      <c r="L1994" s="200"/>
    </row>
    <row r="1995" spans="1:12" ht="15" customHeight="1" x14ac:dyDescent="0.25">
      <c r="A1995" s="183">
        <f t="shared" si="47"/>
        <v>26</v>
      </c>
      <c r="B1995" s="184"/>
      <c r="C1995" s="185"/>
      <c r="D1995" s="191"/>
      <c r="E1995" s="190"/>
      <c r="F1995" s="237"/>
      <c r="G1995" s="169"/>
      <c r="H1995" s="188"/>
      <c r="I1995" s="189"/>
      <c r="J1995" s="192"/>
      <c r="K1995" s="193"/>
      <c r="L1995" s="200"/>
    </row>
    <row r="1996" spans="1:12" ht="15" customHeight="1" x14ac:dyDescent="0.25">
      <c r="A1996" s="183">
        <f t="shared" si="47"/>
        <v>27</v>
      </c>
      <c r="B1996" s="184" t="e">
        <f>IF(G1996="DESLIGADO","",IF(#REF!=1,#REF!,IF(#REF!=1,#REF!,IF(#REF!=1,#REF!,IF(#REF!=1,#REF!,"")))))</f>
        <v>#REF!</v>
      </c>
      <c r="C1996" s="185"/>
      <c r="D1996" s="191"/>
      <c r="E1996" s="190"/>
      <c r="F1996" s="237"/>
      <c r="G1996" s="169"/>
      <c r="H1996" s="188"/>
      <c r="I1996" s="189"/>
      <c r="J1996" s="192"/>
      <c r="K1996" s="193"/>
      <c r="L1996" s="200"/>
    </row>
    <row r="1997" spans="1:12" ht="15" customHeight="1" x14ac:dyDescent="0.25">
      <c r="A1997" s="183">
        <f t="shared" si="47"/>
        <v>28</v>
      </c>
      <c r="B1997" s="184" t="e">
        <f>IF(G1997="DESLIGADO","",IF(#REF!=1,#REF!,IF(#REF!=1,#REF!,IF(#REF!=1,#REF!,IF(#REF!=1,#REF!,"")))))</f>
        <v>#REF!</v>
      </c>
      <c r="C1997" s="185"/>
      <c r="D1997" s="191"/>
      <c r="E1997" s="190"/>
      <c r="F1997" s="237"/>
      <c r="G1997" s="169"/>
      <c r="H1997" s="188"/>
      <c r="I1997" s="189"/>
      <c r="J1997" s="192"/>
      <c r="K1997" s="193"/>
      <c r="L1997" s="200"/>
    </row>
    <row r="1998" spans="1:12" ht="15" customHeight="1" x14ac:dyDescent="0.25">
      <c r="A1998" s="183">
        <f t="shared" si="47"/>
        <v>29</v>
      </c>
      <c r="B1998" s="184" t="e">
        <f>IF(G1998="DESLIGADO","",IF(#REF!=1,#REF!,IF(#REF!=1,#REF!,IF(#REF!=1,#REF!,IF(#REF!=1,#REF!,"")))))</f>
        <v>#REF!</v>
      </c>
      <c r="C1998" s="185"/>
      <c r="D1998" s="191"/>
      <c r="E1998" s="190"/>
      <c r="F1998" s="237"/>
      <c r="G1998" s="169"/>
      <c r="H1998" s="188"/>
      <c r="I1998" s="189"/>
      <c r="J1998" s="192"/>
      <c r="K1998" s="193"/>
      <c r="L1998" s="200"/>
    </row>
    <row r="1999" spans="1:12" ht="15" customHeight="1" x14ac:dyDescent="0.25">
      <c r="A1999" s="183">
        <f t="shared" si="47"/>
        <v>30</v>
      </c>
      <c r="B1999" s="184" t="e">
        <f>IF(F1999="DESLIGADO","",IF(#REF!=1,#REF!,IF(#REF!=1,#REF!,IF(#REF!=1,#REF!,IF(#REF!=1,#REF!,"")))))</f>
        <v>#REF!</v>
      </c>
      <c r="C1999" s="185"/>
      <c r="D1999" s="191"/>
      <c r="E1999" s="190"/>
      <c r="F1999" s="237"/>
      <c r="G1999" s="169"/>
      <c r="H1999" s="188"/>
      <c r="I1999" s="189"/>
      <c r="J1999" s="192"/>
      <c r="K1999" s="193"/>
      <c r="L1999" s="200"/>
    </row>
    <row r="2000" spans="1:12" ht="15" customHeight="1" x14ac:dyDescent="0.25">
      <c r="A2000" s="183">
        <f t="shared" si="47"/>
        <v>31</v>
      </c>
      <c r="B2000" s="184" t="e">
        <f>IF(G2000="DESLIGADO","",IF(#REF!=1,#REF!,IF(#REF!=1,#REF!,IF(#REF!=1,#REF!,IF(#REF!=1,#REF!,"")))))</f>
        <v>#REF!</v>
      </c>
      <c r="C2000" s="185"/>
      <c r="D2000" s="191"/>
      <c r="E2000" s="190"/>
      <c r="F2000" s="237"/>
      <c r="G2000" s="169"/>
      <c r="H2000" s="188"/>
      <c r="I2000" s="189"/>
      <c r="J2000" s="192"/>
      <c r="K2000" s="193"/>
      <c r="L2000" s="200"/>
    </row>
    <row r="2001" spans="1:12" ht="15" customHeight="1" x14ac:dyDescent="0.25">
      <c r="A2001" s="183">
        <f t="shared" si="47"/>
        <v>32</v>
      </c>
      <c r="B2001" s="184" t="e">
        <f>IF(F2001="DESLIGADO","",IF(#REF!=1,#REF!,IF(#REF!=1,#REF!,IF(#REF!=1,#REF!,IF(#REF!=1,#REF!,"")))))</f>
        <v>#REF!</v>
      </c>
      <c r="C2001" s="185"/>
      <c r="D2001" s="191"/>
      <c r="E2001" s="190"/>
      <c r="F2001" s="237"/>
      <c r="G2001" s="169"/>
      <c r="H2001" s="188"/>
      <c r="I2001" s="189"/>
      <c r="J2001" s="192"/>
      <c r="K2001" s="193"/>
      <c r="L2001" s="200"/>
    </row>
    <row r="2002" spans="1:12" ht="15" customHeight="1" x14ac:dyDescent="0.25">
      <c r="A2002" s="183">
        <f t="shared" si="47"/>
        <v>33</v>
      </c>
      <c r="B2002" s="184"/>
      <c r="C2002" s="185"/>
      <c r="D2002" s="191"/>
      <c r="E2002" s="190"/>
      <c r="F2002" s="237"/>
      <c r="G2002" s="169"/>
      <c r="H2002" s="188"/>
      <c r="I2002" s="189"/>
      <c r="J2002" s="192"/>
      <c r="K2002" s="193"/>
      <c r="L2002" s="200"/>
    </row>
    <row r="2003" spans="1:12" ht="15" customHeight="1" x14ac:dyDescent="0.25">
      <c r="A2003" s="183">
        <f t="shared" si="47"/>
        <v>34</v>
      </c>
      <c r="B2003" s="184"/>
      <c r="C2003" s="185"/>
      <c r="D2003" s="191"/>
      <c r="E2003" s="190"/>
      <c r="F2003" s="237"/>
      <c r="G2003" s="169"/>
      <c r="H2003" s="188"/>
      <c r="I2003" s="189"/>
      <c r="J2003" s="192"/>
      <c r="K2003" s="193"/>
      <c r="L2003" s="200"/>
    </row>
    <row r="2004" spans="1:12" ht="15" customHeight="1" x14ac:dyDescent="0.25">
      <c r="A2004" s="183">
        <f t="shared" si="47"/>
        <v>35</v>
      </c>
      <c r="B2004" s="184" t="e">
        <f>IF(G2004="DESLIGADO","",IF(#REF!=1,#REF!,IF(#REF!=1,#REF!,IF(#REF!=1,#REF!,IF(#REF!=1,#REF!,"")))))</f>
        <v>#REF!</v>
      </c>
      <c r="C2004" s="185"/>
      <c r="D2004" s="191"/>
      <c r="E2004" s="190"/>
      <c r="F2004" s="237"/>
      <c r="G2004" s="169"/>
      <c r="H2004" s="188"/>
      <c r="I2004" s="189"/>
      <c r="J2004" s="192"/>
      <c r="K2004" s="193"/>
      <c r="L2004" s="200"/>
    </row>
    <row r="2005" spans="1:12" ht="15" customHeight="1" x14ac:dyDescent="0.25">
      <c r="A2005" s="183">
        <f t="shared" si="47"/>
        <v>36</v>
      </c>
      <c r="B2005" s="184" t="e">
        <f>IF(G2005="DESLIGADO","",IF(#REF!=1,#REF!,IF(#REF!=1,#REF!,IF(#REF!=1,#REF!,IF(#REF!=1,#REF!,"")))))</f>
        <v>#REF!</v>
      </c>
      <c r="C2005" s="185"/>
      <c r="D2005" s="191"/>
      <c r="E2005" s="190"/>
      <c r="F2005" s="237"/>
      <c r="G2005" s="169"/>
      <c r="H2005" s="188"/>
      <c r="I2005" s="189"/>
      <c r="J2005" s="192"/>
      <c r="K2005" s="193"/>
      <c r="L2005" s="200"/>
    </row>
    <row r="2006" spans="1:12" ht="15" customHeight="1" x14ac:dyDescent="0.25">
      <c r="A2006" s="183">
        <f t="shared" si="47"/>
        <v>37</v>
      </c>
      <c r="B2006" s="184"/>
      <c r="C2006" s="185"/>
      <c r="D2006" s="191"/>
      <c r="E2006" s="190"/>
      <c r="F2006" s="237"/>
      <c r="G2006" s="169"/>
      <c r="H2006" s="188"/>
      <c r="I2006" s="189"/>
      <c r="J2006" s="192"/>
      <c r="K2006" s="193"/>
      <c r="L2006" s="200"/>
    </row>
    <row r="2007" spans="1:12" ht="15" customHeight="1" x14ac:dyDescent="0.25">
      <c r="A2007" s="183">
        <f t="shared" si="47"/>
        <v>38</v>
      </c>
      <c r="B2007" s="184" t="e">
        <f>IF(G2007="DESLIGADO","",IF(#REF!=1,#REF!,IF(#REF!=1,#REF!,IF(#REF!=1,#REF!,IF(#REF!=1,#REF!,"")))))</f>
        <v>#REF!</v>
      </c>
      <c r="C2007" s="185"/>
      <c r="D2007" s="191"/>
      <c r="E2007" s="190"/>
      <c r="F2007" s="237"/>
      <c r="G2007" s="169"/>
      <c r="H2007" s="188"/>
      <c r="I2007" s="189"/>
      <c r="J2007" s="192"/>
      <c r="K2007" s="193"/>
      <c r="L2007" s="200"/>
    </row>
    <row r="2008" spans="1:12" ht="15" customHeight="1" x14ac:dyDescent="0.25">
      <c r="A2008" s="183"/>
      <c r="B2008" s="184"/>
      <c r="C2008" s="185"/>
      <c r="D2008" s="191"/>
      <c r="E2008" s="190"/>
      <c r="F2008" s="237"/>
      <c r="G2008" s="169"/>
      <c r="H2008" s="188"/>
      <c r="I2008" s="189"/>
      <c r="J2008" s="192"/>
      <c r="K2008" s="193"/>
      <c r="L2008" s="200"/>
    </row>
    <row r="2009" spans="1:12" ht="15" customHeight="1" x14ac:dyDescent="0.25">
      <c r="A2009" s="183">
        <f t="shared" ref="A2009:A2028" si="48">A2008+1</f>
        <v>1</v>
      </c>
      <c r="B2009" s="184"/>
      <c r="C2009" s="185"/>
      <c r="D2009" s="191"/>
      <c r="E2009" s="190"/>
      <c r="F2009" s="237"/>
      <c r="G2009" s="169"/>
      <c r="H2009" s="188"/>
      <c r="I2009" s="189"/>
      <c r="J2009" s="192"/>
      <c r="K2009" s="193"/>
      <c r="L2009" s="200"/>
    </row>
    <row r="2010" spans="1:12" ht="15" customHeight="1" x14ac:dyDescent="0.25">
      <c r="A2010" s="183">
        <f t="shared" si="48"/>
        <v>2</v>
      </c>
      <c r="B2010" s="184" t="e">
        <f>IF(G2010="DESLIGADO","",IF(#REF!=1,#REF!,IF(#REF!=1,#REF!,IF(#REF!=1,#REF!,IF(#REF!=1,#REF!,"")))))</f>
        <v>#REF!</v>
      </c>
      <c r="C2010" s="185"/>
      <c r="D2010" s="191"/>
      <c r="E2010" s="190"/>
      <c r="F2010" s="237"/>
      <c r="G2010" s="169"/>
      <c r="H2010" s="188"/>
      <c r="I2010" s="189"/>
      <c r="J2010" s="192"/>
      <c r="K2010" s="193"/>
      <c r="L2010" s="200"/>
    </row>
    <row r="2011" spans="1:12" ht="15" customHeight="1" x14ac:dyDescent="0.25">
      <c r="A2011" s="183">
        <f t="shared" si="48"/>
        <v>3</v>
      </c>
      <c r="B2011" s="184"/>
      <c r="C2011" s="185"/>
      <c r="D2011" s="191"/>
      <c r="E2011" s="190"/>
      <c r="F2011" s="237"/>
      <c r="G2011" s="169"/>
      <c r="H2011" s="188"/>
      <c r="I2011" s="189"/>
      <c r="J2011" s="192"/>
      <c r="K2011" s="193"/>
      <c r="L2011" s="200"/>
    </row>
    <row r="2012" spans="1:12" ht="15" customHeight="1" x14ac:dyDescent="0.25">
      <c r="A2012" s="183">
        <f t="shared" si="48"/>
        <v>4</v>
      </c>
      <c r="B2012" s="184" t="e">
        <f>IF(G2012="DESLIGADO","",IF(#REF!=1,#REF!,IF(#REF!=1,#REF!,IF(#REF!=1,#REF!,IF(#REF!=1,#REF!,"")))))</f>
        <v>#REF!</v>
      </c>
      <c r="C2012" s="185"/>
      <c r="D2012" s="191"/>
      <c r="E2012" s="190"/>
      <c r="F2012" s="237"/>
      <c r="G2012" s="169"/>
      <c r="H2012" s="188"/>
      <c r="I2012" s="189"/>
      <c r="J2012" s="192"/>
      <c r="K2012" s="193"/>
      <c r="L2012" s="200"/>
    </row>
    <row r="2013" spans="1:12" ht="15" customHeight="1" x14ac:dyDescent="0.25">
      <c r="A2013" s="183">
        <f t="shared" si="48"/>
        <v>5</v>
      </c>
      <c r="B2013" s="184" t="e">
        <f>IF(G2013="DESLIGADO","",IF(#REF!=1,#REF!,IF(#REF!=1,#REF!,IF(#REF!=1,#REF!,IF(#REF!=1,#REF!,"")))))</f>
        <v>#REF!</v>
      </c>
      <c r="C2013" s="185"/>
      <c r="D2013" s="191"/>
      <c r="E2013" s="190"/>
      <c r="F2013" s="237"/>
      <c r="G2013" s="169"/>
      <c r="H2013" s="188"/>
      <c r="I2013" s="189"/>
      <c r="J2013" s="192"/>
      <c r="K2013" s="193"/>
      <c r="L2013" s="200"/>
    </row>
    <row r="2014" spans="1:12" ht="15" customHeight="1" x14ac:dyDescent="0.25">
      <c r="A2014" s="183">
        <f t="shared" si="48"/>
        <v>6</v>
      </c>
      <c r="B2014" s="184" t="e">
        <f>IF(G2014="DESLIGADO","",IF(#REF!=1,#REF!,IF(#REF!=1,#REF!,IF(#REF!=1,#REF!,IF(#REF!=1,#REF!,"")))))</f>
        <v>#REF!</v>
      </c>
      <c r="C2014" s="185"/>
      <c r="D2014" s="191"/>
      <c r="E2014" s="190"/>
      <c r="F2014" s="237"/>
      <c r="G2014" s="169"/>
      <c r="H2014" s="188"/>
      <c r="I2014" s="189"/>
      <c r="J2014" s="192"/>
      <c r="K2014" s="193"/>
      <c r="L2014" s="200"/>
    </row>
    <row r="2015" spans="1:12" ht="15" customHeight="1" x14ac:dyDescent="0.25">
      <c r="A2015" s="183">
        <f t="shared" si="48"/>
        <v>7</v>
      </c>
      <c r="B2015" s="184" t="e">
        <f>IF(G2015="DESLIGADO","",IF(#REF!=1,#REF!,IF(#REF!=1,#REF!,IF(#REF!=1,#REF!,IF(#REF!=1,#REF!,"")))))</f>
        <v>#REF!</v>
      </c>
      <c r="C2015" s="185"/>
      <c r="D2015" s="191"/>
      <c r="E2015" s="190"/>
      <c r="F2015" s="237"/>
      <c r="G2015" s="169"/>
      <c r="H2015" s="188"/>
      <c r="I2015" s="189"/>
      <c r="J2015" s="192"/>
      <c r="K2015" s="193"/>
      <c r="L2015" s="200"/>
    </row>
    <row r="2016" spans="1:12" ht="15" customHeight="1" x14ac:dyDescent="0.25">
      <c r="A2016" s="183">
        <f t="shared" si="48"/>
        <v>8</v>
      </c>
      <c r="B2016" s="184" t="e">
        <f>IF(G2016="DESLIGADO","",IF(#REF!=1,#REF!,IF(#REF!=1,#REF!,IF(#REF!=1,#REF!,IF(#REF!=1,#REF!,"")))))</f>
        <v>#REF!</v>
      </c>
      <c r="C2016" s="185"/>
      <c r="D2016" s="191"/>
      <c r="E2016" s="190"/>
      <c r="F2016" s="237"/>
      <c r="G2016" s="169"/>
      <c r="H2016" s="188"/>
      <c r="I2016" s="189"/>
      <c r="J2016" s="192"/>
      <c r="K2016" s="193"/>
      <c r="L2016" s="200"/>
    </row>
    <row r="2017" spans="1:12" ht="15" customHeight="1" x14ac:dyDescent="0.25">
      <c r="A2017" s="183">
        <f t="shared" si="48"/>
        <v>9</v>
      </c>
      <c r="B2017" s="184" t="e">
        <f>IF(G2017="DESLIGADO","",IF(#REF!=1,#REF!,IF(#REF!=1,#REF!,IF(#REF!=1,#REF!,IF(#REF!=1,#REF!,"")))))</f>
        <v>#REF!</v>
      </c>
      <c r="C2017" s="185"/>
      <c r="D2017" s="191"/>
      <c r="E2017" s="190"/>
      <c r="F2017" s="237"/>
      <c r="G2017" s="169"/>
      <c r="H2017" s="188"/>
      <c r="I2017" s="189"/>
      <c r="J2017" s="192"/>
      <c r="K2017" s="193"/>
      <c r="L2017" s="200"/>
    </row>
    <row r="2018" spans="1:12" ht="15" customHeight="1" x14ac:dyDescent="0.25">
      <c r="A2018" s="183">
        <f t="shared" si="48"/>
        <v>10</v>
      </c>
      <c r="B2018" s="184" t="e">
        <f>IF(G2018="DESLIGADO","",IF(#REF!=1,#REF!,IF(#REF!=1,#REF!,IF(#REF!=1,#REF!,IF(#REF!=1,#REF!,"")))))</f>
        <v>#REF!</v>
      </c>
      <c r="C2018" s="185"/>
      <c r="D2018" s="191"/>
      <c r="E2018" s="190"/>
      <c r="F2018" s="237"/>
      <c r="G2018" s="169"/>
      <c r="H2018" s="188"/>
      <c r="I2018" s="189"/>
      <c r="J2018" s="192"/>
      <c r="K2018" s="193"/>
      <c r="L2018" s="200"/>
    </row>
    <row r="2019" spans="1:12" ht="15" customHeight="1" x14ac:dyDescent="0.25">
      <c r="A2019" s="183">
        <f t="shared" si="48"/>
        <v>11</v>
      </c>
      <c r="B2019" s="184" t="e">
        <f>IF(G2019="DESLIGADO","",IF(#REF!=1,#REF!,IF(#REF!=1,#REF!,IF(#REF!=1,#REF!,IF(#REF!=1,#REF!,"")))))</f>
        <v>#REF!</v>
      </c>
      <c r="C2019" s="185"/>
      <c r="D2019" s="191"/>
      <c r="E2019" s="190"/>
      <c r="F2019" s="237"/>
      <c r="G2019" s="169"/>
      <c r="H2019" s="188"/>
      <c r="I2019" s="189"/>
      <c r="J2019" s="192"/>
      <c r="K2019" s="193"/>
      <c r="L2019" s="200"/>
    </row>
    <row r="2020" spans="1:12" ht="15" customHeight="1" x14ac:dyDescent="0.25">
      <c r="A2020" s="183">
        <f t="shared" si="48"/>
        <v>12</v>
      </c>
      <c r="B2020" s="184" t="e">
        <f>IF(G2020="DESLIGADO","",IF(#REF!=1,#REF!,IF(#REF!=1,#REF!,IF(#REF!=1,#REF!,IF(#REF!=1,#REF!,"")))))</f>
        <v>#REF!</v>
      </c>
      <c r="C2020" s="185"/>
      <c r="D2020" s="191"/>
      <c r="E2020" s="190"/>
      <c r="F2020" s="237"/>
      <c r="G2020" s="169"/>
      <c r="H2020" s="188"/>
      <c r="I2020" s="189"/>
      <c r="J2020" s="192"/>
      <c r="K2020" s="193"/>
      <c r="L2020" s="200"/>
    </row>
    <row r="2021" spans="1:12" ht="15" customHeight="1" x14ac:dyDescent="0.25">
      <c r="A2021" s="183">
        <f t="shared" si="48"/>
        <v>13</v>
      </c>
      <c r="B2021" s="184" t="e">
        <f>IF(G2021="DESLIGADO","",IF(#REF!=1,#REF!,IF(#REF!=1,#REF!,IF(#REF!=1,#REF!,IF(#REF!=1,#REF!,"")))))</f>
        <v>#REF!</v>
      </c>
      <c r="C2021" s="185"/>
      <c r="D2021" s="191"/>
      <c r="E2021" s="190"/>
      <c r="F2021" s="237"/>
      <c r="G2021" s="169"/>
      <c r="H2021" s="188"/>
      <c r="I2021" s="189"/>
      <c r="J2021" s="192"/>
      <c r="K2021" s="193"/>
      <c r="L2021" s="200"/>
    </row>
    <row r="2022" spans="1:12" ht="15" customHeight="1" x14ac:dyDescent="0.25">
      <c r="A2022" s="183">
        <f t="shared" si="48"/>
        <v>14</v>
      </c>
      <c r="B2022" s="184" t="e">
        <f>IF(G2022="DESLIGADO","",IF(#REF!=1,#REF!,IF(#REF!=1,#REF!,IF(#REF!=1,#REF!,IF(#REF!=1,#REF!,"")))))</f>
        <v>#REF!</v>
      </c>
      <c r="C2022" s="185"/>
      <c r="D2022" s="191"/>
      <c r="E2022" s="190"/>
      <c r="F2022" s="237"/>
      <c r="G2022" s="169"/>
      <c r="H2022" s="188"/>
      <c r="I2022" s="189"/>
      <c r="J2022" s="192"/>
      <c r="K2022" s="193"/>
      <c r="L2022" s="200"/>
    </row>
    <row r="2023" spans="1:12" ht="15" customHeight="1" x14ac:dyDescent="0.25">
      <c r="A2023" s="183">
        <f t="shared" si="48"/>
        <v>15</v>
      </c>
      <c r="B2023" s="184" t="e">
        <f>IF(G2023="DESLIGADO","",IF(#REF!=1,#REF!,IF(#REF!=1,#REF!,IF(#REF!=1,#REF!,IF(#REF!=1,#REF!,"")))))</f>
        <v>#REF!</v>
      </c>
      <c r="C2023" s="185"/>
      <c r="D2023" s="191"/>
      <c r="E2023" s="190"/>
      <c r="F2023" s="237"/>
      <c r="G2023" s="169"/>
      <c r="H2023" s="188"/>
      <c r="I2023" s="189"/>
      <c r="J2023" s="192"/>
      <c r="K2023" s="193"/>
      <c r="L2023" s="200"/>
    </row>
    <row r="2024" spans="1:12" ht="15" customHeight="1" x14ac:dyDescent="0.25">
      <c r="A2024" s="183">
        <f t="shared" si="48"/>
        <v>16</v>
      </c>
      <c r="B2024" s="184" t="e">
        <f>IF(F2024="DESLIGADO","",IF(#REF!=1,#REF!,IF(#REF!=1,#REF!,IF(#REF!=1,#REF!,IF(#REF!=1,#REF!,"")))))</f>
        <v>#REF!</v>
      </c>
      <c r="C2024" s="185"/>
      <c r="D2024" s="191"/>
      <c r="E2024" s="190"/>
      <c r="F2024" s="237"/>
      <c r="G2024" s="169"/>
      <c r="H2024" s="188"/>
      <c r="I2024" s="189"/>
      <c r="J2024" s="192"/>
      <c r="K2024" s="193"/>
      <c r="L2024" s="200"/>
    </row>
    <row r="2025" spans="1:12" ht="15" customHeight="1" x14ac:dyDescent="0.25">
      <c r="A2025" s="183">
        <f t="shared" si="48"/>
        <v>17</v>
      </c>
      <c r="B2025" s="184" t="e">
        <f>IF(G2025="DESLIGADO","",IF(#REF!=1,#REF!,IF(#REF!=1,#REF!,IF(#REF!=1,#REF!,IF(#REF!=1,#REF!,"")))))</f>
        <v>#REF!</v>
      </c>
      <c r="C2025" s="185"/>
      <c r="D2025" s="191"/>
      <c r="E2025" s="190"/>
      <c r="F2025" s="237"/>
      <c r="G2025" s="169"/>
      <c r="H2025" s="188"/>
      <c r="I2025" s="189"/>
      <c r="J2025" s="192"/>
      <c r="K2025" s="193"/>
      <c r="L2025" s="200"/>
    </row>
    <row r="2026" spans="1:12" ht="15" customHeight="1" x14ac:dyDescent="0.25">
      <c r="A2026" s="183">
        <f t="shared" si="48"/>
        <v>18</v>
      </c>
      <c r="B2026" s="184"/>
      <c r="C2026" s="185"/>
      <c r="D2026" s="191"/>
      <c r="E2026" s="190"/>
      <c r="F2026" s="237"/>
      <c r="G2026" s="169"/>
      <c r="H2026" s="188"/>
      <c r="I2026" s="189"/>
      <c r="J2026" s="192"/>
      <c r="K2026" s="193"/>
      <c r="L2026" s="200"/>
    </row>
    <row r="2027" spans="1:12" ht="15" customHeight="1" x14ac:dyDescent="0.25">
      <c r="A2027" s="183">
        <f t="shared" si="48"/>
        <v>19</v>
      </c>
      <c r="B2027" s="184" t="e">
        <f>IF(G2027="DESLIGADO","",IF(#REF!=1,#REF!,IF(#REF!=1,#REF!,IF(#REF!=1,#REF!,IF(#REF!=1,#REF!,"")))))</f>
        <v>#REF!</v>
      </c>
      <c r="C2027" s="185"/>
      <c r="D2027" s="191"/>
      <c r="E2027" s="190"/>
      <c r="F2027" s="237"/>
      <c r="G2027" s="169"/>
      <c r="H2027" s="188"/>
      <c r="I2027" s="189"/>
      <c r="J2027" s="192"/>
      <c r="K2027" s="193"/>
      <c r="L2027" s="200"/>
    </row>
    <row r="2028" spans="1:12" ht="15" customHeight="1" x14ac:dyDescent="0.25">
      <c r="A2028" s="183">
        <f t="shared" si="48"/>
        <v>20</v>
      </c>
      <c r="B2028" s="184" t="e">
        <f>IF(G2028="DESLIGADO","",IF(#REF!=1,#REF!,IF(#REF!=1,#REF!,IF(#REF!=1,#REF!,IF(#REF!=1,#REF!,"")))))</f>
        <v>#REF!</v>
      </c>
      <c r="C2028" s="185"/>
      <c r="D2028" s="191"/>
      <c r="E2028" s="190"/>
      <c r="F2028" s="237"/>
      <c r="G2028" s="169"/>
      <c r="H2028" s="188"/>
      <c r="I2028" s="189"/>
      <c r="J2028" s="192"/>
      <c r="K2028" s="193"/>
      <c r="L2028" s="200"/>
    </row>
    <row r="2029" spans="1:12" ht="15" customHeight="1" x14ac:dyDescent="0.25">
      <c r="A2029" s="183"/>
      <c r="B2029" s="184"/>
      <c r="C2029" s="185"/>
      <c r="D2029" s="191"/>
      <c r="E2029" s="190"/>
      <c r="F2029" s="237"/>
      <c r="G2029" s="169"/>
      <c r="H2029" s="188"/>
      <c r="I2029" s="189"/>
      <c r="J2029" s="192"/>
      <c r="K2029" s="193"/>
      <c r="L2029" s="200"/>
    </row>
    <row r="2030" spans="1:12" ht="15" customHeight="1" x14ac:dyDescent="0.25">
      <c r="A2030" s="183">
        <f t="shared" ref="A2030:A2042" si="49">A2029+1</f>
        <v>1</v>
      </c>
      <c r="B2030" s="184"/>
      <c r="C2030" s="185"/>
      <c r="D2030" s="191"/>
      <c r="E2030" s="190"/>
      <c r="F2030" s="237"/>
      <c r="G2030" s="169"/>
      <c r="H2030" s="188"/>
      <c r="I2030" s="189"/>
      <c r="J2030" s="192"/>
      <c r="K2030" s="193"/>
      <c r="L2030" s="200"/>
    </row>
    <row r="2031" spans="1:12" ht="15" customHeight="1" x14ac:dyDescent="0.25">
      <c r="A2031" s="183">
        <f t="shared" si="49"/>
        <v>2</v>
      </c>
      <c r="B2031" s="184" t="e">
        <f>IF(G2031="DESLIGADO","",IF(#REF!=1,#REF!,IF(#REF!=1,#REF!,IF(#REF!=1,#REF!,IF(#REF!=1,#REF!,"")))))</f>
        <v>#REF!</v>
      </c>
      <c r="C2031" s="185"/>
      <c r="D2031" s="191"/>
      <c r="E2031" s="190"/>
      <c r="F2031" s="237"/>
      <c r="G2031" s="169"/>
      <c r="H2031" s="188"/>
      <c r="I2031" s="189"/>
      <c r="J2031" s="192"/>
      <c r="K2031" s="193"/>
      <c r="L2031" s="200"/>
    </row>
    <row r="2032" spans="1:12" ht="15" customHeight="1" x14ac:dyDescent="0.25">
      <c r="A2032" s="183">
        <f t="shared" si="49"/>
        <v>3</v>
      </c>
      <c r="B2032" s="184"/>
      <c r="C2032" s="185"/>
      <c r="D2032" s="191"/>
      <c r="E2032" s="190"/>
      <c r="F2032" s="237"/>
      <c r="G2032" s="169"/>
      <c r="H2032" s="188"/>
      <c r="I2032" s="189"/>
      <c r="J2032" s="192"/>
      <c r="K2032" s="193"/>
      <c r="L2032" s="200"/>
    </row>
    <row r="2033" spans="1:12" ht="15" customHeight="1" x14ac:dyDescent="0.25">
      <c r="A2033" s="183">
        <f t="shared" si="49"/>
        <v>4</v>
      </c>
      <c r="B2033" s="184" t="e">
        <f>IF(G2033="DESLIGADO","",IF(#REF!=1,#REF!,IF(#REF!=1,#REF!,IF(#REF!=1,#REF!,IF(#REF!=1,#REF!,"")))))</f>
        <v>#REF!</v>
      </c>
      <c r="C2033" s="185"/>
      <c r="D2033" s="191"/>
      <c r="E2033" s="190"/>
      <c r="F2033" s="237"/>
      <c r="G2033" s="169"/>
      <c r="H2033" s="188"/>
      <c r="I2033" s="189"/>
      <c r="J2033" s="192"/>
      <c r="K2033" s="193"/>
      <c r="L2033" s="200"/>
    </row>
    <row r="2034" spans="1:12" ht="15" customHeight="1" x14ac:dyDescent="0.25">
      <c r="A2034" s="183">
        <f t="shared" si="49"/>
        <v>5</v>
      </c>
      <c r="B2034" s="184"/>
      <c r="C2034" s="185"/>
      <c r="D2034" s="191"/>
      <c r="E2034" s="190"/>
      <c r="F2034" s="237"/>
      <c r="G2034" s="169"/>
      <c r="H2034" s="188"/>
      <c r="I2034" s="189"/>
      <c r="J2034" s="192"/>
      <c r="K2034" s="193"/>
      <c r="L2034" s="200"/>
    </row>
    <row r="2035" spans="1:12" ht="15" customHeight="1" x14ac:dyDescent="0.25">
      <c r="A2035" s="183">
        <f t="shared" si="49"/>
        <v>6</v>
      </c>
      <c r="B2035" s="184" t="e">
        <f>IF(G2035="DESLIGADO","",IF(#REF!=1,#REF!,IF(#REF!=1,#REF!,IF(#REF!=1,#REF!,IF(#REF!=1,#REF!,"")))))</f>
        <v>#REF!</v>
      </c>
      <c r="C2035" s="185"/>
      <c r="D2035" s="191"/>
      <c r="E2035" s="190"/>
      <c r="F2035" s="237"/>
      <c r="G2035" s="169"/>
      <c r="H2035" s="188"/>
      <c r="I2035" s="189"/>
      <c r="J2035" s="192"/>
      <c r="K2035" s="193"/>
      <c r="L2035" s="200"/>
    </row>
    <row r="2036" spans="1:12" ht="15" customHeight="1" x14ac:dyDescent="0.25">
      <c r="A2036" s="183">
        <f t="shared" si="49"/>
        <v>7</v>
      </c>
      <c r="B2036" s="184" t="e">
        <f>IF(G2036="DESLIGADO","",IF(#REF!=1,#REF!,IF(#REF!=1,#REF!,IF(#REF!=1,#REF!,IF(#REF!=1,#REF!,"")))))</f>
        <v>#REF!</v>
      </c>
      <c r="C2036" s="185"/>
      <c r="D2036" s="191"/>
      <c r="E2036" s="190"/>
      <c r="F2036" s="237"/>
      <c r="G2036" s="169"/>
      <c r="H2036" s="188"/>
      <c r="I2036" s="189"/>
      <c r="J2036" s="192"/>
      <c r="K2036" s="193"/>
      <c r="L2036" s="200"/>
    </row>
    <row r="2037" spans="1:12" ht="15" customHeight="1" x14ac:dyDescent="0.25">
      <c r="A2037" s="183">
        <f t="shared" si="49"/>
        <v>8</v>
      </c>
      <c r="B2037" s="184" t="e">
        <f>IF(G2037="DESLIGADO","",IF(#REF!=1,#REF!,IF(#REF!=1,#REF!,IF(#REF!=1,#REF!,IF(#REF!=1,#REF!,"")))))</f>
        <v>#REF!</v>
      </c>
      <c r="C2037" s="185"/>
      <c r="D2037" s="191"/>
      <c r="E2037" s="190"/>
      <c r="F2037" s="237"/>
      <c r="G2037" s="169"/>
      <c r="H2037" s="188"/>
      <c r="I2037" s="189"/>
      <c r="J2037" s="192"/>
      <c r="K2037" s="193"/>
      <c r="L2037" s="200"/>
    </row>
    <row r="2038" spans="1:12" ht="15" customHeight="1" x14ac:dyDescent="0.25">
      <c r="A2038" s="183">
        <f t="shared" si="49"/>
        <v>9</v>
      </c>
      <c r="B2038" s="184" t="e">
        <f>IF(G2038="DESLIGADO","",IF(#REF!=1,#REF!,IF(#REF!=1,#REF!,IF(#REF!=1,#REF!,IF(#REF!=1,#REF!,"")))))</f>
        <v>#REF!</v>
      </c>
      <c r="C2038" s="185"/>
      <c r="D2038" s="191"/>
      <c r="E2038" s="190"/>
      <c r="F2038" s="237"/>
      <c r="G2038" s="169"/>
      <c r="H2038" s="188"/>
      <c r="I2038" s="189"/>
      <c r="J2038" s="192"/>
      <c r="K2038" s="193"/>
      <c r="L2038" s="200"/>
    </row>
    <row r="2039" spans="1:12" ht="15" customHeight="1" x14ac:dyDescent="0.25">
      <c r="A2039" s="183">
        <f t="shared" si="49"/>
        <v>10</v>
      </c>
      <c r="B2039" s="184" t="e">
        <f>IF(G2039="DESLIGADO","",IF(#REF!=1,#REF!,IF(#REF!=1,#REF!,IF(#REF!=1,#REF!,IF(#REF!=1,#REF!,"")))))</f>
        <v>#REF!</v>
      </c>
      <c r="C2039" s="185"/>
      <c r="D2039" s="191"/>
      <c r="E2039" s="190"/>
      <c r="F2039" s="237"/>
      <c r="G2039" s="169"/>
      <c r="H2039" s="188"/>
      <c r="I2039" s="189"/>
      <c r="J2039" s="192"/>
      <c r="K2039" s="193"/>
      <c r="L2039" s="200"/>
    </row>
    <row r="2040" spans="1:12" ht="15" customHeight="1" x14ac:dyDescent="0.25">
      <c r="A2040" s="183">
        <f t="shared" si="49"/>
        <v>11</v>
      </c>
      <c r="B2040" s="184" t="e">
        <f>IF(G2040="DESLIGADO","",IF(#REF!=1,#REF!,IF(#REF!=1,#REF!,IF(#REF!=1,#REF!,IF(#REF!=1,#REF!,"")))))</f>
        <v>#REF!</v>
      </c>
      <c r="C2040" s="185"/>
      <c r="D2040" s="191"/>
      <c r="E2040" s="190"/>
      <c r="F2040" s="237"/>
      <c r="G2040" s="169"/>
      <c r="H2040" s="188"/>
      <c r="I2040" s="189"/>
      <c r="J2040" s="192"/>
      <c r="K2040" s="193"/>
      <c r="L2040" s="200"/>
    </row>
    <row r="2041" spans="1:12" ht="15" customHeight="1" x14ac:dyDescent="0.25">
      <c r="A2041" s="183">
        <f t="shared" si="49"/>
        <v>12</v>
      </c>
      <c r="B2041" s="184"/>
      <c r="C2041" s="185"/>
      <c r="D2041" s="191"/>
      <c r="E2041" s="190"/>
      <c r="F2041" s="237"/>
      <c r="G2041" s="169"/>
      <c r="H2041" s="188"/>
      <c r="I2041" s="189"/>
      <c r="J2041" s="192"/>
      <c r="K2041" s="193"/>
      <c r="L2041" s="200"/>
    </row>
    <row r="2042" spans="1:12" ht="15" customHeight="1" x14ac:dyDescent="0.25">
      <c r="A2042" s="183">
        <f t="shared" si="49"/>
        <v>13</v>
      </c>
      <c r="B2042" s="184"/>
      <c r="C2042" s="185"/>
      <c r="D2042" s="191"/>
      <c r="E2042" s="190"/>
      <c r="F2042" s="237"/>
      <c r="G2042" s="169"/>
      <c r="H2042" s="188"/>
      <c r="I2042" s="189"/>
      <c r="J2042" s="192"/>
      <c r="K2042" s="193"/>
      <c r="L2042" s="200"/>
    </row>
    <row r="2043" spans="1:12" ht="15" customHeight="1" x14ac:dyDescent="0.25">
      <c r="A2043" s="183"/>
      <c r="B2043" s="184"/>
      <c r="C2043" s="185"/>
      <c r="D2043" s="191"/>
      <c r="E2043" s="190"/>
      <c r="F2043" s="237"/>
      <c r="G2043" s="169"/>
      <c r="H2043" s="188"/>
      <c r="I2043" s="189"/>
      <c r="J2043" s="192"/>
      <c r="K2043" s="193"/>
      <c r="L2043" s="200"/>
    </row>
    <row r="2044" spans="1:12" ht="15" customHeight="1" x14ac:dyDescent="0.25">
      <c r="A2044" s="183">
        <f t="shared" ref="A2044:A2063" si="50">A2043+1</f>
        <v>1</v>
      </c>
      <c r="B2044" s="184"/>
      <c r="C2044" s="185"/>
      <c r="D2044" s="191"/>
      <c r="E2044" s="190"/>
      <c r="F2044" s="237"/>
      <c r="G2044" s="169"/>
      <c r="H2044" s="188"/>
      <c r="I2044" s="189"/>
      <c r="J2044" s="192"/>
      <c r="K2044" s="193"/>
      <c r="L2044" s="200"/>
    </row>
    <row r="2045" spans="1:12" ht="15" customHeight="1" x14ac:dyDescent="0.25">
      <c r="A2045" s="183">
        <f t="shared" si="50"/>
        <v>2</v>
      </c>
      <c r="B2045" s="184" t="e">
        <f>IF(F2045="DESLIGADO","",IF(#REF!=1,#REF!,IF(#REF!=1,#REF!,IF(#REF!=1,#REF!,IF(#REF!=1,#REF!,"")))))</f>
        <v>#REF!</v>
      </c>
      <c r="C2045" s="185"/>
      <c r="D2045" s="191"/>
      <c r="E2045" s="190"/>
      <c r="F2045" s="237"/>
      <c r="G2045" s="169"/>
      <c r="H2045" s="188"/>
      <c r="I2045" s="189"/>
      <c r="J2045" s="192"/>
      <c r="K2045" s="193"/>
      <c r="L2045" s="200"/>
    </row>
    <row r="2046" spans="1:12" ht="15" customHeight="1" x14ac:dyDescent="0.25">
      <c r="A2046" s="183">
        <f t="shared" si="50"/>
        <v>3</v>
      </c>
      <c r="B2046" s="184"/>
      <c r="C2046" s="185"/>
      <c r="D2046" s="191"/>
      <c r="E2046" s="190"/>
      <c r="F2046" s="237"/>
      <c r="G2046" s="169"/>
      <c r="H2046" s="188"/>
      <c r="I2046" s="189"/>
      <c r="J2046" s="192"/>
      <c r="K2046" s="193"/>
      <c r="L2046" s="200"/>
    </row>
    <row r="2047" spans="1:12" ht="15" customHeight="1" x14ac:dyDescent="0.25">
      <c r="A2047" s="183">
        <f t="shared" si="50"/>
        <v>4</v>
      </c>
      <c r="B2047" s="184"/>
      <c r="C2047" s="185"/>
      <c r="D2047" s="191"/>
      <c r="E2047" s="190"/>
      <c r="F2047" s="237"/>
      <c r="G2047" s="169"/>
      <c r="H2047" s="188"/>
      <c r="I2047" s="189"/>
      <c r="J2047" s="192"/>
      <c r="K2047" s="193"/>
      <c r="L2047" s="200"/>
    </row>
    <row r="2048" spans="1:12" ht="15" customHeight="1" x14ac:dyDescent="0.25">
      <c r="A2048" s="183">
        <f t="shared" si="50"/>
        <v>5</v>
      </c>
      <c r="B2048" s="184" t="e">
        <f>IF(F2048="DESLIGADO","",IF(#REF!=1,#REF!,IF(#REF!=1,#REF!,IF(#REF!=1,#REF!,IF(#REF!=1,#REF!,"")))))</f>
        <v>#REF!</v>
      </c>
      <c r="C2048" s="185"/>
      <c r="D2048" s="191"/>
      <c r="E2048" s="190"/>
      <c r="F2048" s="237"/>
      <c r="G2048" s="169"/>
      <c r="H2048" s="188"/>
      <c r="I2048" s="189"/>
      <c r="J2048" s="192"/>
      <c r="K2048" s="193"/>
      <c r="L2048" s="200"/>
    </row>
    <row r="2049" spans="1:12" ht="15" customHeight="1" x14ac:dyDescent="0.25">
      <c r="A2049" s="183">
        <f t="shared" si="50"/>
        <v>6</v>
      </c>
      <c r="B2049" s="184"/>
      <c r="C2049" s="185"/>
      <c r="D2049" s="191"/>
      <c r="E2049" s="190"/>
      <c r="F2049" s="237"/>
      <c r="G2049" s="169"/>
      <c r="H2049" s="188"/>
      <c r="I2049" s="189"/>
      <c r="J2049" s="192"/>
      <c r="K2049" s="193"/>
      <c r="L2049" s="200"/>
    </row>
    <row r="2050" spans="1:12" ht="15" customHeight="1" x14ac:dyDescent="0.25">
      <c r="A2050" s="183">
        <f t="shared" si="50"/>
        <v>7</v>
      </c>
      <c r="B2050" s="184" t="e">
        <f>IF(G2050="DESLIGADO","",IF(#REF!=1,#REF!,IF(#REF!=1,#REF!,IF(#REF!=1,#REF!,IF(#REF!=1,#REF!,"")))))</f>
        <v>#REF!</v>
      </c>
      <c r="C2050" s="185"/>
      <c r="D2050" s="191"/>
      <c r="E2050" s="190"/>
      <c r="F2050" s="237"/>
      <c r="G2050" s="169"/>
      <c r="H2050" s="188"/>
      <c r="I2050" s="189"/>
      <c r="J2050" s="192"/>
      <c r="K2050" s="193"/>
      <c r="L2050" s="200"/>
    </row>
    <row r="2051" spans="1:12" ht="15" customHeight="1" x14ac:dyDescent="0.25">
      <c r="A2051" s="183">
        <f t="shared" si="50"/>
        <v>8</v>
      </c>
      <c r="B2051" s="184"/>
      <c r="C2051" s="185"/>
      <c r="D2051" s="191"/>
      <c r="E2051" s="190"/>
      <c r="F2051" s="237"/>
      <c r="G2051" s="169"/>
      <c r="H2051" s="188"/>
      <c r="I2051" s="189"/>
      <c r="J2051" s="192"/>
      <c r="K2051" s="193"/>
      <c r="L2051" s="200"/>
    </row>
    <row r="2052" spans="1:12" ht="15" customHeight="1" x14ac:dyDescent="0.25">
      <c r="A2052" s="183">
        <f t="shared" si="50"/>
        <v>9</v>
      </c>
      <c r="B2052" s="184" t="e">
        <f>IF(G2052="DESLIGADO","",IF(#REF!=1,#REF!,IF(#REF!=1,#REF!,IF(#REF!=1,#REF!,IF(#REF!=1,#REF!,"")))))</f>
        <v>#REF!</v>
      </c>
      <c r="C2052" s="185"/>
      <c r="D2052" s="191"/>
      <c r="E2052" s="190"/>
      <c r="F2052" s="237"/>
      <c r="G2052" s="169"/>
      <c r="H2052" s="188"/>
      <c r="I2052" s="189"/>
      <c r="J2052" s="192"/>
      <c r="K2052" s="193"/>
      <c r="L2052" s="200"/>
    </row>
    <row r="2053" spans="1:12" ht="15" customHeight="1" x14ac:dyDescent="0.25">
      <c r="A2053" s="183">
        <f t="shared" si="50"/>
        <v>10</v>
      </c>
      <c r="B2053" s="184" t="e">
        <f>IF(G2053="DESLIGADO","",IF(#REF!=1,#REF!,IF(#REF!=1,#REF!,IF(#REF!=1,#REF!,IF(#REF!=1,#REF!,"")))))</f>
        <v>#REF!</v>
      </c>
      <c r="C2053" s="185"/>
      <c r="D2053" s="191"/>
      <c r="E2053" s="190"/>
      <c r="F2053" s="237"/>
      <c r="G2053" s="169"/>
      <c r="H2053" s="188"/>
      <c r="I2053" s="189"/>
      <c r="J2053" s="192"/>
      <c r="K2053" s="193"/>
      <c r="L2053" s="200"/>
    </row>
    <row r="2054" spans="1:12" ht="15" customHeight="1" x14ac:dyDescent="0.25">
      <c r="A2054" s="183">
        <f t="shared" si="50"/>
        <v>11</v>
      </c>
      <c r="B2054" s="184" t="e">
        <f>IF(G2054="DESLIGADO","",IF(#REF!=1,#REF!,IF(#REF!=1,#REF!,IF(#REF!=1,#REF!,IF(#REF!=1,#REF!,"")))))</f>
        <v>#REF!</v>
      </c>
      <c r="C2054" s="185"/>
      <c r="D2054" s="191"/>
      <c r="E2054" s="190"/>
      <c r="F2054" s="237"/>
      <c r="G2054" s="169"/>
      <c r="H2054" s="188"/>
      <c r="I2054" s="189"/>
      <c r="J2054" s="192"/>
      <c r="K2054" s="193"/>
      <c r="L2054" s="200"/>
    </row>
    <row r="2055" spans="1:12" ht="15" customHeight="1" x14ac:dyDescent="0.25">
      <c r="A2055" s="183">
        <f t="shared" si="50"/>
        <v>12</v>
      </c>
      <c r="B2055" s="184" t="e">
        <f>IF(G2055="DESLIGADO","",IF(#REF!=1,#REF!,IF(#REF!=1,#REF!,IF(#REF!=1,#REF!,IF(#REF!=1,#REF!,"")))))</f>
        <v>#REF!</v>
      </c>
      <c r="C2055" s="185"/>
      <c r="D2055" s="191"/>
      <c r="E2055" s="190"/>
      <c r="F2055" s="237"/>
      <c r="G2055" s="169"/>
      <c r="H2055" s="188"/>
      <c r="I2055" s="189"/>
      <c r="J2055" s="192"/>
      <c r="K2055" s="193"/>
      <c r="L2055" s="200"/>
    </row>
    <row r="2056" spans="1:12" ht="15" customHeight="1" x14ac:dyDescent="0.25">
      <c r="A2056" s="183">
        <f t="shared" si="50"/>
        <v>13</v>
      </c>
      <c r="B2056" s="184" t="e">
        <f>IF(F2056="DESLIGADO","",IF(#REF!=1,#REF!,IF(#REF!=1,#REF!,IF(#REF!=1,#REF!,IF(#REF!=1,#REF!,"")))))</f>
        <v>#REF!</v>
      </c>
      <c r="C2056" s="185"/>
      <c r="D2056" s="191"/>
      <c r="E2056" s="190"/>
      <c r="F2056" s="237"/>
      <c r="G2056" s="169"/>
      <c r="H2056" s="188"/>
      <c r="I2056" s="189"/>
      <c r="J2056" s="192"/>
      <c r="K2056" s="193"/>
      <c r="L2056" s="200"/>
    </row>
    <row r="2057" spans="1:12" ht="15" customHeight="1" x14ac:dyDescent="0.25">
      <c r="A2057" s="183">
        <f t="shared" si="50"/>
        <v>14</v>
      </c>
      <c r="B2057" s="184" t="e">
        <f>IF(G2057="DESLIGADO","",IF(#REF!=1,#REF!,IF(#REF!=1,#REF!,IF(#REF!=1,#REF!,IF(#REF!=1,#REF!,"")))))</f>
        <v>#REF!</v>
      </c>
      <c r="C2057" s="185"/>
      <c r="D2057" s="191"/>
      <c r="E2057" s="190"/>
      <c r="F2057" s="237"/>
      <c r="G2057" s="169"/>
      <c r="H2057" s="188"/>
      <c r="I2057" s="189"/>
      <c r="J2057" s="192"/>
      <c r="K2057" s="193"/>
      <c r="L2057" s="200"/>
    </row>
    <row r="2058" spans="1:12" ht="15" customHeight="1" x14ac:dyDescent="0.25">
      <c r="A2058" s="183">
        <f t="shared" si="50"/>
        <v>15</v>
      </c>
      <c r="B2058" s="184"/>
      <c r="C2058" s="185"/>
      <c r="D2058" s="191"/>
      <c r="E2058" s="190"/>
      <c r="F2058" s="237"/>
      <c r="G2058" s="169"/>
      <c r="H2058" s="188"/>
      <c r="I2058" s="189"/>
      <c r="J2058" s="192"/>
      <c r="K2058" s="193"/>
      <c r="L2058" s="200"/>
    </row>
    <row r="2059" spans="1:12" ht="15" customHeight="1" x14ac:dyDescent="0.25">
      <c r="A2059" s="183">
        <f t="shared" si="50"/>
        <v>16</v>
      </c>
      <c r="B2059" s="184" t="e">
        <f>IF(G2059="DESLIGADO","",IF(#REF!=1,#REF!,IF(#REF!=1,#REF!,IF(#REF!=1,#REF!,IF(#REF!=1,#REF!,"")))))</f>
        <v>#REF!</v>
      </c>
      <c r="C2059" s="185"/>
      <c r="D2059" s="191"/>
      <c r="E2059" s="190"/>
      <c r="F2059" s="237"/>
      <c r="G2059" s="169"/>
      <c r="H2059" s="188"/>
      <c r="I2059" s="189"/>
      <c r="J2059" s="192"/>
      <c r="K2059" s="193"/>
      <c r="L2059" s="200"/>
    </row>
    <row r="2060" spans="1:12" ht="15" customHeight="1" x14ac:dyDescent="0.25">
      <c r="A2060" s="183">
        <f t="shared" si="50"/>
        <v>17</v>
      </c>
      <c r="B2060" s="184"/>
      <c r="C2060" s="185"/>
      <c r="D2060" s="191"/>
      <c r="E2060" s="190"/>
      <c r="F2060" s="237"/>
      <c r="G2060" s="169"/>
      <c r="H2060" s="188"/>
      <c r="I2060" s="189"/>
      <c r="J2060" s="192"/>
      <c r="K2060" s="193"/>
      <c r="L2060" s="200"/>
    </row>
    <row r="2061" spans="1:12" ht="15" customHeight="1" x14ac:dyDescent="0.25">
      <c r="A2061" s="183">
        <f t="shared" si="50"/>
        <v>18</v>
      </c>
      <c r="B2061" s="184" t="e">
        <f>IF(G2061="DESLIGADO","",IF(#REF!=1,#REF!,IF(#REF!=1,#REF!,IF(#REF!=1,#REF!,IF(#REF!=1,#REF!,"")))))</f>
        <v>#REF!</v>
      </c>
      <c r="C2061" s="185"/>
      <c r="D2061" s="191"/>
      <c r="E2061" s="190"/>
      <c r="F2061" s="237"/>
      <c r="G2061" s="169"/>
      <c r="H2061" s="188"/>
      <c r="I2061" s="189"/>
      <c r="J2061" s="192"/>
      <c r="K2061" s="193"/>
      <c r="L2061" s="200"/>
    </row>
    <row r="2062" spans="1:12" ht="15" customHeight="1" x14ac:dyDescent="0.25">
      <c r="A2062" s="183">
        <f t="shared" si="50"/>
        <v>19</v>
      </c>
      <c r="B2062" s="184" t="e">
        <f>IF(G2062="DESLIGADO","",IF(#REF!=1,#REF!,IF(#REF!=1,#REF!,IF(#REF!=1,#REF!,IF(#REF!=1,#REF!,"")))))</f>
        <v>#REF!</v>
      </c>
      <c r="C2062" s="185"/>
      <c r="D2062" s="191"/>
      <c r="E2062" s="190"/>
      <c r="F2062" s="237"/>
      <c r="G2062" s="169"/>
      <c r="H2062" s="188"/>
      <c r="I2062" s="189"/>
      <c r="J2062" s="192"/>
      <c r="K2062" s="193"/>
      <c r="L2062" s="200"/>
    </row>
    <row r="2063" spans="1:12" ht="15" customHeight="1" x14ac:dyDescent="0.25">
      <c r="A2063" s="183">
        <f t="shared" si="50"/>
        <v>20</v>
      </c>
      <c r="B2063" s="184" t="e">
        <f>IF(G2063="DESLIGADO","",IF(#REF!=1,#REF!,IF(#REF!=1,#REF!,IF(#REF!=1,#REF!,IF(#REF!=1,#REF!,"")))))</f>
        <v>#REF!</v>
      </c>
      <c r="C2063" s="185"/>
      <c r="D2063" s="191"/>
      <c r="E2063" s="190"/>
      <c r="F2063" s="237"/>
      <c r="G2063" s="169"/>
      <c r="H2063" s="188"/>
      <c r="I2063" s="189"/>
      <c r="J2063" s="192"/>
      <c r="K2063" s="193"/>
      <c r="L2063" s="200"/>
    </row>
    <row r="2064" spans="1:12" ht="15" customHeight="1" x14ac:dyDescent="0.25">
      <c r="A2064" s="183"/>
      <c r="B2064" s="184" t="e">
        <f>IF(G2064="DESLIGADO","",IF(#REF!=1,#REF!,IF(#REF!=1,#REF!,IF(#REF!=1,#REF!,IF(#REF!=1,#REF!,"")))))</f>
        <v>#REF!</v>
      </c>
      <c r="C2064" s="185"/>
      <c r="D2064" s="191"/>
      <c r="E2064" s="190"/>
      <c r="F2064" s="237"/>
      <c r="G2064" s="169"/>
      <c r="H2064" s="188"/>
      <c r="I2064" s="189"/>
      <c r="J2064" s="192"/>
      <c r="K2064" s="193"/>
      <c r="L2064" s="200"/>
    </row>
    <row r="2065" spans="1:12" ht="15" customHeight="1" x14ac:dyDescent="0.25">
      <c r="A2065" s="183">
        <f t="shared" ref="A2065:A2073" si="51">A2064+1</f>
        <v>1</v>
      </c>
      <c r="B2065" s="184"/>
      <c r="C2065" s="185"/>
      <c r="D2065" s="191"/>
      <c r="E2065" s="190"/>
      <c r="F2065" s="237"/>
      <c r="G2065" s="169"/>
      <c r="H2065" s="188"/>
      <c r="I2065" s="189"/>
      <c r="J2065" s="192"/>
      <c r="K2065" s="193"/>
      <c r="L2065" s="200"/>
    </row>
    <row r="2066" spans="1:12" ht="15" customHeight="1" x14ac:dyDescent="0.25">
      <c r="A2066" s="183">
        <f t="shared" si="51"/>
        <v>2</v>
      </c>
      <c r="B2066" s="184" t="e">
        <f>IF(G2066="DESLIGADO","",IF(#REF!=1,#REF!,IF(#REF!=1,#REF!,IF(#REF!=1,#REF!,IF(#REF!=1,#REF!,"")))))</f>
        <v>#REF!</v>
      </c>
      <c r="C2066" s="185"/>
      <c r="D2066" s="191"/>
      <c r="E2066" s="190"/>
      <c r="F2066" s="237"/>
      <c r="G2066" s="169"/>
      <c r="H2066" s="188"/>
      <c r="I2066" s="189"/>
      <c r="J2066" s="192"/>
      <c r="K2066" s="193"/>
      <c r="L2066" s="200"/>
    </row>
    <row r="2067" spans="1:12" ht="15" customHeight="1" x14ac:dyDescent="0.25">
      <c r="A2067" s="183">
        <f t="shared" si="51"/>
        <v>3</v>
      </c>
      <c r="B2067" s="184" t="e">
        <f>IF(G2067="DESLIGADO","",IF(#REF!=1,#REF!,IF(#REF!=1,#REF!,IF(#REF!=1,#REF!,IF(#REF!=1,#REF!,"")))))</f>
        <v>#REF!</v>
      </c>
      <c r="C2067" s="185"/>
      <c r="D2067" s="191"/>
      <c r="E2067" s="194"/>
      <c r="F2067" s="238"/>
      <c r="G2067" s="169"/>
      <c r="H2067" s="188"/>
      <c r="I2067" s="189"/>
      <c r="J2067" s="192"/>
      <c r="K2067" s="193"/>
      <c r="L2067" s="200"/>
    </row>
    <row r="2068" spans="1:12" ht="15" customHeight="1" x14ac:dyDescent="0.25">
      <c r="A2068" s="183">
        <f t="shared" si="51"/>
        <v>4</v>
      </c>
      <c r="B2068" s="184" t="e">
        <f>IF(G2068="DESLIGADO","",IF(#REF!=1,#REF!,IF(#REF!=1,#REF!,IF(#REF!=1,#REF!,IF(#REF!=1,#REF!,"")))))</f>
        <v>#REF!</v>
      </c>
      <c r="C2068" s="185"/>
      <c r="D2068" s="191"/>
      <c r="E2068" s="194"/>
      <c r="F2068" s="238"/>
      <c r="G2068" s="169"/>
      <c r="H2068" s="188"/>
      <c r="I2068" s="189"/>
      <c r="J2068" s="192"/>
      <c r="K2068" s="193"/>
      <c r="L2068" s="200"/>
    </row>
    <row r="2069" spans="1:12" ht="15" customHeight="1" x14ac:dyDescent="0.25">
      <c r="A2069" s="183">
        <f t="shared" si="51"/>
        <v>5</v>
      </c>
      <c r="B2069" s="184"/>
      <c r="C2069" s="185"/>
      <c r="D2069" s="191"/>
      <c r="E2069" s="194"/>
      <c r="F2069" s="238"/>
      <c r="G2069" s="169"/>
      <c r="H2069" s="188"/>
      <c r="I2069" s="189"/>
      <c r="J2069" s="192"/>
      <c r="K2069" s="193"/>
      <c r="L2069" s="200"/>
    </row>
    <row r="2070" spans="1:12" ht="15" customHeight="1" x14ac:dyDescent="0.25">
      <c r="A2070" s="183">
        <f t="shared" si="51"/>
        <v>6</v>
      </c>
      <c r="B2070" s="184"/>
      <c r="C2070" s="185"/>
      <c r="D2070" s="191"/>
      <c r="E2070" s="190"/>
      <c r="F2070" s="237"/>
      <c r="G2070" s="169"/>
      <c r="H2070" s="188"/>
      <c r="I2070" s="189"/>
      <c r="J2070" s="192"/>
      <c r="K2070" s="193"/>
      <c r="L2070" s="200"/>
    </row>
    <row r="2071" spans="1:12" ht="15" customHeight="1" x14ac:dyDescent="0.25">
      <c r="A2071" s="183">
        <f t="shared" si="51"/>
        <v>7</v>
      </c>
      <c r="B2071" s="184" t="e">
        <f>IF(G2071="DESLIGADO","",IF(#REF!=1,#REF!,IF(#REF!=1,#REF!,IF(#REF!=1,#REF!,IF(#REF!=1,#REF!,"")))))</f>
        <v>#REF!</v>
      </c>
      <c r="C2071" s="185"/>
      <c r="D2071" s="191"/>
      <c r="E2071" s="190"/>
      <c r="F2071" s="237"/>
      <c r="G2071" s="169"/>
      <c r="H2071" s="188"/>
      <c r="I2071" s="189"/>
      <c r="J2071" s="192"/>
      <c r="K2071" s="193"/>
      <c r="L2071" s="200"/>
    </row>
    <row r="2072" spans="1:12" ht="15" customHeight="1" x14ac:dyDescent="0.25">
      <c r="A2072" s="183">
        <f t="shared" si="51"/>
        <v>8</v>
      </c>
      <c r="B2072" s="184" t="e">
        <f>IF(G2072="DESLIGADO","",IF(#REF!=1,#REF!,IF(#REF!=1,#REF!,IF(#REF!=1,#REF!,IF(#REF!=1,#REF!,"")))))</f>
        <v>#REF!</v>
      </c>
      <c r="C2072" s="185"/>
      <c r="D2072" s="191"/>
      <c r="E2072" s="190"/>
      <c r="F2072" s="237"/>
      <c r="G2072" s="169"/>
      <c r="H2072" s="188"/>
      <c r="I2072" s="189"/>
      <c r="J2072" s="192"/>
      <c r="K2072" s="193"/>
      <c r="L2072" s="200"/>
    </row>
    <row r="2073" spans="1:12" ht="15" customHeight="1" x14ac:dyDescent="0.25">
      <c r="A2073" s="183">
        <f t="shared" si="51"/>
        <v>9</v>
      </c>
      <c r="B2073" s="184" t="e">
        <f>IF(G2073="DESLIGADO","",IF(#REF!=1,#REF!,IF(#REF!=1,#REF!,IF(#REF!=1,#REF!,IF(#REF!=1,#REF!,"")))))</f>
        <v>#REF!</v>
      </c>
      <c r="C2073" s="185"/>
      <c r="D2073" s="191"/>
      <c r="E2073" s="190"/>
      <c r="F2073" s="237"/>
      <c r="G2073" s="169"/>
      <c r="H2073" s="188"/>
      <c r="I2073" s="189"/>
      <c r="J2073" s="192"/>
      <c r="K2073" s="193"/>
      <c r="L2073" s="200"/>
    </row>
    <row r="2074" spans="1:12" ht="15" customHeight="1" x14ac:dyDescent="0.25">
      <c r="A2074" s="183"/>
      <c r="B2074" s="184" t="e">
        <f>IF(G2074="DESLIGADO","",IF(#REF!=1,#REF!,IF(#REF!=1,#REF!,IF(#REF!=1,#REF!,IF(#REF!=1,#REF!,"")))))</f>
        <v>#REF!</v>
      </c>
      <c r="C2074" s="185"/>
      <c r="D2074" s="191"/>
      <c r="E2074" s="190"/>
      <c r="F2074" s="237"/>
      <c r="G2074" s="169"/>
      <c r="H2074" s="188"/>
      <c r="I2074" s="189"/>
      <c r="J2074" s="192"/>
      <c r="K2074" s="193"/>
      <c r="L2074" s="200"/>
    </row>
    <row r="2075" spans="1:12" ht="15" customHeight="1" x14ac:dyDescent="0.25">
      <c r="A2075" s="183">
        <f t="shared" ref="A2075:A2114" si="52">A2074+1</f>
        <v>1</v>
      </c>
      <c r="B2075" s="184" t="e">
        <f>IF(G2075="DESLIGADO","",IF(#REF!=1,#REF!,IF(#REF!=1,#REF!,IF(#REF!=1,#REF!,IF(#REF!=1,#REF!,"")))))</f>
        <v>#REF!</v>
      </c>
      <c r="C2075" s="185"/>
      <c r="D2075" s="191"/>
      <c r="E2075" s="190"/>
      <c r="F2075" s="237"/>
      <c r="G2075" s="169"/>
      <c r="H2075" s="188"/>
      <c r="I2075" s="189"/>
      <c r="J2075" s="192"/>
      <c r="K2075" s="193"/>
      <c r="L2075" s="200"/>
    </row>
    <row r="2076" spans="1:12" ht="15" customHeight="1" x14ac:dyDescent="0.25">
      <c r="A2076" s="183">
        <f t="shared" si="52"/>
        <v>2</v>
      </c>
      <c r="B2076" s="184" t="e">
        <f>IF(G2076="DESLIGADO","",IF(#REF!=1,#REF!,IF(#REF!=1,#REF!,IF(#REF!=1,#REF!,IF(#REF!=1,#REF!,"")))))</f>
        <v>#REF!</v>
      </c>
      <c r="C2076" s="185"/>
      <c r="D2076" s="191"/>
      <c r="E2076" s="190"/>
      <c r="F2076" s="237"/>
      <c r="G2076" s="169"/>
      <c r="H2076" s="188"/>
      <c r="I2076" s="189"/>
      <c r="J2076" s="192"/>
      <c r="K2076" s="193"/>
      <c r="L2076" s="200"/>
    </row>
    <row r="2077" spans="1:12" ht="15" customHeight="1" x14ac:dyDescent="0.25">
      <c r="A2077" s="183">
        <f t="shared" si="52"/>
        <v>3</v>
      </c>
      <c r="B2077" s="184" t="e">
        <f>IF(G2077="DESLIGADO","",IF(#REF!=1,#REF!,IF(#REF!=1,#REF!,IF(#REF!=1,#REF!,IF(#REF!=1,#REF!,"")))))</f>
        <v>#REF!</v>
      </c>
      <c r="C2077" s="185"/>
      <c r="D2077" s="191"/>
      <c r="E2077" s="190"/>
      <c r="F2077" s="237"/>
      <c r="G2077" s="169"/>
      <c r="H2077" s="188"/>
      <c r="I2077" s="189"/>
      <c r="J2077" s="192"/>
      <c r="K2077" s="193"/>
      <c r="L2077" s="200"/>
    </row>
    <row r="2078" spans="1:12" ht="15" customHeight="1" x14ac:dyDescent="0.25">
      <c r="A2078" s="183">
        <f t="shared" si="52"/>
        <v>4</v>
      </c>
      <c r="B2078" s="184" t="e">
        <f>IF(G2078="DESLIGADO","",IF(#REF!=1,#REF!,IF(#REF!=1,#REF!,IF(#REF!=1,#REF!,IF(#REF!=1,#REF!,"")))))</f>
        <v>#REF!</v>
      </c>
      <c r="C2078" s="185"/>
      <c r="D2078" s="191"/>
      <c r="E2078" s="190"/>
      <c r="F2078" s="237"/>
      <c r="G2078" s="169"/>
      <c r="H2078" s="188"/>
      <c r="I2078" s="189"/>
      <c r="J2078" s="192"/>
      <c r="K2078" s="193"/>
      <c r="L2078" s="200"/>
    </row>
    <row r="2079" spans="1:12" ht="15" customHeight="1" x14ac:dyDescent="0.25">
      <c r="A2079" s="183">
        <f t="shared" si="52"/>
        <v>5</v>
      </c>
      <c r="B2079" s="184" t="e">
        <f>IF(F2079="DESLIGADO","",IF(#REF!=1,#REF!,IF(#REF!=1,#REF!,IF(#REF!=1,#REF!,IF(#REF!=1,#REF!,"")))))</f>
        <v>#REF!</v>
      </c>
      <c r="C2079" s="185"/>
      <c r="D2079" s="191"/>
      <c r="E2079" s="190"/>
      <c r="F2079" s="237"/>
      <c r="G2079" s="169"/>
      <c r="H2079" s="188"/>
      <c r="I2079" s="189"/>
      <c r="J2079" s="192"/>
      <c r="K2079" s="193"/>
      <c r="L2079" s="200"/>
    </row>
    <row r="2080" spans="1:12" ht="15" customHeight="1" x14ac:dyDescent="0.25">
      <c r="A2080" s="183">
        <f t="shared" si="52"/>
        <v>6</v>
      </c>
      <c r="B2080" s="184"/>
      <c r="C2080" s="185"/>
      <c r="D2080" s="191"/>
      <c r="E2080" s="190"/>
      <c r="F2080" s="237"/>
      <c r="G2080" s="169"/>
      <c r="H2080" s="188"/>
      <c r="I2080" s="189"/>
      <c r="J2080" s="192"/>
      <c r="K2080" s="193"/>
      <c r="L2080" s="200"/>
    </row>
    <row r="2081" spans="1:12" ht="15" customHeight="1" x14ac:dyDescent="0.25">
      <c r="A2081" s="183">
        <f t="shared" si="52"/>
        <v>7</v>
      </c>
      <c r="B2081" s="184" t="e">
        <f>IF(G2081="DESLIGADO","",IF(#REF!=1,#REF!,IF(#REF!=1,#REF!,IF(#REF!=1,#REF!,IF(#REF!=1,#REF!,"")))))</f>
        <v>#REF!</v>
      </c>
      <c r="C2081" s="185"/>
      <c r="D2081" s="191"/>
      <c r="E2081" s="190"/>
      <c r="F2081" s="237"/>
      <c r="G2081" s="169"/>
      <c r="H2081" s="188"/>
      <c r="I2081" s="189"/>
      <c r="J2081" s="192"/>
      <c r="K2081" s="193"/>
      <c r="L2081" s="200"/>
    </row>
    <row r="2082" spans="1:12" ht="15" customHeight="1" x14ac:dyDescent="0.25">
      <c r="A2082" s="183">
        <f t="shared" si="52"/>
        <v>8</v>
      </c>
      <c r="B2082" s="184" t="e">
        <f>IF(G2082="DESLIGADO","",IF(#REF!=1,#REF!,IF(#REF!=1,#REF!,IF(#REF!=1,#REF!,IF(#REF!=1,#REF!,"")))))</f>
        <v>#REF!</v>
      </c>
      <c r="C2082" s="185"/>
      <c r="D2082" s="191"/>
      <c r="E2082" s="190"/>
      <c r="F2082" s="237"/>
      <c r="G2082" s="169"/>
      <c r="H2082" s="188"/>
      <c r="I2082" s="189"/>
      <c r="J2082" s="192"/>
      <c r="K2082" s="193"/>
      <c r="L2082" s="200"/>
    </row>
    <row r="2083" spans="1:12" ht="15" customHeight="1" x14ac:dyDescent="0.25">
      <c r="A2083" s="183">
        <f t="shared" si="52"/>
        <v>9</v>
      </c>
      <c r="B2083" s="184"/>
      <c r="C2083" s="185"/>
      <c r="D2083" s="191"/>
      <c r="E2083" s="190"/>
      <c r="F2083" s="237"/>
      <c r="G2083" s="169"/>
      <c r="H2083" s="188"/>
      <c r="I2083" s="189"/>
      <c r="J2083" s="192"/>
      <c r="K2083" s="193"/>
      <c r="L2083" s="200"/>
    </row>
    <row r="2084" spans="1:12" ht="15" customHeight="1" x14ac:dyDescent="0.25">
      <c r="A2084" s="183">
        <f t="shared" si="52"/>
        <v>10</v>
      </c>
      <c r="B2084" s="184"/>
      <c r="C2084" s="185"/>
      <c r="D2084" s="191"/>
      <c r="E2084" s="190"/>
      <c r="F2084" s="237"/>
      <c r="G2084" s="169"/>
      <c r="H2084" s="188"/>
      <c r="I2084" s="189"/>
      <c r="J2084" s="192"/>
      <c r="K2084" s="193"/>
      <c r="L2084" s="200"/>
    </row>
    <row r="2085" spans="1:12" ht="15" customHeight="1" x14ac:dyDescent="0.25">
      <c r="A2085" s="183">
        <f t="shared" si="52"/>
        <v>11</v>
      </c>
      <c r="B2085" s="184" t="e">
        <f>IF(F2085="DESLIGADO","",IF(#REF!=1,#REF!,IF(#REF!=1,#REF!,IF(#REF!=1,#REF!,IF(#REF!=1,#REF!,"")))))</f>
        <v>#REF!</v>
      </c>
      <c r="C2085" s="185"/>
      <c r="D2085" s="191"/>
      <c r="E2085" s="190"/>
      <c r="F2085" s="237"/>
      <c r="G2085" s="169"/>
      <c r="H2085" s="188"/>
      <c r="I2085" s="189"/>
      <c r="J2085" s="192"/>
      <c r="K2085" s="193"/>
      <c r="L2085" s="200"/>
    </row>
    <row r="2086" spans="1:12" ht="15" customHeight="1" x14ac:dyDescent="0.25">
      <c r="A2086" s="183">
        <f t="shared" si="52"/>
        <v>12</v>
      </c>
      <c r="B2086" s="184" t="e">
        <f>IF(G2086="DESLIGADO","",IF(#REF!=1,#REF!,IF(#REF!=1,#REF!,IF(#REF!=1,#REF!,IF(#REF!=1,#REF!,"")))))</f>
        <v>#REF!</v>
      </c>
      <c r="C2086" s="185"/>
      <c r="D2086" s="191"/>
      <c r="E2086" s="190"/>
      <c r="F2086" s="237"/>
      <c r="G2086" s="169"/>
      <c r="H2086" s="188"/>
      <c r="I2086" s="189"/>
      <c r="J2086" s="192"/>
      <c r="K2086" s="193"/>
      <c r="L2086" s="200"/>
    </row>
    <row r="2087" spans="1:12" ht="15" customHeight="1" x14ac:dyDescent="0.25">
      <c r="A2087" s="183">
        <f t="shared" si="52"/>
        <v>13</v>
      </c>
      <c r="B2087" s="184" t="e">
        <f>IF(G2087="DESLIGADO","",IF(#REF!=1,#REF!,IF(#REF!=1,#REF!,IF(#REF!=1,#REF!,IF(#REF!=1,#REF!,"")))))</f>
        <v>#REF!</v>
      </c>
      <c r="C2087" s="185"/>
      <c r="D2087" s="191"/>
      <c r="E2087" s="190"/>
      <c r="F2087" s="237"/>
      <c r="G2087" s="169"/>
      <c r="H2087" s="188"/>
      <c r="I2087" s="189"/>
      <c r="J2087" s="192"/>
      <c r="K2087" s="193"/>
      <c r="L2087" s="200"/>
    </row>
    <row r="2088" spans="1:12" ht="15" customHeight="1" x14ac:dyDescent="0.25">
      <c r="A2088" s="183">
        <f t="shared" si="52"/>
        <v>14</v>
      </c>
      <c r="B2088" s="184" t="e">
        <f>IF(G2088="DESLIGADO","",IF(#REF!=1,#REF!,IF(#REF!=1,#REF!,IF(#REF!=1,#REF!,IF(#REF!=1,#REF!,"")))))</f>
        <v>#REF!</v>
      </c>
      <c r="C2088" s="185"/>
      <c r="D2088" s="191"/>
      <c r="E2088" s="190"/>
      <c r="F2088" s="237"/>
      <c r="G2088" s="169"/>
      <c r="H2088" s="188"/>
      <c r="I2088" s="189"/>
      <c r="J2088" s="192"/>
      <c r="K2088" s="193"/>
      <c r="L2088" s="200"/>
    </row>
    <row r="2089" spans="1:12" ht="15" customHeight="1" x14ac:dyDescent="0.25">
      <c r="A2089" s="183">
        <f t="shared" si="52"/>
        <v>15</v>
      </c>
      <c r="B2089" s="184" t="e">
        <f>IF(G2089="DESLIGADO","",IF(#REF!=1,#REF!,IF(#REF!=1,#REF!,IF(#REF!=1,#REF!,IF(#REF!=1,#REF!,"")))))</f>
        <v>#REF!</v>
      </c>
      <c r="C2089" s="185"/>
      <c r="D2089" s="191"/>
      <c r="E2089" s="190"/>
      <c r="F2089" s="237"/>
      <c r="G2089" s="169"/>
      <c r="H2089" s="188"/>
      <c r="I2089" s="189"/>
      <c r="J2089" s="192"/>
      <c r="K2089" s="193"/>
      <c r="L2089" s="200"/>
    </row>
    <row r="2090" spans="1:12" ht="15" customHeight="1" x14ac:dyDescent="0.25">
      <c r="A2090" s="183">
        <f t="shared" si="52"/>
        <v>16</v>
      </c>
      <c r="B2090" s="184" t="e">
        <f>IF(G2090="DESLIGADO","",IF(#REF!=1,#REF!,IF(#REF!=1,#REF!,IF(#REF!=1,#REF!,IF(#REF!=1,#REF!,"")))))</f>
        <v>#REF!</v>
      </c>
      <c r="C2090" s="185"/>
      <c r="D2090" s="191"/>
      <c r="E2090" s="190"/>
      <c r="F2090" s="237"/>
      <c r="G2090" s="169"/>
      <c r="H2090" s="188"/>
      <c r="I2090" s="189"/>
      <c r="J2090" s="192"/>
      <c r="K2090" s="193"/>
      <c r="L2090" s="200"/>
    </row>
    <row r="2091" spans="1:12" ht="15" customHeight="1" x14ac:dyDescent="0.25">
      <c r="A2091" s="183">
        <f t="shared" si="52"/>
        <v>17</v>
      </c>
      <c r="B2091" s="184" t="e">
        <f>IF(G2091="DESLIGADO","",IF(#REF!=1,#REF!,IF(#REF!=1,#REF!,IF(#REF!=1,#REF!,IF(#REF!=1,#REF!,"")))))</f>
        <v>#REF!</v>
      </c>
      <c r="C2091" s="185"/>
      <c r="D2091" s="191"/>
      <c r="E2091" s="190"/>
      <c r="F2091" s="237"/>
      <c r="G2091" s="169"/>
      <c r="H2091" s="188"/>
      <c r="I2091" s="189"/>
      <c r="J2091" s="192"/>
      <c r="K2091" s="193"/>
      <c r="L2091" s="200"/>
    </row>
    <row r="2092" spans="1:12" ht="15" customHeight="1" x14ac:dyDescent="0.25">
      <c r="A2092" s="183">
        <f t="shared" si="52"/>
        <v>18</v>
      </c>
      <c r="B2092" s="184"/>
      <c r="C2092" s="185"/>
      <c r="D2092" s="191"/>
      <c r="E2092" s="190"/>
      <c r="F2092" s="237"/>
      <c r="G2092" s="169"/>
      <c r="H2092" s="188"/>
      <c r="I2092" s="189"/>
      <c r="J2092" s="192"/>
      <c r="K2092" s="193"/>
      <c r="L2092" s="200"/>
    </row>
    <row r="2093" spans="1:12" ht="15" customHeight="1" x14ac:dyDescent="0.25">
      <c r="A2093" s="183">
        <f t="shared" si="52"/>
        <v>19</v>
      </c>
      <c r="B2093" s="184" t="e">
        <f>IF(G2093="DESLIGADO","",IF(#REF!=1,#REF!,IF(#REF!=1,#REF!,IF(#REF!=1,#REF!,IF(#REF!=1,#REF!,"")))))</f>
        <v>#REF!</v>
      </c>
      <c r="C2093" s="185"/>
      <c r="D2093" s="191"/>
      <c r="E2093" s="190"/>
      <c r="F2093" s="237"/>
      <c r="G2093" s="169"/>
      <c r="H2093" s="188"/>
      <c r="I2093" s="189"/>
      <c r="J2093" s="192"/>
      <c r="K2093" s="193"/>
      <c r="L2093" s="200"/>
    </row>
    <row r="2094" spans="1:12" ht="15" customHeight="1" x14ac:dyDescent="0.25">
      <c r="A2094" s="183">
        <f t="shared" si="52"/>
        <v>20</v>
      </c>
      <c r="B2094" s="184" t="e">
        <f>IF(G2094="DESLIGADO","",IF(#REF!=1,#REF!,IF(#REF!=1,#REF!,IF(#REF!=1,#REF!,IF(#REF!=1,#REF!,"")))))</f>
        <v>#REF!</v>
      </c>
      <c r="C2094" s="185"/>
      <c r="D2094" s="191"/>
      <c r="E2094" s="190"/>
      <c r="F2094" s="237"/>
      <c r="G2094" s="169"/>
      <c r="H2094" s="188"/>
      <c r="I2094" s="189"/>
      <c r="J2094" s="192"/>
      <c r="K2094" s="193"/>
      <c r="L2094" s="200"/>
    </row>
    <row r="2095" spans="1:12" ht="15" customHeight="1" x14ac:dyDescent="0.25">
      <c r="A2095" s="183">
        <f t="shared" si="52"/>
        <v>21</v>
      </c>
      <c r="B2095" s="184"/>
      <c r="C2095" s="185"/>
      <c r="D2095" s="191"/>
      <c r="E2095" s="190"/>
      <c r="F2095" s="237"/>
      <c r="G2095" s="169"/>
      <c r="H2095" s="188"/>
      <c r="I2095" s="189"/>
      <c r="J2095" s="192"/>
      <c r="K2095" s="193"/>
      <c r="L2095" s="200"/>
    </row>
    <row r="2096" spans="1:12" ht="15" customHeight="1" x14ac:dyDescent="0.25">
      <c r="A2096" s="183">
        <f t="shared" si="52"/>
        <v>22</v>
      </c>
      <c r="B2096" s="184"/>
      <c r="C2096" s="185"/>
      <c r="D2096" s="191"/>
      <c r="E2096" s="190"/>
      <c r="F2096" s="237"/>
      <c r="G2096" s="169"/>
      <c r="H2096" s="188"/>
      <c r="I2096" s="189"/>
      <c r="J2096" s="192"/>
      <c r="K2096" s="193"/>
      <c r="L2096" s="200"/>
    </row>
    <row r="2097" spans="1:12" ht="15" customHeight="1" x14ac:dyDescent="0.25">
      <c r="A2097" s="183">
        <f t="shared" si="52"/>
        <v>23</v>
      </c>
      <c r="B2097" s="184" t="e">
        <f>IF(G2097="DESLIGADO","",IF(#REF!=1,#REF!,IF(#REF!=1,#REF!,IF(#REF!=1,#REF!,IF(#REF!=1,#REF!,"")))))</f>
        <v>#REF!</v>
      </c>
      <c r="C2097" s="185"/>
      <c r="D2097" s="191"/>
      <c r="E2097" s="190"/>
      <c r="F2097" s="237"/>
      <c r="G2097" s="169"/>
      <c r="H2097" s="188"/>
      <c r="I2097" s="189"/>
      <c r="J2097" s="192"/>
      <c r="K2097" s="193"/>
      <c r="L2097" s="200"/>
    </row>
    <row r="2098" spans="1:12" ht="15" customHeight="1" x14ac:dyDescent="0.25">
      <c r="A2098" s="183">
        <f t="shared" si="52"/>
        <v>24</v>
      </c>
      <c r="B2098" s="184" t="e">
        <f>IF(G2098="DESLIGADO","",IF(#REF!=1,#REF!,IF(#REF!=1,#REF!,IF(#REF!=1,#REF!,IF(#REF!=1,#REF!,"")))))</f>
        <v>#REF!</v>
      </c>
      <c r="C2098" s="185"/>
      <c r="D2098" s="191"/>
      <c r="E2098" s="190"/>
      <c r="F2098" s="237"/>
      <c r="G2098" s="169"/>
      <c r="H2098" s="188"/>
      <c r="I2098" s="189"/>
      <c r="J2098" s="192"/>
      <c r="K2098" s="193"/>
      <c r="L2098" s="200"/>
    </row>
    <row r="2099" spans="1:12" ht="15" customHeight="1" x14ac:dyDescent="0.25">
      <c r="A2099" s="183">
        <f t="shared" si="52"/>
        <v>25</v>
      </c>
      <c r="B2099" s="184"/>
      <c r="C2099" s="185"/>
      <c r="D2099" s="191"/>
      <c r="E2099" s="190"/>
      <c r="F2099" s="237"/>
      <c r="G2099" s="169"/>
      <c r="H2099" s="188"/>
      <c r="I2099" s="189"/>
      <c r="J2099" s="192"/>
      <c r="K2099" s="193"/>
      <c r="L2099" s="200"/>
    </row>
    <row r="2100" spans="1:12" ht="15" customHeight="1" x14ac:dyDescent="0.25">
      <c r="A2100" s="183">
        <f t="shared" si="52"/>
        <v>26</v>
      </c>
      <c r="B2100" s="184" t="e">
        <f>IF(G2100="DESLIGADO","",IF(#REF!=1,#REF!,IF(#REF!=1,#REF!,IF(#REF!=1,#REF!,IF(#REF!=1,#REF!,"")))))</f>
        <v>#REF!</v>
      </c>
      <c r="C2100" s="185"/>
      <c r="D2100" s="191"/>
      <c r="E2100" s="190"/>
      <c r="F2100" s="237"/>
      <c r="G2100" s="169"/>
      <c r="H2100" s="188"/>
      <c r="I2100" s="189"/>
      <c r="J2100" s="192"/>
      <c r="K2100" s="193"/>
      <c r="L2100" s="200"/>
    </row>
    <row r="2101" spans="1:12" ht="15" customHeight="1" x14ac:dyDescent="0.25">
      <c r="A2101" s="183">
        <f t="shared" si="52"/>
        <v>27</v>
      </c>
      <c r="B2101" s="184" t="e">
        <f>IF(G2101="DESLIGADO","",IF(#REF!=1,#REF!,IF(#REF!=1,#REF!,IF(#REF!=1,#REF!,IF(#REF!=1,#REF!,"")))))</f>
        <v>#REF!</v>
      </c>
      <c r="C2101" s="185"/>
      <c r="D2101" s="191"/>
      <c r="E2101" s="190"/>
      <c r="F2101" s="237"/>
      <c r="G2101" s="169"/>
      <c r="H2101" s="188"/>
      <c r="I2101" s="189"/>
      <c r="J2101" s="192"/>
      <c r="K2101" s="193"/>
      <c r="L2101" s="200"/>
    </row>
    <row r="2102" spans="1:12" ht="15" customHeight="1" x14ac:dyDescent="0.25">
      <c r="A2102" s="183">
        <f t="shared" si="52"/>
        <v>28</v>
      </c>
      <c r="B2102" s="184" t="e">
        <f>IF(F2102="DESLIGADO","",IF(#REF!=1,#REF!,IF(#REF!=1,#REF!,IF(#REF!=1,#REF!,IF(#REF!=1,#REF!,"")))))</f>
        <v>#REF!</v>
      </c>
      <c r="C2102" s="185"/>
      <c r="D2102" s="191"/>
      <c r="E2102" s="190"/>
      <c r="F2102" s="237"/>
      <c r="G2102" s="169"/>
      <c r="H2102" s="188"/>
      <c r="I2102" s="189"/>
      <c r="J2102" s="192"/>
      <c r="K2102" s="193"/>
      <c r="L2102" s="200"/>
    </row>
    <row r="2103" spans="1:12" ht="15" customHeight="1" x14ac:dyDescent="0.25">
      <c r="A2103" s="183">
        <f t="shared" si="52"/>
        <v>29</v>
      </c>
      <c r="B2103" s="184" t="e">
        <f>IF(G2103="DESLIGADO","",IF(#REF!=1,#REF!,IF(#REF!=1,#REF!,IF(#REF!=1,#REF!,IF(#REF!=1,#REF!,"")))))</f>
        <v>#REF!</v>
      </c>
      <c r="C2103" s="185"/>
      <c r="D2103" s="191"/>
      <c r="E2103" s="190"/>
      <c r="F2103" s="237"/>
      <c r="G2103" s="169"/>
      <c r="H2103" s="188"/>
      <c r="I2103" s="189"/>
      <c r="J2103" s="192"/>
      <c r="K2103" s="193"/>
      <c r="L2103" s="200"/>
    </row>
    <row r="2104" spans="1:12" ht="15" customHeight="1" x14ac:dyDescent="0.25">
      <c r="A2104" s="183">
        <f t="shared" si="52"/>
        <v>30</v>
      </c>
      <c r="B2104" s="184" t="e">
        <f>IF(G2104="DESLIGADO","",IF(#REF!=1,#REF!,IF(#REF!=1,#REF!,IF(#REF!=1,#REF!,IF(#REF!=1,#REF!,"")))))</f>
        <v>#REF!</v>
      </c>
      <c r="C2104" s="185"/>
      <c r="D2104" s="191"/>
      <c r="E2104" s="190"/>
      <c r="F2104" s="237"/>
      <c r="G2104" s="169"/>
      <c r="H2104" s="188"/>
      <c r="I2104" s="189"/>
      <c r="J2104" s="192"/>
      <c r="K2104" s="193"/>
      <c r="L2104" s="200"/>
    </row>
    <row r="2105" spans="1:12" ht="15" customHeight="1" x14ac:dyDescent="0.25">
      <c r="A2105" s="183">
        <f t="shared" si="52"/>
        <v>31</v>
      </c>
      <c r="B2105" s="184"/>
      <c r="C2105" s="185"/>
      <c r="D2105" s="191"/>
      <c r="E2105" s="190"/>
      <c r="F2105" s="237"/>
      <c r="G2105" s="169"/>
      <c r="H2105" s="188"/>
      <c r="I2105" s="189"/>
      <c r="J2105" s="192"/>
      <c r="K2105" s="193"/>
      <c r="L2105" s="200"/>
    </row>
    <row r="2106" spans="1:12" ht="15" customHeight="1" x14ac:dyDescent="0.25">
      <c r="A2106" s="183">
        <f t="shared" si="52"/>
        <v>32</v>
      </c>
      <c r="B2106" s="184" t="e">
        <f>IF(G2106="DESLIGADO","",IF(#REF!=1,#REF!,IF(#REF!=1,#REF!,IF(#REF!=1,#REF!,IF(#REF!=1,#REF!,"")))))</f>
        <v>#REF!</v>
      </c>
      <c r="C2106" s="185"/>
      <c r="D2106" s="191"/>
      <c r="E2106" s="190"/>
      <c r="F2106" s="237"/>
      <c r="G2106" s="169"/>
      <c r="H2106" s="188"/>
      <c r="I2106" s="189"/>
      <c r="J2106" s="192"/>
      <c r="K2106" s="193"/>
      <c r="L2106" s="200"/>
    </row>
    <row r="2107" spans="1:12" ht="15" customHeight="1" x14ac:dyDescent="0.25">
      <c r="A2107" s="183">
        <f t="shared" si="52"/>
        <v>33</v>
      </c>
      <c r="B2107" s="184" t="e">
        <f>IF(G2107="DESLIGADO","",IF(#REF!=1,#REF!,IF(#REF!=1,#REF!,IF(#REF!=1,#REF!,IF(#REF!=1,#REF!,"")))))</f>
        <v>#REF!</v>
      </c>
      <c r="C2107" s="185"/>
      <c r="D2107" s="191"/>
      <c r="E2107" s="190"/>
      <c r="F2107" s="237"/>
      <c r="G2107" s="169"/>
      <c r="H2107" s="188"/>
      <c r="I2107" s="189"/>
      <c r="J2107" s="192"/>
      <c r="K2107" s="193"/>
      <c r="L2107" s="200"/>
    </row>
    <row r="2108" spans="1:12" ht="15" customHeight="1" x14ac:dyDescent="0.25">
      <c r="A2108" s="183">
        <f t="shared" si="52"/>
        <v>34</v>
      </c>
      <c r="B2108" s="184" t="e">
        <f>IF(G2108="DESLIGADO","",IF(#REF!=1,#REF!,IF(#REF!=1,#REF!,IF(#REF!=1,#REF!,IF(#REF!=1,#REF!,"")))))</f>
        <v>#REF!</v>
      </c>
      <c r="C2108" s="185"/>
      <c r="D2108" s="191"/>
      <c r="E2108" s="190"/>
      <c r="F2108" s="237"/>
      <c r="G2108" s="169"/>
      <c r="H2108" s="188"/>
      <c r="I2108" s="189"/>
      <c r="J2108" s="192"/>
      <c r="K2108" s="193"/>
      <c r="L2108" s="200"/>
    </row>
    <row r="2109" spans="1:12" ht="15" customHeight="1" x14ac:dyDescent="0.25">
      <c r="A2109" s="183">
        <f t="shared" si="52"/>
        <v>35</v>
      </c>
      <c r="B2109" s="184"/>
      <c r="C2109" s="185"/>
      <c r="D2109" s="191"/>
      <c r="E2109" s="190"/>
      <c r="F2109" s="237"/>
      <c r="G2109" s="169"/>
      <c r="H2109" s="188"/>
      <c r="I2109" s="189"/>
      <c r="J2109" s="192"/>
      <c r="K2109" s="193"/>
      <c r="L2109" s="200"/>
    </row>
    <row r="2110" spans="1:12" ht="15" customHeight="1" x14ac:dyDescent="0.25">
      <c r="A2110" s="183">
        <f t="shared" si="52"/>
        <v>36</v>
      </c>
      <c r="B2110" s="184" t="e">
        <f>IF(G2110="DESLIGADO","",IF(#REF!=1,#REF!,IF(#REF!=1,#REF!,IF(#REF!=1,#REF!,IF(#REF!=1,#REF!,"")))))</f>
        <v>#REF!</v>
      </c>
      <c r="C2110" s="185"/>
      <c r="D2110" s="191"/>
      <c r="E2110" s="190"/>
      <c r="F2110" s="237"/>
      <c r="G2110" s="169"/>
      <c r="H2110" s="188"/>
      <c r="I2110" s="189"/>
      <c r="J2110" s="192"/>
      <c r="K2110" s="193"/>
      <c r="L2110" s="200"/>
    </row>
    <row r="2111" spans="1:12" ht="15" customHeight="1" x14ac:dyDescent="0.25">
      <c r="A2111" s="183">
        <f t="shared" si="52"/>
        <v>37</v>
      </c>
      <c r="B2111" s="184" t="e">
        <f>IF(G2111="DESLIGADO","",IF(#REF!=1,#REF!,IF(#REF!=1,#REF!,IF(#REF!=1,#REF!,IF(#REF!=1,#REF!,"")))))</f>
        <v>#REF!</v>
      </c>
      <c r="C2111" s="185"/>
      <c r="D2111" s="191"/>
      <c r="E2111" s="190"/>
      <c r="F2111" s="237"/>
      <c r="G2111" s="169"/>
      <c r="H2111" s="188"/>
      <c r="I2111" s="189"/>
      <c r="J2111" s="192"/>
      <c r="K2111" s="193"/>
      <c r="L2111" s="200"/>
    </row>
    <row r="2112" spans="1:12" ht="15" customHeight="1" x14ac:dyDescent="0.25">
      <c r="A2112" s="183">
        <f t="shared" si="52"/>
        <v>38</v>
      </c>
      <c r="B2112" s="184" t="e">
        <f>IF(F2112="DESLIGADO","",IF(#REF!=1,#REF!,IF(#REF!=1,#REF!,IF(#REF!=1,#REF!,IF(#REF!=1,#REF!,"")))))</f>
        <v>#REF!</v>
      </c>
      <c r="C2112" s="185"/>
      <c r="D2112" s="191"/>
      <c r="E2112" s="190"/>
      <c r="F2112" s="237"/>
      <c r="G2112" s="169"/>
      <c r="H2112" s="188"/>
      <c r="I2112" s="189"/>
      <c r="J2112" s="192"/>
      <c r="K2112" s="193"/>
      <c r="L2112" s="200"/>
    </row>
    <row r="2113" spans="1:12" ht="15" customHeight="1" x14ac:dyDescent="0.25">
      <c r="A2113" s="183">
        <f t="shared" si="52"/>
        <v>39</v>
      </c>
      <c r="B2113" s="184"/>
      <c r="C2113" s="185"/>
      <c r="D2113" s="191"/>
      <c r="E2113" s="190"/>
      <c r="F2113" s="237"/>
      <c r="G2113" s="169"/>
      <c r="H2113" s="188"/>
      <c r="I2113" s="189"/>
      <c r="J2113" s="192"/>
      <c r="K2113" s="193"/>
      <c r="L2113" s="200"/>
    </row>
    <row r="2114" spans="1:12" ht="15" customHeight="1" x14ac:dyDescent="0.25">
      <c r="A2114" s="183">
        <f t="shared" si="52"/>
        <v>40</v>
      </c>
      <c r="B2114" s="184" t="e">
        <f>IF(G2114="DESLIGADO","",IF(#REF!=1,#REF!,IF(#REF!=1,#REF!,IF(#REF!=1,#REF!,IF(#REF!=1,#REF!,"")))))</f>
        <v>#REF!</v>
      </c>
      <c r="C2114" s="185"/>
      <c r="D2114" s="191"/>
      <c r="E2114" s="190"/>
      <c r="F2114" s="237"/>
      <c r="G2114" s="169"/>
      <c r="H2114" s="188"/>
      <c r="I2114" s="189"/>
      <c r="J2114" s="192"/>
      <c r="K2114" s="193"/>
      <c r="L2114" s="200"/>
    </row>
    <row r="2115" spans="1:12" ht="15" customHeight="1" x14ac:dyDescent="0.25">
      <c r="A2115" s="183"/>
      <c r="B2115" s="184" t="e">
        <f>IF(G2115="DESLIGADO","",IF(#REF!=1,#REF!,IF(#REF!=1,#REF!,IF(#REF!=1,#REF!,IF(#REF!=1,#REF!,"")))))</f>
        <v>#REF!</v>
      </c>
      <c r="C2115" s="185"/>
      <c r="D2115" s="191"/>
      <c r="E2115" s="190"/>
      <c r="F2115" s="237"/>
      <c r="G2115" s="169"/>
      <c r="H2115" s="188"/>
      <c r="I2115" s="189"/>
      <c r="J2115" s="192"/>
      <c r="K2115" s="193"/>
      <c r="L2115" s="200"/>
    </row>
    <row r="2116" spans="1:12" ht="15" customHeight="1" x14ac:dyDescent="0.25">
      <c r="A2116" s="183"/>
      <c r="B2116" s="184"/>
      <c r="C2116" s="185"/>
      <c r="D2116" s="191"/>
      <c r="E2116" s="190"/>
      <c r="F2116" s="237"/>
      <c r="G2116" s="169"/>
      <c r="H2116" s="188"/>
      <c r="I2116" s="189"/>
      <c r="J2116" s="192"/>
      <c r="K2116" s="193"/>
      <c r="L2116" s="200"/>
    </row>
    <row r="2117" spans="1:12" ht="15" customHeight="1" x14ac:dyDescent="0.25">
      <c r="A2117" s="183">
        <f t="shared" ref="A2117:A2180" si="53">A2116+1</f>
        <v>1</v>
      </c>
      <c r="B2117" s="184" t="e">
        <f>IF(G2117="DESLIGADO","",IF(#REF!=1,#REF!,IF(#REF!=1,#REF!,IF(#REF!=1,#REF!,IF(#REF!=1,#REF!,"")))))</f>
        <v>#REF!</v>
      </c>
      <c r="C2117" s="185"/>
      <c r="D2117" s="191"/>
      <c r="E2117" s="190"/>
      <c r="F2117" s="237"/>
      <c r="G2117" s="169"/>
      <c r="H2117" s="188"/>
      <c r="I2117" s="189"/>
      <c r="J2117" s="192"/>
      <c r="K2117" s="193"/>
      <c r="L2117" s="200"/>
    </row>
    <row r="2118" spans="1:12" ht="15" customHeight="1" x14ac:dyDescent="0.25">
      <c r="A2118" s="183">
        <f t="shared" si="53"/>
        <v>2</v>
      </c>
      <c r="B2118" s="184" t="e">
        <f>IF(G2118="DESLIGADO","",IF(#REF!=1,#REF!,IF(#REF!=1,#REF!,IF(#REF!=1,#REF!,IF(#REF!=1,#REF!,"")))))</f>
        <v>#REF!</v>
      </c>
      <c r="C2118" s="185"/>
      <c r="D2118" s="191"/>
      <c r="E2118" s="190"/>
      <c r="F2118" s="237"/>
      <c r="G2118" s="169"/>
      <c r="H2118" s="188"/>
      <c r="I2118" s="189"/>
      <c r="J2118" s="192"/>
      <c r="K2118" s="193"/>
      <c r="L2118" s="200"/>
    </row>
    <row r="2119" spans="1:12" ht="15" customHeight="1" x14ac:dyDescent="0.25">
      <c r="A2119" s="183">
        <f t="shared" si="53"/>
        <v>3</v>
      </c>
      <c r="B2119" s="184"/>
      <c r="C2119" s="185"/>
      <c r="D2119" s="191"/>
      <c r="E2119" s="190"/>
      <c r="F2119" s="237"/>
      <c r="G2119" s="169"/>
      <c r="H2119" s="188"/>
      <c r="I2119" s="189"/>
      <c r="J2119" s="192"/>
      <c r="K2119" s="193"/>
      <c r="L2119" s="200"/>
    </row>
    <row r="2120" spans="1:12" ht="15" customHeight="1" x14ac:dyDescent="0.25">
      <c r="A2120" s="183">
        <f t="shared" si="53"/>
        <v>4</v>
      </c>
      <c r="B2120" s="184" t="e">
        <f>IF(G2120="DESLIGADO","",IF(#REF!=1,#REF!,IF(#REF!=1,#REF!,IF(#REF!=1,#REF!,IF(#REF!=1,#REF!,"")))))</f>
        <v>#REF!</v>
      </c>
      <c r="C2120" s="185"/>
      <c r="D2120" s="191"/>
      <c r="E2120" s="190"/>
      <c r="F2120" s="237"/>
      <c r="G2120" s="169"/>
      <c r="H2120" s="188"/>
      <c r="I2120" s="189"/>
      <c r="J2120" s="192"/>
      <c r="K2120" s="193"/>
      <c r="L2120" s="200"/>
    </row>
    <row r="2121" spans="1:12" ht="15" customHeight="1" x14ac:dyDescent="0.25">
      <c r="A2121" s="183">
        <f t="shared" si="53"/>
        <v>5</v>
      </c>
      <c r="B2121" s="184" t="e">
        <f>IF(G2121="DESLIGADO","",IF(#REF!=1,#REF!,IF(#REF!=1,#REF!,IF(#REF!=1,#REF!,IF(#REF!=1,#REF!,"")))))</f>
        <v>#REF!</v>
      </c>
      <c r="C2121" s="185"/>
      <c r="D2121" s="191"/>
      <c r="E2121" s="190"/>
      <c r="F2121" s="237"/>
      <c r="G2121" s="169"/>
      <c r="H2121" s="188"/>
      <c r="I2121" s="189"/>
      <c r="J2121" s="192"/>
      <c r="K2121" s="193"/>
      <c r="L2121" s="200"/>
    </row>
    <row r="2122" spans="1:12" ht="15" customHeight="1" x14ac:dyDescent="0.25">
      <c r="A2122" s="183">
        <f t="shared" si="53"/>
        <v>6</v>
      </c>
      <c r="B2122" s="184" t="e">
        <f>IF(G2122="DESLIGADO","",IF(#REF!=1,#REF!,IF(#REF!=1,#REF!,IF(#REF!=1,#REF!,IF(#REF!=1,#REF!,"")))))</f>
        <v>#REF!</v>
      </c>
      <c r="C2122" s="185"/>
      <c r="D2122" s="191"/>
      <c r="E2122" s="190"/>
      <c r="F2122" s="237"/>
      <c r="G2122" s="169"/>
      <c r="H2122" s="188"/>
      <c r="I2122" s="189"/>
      <c r="J2122" s="192"/>
      <c r="K2122" s="193"/>
      <c r="L2122" s="200"/>
    </row>
    <row r="2123" spans="1:12" ht="15" customHeight="1" x14ac:dyDescent="0.25">
      <c r="A2123" s="183">
        <f t="shared" si="53"/>
        <v>7</v>
      </c>
      <c r="B2123" s="184" t="e">
        <f>IF(G2123="DESLIGADO","",IF(#REF!=1,#REF!,IF(#REF!=1,#REF!,IF(#REF!=1,#REF!,IF(#REF!=1,#REF!,"")))))</f>
        <v>#REF!</v>
      </c>
      <c r="C2123" s="185"/>
      <c r="D2123" s="191"/>
      <c r="E2123" s="190"/>
      <c r="F2123" s="237"/>
      <c r="G2123" s="169"/>
      <c r="H2123" s="188"/>
      <c r="I2123" s="189"/>
      <c r="J2123" s="192"/>
      <c r="K2123" s="193"/>
      <c r="L2123" s="200"/>
    </row>
    <row r="2124" spans="1:12" ht="15" customHeight="1" x14ac:dyDescent="0.25">
      <c r="A2124" s="183">
        <f t="shared" si="53"/>
        <v>8</v>
      </c>
      <c r="B2124" s="184" t="e">
        <f>IF(F2124="DESLIGADO","",IF(#REF!=1,#REF!,IF(#REF!=1,#REF!,IF(#REF!=1,#REF!,IF(#REF!=1,#REF!,"")))))</f>
        <v>#REF!</v>
      </c>
      <c r="C2124" s="185"/>
      <c r="D2124" s="191"/>
      <c r="E2124" s="190"/>
      <c r="F2124" s="237"/>
      <c r="G2124" s="169"/>
      <c r="H2124" s="188"/>
      <c r="I2124" s="189"/>
      <c r="J2124" s="192"/>
      <c r="K2124" s="193"/>
      <c r="L2124" s="200"/>
    </row>
    <row r="2125" spans="1:12" ht="15" customHeight="1" x14ac:dyDescent="0.25">
      <c r="A2125" s="183">
        <f t="shared" si="53"/>
        <v>9</v>
      </c>
      <c r="B2125" s="184"/>
      <c r="C2125" s="185"/>
      <c r="D2125" s="191"/>
      <c r="E2125" s="190"/>
      <c r="F2125" s="237"/>
      <c r="G2125" s="169"/>
      <c r="H2125" s="188"/>
      <c r="I2125" s="189"/>
      <c r="J2125" s="192"/>
      <c r="K2125" s="193"/>
      <c r="L2125" s="200"/>
    </row>
    <row r="2126" spans="1:12" ht="15" customHeight="1" x14ac:dyDescent="0.25">
      <c r="A2126" s="183">
        <f t="shared" si="53"/>
        <v>10</v>
      </c>
      <c r="B2126" s="184" t="e">
        <f>IF(G2126="DESLIGADO","",IF(#REF!=1,#REF!,IF(#REF!=1,#REF!,IF(#REF!=1,#REF!,IF(#REF!=1,#REF!,"")))))</f>
        <v>#REF!</v>
      </c>
      <c r="C2126" s="185"/>
      <c r="D2126" s="191"/>
      <c r="E2126" s="190"/>
      <c r="F2126" s="237"/>
      <c r="G2126" s="169"/>
      <c r="H2126" s="188"/>
      <c r="I2126" s="189"/>
      <c r="J2126" s="192"/>
      <c r="K2126" s="193"/>
      <c r="L2126" s="200"/>
    </row>
    <row r="2127" spans="1:12" ht="15" customHeight="1" x14ac:dyDescent="0.25">
      <c r="A2127" s="183">
        <f t="shared" si="53"/>
        <v>11</v>
      </c>
      <c r="B2127" s="184" t="e">
        <f>IF(G2127="DESLIGADO","",IF(#REF!=1,#REF!,IF(#REF!=1,#REF!,IF(#REF!=1,#REF!,IF(#REF!=1,#REF!,"")))))</f>
        <v>#REF!</v>
      </c>
      <c r="C2127" s="185"/>
      <c r="D2127" s="191"/>
      <c r="E2127" s="190"/>
      <c r="F2127" s="237"/>
      <c r="G2127" s="169"/>
      <c r="H2127" s="188"/>
      <c r="I2127" s="189"/>
      <c r="J2127" s="192"/>
      <c r="K2127" s="193"/>
      <c r="L2127" s="200"/>
    </row>
    <row r="2128" spans="1:12" ht="15" customHeight="1" x14ac:dyDescent="0.25">
      <c r="A2128" s="183">
        <f t="shared" si="53"/>
        <v>12</v>
      </c>
      <c r="B2128" s="184" t="e">
        <f>IF(G2128="DESLIGADO","",IF(#REF!=1,#REF!,IF(#REF!=1,#REF!,IF(#REF!=1,#REF!,IF(#REF!=1,#REF!,"")))))</f>
        <v>#REF!</v>
      </c>
      <c r="C2128" s="185"/>
      <c r="D2128" s="191"/>
      <c r="E2128" s="190"/>
      <c r="F2128" s="237"/>
      <c r="G2128" s="169"/>
      <c r="H2128" s="188"/>
      <c r="I2128" s="189"/>
      <c r="J2128" s="192"/>
      <c r="K2128" s="193"/>
      <c r="L2128" s="200"/>
    </row>
    <row r="2129" spans="1:12" ht="15" customHeight="1" x14ac:dyDescent="0.25">
      <c r="A2129" s="183">
        <f t="shared" si="53"/>
        <v>13</v>
      </c>
      <c r="B2129" s="184" t="e">
        <f>IF(G2129="DESLIGADO","",IF(#REF!=1,#REF!,IF(#REF!=1,#REF!,IF(#REF!=1,#REF!,IF(#REF!=1,#REF!,"")))))</f>
        <v>#REF!</v>
      </c>
      <c r="C2129" s="185"/>
      <c r="D2129" s="191"/>
      <c r="E2129" s="190"/>
      <c r="F2129" s="237"/>
      <c r="G2129" s="169"/>
      <c r="H2129" s="188"/>
      <c r="I2129" s="189"/>
      <c r="J2129" s="192"/>
      <c r="K2129" s="193"/>
      <c r="L2129" s="200"/>
    </row>
    <row r="2130" spans="1:12" ht="15" customHeight="1" x14ac:dyDescent="0.25">
      <c r="A2130" s="183">
        <f t="shared" si="53"/>
        <v>14</v>
      </c>
      <c r="B2130" s="184" t="e">
        <f>IF(G2130="DESLIGADO","",IF(#REF!=1,#REF!,IF(#REF!=1,#REF!,IF(#REF!=1,#REF!,IF(#REF!=1,#REF!,"")))))</f>
        <v>#REF!</v>
      </c>
      <c r="C2130" s="185"/>
      <c r="D2130" s="191"/>
      <c r="E2130" s="190"/>
      <c r="F2130" s="237"/>
      <c r="G2130" s="169"/>
      <c r="H2130" s="188"/>
      <c r="I2130" s="189"/>
      <c r="J2130" s="192"/>
      <c r="K2130" s="193"/>
      <c r="L2130" s="200"/>
    </row>
    <row r="2131" spans="1:12" ht="15" customHeight="1" x14ac:dyDescent="0.25">
      <c r="A2131" s="183">
        <f t="shared" si="53"/>
        <v>15</v>
      </c>
      <c r="B2131" s="184" t="e">
        <f>IF(G2131="DESLIGADO","",IF(#REF!=1,#REF!,IF(#REF!=1,#REF!,IF(#REF!=1,#REF!,IF(#REF!=1,#REF!,"")))))</f>
        <v>#REF!</v>
      </c>
      <c r="C2131" s="185"/>
      <c r="D2131" s="191"/>
      <c r="E2131" s="190"/>
      <c r="F2131" s="237"/>
      <c r="G2131" s="169"/>
      <c r="H2131" s="188"/>
      <c r="I2131" s="189"/>
      <c r="J2131" s="192"/>
      <c r="K2131" s="193"/>
      <c r="L2131" s="200"/>
    </row>
    <row r="2132" spans="1:12" ht="15" customHeight="1" x14ac:dyDescent="0.25">
      <c r="A2132" s="183">
        <f t="shared" si="53"/>
        <v>16</v>
      </c>
      <c r="B2132" s="184" t="e">
        <f>IF(G2132="DESLIGADO","",IF(#REF!=1,#REF!,IF(#REF!=1,#REF!,IF(#REF!=1,#REF!,IF(#REF!=1,#REF!,"")))))</f>
        <v>#REF!</v>
      </c>
      <c r="C2132" s="185"/>
      <c r="D2132" s="191"/>
      <c r="E2132" s="190"/>
      <c r="F2132" s="237"/>
      <c r="G2132" s="169"/>
      <c r="H2132" s="188"/>
      <c r="I2132" s="189"/>
      <c r="J2132" s="192"/>
      <c r="K2132" s="193"/>
      <c r="L2132" s="200"/>
    </row>
    <row r="2133" spans="1:12" ht="15" customHeight="1" x14ac:dyDescent="0.25">
      <c r="A2133" s="183">
        <f t="shared" si="53"/>
        <v>17</v>
      </c>
      <c r="B2133" s="184" t="e">
        <f>IF(G2133="DESLIGADO","",IF(#REF!=1,#REF!,IF(#REF!=1,#REF!,IF(#REF!=1,#REF!,IF(#REF!=1,#REF!,"")))))</f>
        <v>#REF!</v>
      </c>
      <c r="C2133" s="185"/>
      <c r="D2133" s="191"/>
      <c r="E2133" s="190"/>
      <c r="F2133" s="237"/>
      <c r="G2133" s="169"/>
      <c r="H2133" s="188"/>
      <c r="I2133" s="189"/>
      <c r="J2133" s="192"/>
      <c r="K2133" s="193"/>
      <c r="L2133" s="200"/>
    </row>
    <row r="2134" spans="1:12" ht="15" customHeight="1" x14ac:dyDescent="0.25">
      <c r="A2134" s="183">
        <f t="shared" si="53"/>
        <v>18</v>
      </c>
      <c r="B2134" s="184"/>
      <c r="C2134" s="185"/>
      <c r="D2134" s="191"/>
      <c r="E2134" s="190"/>
      <c r="F2134" s="237"/>
      <c r="G2134" s="169"/>
      <c r="H2134" s="188"/>
      <c r="I2134" s="189"/>
      <c r="J2134" s="192"/>
      <c r="K2134" s="193"/>
      <c r="L2134" s="200"/>
    </row>
    <row r="2135" spans="1:12" ht="15" customHeight="1" x14ac:dyDescent="0.25">
      <c r="A2135" s="183">
        <f t="shared" si="53"/>
        <v>19</v>
      </c>
      <c r="B2135" s="184" t="e">
        <f>IF(G2135="DESLIGADO","",IF(#REF!=1,#REF!,IF(#REF!=1,#REF!,IF(#REF!=1,#REF!,IF(#REF!=1,#REF!,"")))))</f>
        <v>#REF!</v>
      </c>
      <c r="C2135" s="185"/>
      <c r="D2135" s="191"/>
      <c r="E2135" s="190"/>
      <c r="F2135" s="237"/>
      <c r="G2135" s="169"/>
      <c r="H2135" s="188"/>
      <c r="I2135" s="189"/>
      <c r="J2135" s="192"/>
      <c r="K2135" s="193"/>
      <c r="L2135" s="200"/>
    </row>
    <row r="2136" spans="1:12" ht="15" customHeight="1" x14ac:dyDescent="0.25">
      <c r="A2136" s="183">
        <f t="shared" si="53"/>
        <v>20</v>
      </c>
      <c r="B2136" s="184" t="e">
        <f>IF(G2136="DESLIGADO","",IF(#REF!=1,#REF!,IF(#REF!=1,#REF!,IF(#REF!=1,#REF!,IF(#REF!=1,#REF!,"")))))</f>
        <v>#REF!</v>
      </c>
      <c r="C2136" s="185"/>
      <c r="D2136" s="191"/>
      <c r="E2136" s="190"/>
      <c r="F2136" s="237"/>
      <c r="G2136" s="169"/>
      <c r="H2136" s="188"/>
      <c r="I2136" s="189"/>
      <c r="J2136" s="192"/>
      <c r="K2136" s="193"/>
      <c r="L2136" s="200"/>
    </row>
    <row r="2137" spans="1:12" ht="15" customHeight="1" x14ac:dyDescent="0.25">
      <c r="A2137" s="183">
        <f t="shared" si="53"/>
        <v>21</v>
      </c>
      <c r="B2137" s="184"/>
      <c r="C2137" s="185"/>
      <c r="D2137" s="191"/>
      <c r="E2137" s="190"/>
      <c r="F2137" s="237"/>
      <c r="G2137" s="169"/>
      <c r="H2137" s="188"/>
      <c r="I2137" s="189"/>
      <c r="J2137" s="192"/>
      <c r="K2137" s="193"/>
      <c r="L2137" s="200"/>
    </row>
    <row r="2138" spans="1:12" ht="15" customHeight="1" x14ac:dyDescent="0.25">
      <c r="A2138" s="183">
        <f t="shared" si="53"/>
        <v>22</v>
      </c>
      <c r="B2138" s="184" t="e">
        <f>IF(G2138="DESLIGADO","",IF(#REF!=1,#REF!,IF(#REF!=1,#REF!,IF(#REF!=1,#REF!,IF(#REF!=1,#REF!,"")))))</f>
        <v>#REF!</v>
      </c>
      <c r="C2138" s="185"/>
      <c r="D2138" s="191"/>
      <c r="E2138" s="190"/>
      <c r="F2138" s="237"/>
      <c r="G2138" s="169"/>
      <c r="H2138" s="188"/>
      <c r="I2138" s="189"/>
      <c r="J2138" s="192"/>
      <c r="K2138" s="193"/>
      <c r="L2138" s="200"/>
    </row>
    <row r="2139" spans="1:12" ht="15" customHeight="1" x14ac:dyDescent="0.25">
      <c r="A2139" s="183">
        <f t="shared" si="53"/>
        <v>23</v>
      </c>
      <c r="B2139" s="184" t="e">
        <f>IF(F2139="DESLIGADO","",IF(#REF!=1,#REF!,IF(#REF!=1,#REF!,IF(#REF!=1,#REF!,IF(#REF!=1,#REF!,"")))))</f>
        <v>#REF!</v>
      </c>
      <c r="C2139" s="185"/>
      <c r="D2139" s="191"/>
      <c r="E2139" s="190"/>
      <c r="F2139" s="237"/>
      <c r="G2139" s="169"/>
      <c r="H2139" s="188"/>
      <c r="I2139" s="189"/>
      <c r="J2139" s="192"/>
      <c r="K2139" s="193"/>
      <c r="L2139" s="200"/>
    </row>
    <row r="2140" spans="1:12" ht="15" customHeight="1" x14ac:dyDescent="0.25">
      <c r="A2140" s="183">
        <f t="shared" si="53"/>
        <v>24</v>
      </c>
      <c r="B2140" s="184" t="e">
        <f>IF(G2140="DESLIGADO","",IF(#REF!=1,#REF!,IF(#REF!=1,#REF!,IF(#REF!=1,#REF!,IF(#REF!=1,#REF!,"")))))</f>
        <v>#REF!</v>
      </c>
      <c r="C2140" s="185"/>
      <c r="D2140" s="191"/>
      <c r="E2140" s="190"/>
      <c r="F2140" s="237"/>
      <c r="G2140" s="169"/>
      <c r="H2140" s="188"/>
      <c r="I2140" s="189"/>
      <c r="J2140" s="192"/>
      <c r="K2140" s="193"/>
      <c r="L2140" s="200"/>
    </row>
    <row r="2141" spans="1:12" ht="15" customHeight="1" x14ac:dyDescent="0.25">
      <c r="A2141" s="183">
        <f t="shared" si="53"/>
        <v>25</v>
      </c>
      <c r="B2141" s="184"/>
      <c r="C2141" s="185"/>
      <c r="D2141" s="191"/>
      <c r="E2141" s="190"/>
      <c r="F2141" s="237"/>
      <c r="G2141" s="169"/>
      <c r="H2141" s="188"/>
      <c r="I2141" s="189"/>
      <c r="J2141" s="192"/>
      <c r="K2141" s="193"/>
      <c r="L2141" s="200"/>
    </row>
    <row r="2142" spans="1:12" ht="15" customHeight="1" x14ac:dyDescent="0.25">
      <c r="A2142" s="183">
        <f t="shared" si="53"/>
        <v>26</v>
      </c>
      <c r="B2142" s="184" t="e">
        <f>IF(G2142="DESLIGADO","",IF(#REF!=1,#REF!,IF(#REF!=1,#REF!,IF(#REF!=1,#REF!,IF(#REF!=1,#REF!,"")))))</f>
        <v>#REF!</v>
      </c>
      <c r="C2142" s="185"/>
      <c r="D2142" s="191"/>
      <c r="E2142" s="190"/>
      <c r="F2142" s="237"/>
      <c r="G2142" s="169"/>
      <c r="H2142" s="188"/>
      <c r="I2142" s="189"/>
      <c r="J2142" s="192"/>
      <c r="K2142" s="193"/>
      <c r="L2142" s="200"/>
    </row>
    <row r="2143" spans="1:12" ht="15" customHeight="1" x14ac:dyDescent="0.25">
      <c r="A2143" s="183">
        <f t="shared" si="53"/>
        <v>27</v>
      </c>
      <c r="B2143" s="184" t="e">
        <f>IF(G2143="DESLIGADO","",IF(#REF!=1,#REF!,IF(#REF!=1,#REF!,IF(#REF!=1,#REF!,IF(#REF!=1,#REF!,"")))))</f>
        <v>#REF!</v>
      </c>
      <c r="C2143" s="185"/>
      <c r="D2143" s="191"/>
      <c r="E2143" s="190"/>
      <c r="F2143" s="237"/>
      <c r="G2143" s="169"/>
      <c r="H2143" s="188"/>
      <c r="I2143" s="189"/>
      <c r="J2143" s="192"/>
      <c r="K2143" s="193"/>
      <c r="L2143" s="200"/>
    </row>
    <row r="2144" spans="1:12" ht="15" customHeight="1" x14ac:dyDescent="0.25">
      <c r="A2144" s="183">
        <f t="shared" si="53"/>
        <v>28</v>
      </c>
      <c r="B2144" s="184"/>
      <c r="C2144" s="185"/>
      <c r="D2144" s="191"/>
      <c r="E2144" s="190"/>
      <c r="F2144" s="237"/>
      <c r="G2144" s="169"/>
      <c r="H2144" s="188"/>
      <c r="I2144" s="189"/>
      <c r="J2144" s="192"/>
      <c r="K2144" s="193"/>
      <c r="L2144" s="200"/>
    </row>
    <row r="2145" spans="1:12" ht="15" customHeight="1" x14ac:dyDescent="0.25">
      <c r="A2145" s="183">
        <f t="shared" si="53"/>
        <v>29</v>
      </c>
      <c r="B2145" s="184" t="e">
        <f>IF(G2145="DESLIGADO","",IF(#REF!=1,#REF!,IF(#REF!=1,#REF!,IF(#REF!=1,#REF!,IF(#REF!=1,#REF!,"")))))</f>
        <v>#REF!</v>
      </c>
      <c r="C2145" s="185"/>
      <c r="D2145" s="191"/>
      <c r="E2145" s="190"/>
      <c r="F2145" s="237"/>
      <c r="G2145" s="169"/>
      <c r="H2145" s="188"/>
      <c r="I2145" s="189"/>
      <c r="J2145" s="192"/>
      <c r="K2145" s="193"/>
      <c r="L2145" s="200"/>
    </row>
    <row r="2146" spans="1:12" ht="15" customHeight="1" x14ac:dyDescent="0.25">
      <c r="A2146" s="183">
        <f t="shared" si="53"/>
        <v>30</v>
      </c>
      <c r="B2146" s="184" t="e">
        <f>IF(G2146="DESLIGADO","",IF(#REF!=1,#REF!,IF(#REF!=1,#REF!,IF(#REF!=1,#REF!,IF(#REF!=1,#REF!,"")))))</f>
        <v>#REF!</v>
      </c>
      <c r="C2146" s="185"/>
      <c r="D2146" s="190"/>
      <c r="E2146" s="190"/>
      <c r="F2146" s="237"/>
      <c r="G2146" s="169"/>
      <c r="H2146" s="188"/>
      <c r="I2146" s="189"/>
      <c r="J2146" s="192"/>
      <c r="K2146" s="193"/>
      <c r="L2146" s="200"/>
    </row>
    <row r="2147" spans="1:12" ht="15" customHeight="1" x14ac:dyDescent="0.25">
      <c r="A2147" s="183">
        <f t="shared" si="53"/>
        <v>31</v>
      </c>
      <c r="B2147" s="184" t="e">
        <f>IF(G2147="DESLIGADO","",IF(#REF!=1,#REF!,IF(#REF!=1,#REF!,IF(#REF!=1,#REF!,IF(#REF!=1,#REF!,"")))))</f>
        <v>#REF!</v>
      </c>
      <c r="C2147" s="185"/>
      <c r="D2147" s="191"/>
      <c r="E2147" s="190"/>
      <c r="F2147" s="237"/>
      <c r="G2147" s="169"/>
      <c r="H2147" s="188"/>
      <c r="I2147" s="189"/>
      <c r="J2147" s="192"/>
      <c r="K2147" s="193"/>
      <c r="L2147" s="200"/>
    </row>
    <row r="2148" spans="1:12" ht="15" customHeight="1" x14ac:dyDescent="0.25">
      <c r="A2148" s="183">
        <f t="shared" si="53"/>
        <v>32</v>
      </c>
      <c r="B2148" s="184" t="e">
        <f>IF(F2148="DESLIGADO","",IF(#REF!=1,#REF!,IF(#REF!=1,#REF!,IF(#REF!=1,#REF!,IF(#REF!=1,#REF!,"")))))</f>
        <v>#REF!</v>
      </c>
      <c r="C2148" s="185"/>
      <c r="D2148" s="191"/>
      <c r="E2148" s="190"/>
      <c r="F2148" s="237"/>
      <c r="G2148" s="169"/>
      <c r="H2148" s="188"/>
      <c r="I2148" s="189"/>
      <c r="J2148" s="192"/>
      <c r="K2148" s="193"/>
      <c r="L2148" s="200"/>
    </row>
    <row r="2149" spans="1:12" ht="15" customHeight="1" x14ac:dyDescent="0.25">
      <c r="A2149" s="183">
        <f t="shared" si="53"/>
        <v>33</v>
      </c>
      <c r="B2149" s="184"/>
      <c r="C2149" s="185"/>
      <c r="D2149" s="191"/>
      <c r="E2149" s="190"/>
      <c r="F2149" s="237"/>
      <c r="G2149" s="169"/>
      <c r="H2149" s="188"/>
      <c r="I2149" s="189"/>
      <c r="J2149" s="192"/>
      <c r="K2149" s="193"/>
      <c r="L2149" s="200"/>
    </row>
    <row r="2150" spans="1:12" ht="15" customHeight="1" x14ac:dyDescent="0.25">
      <c r="A2150" s="183">
        <f t="shared" si="53"/>
        <v>34</v>
      </c>
      <c r="B2150" s="184" t="e">
        <f>IF(G2150="DESLIGADO","",IF(#REF!=1,#REF!,IF(#REF!=1,#REF!,IF(#REF!=1,#REF!,IF(#REF!=1,#REF!,"")))))</f>
        <v>#REF!</v>
      </c>
      <c r="C2150" s="185"/>
      <c r="D2150" s="191"/>
      <c r="E2150" s="190"/>
      <c r="F2150" s="237"/>
      <c r="G2150" s="169"/>
      <c r="H2150" s="188"/>
      <c r="I2150" s="189"/>
      <c r="J2150" s="192"/>
      <c r="K2150" s="193"/>
      <c r="L2150" s="200"/>
    </row>
    <row r="2151" spans="1:12" ht="15" customHeight="1" x14ac:dyDescent="0.25">
      <c r="A2151" s="183">
        <f t="shared" si="53"/>
        <v>35</v>
      </c>
      <c r="B2151" s="184" t="e">
        <f>IF(G2151="DESLIGADO","",IF(#REF!=1,#REF!,IF(#REF!=1,#REF!,IF(#REF!=1,#REF!,IF(#REF!=1,#REF!,"")))))</f>
        <v>#REF!</v>
      </c>
      <c r="C2151" s="185"/>
      <c r="D2151" s="191"/>
      <c r="E2151" s="190"/>
      <c r="F2151" s="237"/>
      <c r="G2151" s="169"/>
      <c r="H2151" s="188"/>
      <c r="I2151" s="189"/>
      <c r="J2151" s="192"/>
      <c r="K2151" s="193"/>
      <c r="L2151" s="200"/>
    </row>
    <row r="2152" spans="1:12" ht="15" customHeight="1" x14ac:dyDescent="0.25">
      <c r="A2152" s="183">
        <f t="shared" si="53"/>
        <v>36</v>
      </c>
      <c r="B2152" s="184" t="e">
        <f>IF(G2152="DESLIGADO","",IF(#REF!=1,#REF!,IF(#REF!=1,#REF!,IF(#REF!=1,#REF!,IF(#REF!=1,#REF!,"")))))</f>
        <v>#REF!</v>
      </c>
      <c r="C2152" s="185"/>
      <c r="D2152" s="191"/>
      <c r="E2152" s="190"/>
      <c r="F2152" s="237"/>
      <c r="G2152" s="169"/>
      <c r="H2152" s="188"/>
      <c r="I2152" s="189"/>
      <c r="J2152" s="192"/>
      <c r="K2152" s="193"/>
      <c r="L2152" s="200"/>
    </row>
    <row r="2153" spans="1:12" ht="15" customHeight="1" x14ac:dyDescent="0.25">
      <c r="A2153" s="183">
        <f t="shared" si="53"/>
        <v>37</v>
      </c>
      <c r="B2153" s="184" t="e">
        <f>IF(G2153="DESLIGADO","",IF(#REF!=1,#REF!,IF(#REF!=1,#REF!,IF(#REF!=1,#REF!,IF(#REF!=1,#REF!,"")))))</f>
        <v>#REF!</v>
      </c>
      <c r="C2153" s="185"/>
      <c r="D2153" s="191"/>
      <c r="E2153" s="190"/>
      <c r="F2153" s="237"/>
      <c r="G2153" s="169"/>
      <c r="H2153" s="188"/>
      <c r="I2153" s="189"/>
      <c r="J2153" s="192"/>
      <c r="K2153" s="193"/>
      <c r="L2153" s="200"/>
    </row>
    <row r="2154" spans="1:12" ht="15" customHeight="1" x14ac:dyDescent="0.25">
      <c r="A2154" s="183">
        <f t="shared" si="53"/>
        <v>38</v>
      </c>
      <c r="B2154" s="184" t="e">
        <f>IF(G2154="DESLIGADO","",IF(#REF!=1,#REF!,IF(#REF!=1,#REF!,IF(#REF!=1,#REF!,IF(#REF!=1,#REF!,"")))))</f>
        <v>#REF!</v>
      </c>
      <c r="C2154" s="185"/>
      <c r="D2154" s="191"/>
      <c r="E2154" s="190"/>
      <c r="F2154" s="237"/>
      <c r="G2154" s="169"/>
      <c r="H2154" s="188"/>
      <c r="I2154" s="189"/>
      <c r="J2154" s="192"/>
      <c r="K2154" s="193"/>
      <c r="L2154" s="200"/>
    </row>
    <row r="2155" spans="1:12" ht="15" customHeight="1" x14ac:dyDescent="0.25">
      <c r="A2155" s="183">
        <f t="shared" si="53"/>
        <v>39</v>
      </c>
      <c r="B2155" s="184" t="e">
        <f>IF(G2155="DESLIGADO","",IF(#REF!=1,#REF!,IF(#REF!=1,#REF!,IF(#REF!=1,#REF!,IF(#REF!=1,#REF!,"")))))</f>
        <v>#REF!</v>
      </c>
      <c r="C2155" s="185"/>
      <c r="D2155" s="191"/>
      <c r="E2155" s="190"/>
      <c r="F2155" s="237"/>
      <c r="G2155" s="169"/>
      <c r="H2155" s="188"/>
      <c r="I2155" s="189"/>
      <c r="J2155" s="192"/>
      <c r="K2155" s="193"/>
      <c r="L2155" s="200"/>
    </row>
    <row r="2156" spans="1:12" ht="15" customHeight="1" x14ac:dyDescent="0.25">
      <c r="A2156" s="183">
        <f t="shared" si="53"/>
        <v>40</v>
      </c>
      <c r="B2156" s="184" t="e">
        <f>IF(G2156="DESLIGADO","",IF(#REF!=1,#REF!,IF(#REF!=1,#REF!,IF(#REF!=1,#REF!,IF(#REF!=1,#REF!,"")))))</f>
        <v>#REF!</v>
      </c>
      <c r="C2156" s="185"/>
      <c r="D2156" s="191"/>
      <c r="E2156" s="190"/>
      <c r="F2156" s="237"/>
      <c r="G2156" s="169"/>
      <c r="H2156" s="188"/>
      <c r="I2156" s="189"/>
      <c r="J2156" s="192"/>
      <c r="K2156" s="193"/>
      <c r="L2156" s="200"/>
    </row>
    <row r="2157" spans="1:12" ht="15" customHeight="1" x14ac:dyDescent="0.25">
      <c r="A2157" s="183">
        <f t="shared" si="53"/>
        <v>41</v>
      </c>
      <c r="B2157" s="184" t="e">
        <f>IF(G2157="DESLIGADO","",IF(#REF!=1,#REF!,IF(#REF!=1,#REF!,IF(#REF!=1,#REF!,IF(#REF!=1,#REF!,"")))))</f>
        <v>#REF!</v>
      </c>
      <c r="C2157" s="185"/>
      <c r="D2157" s="191"/>
      <c r="E2157" s="190"/>
      <c r="F2157" s="237"/>
      <c r="G2157" s="169"/>
      <c r="H2157" s="188"/>
      <c r="I2157" s="189"/>
      <c r="J2157" s="192"/>
      <c r="K2157" s="193"/>
      <c r="L2157" s="200"/>
    </row>
    <row r="2158" spans="1:12" ht="15" customHeight="1" x14ac:dyDescent="0.25">
      <c r="A2158" s="183">
        <f t="shared" si="53"/>
        <v>42</v>
      </c>
      <c r="B2158" s="184"/>
      <c r="C2158" s="185"/>
      <c r="D2158" s="191"/>
      <c r="E2158" s="190"/>
      <c r="F2158" s="237"/>
      <c r="G2158" s="169"/>
      <c r="H2158" s="188"/>
      <c r="I2158" s="189"/>
      <c r="J2158" s="192"/>
      <c r="K2158" s="193"/>
      <c r="L2158" s="200"/>
    </row>
    <row r="2159" spans="1:12" ht="15" customHeight="1" x14ac:dyDescent="0.25">
      <c r="A2159" s="183">
        <f t="shared" si="53"/>
        <v>43</v>
      </c>
      <c r="B2159" s="184" t="e">
        <f>IF(G2159="DESLIGADO","",IF(#REF!=1,#REF!,IF(#REF!=1,#REF!,IF(#REF!=1,#REF!,IF(#REF!=1,#REF!,"")))))</f>
        <v>#REF!</v>
      </c>
      <c r="C2159" s="185"/>
      <c r="D2159" s="191"/>
      <c r="E2159" s="190"/>
      <c r="F2159" s="237"/>
      <c r="G2159" s="169"/>
      <c r="H2159" s="188"/>
      <c r="I2159" s="189"/>
      <c r="J2159" s="192"/>
      <c r="K2159" s="193"/>
      <c r="L2159" s="200"/>
    </row>
    <row r="2160" spans="1:12" ht="15" customHeight="1" x14ac:dyDescent="0.25">
      <c r="A2160" s="183">
        <f t="shared" si="53"/>
        <v>44</v>
      </c>
      <c r="B2160" s="184" t="e">
        <f>IF(G2160="DESLIGADO","",IF(#REF!=1,#REF!,IF(#REF!=1,#REF!,IF(#REF!=1,#REF!,IF(#REF!=1,#REF!,"")))))</f>
        <v>#REF!</v>
      </c>
      <c r="C2160" s="185"/>
      <c r="D2160" s="191"/>
      <c r="E2160" s="190"/>
      <c r="F2160" s="237"/>
      <c r="G2160" s="169"/>
      <c r="H2160" s="188"/>
      <c r="I2160" s="189"/>
      <c r="J2160" s="192"/>
      <c r="K2160" s="193"/>
      <c r="L2160" s="200"/>
    </row>
    <row r="2161" spans="1:12" ht="15" customHeight="1" x14ac:dyDescent="0.25">
      <c r="A2161" s="183">
        <f t="shared" si="53"/>
        <v>45</v>
      </c>
      <c r="B2161" s="184"/>
      <c r="C2161" s="185"/>
      <c r="D2161" s="191"/>
      <c r="E2161" s="190"/>
      <c r="F2161" s="237"/>
      <c r="G2161" s="169"/>
      <c r="H2161" s="188"/>
      <c r="I2161" s="189"/>
      <c r="J2161" s="192"/>
      <c r="K2161" s="193"/>
      <c r="L2161" s="200"/>
    </row>
    <row r="2162" spans="1:12" ht="15" customHeight="1" x14ac:dyDescent="0.25">
      <c r="A2162" s="183">
        <f t="shared" si="53"/>
        <v>46</v>
      </c>
      <c r="B2162" s="184"/>
      <c r="C2162" s="185"/>
      <c r="D2162" s="191"/>
      <c r="E2162" s="190"/>
      <c r="F2162" s="237"/>
      <c r="G2162" s="169"/>
      <c r="H2162" s="188"/>
      <c r="I2162" s="189"/>
      <c r="J2162" s="192"/>
      <c r="K2162" s="193"/>
      <c r="L2162" s="200"/>
    </row>
    <row r="2163" spans="1:12" ht="15" customHeight="1" x14ac:dyDescent="0.25">
      <c r="A2163" s="183">
        <f t="shared" si="53"/>
        <v>47</v>
      </c>
      <c r="B2163" s="184" t="e">
        <f>IF(G2163="DESLIGADO","",IF(#REF!=1,#REF!,IF(#REF!=1,#REF!,IF(#REF!=1,#REF!,IF(#REF!=1,#REF!,"")))))</f>
        <v>#REF!</v>
      </c>
      <c r="C2163" s="185"/>
      <c r="D2163" s="191"/>
      <c r="E2163" s="190"/>
      <c r="F2163" s="237"/>
      <c r="G2163" s="169"/>
      <c r="H2163" s="188"/>
      <c r="I2163" s="189"/>
      <c r="J2163" s="192"/>
      <c r="K2163" s="193"/>
      <c r="L2163" s="200"/>
    </row>
    <row r="2164" spans="1:12" ht="15" customHeight="1" x14ac:dyDescent="0.25">
      <c r="A2164" s="183">
        <f t="shared" si="53"/>
        <v>48</v>
      </c>
      <c r="B2164" s="184" t="e">
        <f>IF(G2164="DESLIGADO","",IF(#REF!=1,#REF!,IF(#REF!=1,#REF!,IF(#REF!=1,#REF!,IF(#REF!=1,#REF!,"")))))</f>
        <v>#REF!</v>
      </c>
      <c r="C2164" s="185"/>
      <c r="D2164" s="191"/>
      <c r="E2164" s="190"/>
      <c r="F2164" s="237"/>
      <c r="G2164" s="169"/>
      <c r="H2164" s="188"/>
      <c r="I2164" s="189"/>
      <c r="J2164" s="192"/>
      <c r="K2164" s="193"/>
      <c r="L2164" s="200"/>
    </row>
    <row r="2165" spans="1:12" ht="15" customHeight="1" x14ac:dyDescent="0.25">
      <c r="A2165" s="183">
        <f t="shared" si="53"/>
        <v>49</v>
      </c>
      <c r="B2165" s="184" t="e">
        <f>IF(G2165="DESLIGADO","",IF(#REF!=1,#REF!,IF(#REF!=1,#REF!,IF(#REF!=1,#REF!,IF(#REF!=1,#REF!,"")))))</f>
        <v>#REF!</v>
      </c>
      <c r="C2165" s="185"/>
      <c r="D2165" s="191"/>
      <c r="E2165" s="190"/>
      <c r="F2165" s="237"/>
      <c r="G2165" s="169"/>
      <c r="H2165" s="188"/>
      <c r="I2165" s="189"/>
      <c r="J2165" s="192"/>
      <c r="K2165" s="193"/>
      <c r="L2165" s="200"/>
    </row>
    <row r="2166" spans="1:12" ht="15" customHeight="1" x14ac:dyDescent="0.25">
      <c r="A2166" s="183">
        <f t="shared" si="53"/>
        <v>50</v>
      </c>
      <c r="B2166" s="184" t="e">
        <f>IF(G2166="DESLIGADO","",IF(#REF!=1,#REF!,IF(#REF!=1,#REF!,IF(#REF!=1,#REF!,IF(#REF!=1,#REF!,"")))))</f>
        <v>#REF!</v>
      </c>
      <c r="C2166" s="185"/>
      <c r="D2166" s="191"/>
      <c r="E2166" s="190"/>
      <c r="F2166" s="237"/>
      <c r="G2166" s="169"/>
      <c r="H2166" s="188"/>
      <c r="I2166" s="189"/>
      <c r="J2166" s="192"/>
      <c r="K2166" s="193"/>
      <c r="L2166" s="200"/>
    </row>
    <row r="2167" spans="1:12" ht="15" customHeight="1" x14ac:dyDescent="0.25">
      <c r="A2167" s="183">
        <f t="shared" si="53"/>
        <v>51</v>
      </c>
      <c r="B2167" s="184" t="e">
        <f>IF(F2167="DESLIGADO","",IF(#REF!=1,#REF!,IF(#REF!=1,#REF!,IF(#REF!=1,#REF!,IF(#REF!=1,#REF!,"")))))</f>
        <v>#REF!</v>
      </c>
      <c r="C2167" s="185"/>
      <c r="D2167" s="191"/>
      <c r="E2167" s="190"/>
      <c r="F2167" s="237"/>
      <c r="G2167" s="169"/>
      <c r="H2167" s="188"/>
      <c r="I2167" s="189"/>
      <c r="J2167" s="192"/>
      <c r="K2167" s="193"/>
      <c r="L2167" s="200"/>
    </row>
    <row r="2168" spans="1:12" ht="15" customHeight="1" x14ac:dyDescent="0.25">
      <c r="A2168" s="183">
        <f t="shared" si="53"/>
        <v>52</v>
      </c>
      <c r="B2168" s="184"/>
      <c r="C2168" s="185"/>
      <c r="D2168" s="191"/>
      <c r="E2168" s="190"/>
      <c r="F2168" s="237"/>
      <c r="G2168" s="169"/>
      <c r="H2168" s="188"/>
      <c r="I2168" s="189"/>
      <c r="J2168" s="192"/>
      <c r="K2168" s="193"/>
      <c r="L2168" s="200"/>
    </row>
    <row r="2169" spans="1:12" ht="15" customHeight="1" x14ac:dyDescent="0.25">
      <c r="A2169" s="183">
        <f t="shared" si="53"/>
        <v>53</v>
      </c>
      <c r="B2169" s="184" t="e">
        <f>IF(F2169="DESLIGADO","",IF(#REF!=1,#REF!,IF(#REF!=1,#REF!,IF(#REF!=1,#REF!,IF(#REF!=1,#REF!,"")))))</f>
        <v>#REF!</v>
      </c>
      <c r="C2169" s="185"/>
      <c r="D2169" s="191"/>
      <c r="E2169" s="190"/>
      <c r="F2169" s="237"/>
      <c r="G2169" s="169"/>
      <c r="H2169" s="188"/>
      <c r="I2169" s="189"/>
      <c r="J2169" s="192"/>
      <c r="K2169" s="193"/>
      <c r="L2169" s="200"/>
    </row>
    <row r="2170" spans="1:12" ht="15" customHeight="1" x14ac:dyDescent="0.25">
      <c r="A2170" s="183">
        <f t="shared" si="53"/>
        <v>54</v>
      </c>
      <c r="B2170" s="184" t="e">
        <f>IF(G2170="DESLIGADO","",IF(#REF!=1,#REF!,IF(#REF!=1,#REF!,IF(#REF!=1,#REF!,IF(#REF!=1,#REF!,"")))))</f>
        <v>#REF!</v>
      </c>
      <c r="C2170" s="185"/>
      <c r="D2170" s="191"/>
      <c r="E2170" s="190"/>
      <c r="F2170" s="237"/>
      <c r="G2170" s="169"/>
      <c r="H2170" s="188"/>
      <c r="I2170" s="189"/>
      <c r="J2170" s="192"/>
      <c r="K2170" s="193"/>
      <c r="L2170" s="200"/>
    </row>
    <row r="2171" spans="1:12" ht="15" customHeight="1" x14ac:dyDescent="0.25">
      <c r="A2171" s="183">
        <f t="shared" si="53"/>
        <v>55</v>
      </c>
      <c r="B2171" s="184" t="e">
        <f>IF(G2171="DESLIGADO","",IF(#REF!=1,#REF!,IF(#REF!=1,#REF!,IF(#REF!=1,#REF!,IF(#REF!=1,#REF!,"")))))</f>
        <v>#REF!</v>
      </c>
      <c r="C2171" s="185"/>
      <c r="D2171" s="191"/>
      <c r="E2171" s="190"/>
      <c r="F2171" s="237"/>
      <c r="G2171" s="169"/>
      <c r="H2171" s="188"/>
      <c r="I2171" s="189"/>
      <c r="J2171" s="192"/>
      <c r="K2171" s="193"/>
      <c r="L2171" s="200"/>
    </row>
    <row r="2172" spans="1:12" ht="15" customHeight="1" x14ac:dyDescent="0.25">
      <c r="A2172" s="183">
        <f t="shared" si="53"/>
        <v>56</v>
      </c>
      <c r="B2172" s="184" t="e">
        <f>IF(G2172="DESLIGADO","",IF(#REF!=1,#REF!,IF(#REF!=1,#REF!,IF(#REF!=1,#REF!,IF(#REF!=1,#REF!,"")))))</f>
        <v>#REF!</v>
      </c>
      <c r="C2172" s="185"/>
      <c r="D2172" s="191"/>
      <c r="E2172" s="190"/>
      <c r="F2172" s="237"/>
      <c r="G2172" s="169"/>
      <c r="H2172" s="188"/>
      <c r="I2172" s="189"/>
      <c r="J2172" s="192"/>
      <c r="K2172" s="193"/>
      <c r="L2172" s="200"/>
    </row>
    <row r="2173" spans="1:12" ht="15" customHeight="1" x14ac:dyDescent="0.25">
      <c r="A2173" s="183">
        <f t="shared" si="53"/>
        <v>57</v>
      </c>
      <c r="B2173" s="184" t="e">
        <f>IF(G2173="DESLIGADO","",IF(#REF!=1,#REF!,IF(#REF!=1,#REF!,IF(#REF!=1,#REF!,IF(#REF!=1,#REF!,"")))))</f>
        <v>#REF!</v>
      </c>
      <c r="C2173" s="185"/>
      <c r="D2173" s="191"/>
      <c r="E2173" s="190"/>
      <c r="F2173" s="237"/>
      <c r="G2173" s="169"/>
      <c r="H2173" s="188"/>
      <c r="I2173" s="189"/>
      <c r="J2173" s="192"/>
      <c r="K2173" s="193"/>
      <c r="L2173" s="200"/>
    </row>
    <row r="2174" spans="1:12" ht="15" customHeight="1" x14ac:dyDescent="0.25">
      <c r="A2174" s="183">
        <f t="shared" si="53"/>
        <v>58</v>
      </c>
      <c r="B2174" s="184" t="e">
        <f>IF(G2174="DESLIGADO","",IF(#REF!=1,#REF!,IF(#REF!=1,#REF!,IF(#REF!=1,#REF!,IF(#REF!=1,#REF!,"")))))</f>
        <v>#REF!</v>
      </c>
      <c r="C2174" s="185"/>
      <c r="D2174" s="191"/>
      <c r="E2174" s="190"/>
      <c r="F2174" s="237"/>
      <c r="G2174" s="169"/>
      <c r="H2174" s="188"/>
      <c r="I2174" s="189"/>
      <c r="J2174" s="192"/>
      <c r="K2174" s="193"/>
      <c r="L2174" s="200"/>
    </row>
    <row r="2175" spans="1:12" ht="15" customHeight="1" x14ac:dyDescent="0.25">
      <c r="A2175" s="183">
        <f t="shared" si="53"/>
        <v>59</v>
      </c>
      <c r="B2175" s="184" t="e">
        <f>IF(G2175="DESLIGADO","",IF(#REF!=1,#REF!,IF(#REF!=1,#REF!,IF(#REF!=1,#REF!,IF(#REF!=1,#REF!,"")))))</f>
        <v>#REF!</v>
      </c>
      <c r="C2175" s="185"/>
      <c r="D2175" s="191"/>
      <c r="E2175" s="190"/>
      <c r="F2175" s="237"/>
      <c r="G2175" s="169"/>
      <c r="H2175" s="188"/>
      <c r="I2175" s="189"/>
      <c r="J2175" s="192"/>
      <c r="K2175" s="193"/>
      <c r="L2175" s="200"/>
    </row>
    <row r="2176" spans="1:12" ht="15" customHeight="1" x14ac:dyDescent="0.25">
      <c r="A2176" s="183">
        <f t="shared" si="53"/>
        <v>60</v>
      </c>
      <c r="B2176" s="184" t="e">
        <f>IF(G2176="DESLIGADO","",IF(#REF!=1,#REF!,IF(#REF!=1,#REF!,IF(#REF!=1,#REF!,IF(#REF!=1,#REF!,"")))))</f>
        <v>#REF!</v>
      </c>
      <c r="C2176" s="185"/>
      <c r="D2176" s="191"/>
      <c r="E2176" s="190"/>
      <c r="F2176" s="237"/>
      <c r="G2176" s="169"/>
      <c r="H2176" s="188"/>
      <c r="I2176" s="189"/>
      <c r="J2176" s="192"/>
      <c r="K2176" s="193"/>
      <c r="L2176" s="200"/>
    </row>
    <row r="2177" spans="1:12" ht="15" customHeight="1" x14ac:dyDescent="0.25">
      <c r="A2177" s="183">
        <f t="shared" si="53"/>
        <v>61</v>
      </c>
      <c r="B2177" s="184" t="e">
        <f>IF(G2177="DESLIGADO","",IF(#REF!=1,#REF!,IF(#REF!=1,#REF!,IF(#REF!=1,#REF!,IF(#REF!=1,#REF!,"")))))</f>
        <v>#REF!</v>
      </c>
      <c r="C2177" s="185"/>
      <c r="D2177" s="191"/>
      <c r="E2177" s="190"/>
      <c r="F2177" s="237"/>
      <c r="G2177" s="169"/>
      <c r="H2177" s="188"/>
      <c r="I2177" s="189"/>
      <c r="J2177" s="192"/>
      <c r="K2177" s="193"/>
      <c r="L2177" s="200"/>
    </row>
    <row r="2178" spans="1:12" ht="15" customHeight="1" x14ac:dyDescent="0.25">
      <c r="A2178" s="183">
        <f t="shared" si="53"/>
        <v>62</v>
      </c>
      <c r="B2178" s="184" t="e">
        <f>IF(G2178="DESLIGADO","",IF(#REF!=1,#REF!,IF(#REF!=1,#REF!,IF(#REF!=1,#REF!,IF(#REF!=1,#REF!,"")))))</f>
        <v>#REF!</v>
      </c>
      <c r="C2178" s="185"/>
      <c r="D2178" s="191"/>
      <c r="E2178" s="190"/>
      <c r="F2178" s="237"/>
      <c r="G2178" s="169"/>
      <c r="H2178" s="188"/>
      <c r="I2178" s="189"/>
      <c r="J2178" s="192"/>
      <c r="K2178" s="193"/>
      <c r="L2178" s="200"/>
    </row>
    <row r="2179" spans="1:12" ht="15" customHeight="1" x14ac:dyDescent="0.25">
      <c r="A2179" s="183">
        <f t="shared" si="53"/>
        <v>63</v>
      </c>
      <c r="B2179" s="184"/>
      <c r="C2179" s="185"/>
      <c r="D2179" s="191"/>
      <c r="E2179" s="190"/>
      <c r="F2179" s="237"/>
      <c r="G2179" s="169"/>
      <c r="H2179" s="188"/>
      <c r="I2179" s="189"/>
      <c r="J2179" s="192"/>
      <c r="K2179" s="193"/>
      <c r="L2179" s="200"/>
    </row>
    <row r="2180" spans="1:12" ht="15" customHeight="1" x14ac:dyDescent="0.25">
      <c r="A2180" s="183">
        <f t="shared" si="53"/>
        <v>64</v>
      </c>
      <c r="B2180" s="184" t="e">
        <f>IF(G2180="DESLIGADO","",IF(#REF!=1,#REF!,IF(#REF!=1,#REF!,IF(#REF!=1,#REF!,IF(#REF!=1,#REF!,"")))))</f>
        <v>#REF!</v>
      </c>
      <c r="C2180" s="185"/>
      <c r="D2180" s="191"/>
      <c r="E2180" s="190"/>
      <c r="F2180" s="237"/>
      <c r="G2180" s="169"/>
      <c r="H2180" s="188"/>
      <c r="I2180" s="189"/>
      <c r="J2180" s="192"/>
      <c r="K2180" s="193"/>
      <c r="L2180" s="200"/>
    </row>
    <row r="2181" spans="1:12" ht="15" customHeight="1" x14ac:dyDescent="0.25">
      <c r="A2181" s="183">
        <f t="shared" ref="A2181:A2215" si="54">A2180+1</f>
        <v>65</v>
      </c>
      <c r="B2181" s="184" t="e">
        <f>IF(G2181="DESLIGADO","",IF(#REF!=1,#REF!,IF(#REF!=1,#REF!,IF(#REF!=1,#REF!,IF(#REF!=1,#REF!,"")))))</f>
        <v>#REF!</v>
      </c>
      <c r="C2181" s="185"/>
      <c r="D2181" s="191"/>
      <c r="E2181" s="190"/>
      <c r="F2181" s="237"/>
      <c r="G2181" s="169"/>
      <c r="H2181" s="188"/>
      <c r="I2181" s="189"/>
      <c r="J2181" s="192"/>
      <c r="K2181" s="193"/>
      <c r="L2181" s="200"/>
    </row>
    <row r="2182" spans="1:12" ht="15" customHeight="1" x14ac:dyDescent="0.25">
      <c r="A2182" s="183">
        <f t="shared" si="54"/>
        <v>66</v>
      </c>
      <c r="B2182" s="184"/>
      <c r="C2182" s="185"/>
      <c r="D2182" s="191"/>
      <c r="E2182" s="190"/>
      <c r="F2182" s="237"/>
      <c r="G2182" s="169"/>
      <c r="H2182" s="188"/>
      <c r="I2182" s="189"/>
      <c r="J2182" s="192"/>
      <c r="K2182" s="193"/>
      <c r="L2182" s="200"/>
    </row>
    <row r="2183" spans="1:12" ht="15" customHeight="1" x14ac:dyDescent="0.25">
      <c r="A2183" s="183">
        <f t="shared" si="54"/>
        <v>67</v>
      </c>
      <c r="B2183" s="184" t="e">
        <f>IF(G2183="DESLIGADO","",IF(#REF!=1,#REF!,IF(#REF!=1,#REF!,IF(#REF!=1,#REF!,IF(#REF!=1,#REF!,"")))))</f>
        <v>#REF!</v>
      </c>
      <c r="C2183" s="185"/>
      <c r="D2183" s="191"/>
      <c r="E2183" s="190"/>
      <c r="F2183" s="237"/>
      <c r="G2183" s="169"/>
      <c r="H2183" s="188"/>
      <c r="I2183" s="189"/>
      <c r="J2183" s="192"/>
      <c r="K2183" s="193"/>
      <c r="L2183" s="200"/>
    </row>
    <row r="2184" spans="1:12" ht="15" customHeight="1" x14ac:dyDescent="0.25">
      <c r="A2184" s="183">
        <f t="shared" si="54"/>
        <v>68</v>
      </c>
      <c r="B2184" s="184" t="e">
        <f>IF(G2184="DESLIGADO","",IF(#REF!=1,#REF!,IF(#REF!=1,#REF!,IF(#REF!=1,#REF!,IF(#REF!=1,#REF!,"")))))</f>
        <v>#REF!</v>
      </c>
      <c r="C2184" s="185"/>
      <c r="D2184" s="191"/>
      <c r="E2184" s="190"/>
      <c r="F2184" s="237"/>
      <c r="G2184" s="169"/>
      <c r="H2184" s="188"/>
      <c r="I2184" s="189"/>
      <c r="J2184" s="192"/>
      <c r="K2184" s="193"/>
      <c r="L2184" s="200"/>
    </row>
    <row r="2185" spans="1:12" ht="15" customHeight="1" x14ac:dyDescent="0.25">
      <c r="A2185" s="183">
        <f t="shared" si="54"/>
        <v>69</v>
      </c>
      <c r="B2185" s="184" t="e">
        <f>IF(G2185="DESLIGADO","",IF(#REF!=1,#REF!,IF(#REF!=1,#REF!,IF(#REF!=1,#REF!,IF(#REF!=1,#REF!,"")))))</f>
        <v>#REF!</v>
      </c>
      <c r="C2185" s="185"/>
      <c r="D2185" s="191"/>
      <c r="E2185" s="190"/>
      <c r="F2185" s="237"/>
      <c r="G2185" s="169"/>
      <c r="H2185" s="188"/>
      <c r="I2185" s="189"/>
      <c r="J2185" s="192"/>
      <c r="K2185" s="193"/>
      <c r="L2185" s="200"/>
    </row>
    <row r="2186" spans="1:12" ht="15" customHeight="1" x14ac:dyDescent="0.25">
      <c r="A2186" s="183">
        <f t="shared" si="54"/>
        <v>70</v>
      </c>
      <c r="B2186" s="184" t="e">
        <f>IF(G2186="DESLIGADO","",IF(#REF!=1,#REF!,IF(#REF!=1,#REF!,IF(#REF!=1,#REF!,IF(#REF!=1,#REF!,"")))))</f>
        <v>#REF!</v>
      </c>
      <c r="C2186" s="185"/>
      <c r="D2186" s="191"/>
      <c r="E2186" s="190"/>
      <c r="F2186" s="237"/>
      <c r="G2186" s="169"/>
      <c r="H2186" s="188"/>
      <c r="I2186" s="189"/>
      <c r="J2186" s="192"/>
      <c r="K2186" s="193"/>
      <c r="L2186" s="200"/>
    </row>
    <row r="2187" spans="1:12" ht="15" customHeight="1" x14ac:dyDescent="0.25">
      <c r="A2187" s="183">
        <f t="shared" si="54"/>
        <v>71</v>
      </c>
      <c r="B2187" s="184" t="e">
        <f>IF(F2187="DESLIGADO","",IF(#REF!=1,#REF!,IF(#REF!=1,#REF!,IF(#REF!=1,#REF!,IF(#REF!=1,#REF!,"")))))</f>
        <v>#REF!</v>
      </c>
      <c r="C2187" s="185"/>
      <c r="D2187" s="191"/>
      <c r="E2187" s="190"/>
      <c r="F2187" s="237"/>
      <c r="G2187" s="169"/>
      <c r="H2187" s="188"/>
      <c r="I2187" s="189"/>
      <c r="J2187" s="192"/>
      <c r="K2187" s="193"/>
      <c r="L2187" s="200"/>
    </row>
    <row r="2188" spans="1:12" ht="15" customHeight="1" x14ac:dyDescent="0.25">
      <c r="A2188" s="183">
        <f t="shared" si="54"/>
        <v>72</v>
      </c>
      <c r="B2188" s="184" t="e">
        <f>IF(G2188="DESLIGADO","",IF(#REF!=1,#REF!,IF(#REF!=1,#REF!,IF(#REF!=1,#REF!,IF(#REF!=1,#REF!,"")))))</f>
        <v>#REF!</v>
      </c>
      <c r="C2188" s="185"/>
      <c r="D2188" s="191"/>
      <c r="E2188" s="190"/>
      <c r="F2188" s="237"/>
      <c r="G2188" s="169"/>
      <c r="H2188" s="188"/>
      <c r="I2188" s="189"/>
      <c r="J2188" s="192"/>
      <c r="K2188" s="193"/>
      <c r="L2188" s="200"/>
    </row>
    <row r="2189" spans="1:12" ht="15" customHeight="1" x14ac:dyDescent="0.25">
      <c r="A2189" s="183">
        <f t="shared" si="54"/>
        <v>73</v>
      </c>
      <c r="B2189" s="184" t="e">
        <f>IF(G2189="DESLIGADO","",IF(#REF!=1,#REF!,IF(#REF!=1,#REF!,IF(#REF!=1,#REF!,IF(#REF!=1,#REF!,"")))))</f>
        <v>#REF!</v>
      </c>
      <c r="C2189" s="185"/>
      <c r="D2189" s="191"/>
      <c r="E2189" s="190"/>
      <c r="F2189" s="237"/>
      <c r="G2189" s="169"/>
      <c r="H2189" s="188"/>
      <c r="I2189" s="189"/>
      <c r="J2189" s="192"/>
      <c r="K2189" s="193"/>
      <c r="L2189" s="200"/>
    </row>
    <row r="2190" spans="1:12" ht="15" customHeight="1" x14ac:dyDescent="0.25">
      <c r="A2190" s="183">
        <f t="shared" si="54"/>
        <v>74</v>
      </c>
      <c r="B2190" s="184"/>
      <c r="C2190" s="185"/>
      <c r="D2190" s="191"/>
      <c r="E2190" s="190"/>
      <c r="F2190" s="237"/>
      <c r="G2190" s="169"/>
      <c r="H2190" s="188"/>
      <c r="I2190" s="189"/>
      <c r="J2190" s="192"/>
      <c r="K2190" s="193"/>
      <c r="L2190" s="200"/>
    </row>
    <row r="2191" spans="1:12" ht="15" customHeight="1" x14ac:dyDescent="0.25">
      <c r="A2191" s="183">
        <f t="shared" si="54"/>
        <v>75</v>
      </c>
      <c r="B2191" s="184"/>
      <c r="C2191" s="185"/>
      <c r="D2191" s="191"/>
      <c r="E2191" s="190"/>
      <c r="F2191" s="237"/>
      <c r="G2191" s="169"/>
      <c r="H2191" s="188"/>
      <c r="I2191" s="189"/>
      <c r="J2191" s="192"/>
      <c r="K2191" s="193"/>
      <c r="L2191" s="200"/>
    </row>
    <row r="2192" spans="1:12" ht="15" customHeight="1" x14ac:dyDescent="0.25">
      <c r="A2192" s="183">
        <f t="shared" si="54"/>
        <v>76</v>
      </c>
      <c r="B2192" s="184"/>
      <c r="C2192" s="185"/>
      <c r="D2192" s="191"/>
      <c r="E2192" s="190"/>
      <c r="F2192" s="237"/>
      <c r="G2192" s="169"/>
      <c r="H2192" s="188"/>
      <c r="I2192" s="189"/>
      <c r="J2192" s="192"/>
      <c r="K2192" s="193"/>
      <c r="L2192" s="200"/>
    </row>
    <row r="2193" spans="1:12" ht="15" customHeight="1" x14ac:dyDescent="0.25">
      <c r="A2193" s="183">
        <f t="shared" si="54"/>
        <v>77</v>
      </c>
      <c r="B2193" s="184" t="e">
        <f>IF(G2193="DESLIGADO","",IF(#REF!=1,#REF!,IF(#REF!=1,#REF!,IF(#REF!=1,#REF!,IF(#REF!=1,#REF!,"")))))</f>
        <v>#REF!</v>
      </c>
      <c r="C2193" s="185"/>
      <c r="D2193" s="191"/>
      <c r="E2193" s="190"/>
      <c r="F2193" s="237"/>
      <c r="G2193" s="169"/>
      <c r="H2193" s="188"/>
      <c r="I2193" s="189"/>
      <c r="J2193" s="192"/>
      <c r="K2193" s="193"/>
      <c r="L2193" s="200"/>
    </row>
    <row r="2194" spans="1:12" ht="15" customHeight="1" x14ac:dyDescent="0.25">
      <c r="A2194" s="183">
        <f t="shared" si="54"/>
        <v>78</v>
      </c>
      <c r="B2194" s="184" t="e">
        <f>IF(G2194="DESLIGADO","",IF(#REF!=1,#REF!,IF(#REF!=1,#REF!,IF(#REF!=1,#REF!,IF(#REF!=1,#REF!,"")))))</f>
        <v>#REF!</v>
      </c>
      <c r="C2194" s="185"/>
      <c r="D2194" s="191"/>
      <c r="E2194" s="190"/>
      <c r="F2194" s="237"/>
      <c r="G2194" s="169"/>
      <c r="H2194" s="188"/>
      <c r="I2194" s="189"/>
      <c r="J2194" s="192"/>
      <c r="K2194" s="193"/>
      <c r="L2194" s="200"/>
    </row>
    <row r="2195" spans="1:12" ht="15" customHeight="1" x14ac:dyDescent="0.25">
      <c r="A2195" s="183">
        <f t="shared" si="54"/>
        <v>79</v>
      </c>
      <c r="B2195" s="184" t="e">
        <f>IF(F2195="DESLIGADO","",IF(#REF!=1,#REF!,IF(#REF!=1,#REF!,IF(#REF!=1,#REF!,IF(#REF!=1,#REF!,"")))))</f>
        <v>#REF!</v>
      </c>
      <c r="C2195" s="185"/>
      <c r="D2195" s="191"/>
      <c r="E2195" s="190"/>
      <c r="F2195" s="237"/>
      <c r="G2195" s="169"/>
      <c r="H2195" s="188"/>
      <c r="I2195" s="189"/>
      <c r="J2195" s="192"/>
      <c r="K2195" s="193"/>
      <c r="L2195" s="200"/>
    </row>
    <row r="2196" spans="1:12" ht="15" customHeight="1" x14ac:dyDescent="0.25">
      <c r="A2196" s="183">
        <f t="shared" si="54"/>
        <v>80</v>
      </c>
      <c r="B2196" s="184" t="e">
        <f>IF(G2196="DESLIGADO","",IF(#REF!=1,#REF!,IF(#REF!=1,#REF!,IF(#REF!=1,#REF!,IF(#REF!=1,#REF!,"")))))</f>
        <v>#REF!</v>
      </c>
      <c r="C2196" s="185"/>
      <c r="D2196" s="191"/>
      <c r="E2196" s="190"/>
      <c r="F2196" s="237"/>
      <c r="G2196" s="169"/>
      <c r="H2196" s="188"/>
      <c r="I2196" s="189"/>
      <c r="J2196" s="192"/>
      <c r="K2196" s="193"/>
      <c r="L2196" s="200"/>
    </row>
    <row r="2197" spans="1:12" ht="15" customHeight="1" x14ac:dyDescent="0.25">
      <c r="A2197" s="183">
        <f t="shared" si="54"/>
        <v>81</v>
      </c>
      <c r="B2197" s="184" t="e">
        <f>IF(G2197="DESLIGADO","",IF(#REF!=1,#REF!,IF(#REF!=1,#REF!,IF(#REF!=1,#REF!,IF(#REF!=1,#REF!,"")))))</f>
        <v>#REF!</v>
      </c>
      <c r="C2197" s="185"/>
      <c r="D2197" s="191"/>
      <c r="E2197" s="190"/>
      <c r="F2197" s="237"/>
      <c r="G2197" s="169"/>
      <c r="H2197" s="188"/>
      <c r="I2197" s="189"/>
      <c r="J2197" s="192"/>
      <c r="K2197" s="193"/>
      <c r="L2197" s="200"/>
    </row>
    <row r="2198" spans="1:12" ht="15" customHeight="1" x14ac:dyDescent="0.25">
      <c r="A2198" s="183">
        <f t="shared" si="54"/>
        <v>82</v>
      </c>
      <c r="B2198" s="184" t="e">
        <f>IF(G2198="DESLIGADO","",IF(#REF!=1,#REF!,IF(#REF!=1,#REF!,IF(#REF!=1,#REF!,IF(#REF!=1,#REF!,"")))))</f>
        <v>#REF!</v>
      </c>
      <c r="C2198" s="185"/>
      <c r="D2198" s="191"/>
      <c r="E2198" s="190"/>
      <c r="F2198" s="237"/>
      <c r="G2198" s="169"/>
      <c r="H2198" s="188"/>
      <c r="I2198" s="189"/>
      <c r="J2198" s="192"/>
      <c r="K2198" s="193"/>
      <c r="L2198" s="200"/>
    </row>
    <row r="2199" spans="1:12" ht="15" customHeight="1" x14ac:dyDescent="0.25">
      <c r="A2199" s="183">
        <f t="shared" si="54"/>
        <v>83</v>
      </c>
      <c r="B2199" s="184" t="e">
        <f>IF(G2199="DESLIGADO","",IF(#REF!=1,#REF!,IF(#REF!=1,#REF!,IF(#REF!=1,#REF!,IF(#REF!=1,#REF!,"")))))</f>
        <v>#REF!</v>
      </c>
      <c r="C2199" s="185"/>
      <c r="D2199" s="191"/>
      <c r="E2199" s="190"/>
      <c r="F2199" s="237"/>
      <c r="G2199" s="169"/>
      <c r="H2199" s="188"/>
      <c r="I2199" s="189"/>
      <c r="J2199" s="192"/>
      <c r="K2199" s="193"/>
      <c r="L2199" s="200"/>
    </row>
    <row r="2200" spans="1:12" ht="15" customHeight="1" x14ac:dyDescent="0.25">
      <c r="A2200" s="183">
        <f t="shared" si="54"/>
        <v>84</v>
      </c>
      <c r="B2200" s="184" t="e">
        <f>IF(G2200="DESLIGADO","",IF(#REF!=1,#REF!,IF(#REF!=1,#REF!,IF(#REF!=1,#REF!,IF(#REF!=1,#REF!,"")))))</f>
        <v>#REF!</v>
      </c>
      <c r="C2200" s="185"/>
      <c r="D2200" s="191"/>
      <c r="E2200" s="190"/>
      <c r="F2200" s="237"/>
      <c r="G2200" s="169"/>
      <c r="H2200" s="188"/>
      <c r="I2200" s="189"/>
      <c r="J2200" s="192"/>
      <c r="K2200" s="193"/>
      <c r="L2200" s="200"/>
    </row>
    <row r="2201" spans="1:12" ht="15" customHeight="1" x14ac:dyDescent="0.25">
      <c r="A2201" s="183">
        <f t="shared" si="54"/>
        <v>85</v>
      </c>
      <c r="B2201" s="184" t="e">
        <f>IF(G2201="DESLIGADO","",IF(#REF!=1,#REF!,IF(#REF!=1,#REF!,IF(#REF!=1,#REF!,IF(#REF!=1,#REF!,"")))))</f>
        <v>#REF!</v>
      </c>
      <c r="C2201" s="185"/>
      <c r="D2201" s="191"/>
      <c r="E2201" s="190"/>
      <c r="F2201" s="237"/>
      <c r="G2201" s="169"/>
      <c r="H2201" s="188"/>
      <c r="I2201" s="189"/>
      <c r="J2201" s="192"/>
      <c r="K2201" s="193"/>
      <c r="L2201" s="200"/>
    </row>
    <row r="2202" spans="1:12" ht="15" customHeight="1" x14ac:dyDescent="0.25">
      <c r="A2202" s="183">
        <f t="shared" si="54"/>
        <v>86</v>
      </c>
      <c r="B2202" s="184" t="e">
        <f>IF(G2202="DESLIGADO","",IF(#REF!=1,#REF!,IF(#REF!=1,#REF!,IF(#REF!=1,#REF!,IF(#REF!=1,#REF!,"")))))</f>
        <v>#REF!</v>
      </c>
      <c r="C2202" s="185"/>
      <c r="D2202" s="191"/>
      <c r="E2202" s="190"/>
      <c r="F2202" s="237"/>
      <c r="G2202" s="169"/>
      <c r="H2202" s="188"/>
      <c r="I2202" s="189"/>
      <c r="J2202" s="192"/>
      <c r="K2202" s="193"/>
      <c r="L2202" s="200"/>
    </row>
    <row r="2203" spans="1:12" ht="15" customHeight="1" x14ac:dyDescent="0.25">
      <c r="A2203" s="183">
        <f t="shared" si="54"/>
        <v>87</v>
      </c>
      <c r="B2203" s="184" t="e">
        <f>IF(G2203="DESLIGADO","",IF(#REF!=1,#REF!,IF(#REF!=1,#REF!,IF(#REF!=1,#REF!,IF(#REF!=1,#REF!,"")))))</f>
        <v>#REF!</v>
      </c>
      <c r="C2203" s="185"/>
      <c r="D2203" s="191"/>
      <c r="E2203" s="190"/>
      <c r="F2203" s="237"/>
      <c r="G2203" s="169"/>
      <c r="H2203" s="188"/>
      <c r="I2203" s="189"/>
      <c r="J2203" s="192"/>
      <c r="K2203" s="193"/>
      <c r="L2203" s="200"/>
    </row>
    <row r="2204" spans="1:12" ht="15" customHeight="1" x14ac:dyDescent="0.25">
      <c r="A2204" s="183">
        <f t="shared" si="54"/>
        <v>88</v>
      </c>
      <c r="B2204" s="184" t="e">
        <f>IF(#REF!="DESLIGADO","",IF(#REF!=1,#REF!,IF(#REF!=1,#REF!,IF(#REF!=1,#REF!,IF(#REF!=1,#REF!,"")))))</f>
        <v>#REF!</v>
      </c>
      <c r="C2204" s="185"/>
      <c r="D2204" s="191"/>
      <c r="E2204" s="190"/>
      <c r="F2204" s="237"/>
      <c r="G2204" s="169"/>
      <c r="H2204" s="188"/>
      <c r="I2204" s="189"/>
      <c r="J2204" s="192"/>
      <c r="K2204" s="193"/>
      <c r="L2204" s="200"/>
    </row>
    <row r="2205" spans="1:12" ht="15" customHeight="1" x14ac:dyDescent="0.25">
      <c r="A2205" s="183">
        <f t="shared" si="54"/>
        <v>89</v>
      </c>
      <c r="B2205" s="184" t="e">
        <f>IF(G2205="DESLIGADO","",IF(#REF!=1,#REF!,IF(#REF!=1,#REF!,IF(#REF!=1,#REF!,IF(#REF!=1,#REF!,"")))))</f>
        <v>#REF!</v>
      </c>
      <c r="C2205" s="185"/>
      <c r="D2205" s="191"/>
      <c r="E2205" s="190"/>
      <c r="F2205" s="237"/>
      <c r="G2205" s="169"/>
      <c r="H2205" s="188"/>
      <c r="I2205" s="189"/>
      <c r="J2205" s="192"/>
      <c r="K2205" s="193"/>
      <c r="L2205" s="200"/>
    </row>
    <row r="2206" spans="1:12" ht="15" customHeight="1" x14ac:dyDescent="0.25">
      <c r="A2206" s="183">
        <f t="shared" si="54"/>
        <v>90</v>
      </c>
      <c r="B2206" s="184" t="e">
        <f>IF(F2206="DESLIGADO","",IF(#REF!=1,#REF!,IF(#REF!=1,#REF!,IF(#REF!=1,#REF!,IF(#REF!=1,#REF!,"")))))</f>
        <v>#REF!</v>
      </c>
      <c r="C2206" s="185"/>
      <c r="D2206" s="191"/>
      <c r="E2206" s="190"/>
      <c r="F2206" s="237"/>
      <c r="G2206" s="169"/>
      <c r="H2206" s="188"/>
      <c r="I2206" s="189"/>
      <c r="J2206" s="192"/>
      <c r="K2206" s="193"/>
      <c r="L2206" s="200"/>
    </row>
    <row r="2207" spans="1:12" ht="15" customHeight="1" x14ac:dyDescent="0.25">
      <c r="A2207" s="183">
        <f t="shared" si="54"/>
        <v>91</v>
      </c>
      <c r="B2207" s="184" t="e">
        <f>IF(F2207="DESLIGADO","",IF(#REF!=1,#REF!,IF(#REF!=1,#REF!,IF(#REF!=1,#REF!,IF(#REF!=1,#REF!,"")))))</f>
        <v>#REF!</v>
      </c>
      <c r="C2207" s="185"/>
      <c r="D2207" s="191"/>
      <c r="E2207" s="190"/>
      <c r="F2207" s="237"/>
      <c r="G2207" s="169"/>
      <c r="H2207" s="188"/>
      <c r="I2207" s="189"/>
      <c r="J2207" s="192"/>
      <c r="K2207" s="193"/>
      <c r="L2207" s="200"/>
    </row>
    <row r="2208" spans="1:12" ht="15" customHeight="1" x14ac:dyDescent="0.25">
      <c r="A2208" s="183">
        <f t="shared" si="54"/>
        <v>92</v>
      </c>
      <c r="B2208" s="184" t="e">
        <f>IF(G2208="DESLIGADO","",IF(#REF!=1,#REF!,IF(#REF!=1,#REF!,IF(#REF!=1,#REF!,IF(#REF!=1,#REF!,"")))))</f>
        <v>#REF!</v>
      </c>
      <c r="C2208" s="185"/>
      <c r="D2208" s="191"/>
      <c r="E2208" s="190"/>
      <c r="F2208" s="237"/>
      <c r="G2208" s="169"/>
      <c r="H2208" s="188"/>
      <c r="I2208" s="189"/>
      <c r="J2208" s="192"/>
      <c r="K2208" s="193"/>
      <c r="L2208" s="200"/>
    </row>
    <row r="2209" spans="1:12" ht="15" customHeight="1" x14ac:dyDescent="0.25">
      <c r="A2209" s="183">
        <f t="shared" si="54"/>
        <v>93</v>
      </c>
      <c r="B2209" s="184" t="e">
        <f>IF(G2209="DESLIGADO","",IF(#REF!=1,#REF!,IF(#REF!=1,#REF!,IF(#REF!=1,#REF!,IF(#REF!=1,#REF!,"")))))</f>
        <v>#REF!</v>
      </c>
      <c r="C2209" s="185"/>
      <c r="D2209" s="191"/>
      <c r="E2209" s="190"/>
      <c r="F2209" s="237"/>
      <c r="G2209" s="169"/>
      <c r="H2209" s="188"/>
      <c r="I2209" s="189"/>
      <c r="J2209" s="192"/>
      <c r="K2209" s="193"/>
      <c r="L2209" s="200"/>
    </row>
    <row r="2210" spans="1:12" ht="15" customHeight="1" x14ac:dyDescent="0.25">
      <c r="A2210" s="183">
        <f t="shared" si="54"/>
        <v>94</v>
      </c>
      <c r="B2210" s="184" t="e">
        <f>IF(G2210="DESLIGADO","",IF(#REF!=1,#REF!,IF(#REF!=1,#REF!,IF(#REF!=1,#REF!,IF(#REF!=1,#REF!,"")))))</f>
        <v>#REF!</v>
      </c>
      <c r="C2210" s="185"/>
      <c r="D2210" s="191"/>
      <c r="E2210" s="190"/>
      <c r="F2210" s="237"/>
      <c r="G2210" s="169"/>
      <c r="H2210" s="188"/>
      <c r="I2210" s="189"/>
      <c r="J2210" s="192"/>
      <c r="K2210" s="193"/>
      <c r="L2210" s="200"/>
    </row>
    <row r="2211" spans="1:12" ht="15" customHeight="1" x14ac:dyDescent="0.25">
      <c r="A2211" s="183">
        <f t="shared" si="54"/>
        <v>95</v>
      </c>
      <c r="B2211" s="184" t="e">
        <f>IF(G2211="DESLIGADO","",IF(#REF!=1,#REF!,IF(#REF!=1,#REF!,IF(#REF!=1,#REF!,IF(#REF!=1,#REF!,"")))))</f>
        <v>#REF!</v>
      </c>
      <c r="C2211" s="185"/>
      <c r="D2211" s="191"/>
      <c r="E2211" s="190"/>
      <c r="F2211" s="237"/>
      <c r="G2211" s="169"/>
      <c r="H2211" s="188"/>
      <c r="I2211" s="189"/>
      <c r="J2211" s="192"/>
      <c r="K2211" s="193"/>
      <c r="L2211" s="200"/>
    </row>
    <row r="2212" spans="1:12" ht="15" customHeight="1" x14ac:dyDescent="0.25">
      <c r="A2212" s="183">
        <f t="shared" si="54"/>
        <v>96</v>
      </c>
      <c r="B2212" s="184" t="e">
        <f>IF(G2212="DESLIGADO","",IF(#REF!=1,#REF!,IF(#REF!=1,#REF!,IF(#REF!=1,#REF!,IF(#REF!=1,#REF!,"")))))</f>
        <v>#REF!</v>
      </c>
      <c r="C2212" s="185"/>
      <c r="D2212" s="191"/>
      <c r="E2212" s="190"/>
      <c r="F2212" s="237"/>
      <c r="G2212" s="169"/>
      <c r="H2212" s="188"/>
      <c r="I2212" s="189"/>
      <c r="J2212" s="192"/>
      <c r="K2212" s="193"/>
      <c r="L2212" s="200"/>
    </row>
    <row r="2213" spans="1:12" ht="15" customHeight="1" x14ac:dyDescent="0.25">
      <c r="A2213" s="183">
        <f t="shared" si="54"/>
        <v>97</v>
      </c>
      <c r="B2213" s="184" t="e">
        <f>IF(G2213="DESLIGADO","",IF(#REF!=1,#REF!,IF(#REF!=1,#REF!,IF(#REF!=1,#REF!,IF(#REF!=1,#REF!,"")))))</f>
        <v>#REF!</v>
      </c>
      <c r="C2213" s="185"/>
      <c r="D2213" s="191"/>
      <c r="E2213" s="190"/>
      <c r="F2213" s="237"/>
      <c r="G2213" s="169"/>
      <c r="H2213" s="188"/>
      <c r="I2213" s="189"/>
      <c r="J2213" s="192"/>
      <c r="K2213" s="193"/>
      <c r="L2213" s="200"/>
    </row>
    <row r="2214" spans="1:12" ht="15" customHeight="1" x14ac:dyDescent="0.25">
      <c r="A2214" s="183">
        <f t="shared" si="54"/>
        <v>98</v>
      </c>
      <c r="B2214" s="184" t="e">
        <f>IF(G2214="DESLIGADO","",IF(#REF!=1,#REF!,IF(#REF!=1,#REF!,IF(#REF!=1,#REF!,IF(#REF!=1,#REF!,"")))))</f>
        <v>#REF!</v>
      </c>
      <c r="C2214" s="185"/>
      <c r="D2214" s="191"/>
      <c r="E2214" s="190"/>
      <c r="F2214" s="237"/>
      <c r="G2214" s="169"/>
      <c r="H2214" s="188"/>
      <c r="I2214" s="189"/>
      <c r="J2214" s="192"/>
      <c r="K2214" s="193"/>
      <c r="L2214" s="200"/>
    </row>
    <row r="2215" spans="1:12" ht="15" customHeight="1" x14ac:dyDescent="0.25">
      <c r="A2215" s="183">
        <f t="shared" si="54"/>
        <v>99</v>
      </c>
      <c r="B2215" s="184" t="e">
        <f>IF(F2215="DESLIGADO","",IF(#REF!=1,#REF!,IF(#REF!=1,#REF!,IF(#REF!=1,#REF!,IF(#REF!=1,#REF!,"")))))</f>
        <v>#REF!</v>
      </c>
      <c r="C2215" s="185"/>
      <c r="D2215" s="191"/>
      <c r="E2215" s="190"/>
      <c r="F2215" s="237"/>
      <c r="G2215" s="169"/>
      <c r="H2215" s="188"/>
      <c r="I2215" s="189"/>
      <c r="J2215" s="192"/>
      <c r="K2215" s="193"/>
      <c r="L2215" s="200"/>
    </row>
    <row r="2216" spans="1:12" ht="15" customHeight="1" x14ac:dyDescent="0.25">
      <c r="A2216" s="183"/>
      <c r="B2216" s="184"/>
      <c r="C2216" s="185"/>
      <c r="D2216" s="191"/>
      <c r="E2216" s="190"/>
      <c r="F2216" s="237"/>
      <c r="G2216" s="169"/>
      <c r="H2216" s="188"/>
      <c r="I2216" s="189"/>
      <c r="J2216" s="192"/>
      <c r="K2216" s="193"/>
      <c r="L2216" s="200"/>
    </row>
    <row r="2217" spans="1:12" ht="15" customHeight="1" x14ac:dyDescent="0.25">
      <c r="A2217" s="183">
        <f t="shared" ref="A2217:A2242" si="55">A2216+1</f>
        <v>1</v>
      </c>
      <c r="B2217" s="184" t="e">
        <f>IF(G2217="DESLIGADO","",IF(#REF!=1,#REF!,IF(#REF!=1,#REF!,IF(#REF!=1,#REF!,IF(#REF!=1,#REF!,"")))))</f>
        <v>#REF!</v>
      </c>
      <c r="C2217" s="185"/>
      <c r="D2217" s="191"/>
      <c r="E2217" s="190"/>
      <c r="F2217" s="237"/>
      <c r="G2217" s="169"/>
      <c r="H2217" s="188"/>
      <c r="I2217" s="189"/>
      <c r="J2217" s="192"/>
      <c r="K2217" s="193"/>
      <c r="L2217" s="200"/>
    </row>
    <row r="2218" spans="1:12" ht="15" customHeight="1" x14ac:dyDescent="0.25">
      <c r="A2218" s="183">
        <f t="shared" si="55"/>
        <v>2</v>
      </c>
      <c r="B2218" s="184" t="e">
        <f>IF(G2218="DESLIGADO","",IF(#REF!=1,#REF!,IF(#REF!=1,#REF!,IF(#REF!=1,#REF!,IF(#REF!=1,#REF!,"")))))</f>
        <v>#REF!</v>
      </c>
      <c r="C2218" s="185"/>
      <c r="D2218" s="191"/>
      <c r="E2218" s="190"/>
      <c r="F2218" s="237"/>
      <c r="G2218" s="169"/>
      <c r="H2218" s="188"/>
      <c r="I2218" s="189"/>
      <c r="J2218" s="192"/>
      <c r="K2218" s="193"/>
      <c r="L2218" s="200"/>
    </row>
    <row r="2219" spans="1:12" ht="15" customHeight="1" x14ac:dyDescent="0.25">
      <c r="A2219" s="183">
        <f t="shared" si="55"/>
        <v>3</v>
      </c>
      <c r="B2219" s="184"/>
      <c r="C2219" s="185"/>
      <c r="D2219" s="191"/>
      <c r="E2219" s="190"/>
      <c r="F2219" s="237"/>
      <c r="G2219" s="169"/>
      <c r="H2219" s="188"/>
      <c r="I2219" s="189"/>
      <c r="J2219" s="192"/>
      <c r="K2219" s="193"/>
      <c r="L2219" s="200"/>
    </row>
    <row r="2220" spans="1:12" ht="15" customHeight="1" x14ac:dyDescent="0.25">
      <c r="A2220" s="183">
        <f t="shared" si="55"/>
        <v>4</v>
      </c>
      <c r="B2220" s="184" t="e">
        <f>IF(F2220="DESLIGADO","",IF(#REF!=1,#REF!,IF(#REF!=1,#REF!,IF(#REF!=1,#REF!,IF(#REF!=1,#REF!,"")))))</f>
        <v>#REF!</v>
      </c>
      <c r="C2220" s="185"/>
      <c r="D2220" s="191"/>
      <c r="E2220" s="190"/>
      <c r="F2220" s="237"/>
      <c r="G2220" s="169"/>
      <c r="H2220" s="188"/>
      <c r="I2220" s="189"/>
      <c r="J2220" s="192"/>
      <c r="K2220" s="193"/>
      <c r="L2220" s="200"/>
    </row>
    <row r="2221" spans="1:12" ht="15" customHeight="1" x14ac:dyDescent="0.25">
      <c r="A2221" s="183">
        <f t="shared" si="55"/>
        <v>5</v>
      </c>
      <c r="B2221" s="184" t="e">
        <f>IF(G2221="DESLIGADO","",IF(#REF!=1,#REF!,IF(#REF!=1,#REF!,IF(#REF!=1,#REF!,IF(#REF!=1,#REF!,"")))))</f>
        <v>#REF!</v>
      </c>
      <c r="C2221" s="185"/>
      <c r="D2221" s="191"/>
      <c r="E2221" s="190"/>
      <c r="F2221" s="237"/>
      <c r="G2221" s="169"/>
      <c r="H2221" s="188"/>
      <c r="I2221" s="189"/>
      <c r="J2221" s="192"/>
      <c r="K2221" s="193"/>
      <c r="L2221" s="200"/>
    </row>
    <row r="2222" spans="1:12" ht="15" customHeight="1" x14ac:dyDescent="0.25">
      <c r="A2222" s="183">
        <f t="shared" si="55"/>
        <v>6</v>
      </c>
      <c r="B2222" s="184"/>
      <c r="C2222" s="185"/>
      <c r="D2222" s="191"/>
      <c r="E2222" s="190"/>
      <c r="F2222" s="237"/>
      <c r="G2222" s="169"/>
      <c r="H2222" s="188"/>
      <c r="I2222" s="189"/>
      <c r="J2222" s="192"/>
      <c r="K2222" s="193"/>
      <c r="L2222" s="200"/>
    </row>
    <row r="2223" spans="1:12" ht="15" customHeight="1" x14ac:dyDescent="0.25">
      <c r="A2223" s="183">
        <f t="shared" si="55"/>
        <v>7</v>
      </c>
      <c r="B2223" s="184" t="e">
        <f>IF(G2223="DESLIGADO","",IF(#REF!=1,#REF!,IF(#REF!=1,#REF!,IF(#REF!=1,#REF!,IF(#REF!=1,#REF!,"")))))</f>
        <v>#REF!</v>
      </c>
      <c r="C2223" s="185"/>
      <c r="D2223" s="191"/>
      <c r="E2223" s="190"/>
      <c r="F2223" s="237"/>
      <c r="G2223" s="169"/>
      <c r="H2223" s="188"/>
      <c r="I2223" s="189"/>
      <c r="J2223" s="192"/>
      <c r="K2223" s="193"/>
      <c r="L2223" s="200"/>
    </row>
    <row r="2224" spans="1:12" ht="15" customHeight="1" x14ac:dyDescent="0.25">
      <c r="A2224" s="183">
        <f t="shared" si="55"/>
        <v>8</v>
      </c>
      <c r="B2224" s="184" t="e">
        <f>IF(G2224="DESLIGADO","",IF(#REF!=1,#REF!,IF(#REF!=1,#REF!,IF(#REF!=1,#REF!,IF(#REF!=1,#REF!,"")))))</f>
        <v>#REF!</v>
      </c>
      <c r="C2224" s="185"/>
      <c r="D2224" s="191"/>
      <c r="E2224" s="190"/>
      <c r="F2224" s="237"/>
      <c r="G2224" s="169"/>
      <c r="H2224" s="188"/>
      <c r="I2224" s="189"/>
      <c r="J2224" s="192"/>
      <c r="K2224" s="193"/>
      <c r="L2224" s="200"/>
    </row>
    <row r="2225" spans="1:12" ht="15" customHeight="1" x14ac:dyDescent="0.25">
      <c r="A2225" s="183">
        <f t="shared" si="55"/>
        <v>9</v>
      </c>
      <c r="B2225" s="184" t="e">
        <f>IF(G2225="DESLIGADO","",IF(#REF!=1,#REF!,IF(#REF!=1,#REF!,IF(#REF!=1,#REF!,IF(#REF!=1,#REF!,"")))))</f>
        <v>#REF!</v>
      </c>
      <c r="C2225" s="185"/>
      <c r="D2225" s="191"/>
      <c r="E2225" s="190"/>
      <c r="F2225" s="237"/>
      <c r="G2225" s="169"/>
      <c r="H2225" s="188"/>
      <c r="I2225" s="189"/>
      <c r="J2225" s="192"/>
      <c r="K2225" s="193"/>
      <c r="L2225" s="200"/>
    </row>
    <row r="2226" spans="1:12" ht="15" customHeight="1" x14ac:dyDescent="0.25">
      <c r="A2226" s="183">
        <f t="shared" si="55"/>
        <v>10</v>
      </c>
      <c r="B2226" s="184" t="e">
        <f>IF(F2226="DESLIGADO","",IF(#REF!=1,#REF!,IF(#REF!=1,#REF!,IF(#REF!=1,#REF!,IF(#REF!=1,#REF!,"")))))</f>
        <v>#REF!</v>
      </c>
      <c r="C2226" s="185"/>
      <c r="D2226" s="191"/>
      <c r="E2226" s="190"/>
      <c r="F2226" s="237"/>
      <c r="G2226" s="169"/>
      <c r="H2226" s="188"/>
      <c r="I2226" s="189"/>
      <c r="J2226" s="192"/>
      <c r="K2226" s="193"/>
      <c r="L2226" s="200"/>
    </row>
    <row r="2227" spans="1:12" ht="15" customHeight="1" x14ac:dyDescent="0.25">
      <c r="A2227" s="183">
        <f t="shared" si="55"/>
        <v>11</v>
      </c>
      <c r="B2227" s="184" t="e">
        <f>IF(G2227="DESLIGADO","",IF(#REF!=1,#REF!,IF(#REF!=1,#REF!,IF(#REF!=1,#REF!,IF(#REF!=1,#REF!,"")))))</f>
        <v>#REF!</v>
      </c>
      <c r="C2227" s="185"/>
      <c r="D2227" s="191"/>
      <c r="E2227" s="190"/>
      <c r="F2227" s="237"/>
      <c r="G2227" s="169"/>
      <c r="H2227" s="188"/>
      <c r="I2227" s="189"/>
      <c r="J2227" s="192"/>
      <c r="K2227" s="193"/>
      <c r="L2227" s="200"/>
    </row>
    <row r="2228" spans="1:12" ht="15" customHeight="1" x14ac:dyDescent="0.25">
      <c r="A2228" s="183">
        <f t="shared" si="55"/>
        <v>12</v>
      </c>
      <c r="B2228" s="184" t="e">
        <f>IF(F2228="DESLIGADO","",IF(#REF!=1,#REF!,IF(#REF!=1,#REF!,IF(#REF!=1,#REF!,IF(#REF!=1,#REF!,"")))))</f>
        <v>#REF!</v>
      </c>
      <c r="C2228" s="185"/>
      <c r="D2228" s="191"/>
      <c r="E2228" s="190"/>
      <c r="F2228" s="237"/>
      <c r="G2228" s="169"/>
      <c r="H2228" s="188"/>
      <c r="I2228" s="189"/>
      <c r="J2228" s="192"/>
      <c r="K2228" s="193"/>
      <c r="L2228" s="200"/>
    </row>
    <row r="2229" spans="1:12" ht="15" customHeight="1" x14ac:dyDescent="0.25">
      <c r="A2229" s="183">
        <f t="shared" si="55"/>
        <v>13</v>
      </c>
      <c r="B2229" s="184" t="e">
        <f>IF(G2229="DESLIGADO","",IF(#REF!=1,#REF!,IF(#REF!=1,#REF!,IF(#REF!=1,#REF!,IF(#REF!=1,#REF!,"")))))</f>
        <v>#REF!</v>
      </c>
      <c r="C2229" s="185"/>
      <c r="D2229" s="191"/>
      <c r="E2229" s="190"/>
      <c r="F2229" s="237"/>
      <c r="G2229" s="169"/>
      <c r="H2229" s="188"/>
      <c r="I2229" s="189"/>
      <c r="J2229" s="192"/>
      <c r="K2229" s="193"/>
      <c r="L2229" s="200"/>
    </row>
    <row r="2230" spans="1:12" ht="15" customHeight="1" x14ac:dyDescent="0.25">
      <c r="A2230" s="183">
        <f t="shared" si="55"/>
        <v>14</v>
      </c>
      <c r="B2230" s="184" t="e">
        <f>IF(G2230="DESLIGADO","",IF(#REF!=1,#REF!,IF(#REF!=1,#REF!,IF(#REF!=1,#REF!,IF(#REF!=1,#REF!,"")))))</f>
        <v>#REF!</v>
      </c>
      <c r="C2230" s="185"/>
      <c r="D2230" s="191"/>
      <c r="E2230" s="190"/>
      <c r="F2230" s="237"/>
      <c r="G2230" s="169"/>
      <c r="H2230" s="188"/>
      <c r="I2230" s="189"/>
      <c r="J2230" s="192"/>
      <c r="K2230" s="193"/>
      <c r="L2230" s="200"/>
    </row>
    <row r="2231" spans="1:12" ht="15" customHeight="1" x14ac:dyDescent="0.25">
      <c r="A2231" s="183">
        <f t="shared" si="55"/>
        <v>15</v>
      </c>
      <c r="B2231" s="184"/>
      <c r="C2231" s="185"/>
      <c r="D2231" s="191"/>
      <c r="E2231" s="190"/>
      <c r="F2231" s="237"/>
      <c r="G2231" s="169"/>
      <c r="H2231" s="188"/>
      <c r="I2231" s="189"/>
      <c r="J2231" s="192"/>
      <c r="K2231" s="193"/>
      <c r="L2231" s="200"/>
    </row>
    <row r="2232" spans="1:12" ht="15" customHeight="1" x14ac:dyDescent="0.25">
      <c r="A2232" s="183">
        <f t="shared" si="55"/>
        <v>16</v>
      </c>
      <c r="B2232" s="184"/>
      <c r="C2232" s="185"/>
      <c r="D2232" s="191"/>
      <c r="E2232" s="190"/>
      <c r="F2232" s="237"/>
      <c r="G2232" s="169"/>
      <c r="H2232" s="188"/>
      <c r="I2232" s="189"/>
      <c r="J2232" s="192"/>
      <c r="K2232" s="193"/>
      <c r="L2232" s="200"/>
    </row>
    <row r="2233" spans="1:12" ht="15" customHeight="1" x14ac:dyDescent="0.25">
      <c r="A2233" s="183">
        <f t="shared" si="55"/>
        <v>17</v>
      </c>
      <c r="B2233" s="184" t="e">
        <f>IF(F2233="DESLIGADO","",IF(#REF!=1,#REF!,IF(#REF!=1,#REF!,IF(#REF!=1,#REF!,IF(#REF!=1,#REF!,"")))))</f>
        <v>#REF!</v>
      </c>
      <c r="C2233" s="185"/>
      <c r="D2233" s="191"/>
      <c r="E2233" s="190"/>
      <c r="F2233" s="237"/>
      <c r="G2233" s="169"/>
      <c r="H2233" s="188"/>
      <c r="I2233" s="189"/>
      <c r="J2233" s="192"/>
      <c r="K2233" s="193"/>
      <c r="L2233" s="200"/>
    </row>
    <row r="2234" spans="1:12" ht="15" customHeight="1" x14ac:dyDescent="0.25">
      <c r="A2234" s="183">
        <f t="shared" si="55"/>
        <v>18</v>
      </c>
      <c r="B2234" s="184" t="e">
        <f>IF(G2234="DESLIGADO","",IF(#REF!=1,#REF!,IF(#REF!=1,#REF!,IF(#REF!=1,#REF!,IF(#REF!=1,#REF!,"")))))</f>
        <v>#REF!</v>
      </c>
      <c r="C2234" s="185"/>
      <c r="D2234" s="191"/>
      <c r="E2234" s="190"/>
      <c r="F2234" s="237"/>
      <c r="G2234" s="169"/>
      <c r="H2234" s="188"/>
      <c r="I2234" s="189"/>
      <c r="J2234" s="192"/>
      <c r="K2234" s="193"/>
      <c r="L2234" s="200"/>
    </row>
    <row r="2235" spans="1:12" ht="15" customHeight="1" x14ac:dyDescent="0.25">
      <c r="A2235" s="183">
        <f t="shared" si="55"/>
        <v>19</v>
      </c>
      <c r="B2235" s="184"/>
      <c r="C2235" s="185"/>
      <c r="D2235" s="191"/>
      <c r="E2235" s="190"/>
      <c r="F2235" s="237"/>
      <c r="G2235" s="169"/>
      <c r="H2235" s="188"/>
      <c r="I2235" s="189"/>
      <c r="J2235" s="192"/>
      <c r="K2235" s="193"/>
      <c r="L2235" s="200"/>
    </row>
    <row r="2236" spans="1:12" ht="15" customHeight="1" x14ac:dyDescent="0.25">
      <c r="A2236" s="183">
        <f t="shared" si="55"/>
        <v>20</v>
      </c>
      <c r="B2236" s="184" t="e">
        <f>IF(F2236="DESLIGADO","",IF(#REF!=1,#REF!,IF(#REF!=1,#REF!,IF(#REF!=1,#REF!,IF(#REF!=1,#REF!,"")))))</f>
        <v>#REF!</v>
      </c>
      <c r="C2236" s="185"/>
      <c r="D2236" s="191"/>
      <c r="E2236" s="190"/>
      <c r="F2236" s="237"/>
      <c r="G2236" s="169"/>
      <c r="H2236" s="188"/>
      <c r="I2236" s="189"/>
      <c r="J2236" s="192"/>
      <c r="K2236" s="193"/>
      <c r="L2236" s="200"/>
    </row>
    <row r="2237" spans="1:12" ht="15" customHeight="1" x14ac:dyDescent="0.25">
      <c r="A2237" s="183">
        <f t="shared" si="55"/>
        <v>21</v>
      </c>
      <c r="B2237" s="184" t="e">
        <f>IF(G2237="DESLIGADO","",IF(#REF!=1,#REF!,IF(#REF!=1,#REF!,IF(#REF!=1,#REF!,IF(#REF!=1,#REF!,"")))))</f>
        <v>#REF!</v>
      </c>
      <c r="C2237" s="185"/>
      <c r="D2237" s="191"/>
      <c r="E2237" s="190"/>
      <c r="F2237" s="237"/>
      <c r="G2237" s="169"/>
      <c r="H2237" s="188"/>
      <c r="I2237" s="189"/>
      <c r="J2237" s="192"/>
      <c r="K2237" s="193"/>
      <c r="L2237" s="200"/>
    </row>
    <row r="2238" spans="1:12" ht="15" customHeight="1" x14ac:dyDescent="0.25">
      <c r="A2238" s="183">
        <f t="shared" si="55"/>
        <v>22</v>
      </c>
      <c r="B2238" s="184" t="e">
        <f>IF(G2238="DESLIGADO","",IF(#REF!=1,#REF!,IF(#REF!=1,#REF!,IF(#REF!=1,#REF!,IF(#REF!=1,#REF!,"")))))</f>
        <v>#REF!</v>
      </c>
      <c r="C2238" s="185"/>
      <c r="D2238" s="191"/>
      <c r="E2238" s="190"/>
      <c r="F2238" s="237"/>
      <c r="G2238" s="169"/>
      <c r="H2238" s="188"/>
      <c r="I2238" s="189"/>
      <c r="J2238" s="192"/>
      <c r="K2238" s="193"/>
      <c r="L2238" s="200"/>
    </row>
    <row r="2239" spans="1:12" ht="15" customHeight="1" x14ac:dyDescent="0.25">
      <c r="A2239" s="183">
        <f t="shared" si="55"/>
        <v>23</v>
      </c>
      <c r="B2239" s="184" t="e">
        <f>IF(F2239="DESLIGADO","",IF(#REF!=1,#REF!,IF(#REF!=1,#REF!,IF(#REF!=1,#REF!,IF(#REF!=1,#REF!,"")))))</f>
        <v>#REF!</v>
      </c>
      <c r="C2239" s="185"/>
      <c r="D2239" s="191"/>
      <c r="E2239" s="190"/>
      <c r="F2239" s="237"/>
      <c r="G2239" s="169"/>
      <c r="H2239" s="188"/>
      <c r="I2239" s="189"/>
      <c r="J2239" s="192"/>
      <c r="K2239" s="193"/>
      <c r="L2239" s="200"/>
    </row>
    <row r="2240" spans="1:12" ht="15" customHeight="1" x14ac:dyDescent="0.25">
      <c r="A2240" s="183">
        <f t="shared" si="55"/>
        <v>24</v>
      </c>
      <c r="B2240" s="184"/>
      <c r="C2240" s="185"/>
      <c r="D2240" s="191"/>
      <c r="E2240" s="190"/>
      <c r="F2240" s="237"/>
      <c r="G2240" s="169"/>
      <c r="H2240" s="188"/>
      <c r="I2240" s="189"/>
      <c r="J2240" s="192"/>
      <c r="K2240" s="193"/>
      <c r="L2240" s="200"/>
    </row>
    <row r="2241" spans="1:12" ht="15" customHeight="1" x14ac:dyDescent="0.25">
      <c r="A2241" s="183">
        <f t="shared" si="55"/>
        <v>25</v>
      </c>
      <c r="B2241" s="184"/>
      <c r="C2241" s="185"/>
      <c r="D2241" s="191"/>
      <c r="E2241" s="190"/>
      <c r="F2241" s="237"/>
      <c r="G2241" s="169"/>
      <c r="H2241" s="188"/>
      <c r="I2241" s="189"/>
      <c r="J2241" s="192"/>
      <c r="K2241" s="193"/>
      <c r="L2241" s="200"/>
    </row>
    <row r="2242" spans="1:12" ht="15" customHeight="1" x14ac:dyDescent="0.25">
      <c r="A2242" s="183">
        <f t="shared" si="55"/>
        <v>26</v>
      </c>
      <c r="B2242" s="184"/>
      <c r="C2242" s="185"/>
      <c r="D2242" s="191"/>
      <c r="E2242" s="190"/>
      <c r="F2242" s="237"/>
      <c r="G2242" s="169"/>
      <c r="H2242" s="188"/>
      <c r="I2242" s="189"/>
      <c r="J2242" s="192"/>
      <c r="K2242" s="193"/>
      <c r="L2242" s="200"/>
    </row>
    <row r="2243" spans="1:12" ht="15" customHeight="1" x14ac:dyDescent="0.25">
      <c r="A2243" s="183"/>
      <c r="B2243" s="184"/>
      <c r="C2243" s="185"/>
      <c r="D2243" s="191"/>
      <c r="E2243" s="190"/>
      <c r="F2243" s="237"/>
      <c r="G2243" s="169"/>
      <c r="H2243" s="188"/>
      <c r="I2243" s="189"/>
      <c r="J2243" s="192"/>
      <c r="K2243" s="193"/>
      <c r="L2243" s="200"/>
    </row>
    <row r="2244" spans="1:12" ht="15" customHeight="1" x14ac:dyDescent="0.25">
      <c r="A2244" s="183">
        <f>A2243+1</f>
        <v>1</v>
      </c>
      <c r="B2244" s="184" t="e">
        <f>IF(F2244="DESLIGADO","",IF(#REF!=1,#REF!,IF(#REF!=1,#REF!,IF(#REF!=1,#REF!,IF(#REF!=1,#REF!,"")))))</f>
        <v>#REF!</v>
      </c>
      <c r="C2244" s="185"/>
      <c r="D2244" s="191"/>
      <c r="E2244" s="190"/>
      <c r="F2244" s="237"/>
      <c r="G2244" s="169"/>
      <c r="H2244" s="188"/>
      <c r="I2244" s="189"/>
      <c r="J2244" s="192"/>
      <c r="K2244" s="193"/>
      <c r="L2244" s="200"/>
    </row>
    <row r="2245" spans="1:12" ht="15" customHeight="1" x14ac:dyDescent="0.25">
      <c r="A2245" s="183">
        <f>A2244+1</f>
        <v>2</v>
      </c>
      <c r="B2245" s="184" t="e">
        <f>IF(G2245="DESLIGADO","",IF(#REF!=1,#REF!,IF(#REF!=1,#REF!,IF(#REF!=1,#REF!,IF(#REF!=1,#REF!,"")))))</f>
        <v>#REF!</v>
      </c>
      <c r="C2245" s="185"/>
      <c r="D2245" s="191"/>
      <c r="E2245" s="190"/>
      <c r="F2245" s="237"/>
      <c r="G2245" s="169"/>
      <c r="H2245" s="188"/>
      <c r="I2245" s="189"/>
      <c r="J2245" s="192"/>
      <c r="K2245" s="193"/>
      <c r="L2245" s="200"/>
    </row>
    <row r="2246" spans="1:12" ht="15" customHeight="1" x14ac:dyDescent="0.25">
      <c r="A2246" s="183">
        <f>A2245+1</f>
        <v>3</v>
      </c>
      <c r="B2246" s="184" t="e">
        <f>IF(G2246="DESLIGADO","",IF(#REF!=1,#REF!,IF(#REF!=1,#REF!,IF(#REF!=1,#REF!,IF(#REF!=1,#REF!,"")))))</f>
        <v>#REF!</v>
      </c>
      <c r="C2246" s="185"/>
      <c r="D2246" s="191"/>
      <c r="E2246" s="190"/>
      <c r="F2246" s="237"/>
      <c r="G2246" s="169"/>
      <c r="H2246" s="188"/>
      <c r="I2246" s="189"/>
      <c r="J2246" s="192"/>
      <c r="K2246" s="193"/>
      <c r="L2246" s="200"/>
    </row>
    <row r="2247" spans="1:12" ht="15" customHeight="1" x14ac:dyDescent="0.25">
      <c r="A2247" s="183">
        <f>A2246+1</f>
        <v>4</v>
      </c>
      <c r="B2247" s="184" t="e">
        <f>IF(G2247="DESLIGADO","",IF(#REF!=1,#REF!,IF(#REF!=1,#REF!,IF(#REF!=1,#REF!,IF(#REF!=1,#REF!,"")))))</f>
        <v>#REF!</v>
      </c>
      <c r="C2247" s="185"/>
      <c r="D2247" s="191"/>
      <c r="E2247" s="190"/>
      <c r="F2247" s="237"/>
      <c r="G2247" s="169"/>
      <c r="H2247" s="188"/>
      <c r="I2247" s="189"/>
      <c r="J2247" s="192"/>
      <c r="K2247" s="193"/>
      <c r="L2247" s="200"/>
    </row>
    <row r="2248" spans="1:12" ht="15" customHeight="1" x14ac:dyDescent="0.25">
      <c r="A2248" s="183">
        <f>A2247+1</f>
        <v>5</v>
      </c>
      <c r="B2248" s="184" t="e">
        <f>IF(G2248="DESLIGADO","",IF(#REF!=1,#REF!,IF(#REF!=1,#REF!,IF(#REF!=1,#REF!,IF(#REF!=1,#REF!,"")))))</f>
        <v>#REF!</v>
      </c>
      <c r="C2248" s="185"/>
      <c r="D2248" s="191"/>
      <c r="E2248" s="190"/>
      <c r="F2248" s="237"/>
      <c r="G2248" s="169"/>
      <c r="H2248" s="188"/>
      <c r="I2248" s="189"/>
      <c r="J2248" s="192"/>
      <c r="K2248" s="193"/>
      <c r="L2248" s="200"/>
    </row>
    <row r="2249" spans="1:12" ht="15" customHeight="1" x14ac:dyDescent="0.25">
      <c r="A2249" s="183"/>
      <c r="B2249" s="184" t="e">
        <f>IF(G2249="DESLIGADO","",IF(#REF!=1,#REF!,IF(#REF!=1,#REF!,IF(#REF!=1,#REF!,IF(#REF!=1,#REF!,"")))))</f>
        <v>#REF!</v>
      </c>
      <c r="C2249" s="185"/>
      <c r="D2249" s="191"/>
      <c r="E2249" s="190"/>
      <c r="F2249" s="237"/>
      <c r="G2249" s="169"/>
      <c r="H2249" s="188"/>
      <c r="I2249" s="189"/>
      <c r="J2249" s="192"/>
      <c r="K2249" s="193"/>
      <c r="L2249" s="200"/>
    </row>
    <row r="2250" spans="1:12" ht="15" customHeight="1" x14ac:dyDescent="0.25">
      <c r="A2250" s="183">
        <f>A2249+1</f>
        <v>1</v>
      </c>
      <c r="B2250" s="184"/>
      <c r="C2250" s="185"/>
      <c r="D2250" s="191"/>
      <c r="E2250" s="190"/>
      <c r="F2250" s="237"/>
      <c r="G2250" s="169"/>
      <c r="H2250" s="188"/>
      <c r="I2250" s="189"/>
      <c r="J2250" s="192"/>
      <c r="K2250" s="193"/>
      <c r="L2250" s="200"/>
    </row>
    <row r="2251" spans="1:12" ht="15" customHeight="1" x14ac:dyDescent="0.25">
      <c r="A2251" s="183"/>
      <c r="B2251" s="184"/>
      <c r="C2251" s="185"/>
      <c r="D2251" s="191"/>
      <c r="E2251" s="190"/>
      <c r="F2251" s="237"/>
      <c r="G2251" s="169"/>
      <c r="H2251" s="188"/>
      <c r="I2251" s="189"/>
      <c r="J2251" s="192"/>
      <c r="K2251" s="193"/>
      <c r="L2251" s="200"/>
    </row>
    <row r="2252" spans="1:12" ht="15" customHeight="1" x14ac:dyDescent="0.25">
      <c r="A2252" s="183">
        <f t="shared" ref="A2252:A2276" si="56">A2251+1</f>
        <v>1</v>
      </c>
      <c r="B2252" s="184" t="e">
        <f>IF(G2252="DESLIGADO","",IF(#REF!=1,#REF!,IF(#REF!=1,#REF!,IF(#REF!=1,#REF!,IF(#REF!=1,#REF!,"")))))</f>
        <v>#REF!</v>
      </c>
      <c r="C2252" s="185"/>
      <c r="D2252" s="191"/>
      <c r="E2252" s="190"/>
      <c r="F2252" s="237"/>
      <c r="G2252" s="169"/>
      <c r="H2252" s="188"/>
      <c r="I2252" s="189"/>
      <c r="J2252" s="192"/>
      <c r="K2252" s="193"/>
      <c r="L2252" s="200"/>
    </row>
    <row r="2253" spans="1:12" ht="15" customHeight="1" x14ac:dyDescent="0.25">
      <c r="A2253" s="183">
        <f t="shared" si="56"/>
        <v>2</v>
      </c>
      <c r="B2253" s="184" t="e">
        <f>IF(G2253="DESLIGADO","",IF(#REF!=1,#REF!,IF(#REF!=1,#REF!,IF(#REF!=1,#REF!,IF(#REF!=1,#REF!,"")))))</f>
        <v>#REF!</v>
      </c>
      <c r="C2253" s="185"/>
      <c r="D2253" s="191"/>
      <c r="E2253" s="190"/>
      <c r="F2253" s="237"/>
      <c r="G2253" s="169"/>
      <c r="H2253" s="188"/>
      <c r="I2253" s="189"/>
      <c r="J2253" s="192"/>
      <c r="K2253" s="193"/>
      <c r="L2253" s="200"/>
    </row>
    <row r="2254" spans="1:12" ht="15" customHeight="1" x14ac:dyDescent="0.25">
      <c r="A2254" s="183">
        <f t="shared" si="56"/>
        <v>3</v>
      </c>
      <c r="B2254" s="184" t="e">
        <f>IF(G2254="DESLIGADO","",IF(#REF!=1,#REF!,IF(#REF!=1,#REF!,IF(#REF!=1,#REF!,IF(#REF!=1,#REF!,"")))))</f>
        <v>#REF!</v>
      </c>
      <c r="C2254" s="185"/>
      <c r="D2254" s="191"/>
      <c r="E2254" s="190"/>
      <c r="F2254" s="237"/>
      <c r="G2254" s="169"/>
      <c r="H2254" s="188"/>
      <c r="I2254" s="189"/>
      <c r="J2254" s="192"/>
      <c r="K2254" s="193"/>
      <c r="L2254" s="200"/>
    </row>
    <row r="2255" spans="1:12" ht="15" customHeight="1" x14ac:dyDescent="0.25">
      <c r="A2255" s="183">
        <f t="shared" si="56"/>
        <v>4</v>
      </c>
      <c r="B2255" s="184" t="e">
        <f>IF(G2255="DESLIGADO","",IF(#REF!=1,#REF!,IF(#REF!=1,#REF!,IF(#REF!=1,#REF!,IF(#REF!=1,#REF!,"")))))</f>
        <v>#REF!</v>
      </c>
      <c r="C2255" s="185"/>
      <c r="D2255" s="191"/>
      <c r="E2255" s="190"/>
      <c r="F2255" s="237"/>
      <c r="G2255" s="169"/>
      <c r="H2255" s="188"/>
      <c r="I2255" s="189"/>
      <c r="J2255" s="192"/>
      <c r="K2255" s="193"/>
      <c r="L2255" s="200"/>
    </row>
    <row r="2256" spans="1:12" ht="15" customHeight="1" x14ac:dyDescent="0.25">
      <c r="A2256" s="183">
        <f t="shared" si="56"/>
        <v>5</v>
      </c>
      <c r="B2256" s="184" t="e">
        <f>IF(G2256="DESLIGADO","",IF(#REF!=1,#REF!,IF(#REF!=1,#REF!,IF(#REF!=1,#REF!,IF(#REF!=1,#REF!,"")))))</f>
        <v>#REF!</v>
      </c>
      <c r="C2256" s="185"/>
      <c r="D2256" s="190"/>
      <c r="E2256" s="190"/>
      <c r="F2256" s="237"/>
      <c r="G2256" s="169"/>
      <c r="H2256" s="188"/>
      <c r="I2256" s="189"/>
      <c r="J2256" s="192"/>
      <c r="K2256" s="193"/>
      <c r="L2256" s="200"/>
    </row>
    <row r="2257" spans="1:12" ht="15" customHeight="1" x14ac:dyDescent="0.25">
      <c r="A2257" s="183">
        <f t="shared" si="56"/>
        <v>6</v>
      </c>
      <c r="B2257" s="184"/>
      <c r="C2257" s="185"/>
      <c r="D2257" s="191"/>
      <c r="E2257" s="190"/>
      <c r="F2257" s="237"/>
      <c r="G2257" s="169"/>
      <c r="H2257" s="188"/>
      <c r="I2257" s="189"/>
      <c r="J2257" s="192"/>
      <c r="K2257" s="193"/>
      <c r="L2257" s="200"/>
    </row>
    <row r="2258" spans="1:12" ht="15" customHeight="1" x14ac:dyDescent="0.25">
      <c r="A2258" s="183">
        <f t="shared" si="56"/>
        <v>7</v>
      </c>
      <c r="B2258" s="184" t="e">
        <f>IF(G2258="DESLIGADO","",IF(#REF!=1,#REF!,IF(#REF!=1,#REF!,IF(#REF!=1,#REF!,IF(#REF!=1,#REF!,"")))))</f>
        <v>#REF!</v>
      </c>
      <c r="C2258" s="185"/>
      <c r="D2258" s="191"/>
      <c r="E2258" s="190"/>
      <c r="F2258" s="237"/>
      <c r="G2258" s="169"/>
      <c r="H2258" s="188"/>
      <c r="I2258" s="189"/>
      <c r="J2258" s="192"/>
      <c r="K2258" s="193"/>
      <c r="L2258" s="200"/>
    </row>
    <row r="2259" spans="1:12" ht="15" customHeight="1" x14ac:dyDescent="0.25">
      <c r="A2259" s="183">
        <f t="shared" si="56"/>
        <v>8</v>
      </c>
      <c r="B2259" s="184"/>
      <c r="C2259" s="185"/>
      <c r="D2259" s="191"/>
      <c r="E2259" s="190"/>
      <c r="F2259" s="237"/>
      <c r="G2259" s="169"/>
      <c r="H2259" s="188"/>
      <c r="I2259" s="189"/>
      <c r="J2259" s="192"/>
      <c r="K2259" s="193"/>
      <c r="L2259" s="200"/>
    </row>
    <row r="2260" spans="1:12" ht="15" customHeight="1" x14ac:dyDescent="0.25">
      <c r="A2260" s="183">
        <f t="shared" si="56"/>
        <v>9</v>
      </c>
      <c r="B2260" s="184" t="e">
        <f>IF(G2260="DESLIGADO","",IF(#REF!=1,#REF!,IF(#REF!=1,#REF!,IF(#REF!=1,#REF!,IF(#REF!=1,#REF!,"")))))</f>
        <v>#REF!</v>
      </c>
      <c r="C2260" s="185"/>
      <c r="D2260" s="191"/>
      <c r="E2260" s="190"/>
      <c r="F2260" s="237"/>
      <c r="G2260" s="169"/>
      <c r="H2260" s="188"/>
      <c r="I2260" s="189"/>
      <c r="J2260" s="192"/>
      <c r="K2260" s="193"/>
      <c r="L2260" s="200"/>
    </row>
    <row r="2261" spans="1:12" ht="15" customHeight="1" x14ac:dyDescent="0.25">
      <c r="A2261" s="183">
        <f t="shared" si="56"/>
        <v>10</v>
      </c>
      <c r="B2261" s="184" t="e">
        <f>IF(F2261="DESLIGADO","",IF(#REF!=1,#REF!,IF(#REF!=1,#REF!,IF(#REF!=1,#REF!,IF(#REF!=1,#REF!,"")))))</f>
        <v>#REF!</v>
      </c>
      <c r="C2261" s="185"/>
      <c r="D2261" s="191"/>
      <c r="E2261" s="190"/>
      <c r="F2261" s="237"/>
      <c r="G2261" s="169"/>
      <c r="H2261" s="188"/>
      <c r="I2261" s="189"/>
      <c r="J2261" s="192"/>
      <c r="K2261" s="193"/>
      <c r="L2261" s="200"/>
    </row>
    <row r="2262" spans="1:12" ht="15" customHeight="1" x14ac:dyDescent="0.25">
      <c r="A2262" s="183">
        <f t="shared" si="56"/>
        <v>11</v>
      </c>
      <c r="B2262" s="184"/>
      <c r="C2262" s="185"/>
      <c r="D2262" s="191"/>
      <c r="E2262" s="190"/>
      <c r="F2262" s="237"/>
      <c r="G2262" s="169"/>
      <c r="H2262" s="188"/>
      <c r="I2262" s="189"/>
      <c r="J2262" s="192"/>
      <c r="K2262" s="193"/>
      <c r="L2262" s="200"/>
    </row>
    <row r="2263" spans="1:12" ht="15" customHeight="1" x14ac:dyDescent="0.25">
      <c r="A2263" s="183">
        <f t="shared" si="56"/>
        <v>12</v>
      </c>
      <c r="B2263" s="184" t="e">
        <f>IF(G2263="DESLIGADO","",IF(#REF!=1,#REF!,IF(#REF!=1,#REF!,IF(#REF!=1,#REF!,IF(#REF!=1,#REF!,"")))))</f>
        <v>#REF!</v>
      </c>
      <c r="C2263" s="185"/>
      <c r="D2263" s="191"/>
      <c r="E2263" s="190"/>
      <c r="F2263" s="237"/>
      <c r="G2263" s="169"/>
      <c r="H2263" s="188"/>
      <c r="I2263" s="189"/>
      <c r="J2263" s="192"/>
      <c r="K2263" s="193"/>
      <c r="L2263" s="200"/>
    </row>
    <row r="2264" spans="1:12" ht="15" customHeight="1" x14ac:dyDescent="0.25">
      <c r="A2264" s="183">
        <f t="shared" si="56"/>
        <v>13</v>
      </c>
      <c r="B2264" s="184"/>
      <c r="C2264" s="185"/>
      <c r="D2264" s="191"/>
      <c r="E2264" s="190"/>
      <c r="F2264" s="237"/>
      <c r="G2264" s="169"/>
      <c r="H2264" s="188"/>
      <c r="I2264" s="189"/>
      <c r="J2264" s="192"/>
      <c r="K2264" s="193"/>
      <c r="L2264" s="200"/>
    </row>
    <row r="2265" spans="1:12" ht="15" customHeight="1" x14ac:dyDescent="0.25">
      <c r="A2265" s="183">
        <f t="shared" si="56"/>
        <v>14</v>
      </c>
      <c r="B2265" s="184" t="e">
        <f>IF(G2265="DESLIGADO","",IF(#REF!=1,#REF!,IF(#REF!=1,#REF!,IF(#REF!=1,#REF!,IF(#REF!=1,#REF!,"")))))</f>
        <v>#REF!</v>
      </c>
      <c r="C2265" s="185"/>
      <c r="D2265" s="191"/>
      <c r="E2265" s="190"/>
      <c r="F2265" s="237"/>
      <c r="G2265" s="169"/>
      <c r="H2265" s="188"/>
      <c r="I2265" s="189"/>
      <c r="J2265" s="192"/>
      <c r="K2265" s="193"/>
      <c r="L2265" s="200"/>
    </row>
    <row r="2266" spans="1:12" ht="15" customHeight="1" x14ac:dyDescent="0.25">
      <c r="A2266" s="183">
        <f t="shared" si="56"/>
        <v>15</v>
      </c>
      <c r="B2266" s="184" t="e">
        <f>IF(G2266="DESLIGADO","",IF(#REF!=1,#REF!,IF(#REF!=1,#REF!,IF(#REF!=1,#REF!,IF(#REF!=1,#REF!,"")))))</f>
        <v>#REF!</v>
      </c>
      <c r="C2266" s="185"/>
      <c r="D2266" s="191"/>
      <c r="E2266" s="190"/>
      <c r="F2266" s="237"/>
      <c r="G2266" s="169"/>
      <c r="H2266" s="188"/>
      <c r="I2266" s="189"/>
      <c r="J2266" s="192"/>
      <c r="K2266" s="193"/>
      <c r="L2266" s="200"/>
    </row>
    <row r="2267" spans="1:12" ht="15" customHeight="1" x14ac:dyDescent="0.25">
      <c r="A2267" s="183">
        <f t="shared" si="56"/>
        <v>16</v>
      </c>
      <c r="B2267" s="184" t="e">
        <f>IF(G2267="DESLIGADO","",IF(#REF!=1,#REF!,IF(#REF!=1,#REF!,IF(#REF!=1,#REF!,IF(#REF!=1,#REF!,"")))))</f>
        <v>#REF!</v>
      </c>
      <c r="C2267" s="185"/>
      <c r="D2267" s="191"/>
      <c r="E2267" s="190"/>
      <c r="F2267" s="237"/>
      <c r="G2267" s="169"/>
      <c r="H2267" s="188"/>
      <c r="I2267" s="189"/>
      <c r="J2267" s="192"/>
      <c r="K2267" s="193"/>
      <c r="L2267" s="200"/>
    </row>
    <row r="2268" spans="1:12" ht="15" customHeight="1" x14ac:dyDescent="0.25">
      <c r="A2268" s="183">
        <f t="shared" si="56"/>
        <v>17</v>
      </c>
      <c r="B2268" s="184" t="e">
        <f>IF(G2268="DESLIGADO","",IF(#REF!=1,#REF!,IF(#REF!=1,#REF!,IF(#REF!=1,#REF!,IF(#REF!=1,#REF!,"")))))</f>
        <v>#REF!</v>
      </c>
      <c r="C2268" s="185"/>
      <c r="D2268" s="191"/>
      <c r="E2268" s="190"/>
      <c r="F2268" s="237"/>
      <c r="G2268" s="169"/>
      <c r="H2268" s="188"/>
      <c r="I2268" s="189"/>
      <c r="J2268" s="192"/>
      <c r="K2268" s="193"/>
      <c r="L2268" s="200"/>
    </row>
    <row r="2269" spans="1:12" ht="15" customHeight="1" x14ac:dyDescent="0.25">
      <c r="A2269" s="183">
        <f t="shared" si="56"/>
        <v>18</v>
      </c>
      <c r="B2269" s="184"/>
      <c r="C2269" s="185"/>
      <c r="D2269" s="191"/>
      <c r="E2269" s="190"/>
      <c r="F2269" s="237"/>
      <c r="G2269" s="169"/>
      <c r="H2269" s="188"/>
      <c r="I2269" s="189"/>
      <c r="J2269" s="192"/>
      <c r="K2269" s="193"/>
      <c r="L2269" s="200"/>
    </row>
    <row r="2270" spans="1:12" ht="15" customHeight="1" x14ac:dyDescent="0.25">
      <c r="A2270" s="183">
        <f t="shared" si="56"/>
        <v>19</v>
      </c>
      <c r="B2270" s="184" t="e">
        <f>IF(G2270="DESLIGADO","",IF(#REF!=1,#REF!,IF(#REF!=1,#REF!,IF(#REF!=1,#REF!,IF(#REF!=1,#REF!,"")))))</f>
        <v>#REF!</v>
      </c>
      <c r="C2270" s="185"/>
      <c r="D2270" s="191"/>
      <c r="E2270" s="190"/>
      <c r="F2270" s="237"/>
      <c r="G2270" s="169"/>
      <c r="H2270" s="188"/>
      <c r="I2270" s="189"/>
      <c r="J2270" s="192"/>
      <c r="K2270" s="193"/>
      <c r="L2270" s="200"/>
    </row>
    <row r="2271" spans="1:12" ht="15" customHeight="1" x14ac:dyDescent="0.25">
      <c r="A2271" s="183">
        <f t="shared" si="56"/>
        <v>20</v>
      </c>
      <c r="B2271" s="184" t="e">
        <f>IF(G2271="DESLIGADO","",IF(#REF!=1,#REF!,IF(#REF!=1,#REF!,IF(#REF!=1,#REF!,IF(#REF!=1,#REF!,"")))))</f>
        <v>#REF!</v>
      </c>
      <c r="C2271" s="185"/>
      <c r="D2271" s="191"/>
      <c r="E2271" s="190"/>
      <c r="F2271" s="237"/>
      <c r="G2271" s="169"/>
      <c r="H2271" s="188"/>
      <c r="I2271" s="189"/>
      <c r="J2271" s="192"/>
      <c r="K2271" s="193"/>
      <c r="L2271" s="200"/>
    </row>
    <row r="2272" spans="1:12" ht="15" customHeight="1" x14ac:dyDescent="0.25">
      <c r="A2272" s="183">
        <f t="shared" si="56"/>
        <v>21</v>
      </c>
      <c r="B2272" s="184" t="e">
        <f>IF(G2272="DESLIGADO","",IF(#REF!=1,#REF!,IF(#REF!=1,#REF!,IF(#REF!=1,#REF!,IF(#REF!=1,#REF!,"")))))</f>
        <v>#REF!</v>
      </c>
      <c r="C2272" s="185"/>
      <c r="D2272" s="191"/>
      <c r="E2272" s="190"/>
      <c r="F2272" s="237"/>
      <c r="G2272" s="169"/>
      <c r="H2272" s="188"/>
      <c r="I2272" s="189"/>
      <c r="J2272" s="192"/>
      <c r="K2272" s="193"/>
      <c r="L2272" s="200"/>
    </row>
    <row r="2273" spans="1:12" ht="15" customHeight="1" x14ac:dyDescent="0.25">
      <c r="A2273" s="183">
        <f t="shared" si="56"/>
        <v>22</v>
      </c>
      <c r="B2273" s="184" t="e">
        <f>IF(G2273="DESLIGADO","",IF(#REF!=1,#REF!,IF(#REF!=1,#REF!,IF(#REF!=1,#REF!,IF(#REF!=1,#REF!,"")))))</f>
        <v>#REF!</v>
      </c>
      <c r="C2273" s="185"/>
      <c r="D2273" s="191"/>
      <c r="E2273" s="190"/>
      <c r="F2273" s="237"/>
      <c r="G2273" s="169"/>
      <c r="H2273" s="188"/>
      <c r="I2273" s="189"/>
      <c r="J2273" s="192"/>
      <c r="K2273" s="193"/>
      <c r="L2273" s="200"/>
    </row>
    <row r="2274" spans="1:12" ht="15" customHeight="1" x14ac:dyDescent="0.25">
      <c r="A2274" s="183">
        <f t="shared" si="56"/>
        <v>23</v>
      </c>
      <c r="B2274" s="184" t="e">
        <f>IF(G2274="DESLIGADO","",IF(#REF!=1,#REF!,IF(#REF!=1,#REF!,IF(#REF!=1,#REF!,IF(#REF!=1,#REF!,"")))))</f>
        <v>#REF!</v>
      </c>
      <c r="C2274" s="185"/>
      <c r="D2274" s="191"/>
      <c r="E2274" s="190"/>
      <c r="F2274" s="237"/>
      <c r="G2274" s="169"/>
      <c r="H2274" s="188"/>
      <c r="I2274" s="189"/>
      <c r="J2274" s="192"/>
      <c r="K2274" s="193"/>
      <c r="L2274" s="200"/>
    </row>
    <row r="2275" spans="1:12" ht="15" customHeight="1" x14ac:dyDescent="0.25">
      <c r="A2275" s="183">
        <f t="shared" si="56"/>
        <v>24</v>
      </c>
      <c r="B2275" s="184" t="e">
        <f>IF(G2275="DESLIGADO","",IF(#REF!=1,#REF!,IF(#REF!=1,#REF!,IF(#REF!=1,#REF!,IF(#REF!=1,#REF!,"")))))</f>
        <v>#REF!</v>
      </c>
      <c r="C2275" s="185"/>
      <c r="D2275" s="191"/>
      <c r="E2275" s="190"/>
      <c r="F2275" s="237"/>
      <c r="G2275" s="169"/>
      <c r="H2275" s="188"/>
      <c r="I2275" s="189"/>
      <c r="J2275" s="192"/>
      <c r="K2275" s="193"/>
      <c r="L2275" s="200"/>
    </row>
    <row r="2276" spans="1:12" ht="15" customHeight="1" x14ac:dyDescent="0.25">
      <c r="A2276" s="183">
        <f t="shared" si="56"/>
        <v>25</v>
      </c>
      <c r="B2276" s="184" t="e">
        <f>IF(G2276="DESLIGADO","",IF(#REF!=1,#REF!,IF(#REF!=1,#REF!,IF(#REF!=1,#REF!,IF(#REF!=1,#REF!,"")))))</f>
        <v>#REF!</v>
      </c>
      <c r="C2276" s="185"/>
      <c r="D2276" s="191"/>
      <c r="E2276" s="190"/>
      <c r="F2276" s="237"/>
      <c r="G2276" s="169"/>
      <c r="H2276" s="188"/>
      <c r="I2276" s="189"/>
      <c r="J2276" s="192"/>
      <c r="K2276" s="193"/>
      <c r="L2276" s="200"/>
    </row>
    <row r="2277" spans="1:12" ht="15" customHeight="1" x14ac:dyDescent="0.25">
      <c r="A2277" s="183"/>
      <c r="B2277" s="184" t="e">
        <f>IF(G2277="DESLIGADO","",IF(#REF!=1,#REF!,IF(#REF!=1,#REF!,IF(#REF!=1,#REF!,IF(#REF!=1,#REF!,"")))))</f>
        <v>#REF!</v>
      </c>
      <c r="C2277" s="185"/>
      <c r="D2277" s="191"/>
      <c r="E2277" s="190"/>
      <c r="F2277" s="237"/>
      <c r="G2277" s="169"/>
      <c r="H2277" s="188"/>
      <c r="I2277" s="189"/>
      <c r="J2277" s="192"/>
      <c r="K2277" s="193"/>
      <c r="L2277" s="200"/>
    </row>
    <row r="2278" spans="1:12" ht="15" customHeight="1" x14ac:dyDescent="0.25">
      <c r="A2278" s="183">
        <f>A2277+1</f>
        <v>1</v>
      </c>
      <c r="B2278" s="184" t="e">
        <f>IF(G2278="DESLIGADO","",IF(#REF!=1,#REF!,IF(#REF!=1,#REF!,IF(#REF!=1,#REF!,IF(#REF!=1,#REF!,"")))))</f>
        <v>#REF!</v>
      </c>
      <c r="C2278" s="185"/>
      <c r="D2278" s="191"/>
      <c r="E2278" s="190"/>
      <c r="F2278" s="237"/>
      <c r="G2278" s="169"/>
      <c r="H2278" s="188"/>
      <c r="I2278" s="189"/>
      <c r="J2278" s="192"/>
      <c r="K2278" s="193"/>
      <c r="L2278" s="200"/>
    </row>
    <row r="2279" spans="1:12" ht="15" customHeight="1" x14ac:dyDescent="0.25">
      <c r="A2279" s="183"/>
      <c r="B2279" s="184"/>
      <c r="C2279" s="185"/>
      <c r="D2279" s="191"/>
      <c r="E2279" s="190"/>
      <c r="F2279" s="237"/>
      <c r="G2279" s="169"/>
      <c r="H2279" s="188"/>
      <c r="I2279" s="189"/>
      <c r="J2279" s="192"/>
      <c r="K2279" s="193"/>
      <c r="L2279" s="200"/>
    </row>
    <row r="2280" spans="1:12" ht="15" customHeight="1" x14ac:dyDescent="0.25">
      <c r="A2280" s="183">
        <f t="shared" ref="A2280:A2306" si="57">A2279+1</f>
        <v>1</v>
      </c>
      <c r="B2280" s="184" t="e">
        <f>IF(F2280="DESLIGADO","",IF(#REF!=1,#REF!,IF(#REF!=1,#REF!,IF(#REF!=1,#REF!,IF(#REF!=1,#REF!,"")))))</f>
        <v>#REF!</v>
      </c>
      <c r="C2280" s="185"/>
      <c r="D2280" s="191"/>
      <c r="E2280" s="190"/>
      <c r="F2280" s="237"/>
      <c r="G2280" s="169"/>
      <c r="H2280" s="188"/>
      <c r="I2280" s="189"/>
      <c r="J2280" s="192"/>
      <c r="K2280" s="193"/>
      <c r="L2280" s="200"/>
    </row>
    <row r="2281" spans="1:12" ht="15" customHeight="1" x14ac:dyDescent="0.25">
      <c r="A2281" s="183">
        <f t="shared" si="57"/>
        <v>2</v>
      </c>
      <c r="B2281" s="184" t="e">
        <f>IF(F2281="DESLIGADO","",IF(#REF!=1,#REF!,IF(#REF!=1,#REF!,IF(#REF!=1,#REF!,IF(#REF!=1,#REF!,"")))))</f>
        <v>#REF!</v>
      </c>
      <c r="C2281" s="185"/>
      <c r="D2281" s="191"/>
      <c r="E2281" s="190"/>
      <c r="F2281" s="237"/>
      <c r="G2281" s="169"/>
      <c r="H2281" s="188"/>
      <c r="I2281" s="189"/>
      <c r="J2281" s="192"/>
      <c r="K2281" s="193"/>
      <c r="L2281" s="200"/>
    </row>
    <row r="2282" spans="1:12" ht="15" customHeight="1" x14ac:dyDescent="0.25">
      <c r="A2282" s="183">
        <f t="shared" si="57"/>
        <v>3</v>
      </c>
      <c r="B2282" s="184" t="e">
        <f>IF(G2282="DESLIGADO","",IF(#REF!=1,#REF!,IF(#REF!=1,#REF!,IF(#REF!=1,#REF!,IF(#REF!=1,#REF!,"")))))</f>
        <v>#REF!</v>
      </c>
      <c r="C2282" s="185"/>
      <c r="D2282" s="191"/>
      <c r="E2282" s="190"/>
      <c r="F2282" s="237"/>
      <c r="G2282" s="169"/>
      <c r="H2282" s="188"/>
      <c r="I2282" s="189"/>
      <c r="J2282" s="192"/>
      <c r="K2282" s="193"/>
      <c r="L2282" s="200"/>
    </row>
    <row r="2283" spans="1:12" ht="15" customHeight="1" x14ac:dyDescent="0.25">
      <c r="A2283" s="183">
        <f t="shared" si="57"/>
        <v>4</v>
      </c>
      <c r="B2283" s="184" t="e">
        <f>IF(G2283="DESLIGADO","",IF(#REF!=1,#REF!,IF(#REF!=1,#REF!,IF(#REF!=1,#REF!,IF(#REF!=1,#REF!,"")))))</f>
        <v>#REF!</v>
      </c>
      <c r="C2283" s="185"/>
      <c r="D2283" s="191"/>
      <c r="E2283" s="190"/>
      <c r="F2283" s="237"/>
      <c r="G2283" s="169"/>
      <c r="H2283" s="188"/>
      <c r="I2283" s="189"/>
      <c r="J2283" s="192"/>
      <c r="K2283" s="193"/>
      <c r="L2283" s="200"/>
    </row>
    <row r="2284" spans="1:12" ht="15" customHeight="1" x14ac:dyDescent="0.25">
      <c r="A2284" s="183">
        <f t="shared" si="57"/>
        <v>5</v>
      </c>
      <c r="B2284" s="184"/>
      <c r="C2284" s="185"/>
      <c r="D2284" s="191"/>
      <c r="E2284" s="190"/>
      <c r="F2284" s="237"/>
      <c r="G2284" s="169"/>
      <c r="H2284" s="188"/>
      <c r="I2284" s="189"/>
      <c r="J2284" s="192"/>
      <c r="K2284" s="193"/>
      <c r="L2284" s="200"/>
    </row>
    <row r="2285" spans="1:12" ht="15" customHeight="1" x14ac:dyDescent="0.25">
      <c r="A2285" s="183">
        <f t="shared" si="57"/>
        <v>6</v>
      </c>
      <c r="B2285" s="184" t="e">
        <f>IF(G2285="DESLIGADO","",IF(#REF!=1,#REF!,IF(#REF!=1,#REF!,IF(#REF!=1,#REF!,IF(#REF!=1,#REF!,"")))))</f>
        <v>#REF!</v>
      </c>
      <c r="C2285" s="185"/>
      <c r="D2285" s="191"/>
      <c r="E2285" s="190"/>
      <c r="F2285" s="237"/>
      <c r="G2285" s="169"/>
      <c r="H2285" s="188"/>
      <c r="I2285" s="189"/>
      <c r="J2285" s="192"/>
      <c r="K2285" s="193"/>
      <c r="L2285" s="200"/>
    </row>
    <row r="2286" spans="1:12" ht="15" customHeight="1" x14ac:dyDescent="0.25">
      <c r="A2286" s="183">
        <f t="shared" si="57"/>
        <v>7</v>
      </c>
      <c r="B2286" s="184" t="e">
        <f>IF(G2286="DESLIGADO","",IF(#REF!=1,#REF!,IF(#REF!=1,#REF!,IF(#REF!=1,#REF!,IF(#REF!=1,#REF!,"")))))</f>
        <v>#REF!</v>
      </c>
      <c r="C2286" s="185"/>
      <c r="D2286" s="191"/>
      <c r="E2286" s="190"/>
      <c r="F2286" s="237"/>
      <c r="G2286" s="169"/>
      <c r="H2286" s="188"/>
      <c r="I2286" s="189"/>
      <c r="J2286" s="192"/>
      <c r="K2286" s="193"/>
      <c r="L2286" s="200"/>
    </row>
    <row r="2287" spans="1:12" ht="15" customHeight="1" x14ac:dyDescent="0.25">
      <c r="A2287" s="183">
        <f t="shared" si="57"/>
        <v>8</v>
      </c>
      <c r="B2287" s="184" t="e">
        <f>IF(G2287="DESLIGADO","",IF(#REF!=1,#REF!,IF(#REF!=1,#REF!,IF(#REF!=1,#REF!,IF(#REF!=1,#REF!,"")))))</f>
        <v>#REF!</v>
      </c>
      <c r="C2287" s="185"/>
      <c r="D2287" s="191"/>
      <c r="E2287" s="190"/>
      <c r="F2287" s="237"/>
      <c r="G2287" s="169"/>
      <c r="H2287" s="188"/>
      <c r="I2287" s="189"/>
      <c r="J2287" s="192"/>
      <c r="K2287" s="193"/>
      <c r="L2287" s="200"/>
    </row>
    <row r="2288" spans="1:12" ht="15" customHeight="1" x14ac:dyDescent="0.25">
      <c r="A2288" s="183">
        <f t="shared" si="57"/>
        <v>9</v>
      </c>
      <c r="B2288" s="184" t="e">
        <f>IF(G2288="DESLIGADO","",IF(#REF!=1,#REF!,IF(#REF!=1,#REF!,IF(#REF!=1,#REF!,IF(#REF!=1,#REF!,"")))))</f>
        <v>#REF!</v>
      </c>
      <c r="C2288" s="185"/>
      <c r="D2288" s="191"/>
      <c r="E2288" s="190"/>
      <c r="F2288" s="237"/>
      <c r="G2288" s="169"/>
      <c r="H2288" s="188"/>
      <c r="I2288" s="189"/>
      <c r="J2288" s="192"/>
      <c r="K2288" s="193"/>
      <c r="L2288" s="200"/>
    </row>
    <row r="2289" spans="1:12" ht="15" customHeight="1" x14ac:dyDescent="0.25">
      <c r="A2289" s="183">
        <f t="shared" si="57"/>
        <v>10</v>
      </c>
      <c r="B2289" s="184" t="e">
        <f>IF(G2289="DESLIGADO","",IF(#REF!=1,#REF!,IF(#REF!=1,#REF!,IF(#REF!=1,#REF!,IF(#REF!=1,#REF!,"")))))</f>
        <v>#REF!</v>
      </c>
      <c r="C2289" s="185"/>
      <c r="D2289" s="191"/>
      <c r="E2289" s="190"/>
      <c r="F2289" s="237"/>
      <c r="G2289" s="169"/>
      <c r="H2289" s="188"/>
      <c r="I2289" s="189"/>
      <c r="J2289" s="192"/>
      <c r="K2289" s="193"/>
      <c r="L2289" s="200"/>
    </row>
    <row r="2290" spans="1:12" ht="15" customHeight="1" x14ac:dyDescent="0.25">
      <c r="A2290" s="183">
        <f t="shared" si="57"/>
        <v>11</v>
      </c>
      <c r="B2290" s="184" t="e">
        <f>IF(G2290="DESLIGADO","",IF(#REF!=1,#REF!,IF(#REF!=1,#REF!,IF(#REF!=1,#REF!,IF(#REF!=1,#REF!,"")))))</f>
        <v>#REF!</v>
      </c>
      <c r="C2290" s="185"/>
      <c r="D2290" s="191"/>
      <c r="E2290" s="190"/>
      <c r="F2290" s="237"/>
      <c r="G2290" s="169"/>
      <c r="H2290" s="188"/>
      <c r="I2290" s="189"/>
      <c r="J2290" s="192"/>
      <c r="K2290" s="193"/>
      <c r="L2290" s="200"/>
    </row>
    <row r="2291" spans="1:12" ht="15" customHeight="1" x14ac:dyDescent="0.25">
      <c r="A2291" s="183">
        <f t="shared" si="57"/>
        <v>12</v>
      </c>
      <c r="B2291" s="184"/>
      <c r="C2291" s="185"/>
      <c r="D2291" s="191"/>
      <c r="E2291" s="190"/>
      <c r="F2291" s="237"/>
      <c r="G2291" s="169"/>
      <c r="H2291" s="188"/>
      <c r="I2291" s="189"/>
      <c r="J2291" s="192"/>
      <c r="K2291" s="193"/>
      <c r="L2291" s="200"/>
    </row>
    <row r="2292" spans="1:12" ht="15" customHeight="1" x14ac:dyDescent="0.25">
      <c r="A2292" s="183">
        <f t="shared" si="57"/>
        <v>13</v>
      </c>
      <c r="B2292" s="184"/>
      <c r="C2292" s="185"/>
      <c r="D2292" s="191"/>
      <c r="E2292" s="190"/>
      <c r="F2292" s="237"/>
      <c r="G2292" s="169"/>
      <c r="H2292" s="188"/>
      <c r="I2292" s="189"/>
      <c r="J2292" s="192"/>
      <c r="K2292" s="193"/>
      <c r="L2292" s="200"/>
    </row>
    <row r="2293" spans="1:12" ht="15" customHeight="1" x14ac:dyDescent="0.25">
      <c r="A2293" s="183">
        <f t="shared" si="57"/>
        <v>14</v>
      </c>
      <c r="B2293" s="184"/>
      <c r="C2293" s="185"/>
      <c r="D2293" s="191"/>
      <c r="E2293" s="190"/>
      <c r="F2293" s="237"/>
      <c r="G2293" s="169"/>
      <c r="H2293" s="188"/>
      <c r="I2293" s="189"/>
      <c r="J2293" s="192"/>
      <c r="K2293" s="193"/>
      <c r="L2293" s="200"/>
    </row>
    <row r="2294" spans="1:12" ht="15" customHeight="1" x14ac:dyDescent="0.25">
      <c r="A2294" s="183">
        <f t="shared" si="57"/>
        <v>15</v>
      </c>
      <c r="B2294" s="184" t="e">
        <f>IF(F2294="DESLIGADO","",IF(#REF!=1,#REF!,IF(#REF!=1,#REF!,IF(#REF!=1,#REF!,IF(#REF!=1,#REF!,"")))))</f>
        <v>#REF!</v>
      </c>
      <c r="C2294" s="185"/>
      <c r="D2294" s="191"/>
      <c r="E2294" s="190"/>
      <c r="F2294" s="237"/>
      <c r="G2294" s="169"/>
      <c r="H2294" s="188"/>
      <c r="I2294" s="189"/>
      <c r="J2294" s="192"/>
      <c r="K2294" s="193"/>
      <c r="L2294" s="200"/>
    </row>
    <row r="2295" spans="1:12" ht="15" customHeight="1" x14ac:dyDescent="0.25">
      <c r="A2295" s="183">
        <f t="shared" si="57"/>
        <v>16</v>
      </c>
      <c r="B2295" s="184" t="e">
        <f>IF(G2295="DESLIGADO","",IF(#REF!=1,#REF!,IF(#REF!=1,#REF!,IF(#REF!=1,#REF!,IF(#REF!=1,#REF!,"")))))</f>
        <v>#REF!</v>
      </c>
      <c r="C2295" s="185"/>
      <c r="D2295" s="191"/>
      <c r="E2295" s="190"/>
      <c r="F2295" s="237"/>
      <c r="G2295" s="169"/>
      <c r="H2295" s="188"/>
      <c r="I2295" s="189"/>
      <c r="J2295" s="192"/>
      <c r="K2295" s="193"/>
      <c r="L2295" s="200"/>
    </row>
    <row r="2296" spans="1:12" ht="15" customHeight="1" x14ac:dyDescent="0.25">
      <c r="A2296" s="183">
        <f t="shared" si="57"/>
        <v>17</v>
      </c>
      <c r="B2296" s="184" t="e">
        <f>IF(G2296="DESLIGADO","",IF(#REF!=1,#REF!,IF(#REF!=1,#REF!,IF(#REF!=1,#REF!,IF(#REF!=1,#REF!,"")))))</f>
        <v>#REF!</v>
      </c>
      <c r="C2296" s="185"/>
      <c r="D2296" s="191"/>
      <c r="E2296" s="190"/>
      <c r="F2296" s="237"/>
      <c r="G2296" s="169"/>
      <c r="H2296" s="188"/>
      <c r="I2296" s="189"/>
      <c r="J2296" s="192"/>
      <c r="K2296" s="193"/>
      <c r="L2296" s="200"/>
    </row>
    <row r="2297" spans="1:12" ht="15" customHeight="1" x14ac:dyDescent="0.25">
      <c r="A2297" s="183">
        <f t="shared" si="57"/>
        <v>18</v>
      </c>
      <c r="B2297" s="184" t="e">
        <f>IF(G2297="DESLIGADO","",IF(#REF!=1,#REF!,IF(#REF!=1,#REF!,IF(#REF!=1,#REF!,IF(#REF!=1,#REF!,"")))))</f>
        <v>#REF!</v>
      </c>
      <c r="C2297" s="185"/>
      <c r="D2297" s="191"/>
      <c r="E2297" s="190"/>
      <c r="F2297" s="237"/>
      <c r="G2297" s="169"/>
      <c r="H2297" s="188"/>
      <c r="I2297" s="189"/>
      <c r="J2297" s="192"/>
      <c r="K2297" s="193"/>
      <c r="L2297" s="200"/>
    </row>
    <row r="2298" spans="1:12" ht="15" customHeight="1" x14ac:dyDescent="0.25">
      <c r="A2298" s="183">
        <f t="shared" si="57"/>
        <v>19</v>
      </c>
      <c r="B2298" s="184" t="e">
        <f>IF(G2298="DESLIGADO","",IF(#REF!=1,#REF!,IF(#REF!=1,#REF!,IF(#REF!=1,#REF!,IF(#REF!=1,#REF!,"")))))</f>
        <v>#REF!</v>
      </c>
      <c r="C2298" s="185"/>
      <c r="D2298" s="191"/>
      <c r="E2298" s="190"/>
      <c r="F2298" s="237"/>
      <c r="G2298" s="169"/>
      <c r="H2298" s="188"/>
      <c r="I2298" s="189"/>
      <c r="J2298" s="192"/>
      <c r="K2298" s="193"/>
      <c r="L2298" s="200"/>
    </row>
    <row r="2299" spans="1:12" ht="15" customHeight="1" x14ac:dyDescent="0.25">
      <c r="A2299" s="183">
        <f t="shared" si="57"/>
        <v>20</v>
      </c>
      <c r="B2299" s="184"/>
      <c r="C2299" s="185"/>
      <c r="D2299" s="191"/>
      <c r="E2299" s="190"/>
      <c r="F2299" s="237"/>
      <c r="G2299" s="169"/>
      <c r="H2299" s="188"/>
      <c r="I2299" s="189"/>
      <c r="J2299" s="192"/>
      <c r="K2299" s="193"/>
      <c r="L2299" s="200"/>
    </row>
    <row r="2300" spans="1:12" ht="15" customHeight="1" x14ac:dyDescent="0.25">
      <c r="A2300" s="183">
        <f t="shared" si="57"/>
        <v>21</v>
      </c>
      <c r="B2300" s="184" t="e">
        <f>IF(G2300="DESLIGADO","",IF(#REF!=1,#REF!,IF(#REF!=1,#REF!,IF(#REF!=1,#REF!,IF(#REF!=1,#REF!,"")))))</f>
        <v>#REF!</v>
      </c>
      <c r="C2300" s="185"/>
      <c r="D2300" s="191"/>
      <c r="E2300" s="190"/>
      <c r="F2300" s="237"/>
      <c r="G2300" s="169"/>
      <c r="H2300" s="188"/>
      <c r="I2300" s="189"/>
      <c r="J2300" s="192"/>
      <c r="K2300" s="193"/>
      <c r="L2300" s="200"/>
    </row>
    <row r="2301" spans="1:12" ht="15" customHeight="1" x14ac:dyDescent="0.25">
      <c r="A2301" s="183">
        <f t="shared" si="57"/>
        <v>22</v>
      </c>
      <c r="B2301" s="184"/>
      <c r="C2301" s="185"/>
      <c r="D2301" s="190"/>
      <c r="E2301" s="190"/>
      <c r="F2301" s="237"/>
      <c r="G2301" s="169"/>
      <c r="H2301" s="188"/>
      <c r="I2301" s="189"/>
      <c r="J2301" s="192"/>
      <c r="K2301" s="193"/>
      <c r="L2301" s="200"/>
    </row>
    <row r="2302" spans="1:12" ht="15" customHeight="1" x14ac:dyDescent="0.25">
      <c r="A2302" s="183">
        <f t="shared" si="57"/>
        <v>23</v>
      </c>
      <c r="B2302" s="184" t="e">
        <f>IF(G2302="DESLIGADO","",IF(#REF!=1,#REF!,IF(#REF!=1,#REF!,IF(#REF!=1,#REF!,IF(#REF!=1,#REF!,"")))))</f>
        <v>#REF!</v>
      </c>
      <c r="C2302" s="185"/>
      <c r="D2302" s="190"/>
      <c r="E2302" s="190"/>
      <c r="F2302" s="237"/>
      <c r="G2302" s="169"/>
      <c r="H2302" s="188"/>
      <c r="I2302" s="189"/>
      <c r="J2302" s="192"/>
      <c r="K2302" s="193"/>
      <c r="L2302" s="200"/>
    </row>
    <row r="2303" spans="1:12" ht="15" customHeight="1" x14ac:dyDescent="0.25">
      <c r="A2303" s="183">
        <f t="shared" si="57"/>
        <v>24</v>
      </c>
      <c r="B2303" s="184" t="e">
        <f>IF(F2303="DESLIGADO","",IF(#REF!=1,#REF!,IF(#REF!=1,#REF!,IF(#REF!=1,#REF!,IF(#REF!=1,#REF!,"")))))</f>
        <v>#REF!</v>
      </c>
      <c r="C2303" s="185"/>
      <c r="D2303" s="190"/>
      <c r="E2303" s="190"/>
      <c r="F2303" s="237"/>
      <c r="G2303" s="169"/>
      <c r="H2303" s="188"/>
      <c r="I2303" s="189"/>
      <c r="J2303" s="192"/>
      <c r="K2303" s="193"/>
      <c r="L2303" s="200"/>
    </row>
    <row r="2304" spans="1:12" ht="15" customHeight="1" x14ac:dyDescent="0.25">
      <c r="A2304" s="183">
        <f t="shared" si="57"/>
        <v>25</v>
      </c>
      <c r="B2304" s="184" t="e">
        <f>IF(G2304="DESLIGADO","",IF(#REF!=1,#REF!,IF(#REF!=1,#REF!,IF(#REF!=1,#REF!,IF(#REF!=1,#REF!,"")))))</f>
        <v>#REF!</v>
      </c>
      <c r="C2304" s="185"/>
      <c r="D2304" s="190"/>
      <c r="E2304" s="190"/>
      <c r="F2304" s="237"/>
      <c r="G2304" s="169"/>
      <c r="H2304" s="188"/>
      <c r="I2304" s="189"/>
      <c r="J2304" s="192"/>
      <c r="K2304" s="193"/>
      <c r="L2304" s="200"/>
    </row>
    <row r="2305" spans="1:12" ht="15" customHeight="1" x14ac:dyDescent="0.25">
      <c r="A2305" s="183">
        <f t="shared" si="57"/>
        <v>26</v>
      </c>
      <c r="B2305" s="184"/>
      <c r="C2305" s="185"/>
      <c r="D2305" s="190"/>
      <c r="E2305" s="190"/>
      <c r="F2305" s="237"/>
      <c r="G2305" s="169"/>
      <c r="H2305" s="188"/>
      <c r="I2305" s="189"/>
      <c r="J2305" s="192"/>
      <c r="K2305" s="193"/>
      <c r="L2305" s="200"/>
    </row>
    <row r="2306" spans="1:12" ht="15" customHeight="1" x14ac:dyDescent="0.25">
      <c r="A2306" s="183">
        <f t="shared" si="57"/>
        <v>27</v>
      </c>
      <c r="B2306" s="184" t="e">
        <f>IF(G2306="DESLIGADO","",IF(#REF!=1,#REF!,IF(#REF!=1,#REF!,IF(#REF!=1,#REF!,IF(#REF!=1,#REF!,"")))))</f>
        <v>#REF!</v>
      </c>
      <c r="C2306" s="185"/>
      <c r="D2306" s="190"/>
      <c r="E2306" s="190"/>
      <c r="F2306" s="237"/>
      <c r="G2306" s="169"/>
      <c r="H2306" s="188"/>
      <c r="I2306" s="189"/>
      <c r="J2306" s="192"/>
      <c r="K2306" s="193"/>
      <c r="L2306" s="200"/>
    </row>
    <row r="2307" spans="1:12" ht="15" customHeight="1" x14ac:dyDescent="0.25">
      <c r="A2307" s="183"/>
      <c r="B2307" s="184" t="e">
        <f>IF(G2307="DESLIGADO","",IF(#REF!=1,#REF!,IF(#REF!=1,#REF!,IF(#REF!=1,#REF!,IF(#REF!=1,#REF!,"")))))</f>
        <v>#REF!</v>
      </c>
      <c r="C2307" s="185"/>
      <c r="D2307" s="190"/>
      <c r="E2307" s="190"/>
      <c r="F2307" s="237"/>
      <c r="G2307" s="169"/>
      <c r="H2307" s="188"/>
      <c r="I2307" s="189"/>
      <c r="J2307" s="192"/>
      <c r="K2307" s="193"/>
      <c r="L2307" s="200"/>
    </row>
    <row r="2308" spans="1:12" ht="15" customHeight="1" x14ac:dyDescent="0.25">
      <c r="A2308" s="183"/>
      <c r="B2308" s="184" t="e">
        <f>IF(G2308="DESLIGADO","",IF(#REF!=1,#REF!,IF(#REF!=1,#REF!,IF(#REF!=1,#REF!,IF(#REF!=1,#REF!,"")))))</f>
        <v>#REF!</v>
      </c>
      <c r="C2308" s="185"/>
      <c r="D2308" s="190"/>
      <c r="E2308" s="190"/>
      <c r="F2308" s="237"/>
      <c r="G2308" s="169"/>
      <c r="H2308" s="188"/>
      <c r="I2308" s="189"/>
      <c r="J2308" s="192"/>
      <c r="K2308" s="193"/>
      <c r="L2308" s="200"/>
    </row>
    <row r="2309" spans="1:12" ht="15" customHeight="1" x14ac:dyDescent="0.25">
      <c r="A2309" s="183">
        <f t="shared" ref="A2309:A2372" si="58">A2308+1</f>
        <v>1</v>
      </c>
      <c r="B2309" s="184" t="e">
        <f>IF(G2309="DESLIGADO","",IF(#REF!=1,#REF!,IF(#REF!=1,#REF!,IF(#REF!=1,#REF!,IF(#REF!=1,#REF!,"")))))</f>
        <v>#REF!</v>
      </c>
      <c r="C2309" s="185"/>
      <c r="D2309" s="191"/>
      <c r="E2309" s="194"/>
      <c r="F2309" s="238"/>
      <c r="G2309" s="169"/>
      <c r="H2309" s="188"/>
      <c r="I2309" s="189"/>
      <c r="J2309" s="192"/>
      <c r="K2309" s="193"/>
      <c r="L2309" s="200"/>
    </row>
    <row r="2310" spans="1:12" ht="15" customHeight="1" x14ac:dyDescent="0.25">
      <c r="A2310" s="183">
        <f t="shared" si="58"/>
        <v>2</v>
      </c>
      <c r="B2310" s="184" t="e">
        <f>IF(G2310="DESLIGADO","",IF(#REF!=1,#REF!,IF(#REF!=1,#REF!,IF(#REF!=1,#REF!,IF(#REF!=1,#REF!,"")))))</f>
        <v>#REF!</v>
      </c>
      <c r="C2310" s="185"/>
      <c r="D2310" s="190"/>
      <c r="E2310" s="190"/>
      <c r="F2310" s="237"/>
      <c r="G2310" s="169"/>
      <c r="H2310" s="188"/>
      <c r="I2310" s="189"/>
      <c r="J2310" s="192"/>
      <c r="K2310" s="193"/>
      <c r="L2310" s="200"/>
    </row>
    <row r="2311" spans="1:12" ht="15" customHeight="1" x14ac:dyDescent="0.25">
      <c r="A2311" s="183">
        <f t="shared" si="58"/>
        <v>3</v>
      </c>
      <c r="B2311" s="184" t="e">
        <f>IF(G2311="DESLIGADO","",IF(#REF!=1,#REF!,IF(#REF!=1,#REF!,IF(#REF!=1,#REF!,IF(#REF!=1,#REF!,"")))))</f>
        <v>#REF!</v>
      </c>
      <c r="C2311" s="185"/>
      <c r="D2311" s="190"/>
      <c r="E2311" s="190"/>
      <c r="F2311" s="237"/>
      <c r="G2311" s="169"/>
      <c r="H2311" s="188"/>
      <c r="I2311" s="189"/>
      <c r="J2311" s="192"/>
      <c r="K2311" s="193"/>
      <c r="L2311" s="200"/>
    </row>
    <row r="2312" spans="1:12" ht="15" customHeight="1" x14ac:dyDescent="0.25">
      <c r="A2312" s="183">
        <f t="shared" si="58"/>
        <v>4</v>
      </c>
      <c r="B2312" s="184" t="e">
        <f>IF(G2312="DESLIGADO","",IF(#REF!=1,#REF!,IF(#REF!=1,#REF!,IF(#REF!=1,#REF!,IF(#REF!=1,#REF!,"")))))</f>
        <v>#REF!</v>
      </c>
      <c r="C2312" s="185"/>
      <c r="D2312" s="190"/>
      <c r="E2312" s="190"/>
      <c r="F2312" s="237"/>
      <c r="G2312" s="169"/>
      <c r="H2312" s="188"/>
      <c r="I2312" s="189"/>
      <c r="J2312" s="192"/>
      <c r="K2312" s="193"/>
      <c r="L2312" s="200"/>
    </row>
    <row r="2313" spans="1:12" ht="15" customHeight="1" x14ac:dyDescent="0.25">
      <c r="A2313" s="183">
        <f t="shared" si="58"/>
        <v>5</v>
      </c>
      <c r="B2313" s="184" t="e">
        <f>IF(G2313="DESLIGADO","",IF(#REF!=1,#REF!,IF(#REF!=1,#REF!,IF(#REF!=1,#REF!,IF(#REF!=1,#REF!,"")))))</f>
        <v>#REF!</v>
      </c>
      <c r="C2313" s="185"/>
      <c r="D2313" s="190"/>
      <c r="E2313" s="190"/>
      <c r="F2313" s="237"/>
      <c r="G2313" s="169"/>
      <c r="H2313" s="188"/>
      <c r="I2313" s="189"/>
      <c r="J2313" s="192"/>
      <c r="K2313" s="193"/>
      <c r="L2313" s="200"/>
    </row>
    <row r="2314" spans="1:12" ht="15" customHeight="1" x14ac:dyDescent="0.25">
      <c r="A2314" s="183">
        <f t="shared" si="58"/>
        <v>6</v>
      </c>
      <c r="B2314" s="184"/>
      <c r="C2314" s="185"/>
      <c r="D2314" s="190"/>
      <c r="E2314" s="190"/>
      <c r="F2314" s="237"/>
      <c r="G2314" s="169"/>
      <c r="H2314" s="188"/>
      <c r="I2314" s="189"/>
      <c r="J2314" s="192"/>
      <c r="K2314" s="193"/>
      <c r="L2314" s="200"/>
    </row>
    <row r="2315" spans="1:12" ht="15" customHeight="1" x14ac:dyDescent="0.25">
      <c r="A2315" s="183">
        <f t="shared" si="58"/>
        <v>7</v>
      </c>
      <c r="B2315" s="184" t="e">
        <f>IF(G2315="DESLIGADO","",IF(#REF!=1,#REF!,IF(#REF!=1,#REF!,IF(#REF!=1,#REF!,IF(#REF!=1,#REF!,"")))))</f>
        <v>#REF!</v>
      </c>
      <c r="C2315" s="185"/>
      <c r="D2315" s="190"/>
      <c r="E2315" s="190"/>
      <c r="F2315" s="237"/>
      <c r="G2315" s="169"/>
      <c r="H2315" s="188"/>
      <c r="I2315" s="189"/>
      <c r="J2315" s="192"/>
      <c r="K2315" s="193"/>
      <c r="L2315" s="200"/>
    </row>
    <row r="2316" spans="1:12" ht="15" customHeight="1" x14ac:dyDescent="0.25">
      <c r="A2316" s="183">
        <f t="shared" si="58"/>
        <v>8</v>
      </c>
      <c r="B2316" s="184" t="e">
        <f>IF(G2316="DESLIGADO","",IF(#REF!=1,#REF!,IF(#REF!=1,#REF!,IF(#REF!=1,#REF!,IF(#REF!=1,#REF!,"")))))</f>
        <v>#REF!</v>
      </c>
      <c r="C2316" s="185"/>
      <c r="D2316" s="190"/>
      <c r="E2316" s="190"/>
      <c r="F2316" s="237"/>
      <c r="G2316" s="169"/>
      <c r="H2316" s="188"/>
      <c r="I2316" s="189"/>
      <c r="J2316" s="192"/>
      <c r="K2316" s="193"/>
      <c r="L2316" s="200"/>
    </row>
    <row r="2317" spans="1:12" ht="15" customHeight="1" x14ac:dyDescent="0.25">
      <c r="A2317" s="183">
        <f t="shared" si="58"/>
        <v>9</v>
      </c>
      <c r="B2317" s="184" t="e">
        <f>IF(G2317="DESLIGADO","",IF(#REF!=1,#REF!,IF(#REF!=1,#REF!,IF(#REF!=1,#REF!,IF(#REF!=1,#REF!,"")))))</f>
        <v>#REF!</v>
      </c>
      <c r="C2317" s="185"/>
      <c r="D2317" s="190"/>
      <c r="E2317" s="190"/>
      <c r="F2317" s="237"/>
      <c r="G2317" s="169"/>
      <c r="H2317" s="188"/>
      <c r="I2317" s="189"/>
      <c r="J2317" s="192"/>
      <c r="K2317" s="193"/>
      <c r="L2317" s="200"/>
    </row>
    <row r="2318" spans="1:12" ht="15" customHeight="1" x14ac:dyDescent="0.25">
      <c r="A2318" s="183">
        <f t="shared" si="58"/>
        <v>10</v>
      </c>
      <c r="B2318" s="184" t="e">
        <f>IF(G2318="DESLIGADO","",IF(#REF!=1,#REF!,IF(#REF!=1,#REF!,IF(#REF!=1,#REF!,IF(#REF!=1,#REF!,"")))))</f>
        <v>#REF!</v>
      </c>
      <c r="C2318" s="185"/>
      <c r="D2318" s="190"/>
      <c r="E2318" s="190"/>
      <c r="F2318" s="237"/>
      <c r="G2318" s="169"/>
      <c r="H2318" s="188"/>
      <c r="I2318" s="189"/>
      <c r="J2318" s="192"/>
      <c r="K2318" s="193"/>
      <c r="L2318" s="200"/>
    </row>
    <row r="2319" spans="1:12" ht="15" customHeight="1" x14ac:dyDescent="0.25">
      <c r="A2319" s="183">
        <f t="shared" si="58"/>
        <v>11</v>
      </c>
      <c r="B2319" s="184" t="e">
        <f>IF(#REF!="DESLIGADO","",IF(#REF!=1,#REF!,IF(#REF!=1,#REF!,IF(#REF!=1,#REF!,IF(#REF!=1,#REF!,"")))))</f>
        <v>#REF!</v>
      </c>
      <c r="C2319" s="185"/>
      <c r="D2319" s="191"/>
      <c r="E2319" s="190"/>
      <c r="F2319" s="237"/>
      <c r="G2319" s="169"/>
      <c r="H2319" s="188"/>
      <c r="I2319" s="189"/>
      <c r="J2319" s="192"/>
      <c r="K2319" s="193"/>
      <c r="L2319" s="200"/>
    </row>
    <row r="2320" spans="1:12" ht="15" customHeight="1" x14ac:dyDescent="0.25">
      <c r="A2320" s="183">
        <f t="shared" si="58"/>
        <v>12</v>
      </c>
      <c r="B2320" s="184"/>
      <c r="C2320" s="185"/>
      <c r="D2320" s="191"/>
      <c r="E2320" s="190"/>
      <c r="F2320" s="237"/>
      <c r="G2320" s="169"/>
      <c r="H2320" s="188"/>
      <c r="I2320" s="189"/>
      <c r="J2320" s="192"/>
      <c r="K2320" s="193"/>
      <c r="L2320" s="200"/>
    </row>
    <row r="2321" spans="1:12" ht="15" customHeight="1" x14ac:dyDescent="0.25">
      <c r="A2321" s="183">
        <f t="shared" si="58"/>
        <v>13</v>
      </c>
      <c r="B2321" s="184"/>
      <c r="C2321" s="185"/>
      <c r="D2321" s="190"/>
      <c r="E2321" s="190"/>
      <c r="F2321" s="237"/>
      <c r="G2321" s="169"/>
      <c r="H2321" s="188"/>
      <c r="I2321" s="189"/>
      <c r="J2321" s="192"/>
      <c r="K2321" s="193"/>
      <c r="L2321" s="200"/>
    </row>
    <row r="2322" spans="1:12" ht="15" customHeight="1" x14ac:dyDescent="0.25">
      <c r="A2322" s="183">
        <f t="shared" si="58"/>
        <v>14</v>
      </c>
      <c r="B2322" s="184" t="e">
        <f>IF(G2322="DESLIGADO","",IF(#REF!=1,#REF!,IF(#REF!=1,#REF!,IF(#REF!=1,#REF!,IF(#REF!=1,#REF!,"")))))</f>
        <v>#REF!</v>
      </c>
      <c r="C2322" s="185"/>
      <c r="D2322" s="190"/>
      <c r="E2322" s="190"/>
      <c r="F2322" s="237"/>
      <c r="G2322" s="169"/>
      <c r="H2322" s="188"/>
      <c r="I2322" s="189"/>
      <c r="J2322" s="192"/>
      <c r="K2322" s="193"/>
      <c r="L2322" s="200"/>
    </row>
    <row r="2323" spans="1:12" ht="15" customHeight="1" x14ac:dyDescent="0.25">
      <c r="A2323" s="183">
        <f t="shared" si="58"/>
        <v>15</v>
      </c>
      <c r="B2323" s="184"/>
      <c r="C2323" s="185"/>
      <c r="D2323" s="190"/>
      <c r="E2323" s="190"/>
      <c r="F2323" s="237"/>
      <c r="G2323" s="169"/>
      <c r="H2323" s="188"/>
      <c r="I2323" s="189"/>
      <c r="J2323" s="192"/>
      <c r="K2323" s="193"/>
      <c r="L2323" s="200"/>
    </row>
    <row r="2324" spans="1:12" ht="15" customHeight="1" x14ac:dyDescent="0.25">
      <c r="A2324" s="183">
        <f t="shared" si="58"/>
        <v>16</v>
      </c>
      <c r="B2324" s="184" t="e">
        <f>IF(F2324="DESLIGADO","",IF(#REF!=1,#REF!,IF(#REF!=1,#REF!,IF(#REF!=1,#REF!,IF(#REF!=1,#REF!,"")))))</f>
        <v>#REF!</v>
      </c>
      <c r="C2324" s="185"/>
      <c r="D2324" s="190"/>
      <c r="E2324" s="190"/>
      <c r="F2324" s="237"/>
      <c r="G2324" s="169"/>
      <c r="H2324" s="188"/>
      <c r="I2324" s="189"/>
      <c r="J2324" s="192"/>
      <c r="K2324" s="193"/>
      <c r="L2324" s="200"/>
    </row>
    <row r="2325" spans="1:12" ht="15" customHeight="1" x14ac:dyDescent="0.25">
      <c r="A2325" s="183">
        <f t="shared" si="58"/>
        <v>17</v>
      </c>
      <c r="B2325" s="184" t="e">
        <f>IF(G2325="DESLIGADO","",IF(#REF!=1,#REF!,IF(#REF!=1,#REF!,IF(#REF!=1,#REF!,IF(#REF!=1,#REF!,"")))))</f>
        <v>#REF!</v>
      </c>
      <c r="C2325" s="185"/>
      <c r="D2325" s="190"/>
      <c r="E2325" s="190"/>
      <c r="F2325" s="237"/>
      <c r="G2325" s="169"/>
      <c r="H2325" s="188"/>
      <c r="I2325" s="189"/>
      <c r="J2325" s="192"/>
      <c r="K2325" s="193"/>
      <c r="L2325" s="200"/>
    </row>
    <row r="2326" spans="1:12" ht="15" customHeight="1" x14ac:dyDescent="0.25">
      <c r="A2326" s="183">
        <f t="shared" si="58"/>
        <v>18</v>
      </c>
      <c r="B2326" s="184"/>
      <c r="C2326" s="185"/>
      <c r="D2326" s="190"/>
      <c r="E2326" s="190"/>
      <c r="F2326" s="237"/>
      <c r="G2326" s="169"/>
      <c r="H2326" s="188"/>
      <c r="I2326" s="189"/>
      <c r="J2326" s="192"/>
      <c r="K2326" s="193"/>
      <c r="L2326" s="200"/>
    </row>
    <row r="2327" spans="1:12" ht="15" customHeight="1" x14ac:dyDescent="0.25">
      <c r="A2327" s="183">
        <f t="shared" si="58"/>
        <v>19</v>
      </c>
      <c r="B2327" s="184" t="e">
        <f>IF(G2327="DESLIGADO","",IF(#REF!=1,#REF!,IF(#REF!=1,#REF!,IF(#REF!=1,#REF!,IF(#REF!=1,#REF!,"")))))</f>
        <v>#REF!</v>
      </c>
      <c r="C2327" s="185"/>
      <c r="D2327" s="190"/>
      <c r="E2327" s="190"/>
      <c r="F2327" s="237"/>
      <c r="G2327" s="169"/>
      <c r="H2327" s="188"/>
      <c r="I2327" s="189"/>
      <c r="J2327" s="192"/>
      <c r="K2327" s="193"/>
      <c r="L2327" s="200"/>
    </row>
    <row r="2328" spans="1:12" ht="15" customHeight="1" x14ac:dyDescent="0.25">
      <c r="A2328" s="183">
        <f t="shared" si="58"/>
        <v>20</v>
      </c>
      <c r="B2328" s="184" t="e">
        <f>IF(F2328="DESLIGADO","",IF(#REF!=1,#REF!,IF(#REF!=1,#REF!,IF(#REF!=1,#REF!,IF(#REF!=1,#REF!,"")))))</f>
        <v>#REF!</v>
      </c>
      <c r="C2328" s="185"/>
      <c r="D2328" s="190"/>
      <c r="E2328" s="190"/>
      <c r="F2328" s="237"/>
      <c r="G2328" s="169"/>
      <c r="H2328" s="188"/>
      <c r="I2328" s="189"/>
      <c r="J2328" s="192"/>
      <c r="K2328" s="193"/>
      <c r="L2328" s="200"/>
    </row>
    <row r="2329" spans="1:12" ht="15" customHeight="1" x14ac:dyDescent="0.25">
      <c r="A2329" s="183">
        <f t="shared" si="58"/>
        <v>21</v>
      </c>
      <c r="B2329" s="184" t="e">
        <f>IF(G2329="DESLIGADO","",IF(#REF!=1,#REF!,IF(#REF!=1,#REF!,IF(#REF!=1,#REF!,IF(#REF!=1,#REF!,"")))))</f>
        <v>#REF!</v>
      </c>
      <c r="C2329" s="185"/>
      <c r="D2329" s="190"/>
      <c r="E2329" s="190"/>
      <c r="F2329" s="237"/>
      <c r="G2329" s="169"/>
      <c r="H2329" s="188"/>
      <c r="I2329" s="189"/>
      <c r="J2329" s="192"/>
      <c r="K2329" s="193"/>
      <c r="L2329" s="200"/>
    </row>
    <row r="2330" spans="1:12" ht="15" customHeight="1" x14ac:dyDescent="0.25">
      <c r="A2330" s="183">
        <f t="shared" si="58"/>
        <v>22</v>
      </c>
      <c r="B2330" s="184" t="e">
        <f>IF(F2330="DESLIGADO","",IF(#REF!=1,#REF!,IF(#REF!=1,#REF!,IF(#REF!=1,#REF!,IF(#REF!=1,#REF!,"")))))</f>
        <v>#REF!</v>
      </c>
      <c r="C2330" s="185"/>
      <c r="D2330" s="191"/>
      <c r="E2330" s="190"/>
      <c r="F2330" s="237"/>
      <c r="G2330" s="169"/>
      <c r="H2330" s="188"/>
      <c r="I2330" s="189"/>
      <c r="J2330" s="192"/>
      <c r="K2330" s="193"/>
      <c r="L2330" s="200"/>
    </row>
    <row r="2331" spans="1:12" ht="15" customHeight="1" x14ac:dyDescent="0.25">
      <c r="A2331" s="183">
        <f t="shared" si="58"/>
        <v>23</v>
      </c>
      <c r="B2331" s="184" t="e">
        <f>IF(G2331="DESLIGADO","",IF(#REF!=1,#REF!,IF(#REF!=1,#REF!,IF(#REF!=1,#REF!,IF(#REF!=1,#REF!,"")))))</f>
        <v>#REF!</v>
      </c>
      <c r="C2331" s="185"/>
      <c r="D2331" s="191"/>
      <c r="E2331" s="190"/>
      <c r="F2331" s="237"/>
      <c r="G2331" s="169"/>
      <c r="H2331" s="188"/>
      <c r="I2331" s="189"/>
      <c r="J2331" s="192"/>
      <c r="K2331" s="193"/>
      <c r="L2331" s="200"/>
    </row>
    <row r="2332" spans="1:12" ht="15" customHeight="1" x14ac:dyDescent="0.25">
      <c r="A2332" s="183">
        <f t="shared" si="58"/>
        <v>24</v>
      </c>
      <c r="B2332" s="184" t="e">
        <f>IF(G2332="DESLIGADO","",IF(#REF!=1,#REF!,IF(#REF!=1,#REF!,IF(#REF!=1,#REF!,IF(#REF!=1,#REF!,"")))))</f>
        <v>#REF!</v>
      </c>
      <c r="C2332" s="185"/>
      <c r="D2332" s="191"/>
      <c r="E2332" s="190"/>
      <c r="F2332" s="237"/>
      <c r="G2332" s="169"/>
      <c r="H2332" s="188"/>
      <c r="I2332" s="189"/>
      <c r="J2332" s="192"/>
      <c r="K2332" s="193"/>
      <c r="L2332" s="200"/>
    </row>
    <row r="2333" spans="1:12" ht="15" customHeight="1" x14ac:dyDescent="0.25">
      <c r="A2333" s="183">
        <f t="shared" si="58"/>
        <v>25</v>
      </c>
      <c r="B2333" s="184" t="e">
        <f>IF(G2333="DESLIGADO","",IF(#REF!=1,#REF!,IF(#REF!=1,#REF!,IF(#REF!=1,#REF!,IF(#REF!=1,#REF!,"")))))</f>
        <v>#REF!</v>
      </c>
      <c r="C2333" s="185"/>
      <c r="D2333" s="191"/>
      <c r="E2333" s="190"/>
      <c r="F2333" s="237"/>
      <c r="G2333" s="169"/>
      <c r="H2333" s="188"/>
      <c r="I2333" s="189"/>
      <c r="J2333" s="192"/>
      <c r="K2333" s="193"/>
      <c r="L2333" s="200"/>
    </row>
    <row r="2334" spans="1:12" ht="15" customHeight="1" x14ac:dyDescent="0.25">
      <c r="A2334" s="183">
        <f t="shared" si="58"/>
        <v>26</v>
      </c>
      <c r="B2334" s="184" t="e">
        <f>IF(G2334="DESLIGADO","",IF(#REF!=1,#REF!,IF(#REF!=1,#REF!,IF(#REF!=1,#REF!,IF(#REF!=1,#REF!,"")))))</f>
        <v>#REF!</v>
      </c>
      <c r="C2334" s="185"/>
      <c r="D2334" s="191"/>
      <c r="E2334" s="190"/>
      <c r="F2334" s="237"/>
      <c r="G2334" s="169"/>
      <c r="H2334" s="188"/>
      <c r="I2334" s="189"/>
      <c r="J2334" s="192"/>
      <c r="K2334" s="193"/>
      <c r="L2334" s="200"/>
    </row>
    <row r="2335" spans="1:12" ht="15" customHeight="1" x14ac:dyDescent="0.25">
      <c r="A2335" s="183">
        <f t="shared" si="58"/>
        <v>27</v>
      </c>
      <c r="B2335" s="184" t="e">
        <f>IF(G2335="DESLIGADO","",IF(#REF!=1,#REF!,IF(#REF!=1,#REF!,IF(#REF!=1,#REF!,IF(#REF!=1,#REF!,"")))))</f>
        <v>#REF!</v>
      </c>
      <c r="C2335" s="185"/>
      <c r="D2335" s="191"/>
      <c r="E2335" s="190"/>
      <c r="F2335" s="237"/>
      <c r="G2335" s="169"/>
      <c r="H2335" s="188"/>
      <c r="I2335" s="189"/>
      <c r="J2335" s="192"/>
      <c r="K2335" s="193"/>
      <c r="L2335" s="200"/>
    </row>
    <row r="2336" spans="1:12" ht="15" customHeight="1" x14ac:dyDescent="0.25">
      <c r="A2336" s="183">
        <f t="shared" si="58"/>
        <v>28</v>
      </c>
      <c r="B2336" s="184" t="e">
        <f>IF(F2336="DESLIGADO","",IF(#REF!=1,#REF!,IF(#REF!=1,#REF!,IF(#REF!=1,#REF!,IF(#REF!=1,#REF!,"")))))</f>
        <v>#REF!</v>
      </c>
      <c r="C2336" s="185"/>
      <c r="D2336" s="191"/>
      <c r="E2336" s="190"/>
      <c r="F2336" s="237"/>
      <c r="G2336" s="169"/>
      <c r="H2336" s="188"/>
      <c r="I2336" s="189"/>
      <c r="J2336" s="192"/>
      <c r="K2336" s="193"/>
      <c r="L2336" s="200"/>
    </row>
    <row r="2337" spans="1:12" ht="15" customHeight="1" x14ac:dyDescent="0.25">
      <c r="A2337" s="183">
        <f t="shared" si="58"/>
        <v>29</v>
      </c>
      <c r="B2337" s="184" t="e">
        <f>IF(G2337="DESLIGADO","",IF(#REF!=1,#REF!,IF(#REF!=1,#REF!,IF(#REF!=1,#REF!,IF(#REF!=1,#REF!,"")))))</f>
        <v>#REF!</v>
      </c>
      <c r="C2337" s="185"/>
      <c r="D2337" s="191"/>
      <c r="E2337" s="190"/>
      <c r="F2337" s="237"/>
      <c r="G2337" s="169"/>
      <c r="H2337" s="188"/>
      <c r="I2337" s="189"/>
      <c r="J2337" s="192"/>
      <c r="K2337" s="193"/>
      <c r="L2337" s="200"/>
    </row>
    <row r="2338" spans="1:12" ht="15" customHeight="1" x14ac:dyDescent="0.25">
      <c r="A2338" s="183">
        <f t="shared" si="58"/>
        <v>30</v>
      </c>
      <c r="B2338" s="184"/>
      <c r="C2338" s="185"/>
      <c r="D2338" s="191"/>
      <c r="E2338" s="190"/>
      <c r="F2338" s="237"/>
      <c r="G2338" s="169"/>
      <c r="H2338" s="188"/>
      <c r="I2338" s="189"/>
      <c r="J2338" s="192"/>
      <c r="K2338" s="193"/>
      <c r="L2338" s="200"/>
    </row>
    <row r="2339" spans="1:12" ht="15" customHeight="1" x14ac:dyDescent="0.25">
      <c r="A2339" s="183">
        <f t="shared" si="58"/>
        <v>31</v>
      </c>
      <c r="B2339" s="184" t="e">
        <f>IF(G2339="DESLIGADO","",IF(#REF!=1,#REF!,IF(#REF!=1,#REF!,IF(#REF!=1,#REF!,IF(#REF!=1,#REF!,"")))))</f>
        <v>#REF!</v>
      </c>
      <c r="C2339" s="185"/>
      <c r="D2339" s="191"/>
      <c r="E2339" s="190"/>
      <c r="F2339" s="237"/>
      <c r="G2339" s="169"/>
      <c r="H2339" s="188"/>
      <c r="I2339" s="189"/>
      <c r="J2339" s="192"/>
      <c r="K2339" s="193"/>
      <c r="L2339" s="200"/>
    </row>
    <row r="2340" spans="1:12" ht="15" customHeight="1" x14ac:dyDescent="0.25">
      <c r="A2340" s="183">
        <f t="shared" si="58"/>
        <v>32</v>
      </c>
      <c r="B2340" s="184" t="e">
        <f>IF(G2340="DESLIGADO","",IF(#REF!=1,#REF!,IF(#REF!=1,#REF!,IF(#REF!=1,#REF!,IF(#REF!=1,#REF!,"")))))</f>
        <v>#REF!</v>
      </c>
      <c r="C2340" s="185"/>
      <c r="D2340" s="191"/>
      <c r="E2340" s="190"/>
      <c r="F2340" s="237"/>
      <c r="G2340" s="169"/>
      <c r="H2340" s="188"/>
      <c r="I2340" s="189"/>
      <c r="J2340" s="192"/>
      <c r="K2340" s="193"/>
      <c r="L2340" s="200"/>
    </row>
    <row r="2341" spans="1:12" ht="15" customHeight="1" x14ac:dyDescent="0.25">
      <c r="A2341" s="183">
        <f t="shared" si="58"/>
        <v>33</v>
      </c>
      <c r="B2341" s="184" t="e">
        <f>IF(G2341="DESLIGADO","",IF(#REF!=1,#REF!,IF(#REF!=1,#REF!,IF(#REF!=1,#REF!,IF(#REF!=1,#REF!,"")))))</f>
        <v>#REF!</v>
      </c>
      <c r="C2341" s="185"/>
      <c r="D2341" s="191"/>
      <c r="E2341" s="190"/>
      <c r="F2341" s="237"/>
      <c r="G2341" s="169"/>
      <c r="H2341" s="188"/>
      <c r="I2341" s="189"/>
      <c r="J2341" s="192"/>
      <c r="K2341" s="193"/>
      <c r="L2341" s="200"/>
    </row>
    <row r="2342" spans="1:12" ht="15" customHeight="1" x14ac:dyDescent="0.25">
      <c r="A2342" s="183">
        <f t="shared" si="58"/>
        <v>34</v>
      </c>
      <c r="B2342" s="184" t="e">
        <f>IF(G2342="DESLIGADO","",IF(#REF!=1,#REF!,IF(#REF!=1,#REF!,IF(#REF!=1,#REF!,IF(#REF!=1,#REF!,"")))))</f>
        <v>#REF!</v>
      </c>
      <c r="C2342" s="185"/>
      <c r="D2342" s="191"/>
      <c r="E2342" s="190"/>
      <c r="F2342" s="237"/>
      <c r="G2342" s="169"/>
      <c r="H2342" s="188"/>
      <c r="I2342" s="189"/>
      <c r="J2342" s="192"/>
      <c r="K2342" s="193"/>
      <c r="L2342" s="200"/>
    </row>
    <row r="2343" spans="1:12" ht="15" customHeight="1" x14ac:dyDescent="0.25">
      <c r="A2343" s="183">
        <f t="shared" si="58"/>
        <v>35</v>
      </c>
      <c r="B2343" s="184" t="e">
        <f>IF(F2343="DESLIGADO","",IF(#REF!=1,#REF!,IF(#REF!=1,#REF!,IF(#REF!=1,#REF!,IF(#REF!=1,#REF!,"")))))</f>
        <v>#REF!</v>
      </c>
      <c r="C2343" s="185"/>
      <c r="D2343" s="191"/>
      <c r="E2343" s="190"/>
      <c r="F2343" s="237"/>
      <c r="G2343" s="169"/>
      <c r="H2343" s="188"/>
      <c r="I2343" s="189"/>
      <c r="J2343" s="192"/>
      <c r="K2343" s="193"/>
      <c r="L2343" s="200"/>
    </row>
    <row r="2344" spans="1:12" ht="15" customHeight="1" x14ac:dyDescent="0.25">
      <c r="A2344" s="183">
        <f t="shared" si="58"/>
        <v>36</v>
      </c>
      <c r="B2344" s="184"/>
      <c r="C2344" s="185"/>
      <c r="D2344" s="191"/>
      <c r="E2344" s="190"/>
      <c r="F2344" s="237"/>
      <c r="G2344" s="169"/>
      <c r="H2344" s="188"/>
      <c r="I2344" s="189"/>
      <c r="J2344" s="192"/>
      <c r="K2344" s="193"/>
      <c r="L2344" s="200"/>
    </row>
    <row r="2345" spans="1:12" ht="15" customHeight="1" x14ac:dyDescent="0.25">
      <c r="A2345" s="183">
        <f t="shared" si="58"/>
        <v>37</v>
      </c>
      <c r="B2345" s="184" t="e">
        <f>IF(G2345="DESLIGADO","",IF(#REF!=1,#REF!,IF(#REF!=1,#REF!,IF(#REF!=1,#REF!,IF(#REF!=1,#REF!,"")))))</f>
        <v>#REF!</v>
      </c>
      <c r="C2345" s="185"/>
      <c r="D2345" s="191"/>
      <c r="E2345" s="190"/>
      <c r="F2345" s="237"/>
      <c r="G2345" s="169"/>
      <c r="H2345" s="188"/>
      <c r="I2345" s="189"/>
      <c r="J2345" s="192"/>
      <c r="K2345" s="193"/>
      <c r="L2345" s="200"/>
    </row>
    <row r="2346" spans="1:12" ht="15" customHeight="1" x14ac:dyDescent="0.25">
      <c r="A2346" s="183">
        <f t="shared" si="58"/>
        <v>38</v>
      </c>
      <c r="B2346" s="184" t="e">
        <f>IF(G2346="DESLIGADO","",IF(#REF!=1,#REF!,IF(#REF!=1,#REF!,IF(#REF!=1,#REF!,IF(#REF!=1,#REF!,"")))))</f>
        <v>#REF!</v>
      </c>
      <c r="C2346" s="185"/>
      <c r="D2346" s="191"/>
      <c r="E2346" s="190"/>
      <c r="F2346" s="237"/>
      <c r="G2346" s="169"/>
      <c r="H2346" s="188"/>
      <c r="I2346" s="189"/>
      <c r="J2346" s="192"/>
      <c r="K2346" s="193"/>
      <c r="L2346" s="200"/>
    </row>
    <row r="2347" spans="1:12" ht="15" customHeight="1" x14ac:dyDescent="0.25">
      <c r="A2347" s="183">
        <f t="shared" si="58"/>
        <v>39</v>
      </c>
      <c r="B2347" s="184"/>
      <c r="C2347" s="185"/>
      <c r="D2347" s="191"/>
      <c r="E2347" s="190"/>
      <c r="F2347" s="237"/>
      <c r="G2347" s="169"/>
      <c r="H2347" s="188"/>
      <c r="I2347" s="189"/>
      <c r="J2347" s="192"/>
      <c r="K2347" s="193"/>
      <c r="L2347" s="200"/>
    </row>
    <row r="2348" spans="1:12" ht="15" customHeight="1" x14ac:dyDescent="0.25">
      <c r="A2348" s="183">
        <f t="shared" si="58"/>
        <v>40</v>
      </c>
      <c r="B2348" s="184" t="e">
        <f>IF(G2348="DESLIGADO","",IF(#REF!=1,#REF!,IF(#REF!=1,#REF!,IF(#REF!=1,#REF!,IF(#REF!=1,#REF!,"")))))</f>
        <v>#REF!</v>
      </c>
      <c r="C2348" s="185"/>
      <c r="D2348" s="191"/>
      <c r="E2348" s="190"/>
      <c r="F2348" s="237"/>
      <c r="G2348" s="169"/>
      <c r="H2348" s="188"/>
      <c r="I2348" s="189"/>
      <c r="J2348" s="192"/>
      <c r="K2348" s="193"/>
      <c r="L2348" s="200"/>
    </row>
    <row r="2349" spans="1:12" ht="15" customHeight="1" x14ac:dyDescent="0.25">
      <c r="A2349" s="183">
        <f t="shared" si="58"/>
        <v>41</v>
      </c>
      <c r="B2349" s="184"/>
      <c r="C2349" s="185"/>
      <c r="D2349" s="191"/>
      <c r="E2349" s="190"/>
      <c r="F2349" s="237"/>
      <c r="G2349" s="169"/>
      <c r="H2349" s="188"/>
      <c r="I2349" s="189"/>
      <c r="J2349" s="192"/>
      <c r="K2349" s="193"/>
      <c r="L2349" s="200"/>
    </row>
    <row r="2350" spans="1:12" ht="15" customHeight="1" x14ac:dyDescent="0.25">
      <c r="A2350" s="183">
        <f t="shared" si="58"/>
        <v>42</v>
      </c>
      <c r="B2350" s="184" t="e">
        <f>IF(G2350="DESLIGADO","",IF(#REF!=1,#REF!,IF(#REF!=1,#REF!,IF(#REF!=1,#REF!,IF(#REF!=1,#REF!,"")))))</f>
        <v>#REF!</v>
      </c>
      <c r="C2350" s="185"/>
      <c r="D2350" s="191"/>
      <c r="E2350" s="190"/>
      <c r="F2350" s="237"/>
      <c r="G2350" s="169"/>
      <c r="H2350" s="188"/>
      <c r="I2350" s="189"/>
      <c r="J2350" s="192"/>
      <c r="K2350" s="193"/>
      <c r="L2350" s="200"/>
    </row>
    <row r="2351" spans="1:12" ht="15" customHeight="1" x14ac:dyDescent="0.25">
      <c r="A2351" s="183">
        <f t="shared" si="58"/>
        <v>43</v>
      </c>
      <c r="B2351" s="184" t="e">
        <f>IF(G2351="DESLIGADO","",IF(#REF!=1,#REF!,IF(#REF!=1,#REF!,IF(#REF!=1,#REF!,IF(#REF!=1,#REF!,"")))))</f>
        <v>#REF!</v>
      </c>
      <c r="C2351" s="185"/>
      <c r="D2351" s="191"/>
      <c r="E2351" s="190"/>
      <c r="F2351" s="237"/>
      <c r="G2351" s="169"/>
      <c r="H2351" s="188"/>
      <c r="I2351" s="189"/>
      <c r="J2351" s="192"/>
      <c r="K2351" s="193"/>
      <c r="L2351" s="200"/>
    </row>
    <row r="2352" spans="1:12" ht="15" customHeight="1" x14ac:dyDescent="0.25">
      <c r="A2352" s="183">
        <f t="shared" si="58"/>
        <v>44</v>
      </c>
      <c r="B2352" s="184" t="e">
        <f>IF(F2352="DESLIGADO","",IF(#REF!=1,#REF!,IF(#REF!=1,#REF!,IF(#REF!=1,#REF!,IF(#REF!=1,#REF!,"")))))</f>
        <v>#REF!</v>
      </c>
      <c r="C2352" s="185"/>
      <c r="D2352" s="191"/>
      <c r="E2352" s="190"/>
      <c r="F2352" s="237"/>
      <c r="G2352" s="169"/>
      <c r="H2352" s="188"/>
      <c r="I2352" s="189"/>
      <c r="J2352" s="192"/>
      <c r="K2352" s="193"/>
      <c r="L2352" s="200"/>
    </row>
    <row r="2353" spans="1:12" ht="15" customHeight="1" x14ac:dyDescent="0.25">
      <c r="A2353" s="183">
        <f t="shared" si="58"/>
        <v>45</v>
      </c>
      <c r="B2353" s="184" t="e">
        <f>IF(F2353="DESLIGADO","",IF(#REF!=1,#REF!,IF(#REF!=1,#REF!,IF(#REF!=1,#REF!,IF(#REF!=1,#REF!,"")))))</f>
        <v>#REF!</v>
      </c>
      <c r="C2353" s="185"/>
      <c r="D2353" s="191"/>
      <c r="E2353" s="190"/>
      <c r="F2353" s="237"/>
      <c r="G2353" s="169"/>
      <c r="H2353" s="188"/>
      <c r="I2353" s="189"/>
      <c r="J2353" s="192"/>
      <c r="K2353" s="193"/>
      <c r="L2353" s="200"/>
    </row>
    <row r="2354" spans="1:12" ht="15" customHeight="1" x14ac:dyDescent="0.25">
      <c r="A2354" s="183">
        <f t="shared" si="58"/>
        <v>46</v>
      </c>
      <c r="B2354" s="184"/>
      <c r="C2354" s="185"/>
      <c r="D2354" s="191"/>
      <c r="E2354" s="190"/>
      <c r="F2354" s="237"/>
      <c r="G2354" s="169"/>
      <c r="H2354" s="188"/>
      <c r="I2354" s="189"/>
      <c r="J2354" s="192"/>
      <c r="K2354" s="193"/>
      <c r="L2354" s="200"/>
    </row>
    <row r="2355" spans="1:12" ht="15" customHeight="1" x14ac:dyDescent="0.25">
      <c r="A2355" s="183">
        <f t="shared" si="58"/>
        <v>47</v>
      </c>
      <c r="B2355" s="184"/>
      <c r="C2355" s="185"/>
      <c r="D2355" s="191"/>
      <c r="E2355" s="190"/>
      <c r="F2355" s="237"/>
      <c r="G2355" s="169"/>
      <c r="H2355" s="188"/>
      <c r="I2355" s="189"/>
      <c r="J2355" s="192"/>
      <c r="K2355" s="193"/>
      <c r="L2355" s="200"/>
    </row>
    <row r="2356" spans="1:12" ht="15" customHeight="1" x14ac:dyDescent="0.25">
      <c r="A2356" s="183">
        <f t="shared" si="58"/>
        <v>48</v>
      </c>
      <c r="B2356" s="184"/>
      <c r="C2356" s="185"/>
      <c r="D2356" s="191"/>
      <c r="E2356" s="190"/>
      <c r="F2356" s="237"/>
      <c r="G2356" s="169"/>
      <c r="H2356" s="188"/>
      <c r="I2356" s="189"/>
      <c r="J2356" s="192"/>
      <c r="K2356" s="193"/>
      <c r="L2356" s="200"/>
    </row>
    <row r="2357" spans="1:12" ht="15" customHeight="1" x14ac:dyDescent="0.25">
      <c r="A2357" s="183">
        <f t="shared" si="58"/>
        <v>49</v>
      </c>
      <c r="B2357" s="184" t="e">
        <f>IF(G2357="DESLIGADO","",IF(#REF!=1,#REF!,IF(#REF!=1,#REF!,IF(#REF!=1,#REF!,IF(#REF!=1,#REF!,"")))))</f>
        <v>#REF!</v>
      </c>
      <c r="C2357" s="185"/>
      <c r="D2357" s="190"/>
      <c r="E2357" s="190"/>
      <c r="F2357" s="237"/>
      <c r="G2357" s="169"/>
      <c r="H2357" s="188"/>
      <c r="I2357" s="189"/>
      <c r="J2357" s="192"/>
      <c r="K2357" s="193"/>
      <c r="L2357" s="200"/>
    </row>
    <row r="2358" spans="1:12" ht="15" customHeight="1" x14ac:dyDescent="0.25">
      <c r="A2358" s="183">
        <f t="shared" si="58"/>
        <v>50</v>
      </c>
      <c r="B2358" s="184" t="e">
        <f>IF(G2358="DESLIGADO","",IF(#REF!=1,#REF!,IF(#REF!=1,#REF!,IF(#REF!=1,#REF!,IF(#REF!=1,#REF!,"")))))</f>
        <v>#REF!</v>
      </c>
      <c r="C2358" s="185"/>
      <c r="D2358" s="190"/>
      <c r="E2358" s="190"/>
      <c r="F2358" s="237"/>
      <c r="G2358" s="169"/>
      <c r="H2358" s="188"/>
      <c r="I2358" s="189"/>
      <c r="J2358" s="192"/>
      <c r="K2358" s="193"/>
      <c r="L2358" s="200"/>
    </row>
    <row r="2359" spans="1:12" ht="15" customHeight="1" x14ac:dyDescent="0.25">
      <c r="A2359" s="183">
        <f t="shared" si="58"/>
        <v>51</v>
      </c>
      <c r="B2359" s="184" t="e">
        <f>IF(F2359="DESLIGADO","",IF(#REF!=1,#REF!,IF(#REF!=1,#REF!,IF(#REF!=1,#REF!,IF(#REF!=1,#REF!,"")))))</f>
        <v>#REF!</v>
      </c>
      <c r="C2359" s="185"/>
      <c r="D2359" s="191"/>
      <c r="E2359" s="194"/>
      <c r="F2359" s="238"/>
      <c r="G2359" s="169"/>
      <c r="H2359" s="188"/>
      <c r="I2359" s="189"/>
      <c r="J2359" s="192"/>
      <c r="K2359" s="193"/>
      <c r="L2359" s="200"/>
    </row>
    <row r="2360" spans="1:12" ht="15" customHeight="1" x14ac:dyDescent="0.25">
      <c r="A2360" s="183">
        <f t="shared" si="58"/>
        <v>52</v>
      </c>
      <c r="B2360" s="184"/>
      <c r="C2360" s="185"/>
      <c r="D2360" s="191"/>
      <c r="E2360" s="194"/>
      <c r="F2360" s="238"/>
      <c r="G2360" s="169"/>
      <c r="H2360" s="188"/>
      <c r="I2360" s="189"/>
      <c r="J2360" s="192"/>
      <c r="K2360" s="193"/>
      <c r="L2360" s="200"/>
    </row>
    <row r="2361" spans="1:12" ht="15" customHeight="1" x14ac:dyDescent="0.25">
      <c r="A2361" s="183">
        <f t="shared" si="58"/>
        <v>53</v>
      </c>
      <c r="B2361" s="184"/>
      <c r="C2361" s="185"/>
      <c r="D2361" s="191"/>
      <c r="E2361" s="194"/>
      <c r="F2361" s="238"/>
      <c r="G2361" s="169"/>
      <c r="H2361" s="188"/>
      <c r="I2361" s="189"/>
      <c r="J2361" s="192"/>
      <c r="K2361" s="193"/>
      <c r="L2361" s="200"/>
    </row>
    <row r="2362" spans="1:12" ht="15" customHeight="1" x14ac:dyDescent="0.25">
      <c r="A2362" s="183">
        <f t="shared" si="58"/>
        <v>54</v>
      </c>
      <c r="B2362" s="184" t="e">
        <f>IF(F2362="DESLIGADO","",IF(#REF!=1,#REF!,IF(#REF!=1,#REF!,IF(#REF!=1,#REF!,IF(#REF!=1,#REF!,"")))))</f>
        <v>#REF!</v>
      </c>
      <c r="C2362" s="185"/>
      <c r="D2362" s="190"/>
      <c r="E2362" s="190"/>
      <c r="F2362" s="237"/>
      <c r="G2362" s="169"/>
      <c r="H2362" s="188"/>
      <c r="I2362" s="189"/>
      <c r="J2362" s="192"/>
      <c r="K2362" s="193"/>
      <c r="L2362" s="200"/>
    </row>
    <row r="2363" spans="1:12" ht="15" customHeight="1" x14ac:dyDescent="0.25">
      <c r="A2363" s="183">
        <f t="shared" si="58"/>
        <v>55</v>
      </c>
      <c r="B2363" s="184"/>
      <c r="C2363" s="185"/>
      <c r="D2363" s="190"/>
      <c r="E2363" s="190"/>
      <c r="F2363" s="237"/>
      <c r="G2363" s="169"/>
      <c r="H2363" s="188"/>
      <c r="I2363" s="189"/>
      <c r="J2363" s="192"/>
      <c r="K2363" s="193"/>
      <c r="L2363" s="200"/>
    </row>
    <row r="2364" spans="1:12" ht="15" customHeight="1" x14ac:dyDescent="0.25">
      <c r="A2364" s="183">
        <f t="shared" si="58"/>
        <v>56</v>
      </c>
      <c r="B2364" s="184" t="e">
        <f>IF(G2364="DESLIGADO","",IF(#REF!=1,#REF!,IF(#REF!=1,#REF!,IF(#REF!=1,#REF!,IF(#REF!=1,#REF!,"")))))</f>
        <v>#REF!</v>
      </c>
      <c r="C2364" s="185"/>
      <c r="D2364" s="190"/>
      <c r="E2364" s="190"/>
      <c r="F2364" s="237"/>
      <c r="G2364" s="169"/>
      <c r="H2364" s="188"/>
      <c r="I2364" s="189"/>
      <c r="J2364" s="192"/>
      <c r="K2364" s="193"/>
      <c r="L2364" s="200"/>
    </row>
    <row r="2365" spans="1:12" ht="15" customHeight="1" x14ac:dyDescent="0.25">
      <c r="A2365" s="183">
        <f t="shared" si="58"/>
        <v>57</v>
      </c>
      <c r="B2365" s="184" t="e">
        <f>IF(G2365="DESLIGADO","",IF(#REF!=1,#REF!,IF(#REF!=1,#REF!,IF(#REF!=1,#REF!,IF(#REF!=1,#REF!,"")))))</f>
        <v>#REF!</v>
      </c>
      <c r="C2365" s="185"/>
      <c r="D2365" s="190"/>
      <c r="E2365" s="190"/>
      <c r="F2365" s="237"/>
      <c r="G2365" s="169"/>
      <c r="H2365" s="188"/>
      <c r="I2365" s="189"/>
      <c r="J2365" s="192"/>
      <c r="K2365" s="193"/>
      <c r="L2365" s="200"/>
    </row>
    <row r="2366" spans="1:12" ht="15" customHeight="1" x14ac:dyDescent="0.25">
      <c r="A2366" s="183">
        <f t="shared" si="58"/>
        <v>58</v>
      </c>
      <c r="B2366" s="184"/>
      <c r="C2366" s="185"/>
      <c r="D2366" s="190"/>
      <c r="E2366" s="190"/>
      <c r="F2366" s="237"/>
      <c r="G2366" s="169"/>
      <c r="H2366" s="188"/>
      <c r="I2366" s="189"/>
      <c r="J2366" s="192"/>
      <c r="K2366" s="193"/>
      <c r="L2366" s="200"/>
    </row>
    <row r="2367" spans="1:12" ht="15" customHeight="1" x14ac:dyDescent="0.25">
      <c r="A2367" s="183">
        <f t="shared" si="58"/>
        <v>59</v>
      </c>
      <c r="B2367" s="184"/>
      <c r="C2367" s="185"/>
      <c r="D2367" s="190"/>
      <c r="E2367" s="190"/>
      <c r="F2367" s="237"/>
      <c r="G2367" s="169"/>
      <c r="H2367" s="188"/>
      <c r="I2367" s="189"/>
      <c r="J2367" s="192"/>
      <c r="K2367" s="193"/>
      <c r="L2367" s="200"/>
    </row>
    <row r="2368" spans="1:12" ht="15" customHeight="1" x14ac:dyDescent="0.25">
      <c r="A2368" s="183">
        <f t="shared" si="58"/>
        <v>60</v>
      </c>
      <c r="B2368" s="184"/>
      <c r="C2368" s="185"/>
      <c r="D2368" s="190"/>
      <c r="E2368" s="190"/>
      <c r="F2368" s="237"/>
      <c r="G2368" s="169"/>
      <c r="H2368" s="188"/>
      <c r="I2368" s="189"/>
      <c r="J2368" s="192"/>
      <c r="K2368" s="193"/>
      <c r="L2368" s="200"/>
    </row>
    <row r="2369" spans="1:12" ht="15" customHeight="1" x14ac:dyDescent="0.25">
      <c r="A2369" s="183">
        <f t="shared" si="58"/>
        <v>61</v>
      </c>
      <c r="B2369" s="184" t="e">
        <f>IF(G2369="DESLIGADO","",IF(#REF!=1,#REF!,IF(#REF!=1,#REF!,IF(#REF!=1,#REF!,IF(#REF!=1,#REF!,"")))))</f>
        <v>#REF!</v>
      </c>
      <c r="C2369" s="185"/>
      <c r="D2369" s="190"/>
      <c r="E2369" s="190"/>
      <c r="F2369" s="237"/>
      <c r="G2369" s="169"/>
      <c r="H2369" s="188"/>
      <c r="I2369" s="189"/>
      <c r="J2369" s="192"/>
      <c r="K2369" s="193"/>
      <c r="L2369" s="200"/>
    </row>
    <row r="2370" spans="1:12" ht="15" customHeight="1" x14ac:dyDescent="0.25">
      <c r="A2370" s="183">
        <f t="shared" si="58"/>
        <v>62</v>
      </c>
      <c r="B2370" s="184"/>
      <c r="C2370" s="185"/>
      <c r="D2370" s="190"/>
      <c r="E2370" s="190"/>
      <c r="F2370" s="237"/>
      <c r="G2370" s="169"/>
      <c r="H2370" s="188"/>
      <c r="I2370" s="189"/>
      <c r="J2370" s="192"/>
      <c r="K2370" s="193"/>
      <c r="L2370" s="200"/>
    </row>
    <row r="2371" spans="1:12" ht="15" customHeight="1" x14ac:dyDescent="0.25">
      <c r="A2371" s="183">
        <f t="shared" si="58"/>
        <v>63</v>
      </c>
      <c r="B2371" s="184" t="e">
        <f>IF(G2371="DESLIGADO","",IF(#REF!=1,#REF!,IF(#REF!=1,#REF!,IF(#REF!=1,#REF!,IF(#REF!=1,#REF!,"")))))</f>
        <v>#REF!</v>
      </c>
      <c r="C2371" s="185"/>
      <c r="D2371" s="190"/>
      <c r="E2371" s="190"/>
      <c r="F2371" s="237"/>
      <c r="G2371" s="169"/>
      <c r="H2371" s="188"/>
      <c r="I2371" s="189"/>
      <c r="J2371" s="192"/>
      <c r="K2371" s="193"/>
      <c r="L2371" s="200"/>
    </row>
    <row r="2372" spans="1:12" ht="15" customHeight="1" x14ac:dyDescent="0.25">
      <c r="A2372" s="183">
        <f t="shared" si="58"/>
        <v>64</v>
      </c>
      <c r="B2372" s="184" t="e">
        <f>IF(F2372="DESLIGADO","",IF(#REF!=1,#REF!,IF(#REF!=1,#REF!,IF(#REF!=1,#REF!,IF(#REF!=1,#REF!,"")))))</f>
        <v>#REF!</v>
      </c>
      <c r="C2372" s="185"/>
      <c r="D2372" s="190"/>
      <c r="E2372" s="190"/>
      <c r="F2372" s="237"/>
      <c r="G2372" s="169"/>
      <c r="H2372" s="188"/>
      <c r="I2372" s="189"/>
      <c r="J2372" s="192"/>
      <c r="K2372" s="193"/>
      <c r="L2372" s="200"/>
    </row>
    <row r="2373" spans="1:12" ht="15" customHeight="1" x14ac:dyDescent="0.25">
      <c r="A2373" s="183">
        <f t="shared" ref="A2373" si="59">A2372+1</f>
        <v>65</v>
      </c>
      <c r="B2373" s="184" t="e">
        <f>IF(F2373="DESLIGADO","",IF(#REF!=1,#REF!,IF(#REF!=1,#REF!,IF(#REF!=1,#REF!,IF(#REF!=1,#REF!,"")))))</f>
        <v>#REF!</v>
      </c>
      <c r="C2373" s="185"/>
      <c r="D2373" s="190"/>
      <c r="E2373" s="190"/>
      <c r="F2373" s="237"/>
      <c r="G2373" s="169"/>
      <c r="H2373" s="188"/>
      <c r="I2373" s="189"/>
      <c r="J2373" s="192"/>
      <c r="K2373" s="193"/>
      <c r="L2373" s="200"/>
    </row>
    <row r="2374" spans="1:12" ht="15" customHeight="1" x14ac:dyDescent="0.25">
      <c r="A2374" s="183"/>
      <c r="B2374" s="184"/>
      <c r="C2374" s="185"/>
      <c r="D2374" s="190"/>
      <c r="E2374" s="190"/>
      <c r="F2374" s="237"/>
      <c r="G2374" s="169"/>
      <c r="H2374" s="188"/>
      <c r="I2374" s="189"/>
      <c r="J2374" s="192"/>
      <c r="K2374" s="193"/>
      <c r="L2374" s="200"/>
    </row>
    <row r="2375" spans="1:12" ht="15" customHeight="1" x14ac:dyDescent="0.25">
      <c r="A2375" s="183"/>
      <c r="B2375" s="184"/>
      <c r="C2375" s="185"/>
      <c r="D2375" s="190"/>
      <c r="E2375" s="190"/>
      <c r="F2375" s="237"/>
      <c r="G2375" s="169"/>
      <c r="H2375" s="188"/>
      <c r="I2375" s="189"/>
      <c r="J2375" s="192"/>
      <c r="K2375" s="193"/>
      <c r="L2375" s="200"/>
    </row>
    <row r="2376" spans="1:12" ht="15" customHeight="1" x14ac:dyDescent="0.25">
      <c r="A2376" s="183"/>
      <c r="B2376" s="184"/>
      <c r="C2376" s="185"/>
      <c r="D2376" s="190"/>
      <c r="E2376" s="190"/>
      <c r="F2376" s="237"/>
      <c r="G2376" s="169"/>
      <c r="H2376" s="188"/>
      <c r="I2376" s="189"/>
      <c r="J2376" s="192"/>
      <c r="K2376" s="193"/>
      <c r="L2376" s="200"/>
    </row>
    <row r="2377" spans="1:12" ht="15" customHeight="1" x14ac:dyDescent="0.25">
      <c r="A2377" s="183"/>
      <c r="B2377" s="184"/>
      <c r="C2377" s="185"/>
      <c r="D2377" s="191"/>
      <c r="E2377" s="190"/>
      <c r="F2377" s="237"/>
      <c r="G2377" s="169"/>
      <c r="H2377" s="188"/>
      <c r="I2377" s="189"/>
      <c r="J2377" s="192"/>
      <c r="K2377" s="193"/>
      <c r="L2377" s="200"/>
    </row>
    <row r="2378" spans="1:12" ht="15" customHeight="1" x14ac:dyDescent="0.25">
      <c r="A2378" s="183"/>
      <c r="B2378" s="184"/>
      <c r="C2378" s="185"/>
      <c r="D2378" s="191"/>
      <c r="E2378" s="190"/>
      <c r="F2378" s="237"/>
      <c r="G2378" s="169"/>
      <c r="H2378" s="188"/>
      <c r="I2378" s="189"/>
      <c r="J2378" s="192"/>
      <c r="K2378" s="193"/>
      <c r="L2378" s="200"/>
    </row>
    <row r="2379" spans="1:12" ht="15" customHeight="1" x14ac:dyDescent="0.25">
      <c r="A2379" s="183"/>
      <c r="B2379" s="184"/>
      <c r="C2379" s="185"/>
      <c r="D2379" s="191"/>
      <c r="E2379" s="190"/>
      <c r="F2379" s="237"/>
      <c r="G2379" s="169"/>
      <c r="H2379" s="188"/>
      <c r="I2379" s="189"/>
      <c r="J2379" s="192"/>
      <c r="K2379" s="193"/>
      <c r="L2379" s="200"/>
    </row>
    <row r="2380" spans="1:12" ht="15" customHeight="1" x14ac:dyDescent="0.25">
      <c r="A2380" s="183"/>
      <c r="B2380" s="184"/>
      <c r="C2380" s="185"/>
      <c r="D2380" s="191"/>
      <c r="E2380" s="190"/>
      <c r="F2380" s="237"/>
      <c r="G2380" s="169"/>
      <c r="H2380" s="188"/>
      <c r="I2380" s="189"/>
      <c r="J2380" s="192"/>
      <c r="K2380" s="193"/>
      <c r="L2380" s="200"/>
    </row>
    <row r="2381" spans="1:12" ht="15" customHeight="1" x14ac:dyDescent="0.25">
      <c r="A2381" s="183"/>
      <c r="B2381" s="184"/>
      <c r="C2381" s="185"/>
      <c r="D2381" s="191"/>
      <c r="E2381" s="190"/>
      <c r="F2381" s="237"/>
      <c r="G2381" s="169"/>
      <c r="H2381" s="188"/>
      <c r="I2381" s="189"/>
      <c r="J2381" s="192"/>
      <c r="K2381" s="193"/>
      <c r="L2381" s="200"/>
    </row>
    <row r="2382" spans="1:12" ht="15" customHeight="1" x14ac:dyDescent="0.25">
      <c r="A2382" s="183"/>
      <c r="B2382" s="184"/>
      <c r="C2382" s="185"/>
      <c r="D2382" s="191"/>
      <c r="E2382" s="190"/>
      <c r="F2382" s="237"/>
      <c r="G2382" s="169"/>
      <c r="H2382" s="188"/>
      <c r="I2382" s="189"/>
      <c r="J2382" s="192"/>
      <c r="K2382" s="193"/>
      <c r="L2382" s="200"/>
    </row>
    <row r="2383" spans="1:12" ht="15" customHeight="1" x14ac:dyDescent="0.25">
      <c r="A2383" s="183"/>
      <c r="B2383" s="184"/>
      <c r="C2383" s="185"/>
      <c r="D2383" s="191"/>
      <c r="E2383" s="190"/>
      <c r="F2383" s="237"/>
      <c r="G2383" s="169"/>
      <c r="H2383" s="188"/>
      <c r="I2383" s="189"/>
      <c r="J2383" s="192"/>
      <c r="K2383" s="193"/>
      <c r="L2383" s="200"/>
    </row>
    <row r="2384" spans="1:12" ht="15" customHeight="1" x14ac:dyDescent="0.25">
      <c r="A2384" s="183"/>
      <c r="B2384" s="184"/>
      <c r="C2384" s="185"/>
      <c r="D2384" s="191"/>
      <c r="E2384" s="190"/>
      <c r="F2384" s="237"/>
      <c r="G2384" s="169"/>
      <c r="H2384" s="188"/>
      <c r="I2384" s="189"/>
      <c r="J2384" s="192"/>
      <c r="K2384" s="193"/>
      <c r="L2384" s="200"/>
    </row>
    <row r="2385" spans="1:12" ht="15" customHeight="1" x14ac:dyDescent="0.25">
      <c r="A2385" s="183"/>
      <c r="B2385" s="184"/>
      <c r="C2385" s="185"/>
      <c r="D2385" s="191"/>
      <c r="E2385" s="190"/>
      <c r="F2385" s="237"/>
      <c r="G2385" s="169"/>
      <c r="H2385" s="188"/>
      <c r="I2385" s="189"/>
      <c r="J2385" s="192"/>
      <c r="K2385" s="193"/>
      <c r="L2385" s="200"/>
    </row>
    <row r="2386" spans="1:12" ht="15" customHeight="1" x14ac:dyDescent="0.25">
      <c r="A2386" s="183"/>
      <c r="B2386" s="184"/>
      <c r="C2386" s="185"/>
      <c r="D2386" s="191"/>
      <c r="E2386" s="190"/>
      <c r="F2386" s="237"/>
      <c r="G2386" s="169"/>
      <c r="H2386" s="188"/>
      <c r="I2386" s="189"/>
      <c r="J2386" s="192"/>
      <c r="K2386" s="193"/>
      <c r="L2386" s="200"/>
    </row>
    <row r="2387" spans="1:12" ht="15" customHeight="1" x14ac:dyDescent="0.25">
      <c r="A2387" s="183"/>
      <c r="B2387" s="184"/>
      <c r="C2387" s="185"/>
      <c r="D2387" s="191"/>
      <c r="E2387" s="190"/>
      <c r="F2387" s="237"/>
      <c r="G2387" s="169"/>
      <c r="H2387" s="188"/>
      <c r="I2387" s="189"/>
      <c r="J2387" s="192"/>
      <c r="K2387" s="193"/>
      <c r="L2387" s="200"/>
    </row>
    <row r="2388" spans="1:12" ht="15" customHeight="1" x14ac:dyDescent="0.25">
      <c r="A2388" s="183"/>
      <c r="B2388" s="184"/>
      <c r="C2388" s="185"/>
      <c r="D2388" s="191"/>
      <c r="E2388" s="190"/>
      <c r="F2388" s="237"/>
      <c r="G2388" s="169"/>
      <c r="H2388" s="188"/>
      <c r="I2388" s="189"/>
      <c r="J2388" s="192"/>
      <c r="K2388" s="193"/>
      <c r="L2388" s="200"/>
    </row>
    <row r="2389" spans="1:12" ht="15" customHeight="1" x14ac:dyDescent="0.25">
      <c r="A2389" s="183"/>
      <c r="B2389" s="184"/>
      <c r="C2389" s="185"/>
      <c r="D2389" s="191"/>
      <c r="E2389" s="190"/>
      <c r="F2389" s="237"/>
      <c r="G2389" s="169"/>
      <c r="H2389" s="188"/>
      <c r="I2389" s="189"/>
      <c r="J2389" s="192"/>
      <c r="K2389" s="193"/>
      <c r="L2389" s="200"/>
    </row>
    <row r="2390" spans="1:12" ht="15" customHeight="1" x14ac:dyDescent="0.25">
      <c r="A2390" s="183"/>
      <c r="B2390" s="184"/>
      <c r="C2390" s="185"/>
      <c r="D2390" s="191"/>
      <c r="E2390" s="190"/>
      <c r="F2390" s="237"/>
      <c r="G2390" s="169"/>
      <c r="H2390" s="188"/>
      <c r="I2390" s="189"/>
      <c r="J2390" s="192"/>
      <c r="K2390" s="193"/>
      <c r="L2390" s="200"/>
    </row>
    <row r="2391" spans="1:12" ht="15" customHeight="1" x14ac:dyDescent="0.25">
      <c r="A2391" s="183"/>
      <c r="B2391" s="184"/>
      <c r="C2391" s="185"/>
      <c r="D2391" s="191"/>
      <c r="E2391" s="190"/>
      <c r="F2391" s="237"/>
      <c r="G2391" s="169"/>
      <c r="H2391" s="188"/>
      <c r="I2391" s="189"/>
      <c r="J2391" s="192"/>
      <c r="K2391" s="193"/>
      <c r="L2391" s="200"/>
    </row>
    <row r="2392" spans="1:12" ht="15" customHeight="1" x14ac:dyDescent="0.25">
      <c r="A2392" s="183"/>
      <c r="B2392" s="184"/>
      <c r="C2392" s="185"/>
      <c r="D2392" s="191"/>
      <c r="E2392" s="190"/>
      <c r="F2392" s="237"/>
      <c r="G2392" s="169"/>
      <c r="H2392" s="188"/>
      <c r="I2392" s="189"/>
      <c r="J2392" s="192"/>
      <c r="K2392" s="193"/>
      <c r="L2392" s="200"/>
    </row>
    <row r="2393" spans="1:12" ht="15" customHeight="1" x14ac:dyDescent="0.25">
      <c r="A2393" s="183"/>
      <c r="B2393" s="184"/>
      <c r="C2393" s="185"/>
      <c r="D2393" s="191"/>
      <c r="E2393" s="190"/>
      <c r="F2393" s="237"/>
      <c r="G2393" s="169"/>
      <c r="H2393" s="188"/>
      <c r="I2393" s="189"/>
      <c r="J2393" s="192"/>
      <c r="K2393" s="193"/>
      <c r="L2393" s="200"/>
    </row>
    <row r="2394" spans="1:12" ht="15" customHeight="1" x14ac:dyDescent="0.25">
      <c r="A2394" s="183"/>
      <c r="B2394" s="184"/>
      <c r="C2394" s="185"/>
      <c r="D2394" s="191"/>
      <c r="E2394" s="190"/>
      <c r="F2394" s="237"/>
      <c r="G2394" s="169"/>
      <c r="H2394" s="188"/>
      <c r="I2394" s="189"/>
      <c r="J2394" s="192"/>
      <c r="K2394" s="193"/>
      <c r="L2394" s="200"/>
    </row>
    <row r="2395" spans="1:12" ht="15" customHeight="1" x14ac:dyDescent="0.25">
      <c r="A2395" s="183"/>
      <c r="B2395" s="184"/>
      <c r="C2395" s="185"/>
      <c r="D2395" s="191"/>
      <c r="E2395" s="190"/>
      <c r="F2395" s="237"/>
      <c r="G2395" s="169"/>
      <c r="H2395" s="188"/>
      <c r="I2395" s="189"/>
      <c r="J2395" s="192"/>
      <c r="K2395" s="193"/>
      <c r="L2395" s="200"/>
    </row>
    <row r="2396" spans="1:12" ht="15" customHeight="1" x14ac:dyDescent="0.25">
      <c r="A2396" s="183">
        <f t="shared" ref="A2396:A2425" si="60">A2395+1</f>
        <v>1</v>
      </c>
      <c r="B2396" s="184" t="e">
        <f>IF(G2396="DESLIGADO","",IF(#REF!=1,#REF!,IF(#REF!=1,#REF!,IF(#REF!=1,#REF!,IF(#REF!=1,#REF!,"")))))</f>
        <v>#REF!</v>
      </c>
      <c r="C2396" s="185"/>
      <c r="D2396" s="191"/>
      <c r="E2396" s="190"/>
      <c r="F2396" s="237"/>
      <c r="G2396" s="169"/>
      <c r="H2396" s="188"/>
      <c r="I2396" s="189"/>
      <c r="J2396" s="192"/>
      <c r="K2396" s="193"/>
      <c r="L2396" s="200"/>
    </row>
    <row r="2397" spans="1:12" ht="15" customHeight="1" x14ac:dyDescent="0.25">
      <c r="A2397" s="183">
        <f t="shared" si="60"/>
        <v>2</v>
      </c>
      <c r="B2397" s="184" t="e">
        <f>IF(G2397="DESLIGADO","",IF(#REF!=1,#REF!,IF(#REF!=1,#REF!,IF(#REF!=1,#REF!,IF(#REF!=1,#REF!,"")))))</f>
        <v>#REF!</v>
      </c>
      <c r="C2397" s="185"/>
      <c r="D2397" s="191"/>
      <c r="E2397" s="190"/>
      <c r="F2397" s="237"/>
      <c r="G2397" s="169"/>
      <c r="H2397" s="188"/>
      <c r="I2397" s="189"/>
      <c r="J2397" s="192"/>
      <c r="K2397" s="193"/>
      <c r="L2397" s="200"/>
    </row>
    <row r="2398" spans="1:12" ht="15" customHeight="1" x14ac:dyDescent="0.25">
      <c r="A2398" s="183">
        <f t="shared" si="60"/>
        <v>3</v>
      </c>
      <c r="B2398" s="184" t="e">
        <f>IF(F2398="DESLIGADO","",IF(#REF!=1,#REF!,IF(#REF!=1,#REF!,IF(#REF!=1,#REF!,IF(#REF!=1,#REF!,"")))))</f>
        <v>#REF!</v>
      </c>
      <c r="C2398" s="185"/>
      <c r="D2398" s="191"/>
      <c r="E2398" s="190"/>
      <c r="F2398" s="237"/>
      <c r="G2398" s="169"/>
      <c r="H2398" s="188"/>
      <c r="I2398" s="189"/>
      <c r="J2398" s="192"/>
      <c r="K2398" s="193"/>
      <c r="L2398" s="200"/>
    </row>
    <row r="2399" spans="1:12" ht="15" customHeight="1" x14ac:dyDescent="0.25">
      <c r="A2399" s="183">
        <f t="shared" si="60"/>
        <v>4</v>
      </c>
      <c r="B2399" s="184" t="e">
        <f>IF(G2399="DESLIGADO","",IF(#REF!=1,#REF!,IF(#REF!=1,#REF!,IF(#REF!=1,#REF!,IF(#REF!=1,#REF!,"")))))</f>
        <v>#REF!</v>
      </c>
      <c r="C2399" s="185"/>
      <c r="D2399" s="191"/>
      <c r="E2399" s="190"/>
      <c r="F2399" s="237"/>
      <c r="G2399" s="169"/>
      <c r="H2399" s="188"/>
      <c r="I2399" s="189"/>
      <c r="J2399" s="192"/>
      <c r="K2399" s="193"/>
      <c r="L2399" s="200"/>
    </row>
    <row r="2400" spans="1:12" ht="15" customHeight="1" x14ac:dyDescent="0.25">
      <c r="A2400" s="183">
        <f t="shared" si="60"/>
        <v>5</v>
      </c>
      <c r="B2400" s="184" t="e">
        <f>IF(G2400="DESLIGADO","",IF(#REF!=1,#REF!,IF(#REF!=1,#REF!,IF(#REF!=1,#REF!,IF(#REF!=1,#REF!,"")))))</f>
        <v>#REF!</v>
      </c>
      <c r="C2400" s="185"/>
      <c r="D2400" s="191"/>
      <c r="E2400" s="190"/>
      <c r="F2400" s="237"/>
      <c r="G2400" s="169"/>
      <c r="H2400" s="188"/>
      <c r="I2400" s="189"/>
      <c r="J2400" s="192"/>
      <c r="K2400" s="193"/>
      <c r="L2400" s="200"/>
    </row>
    <row r="2401" spans="1:12" ht="15" customHeight="1" x14ac:dyDescent="0.25">
      <c r="A2401" s="183">
        <f t="shared" si="60"/>
        <v>6</v>
      </c>
      <c r="B2401" s="184" t="e">
        <f>IF(G2401="DESLIGADO","",IF(#REF!=1,#REF!,IF(#REF!=1,#REF!,IF(#REF!=1,#REF!,IF(#REF!=1,#REF!,"")))))</f>
        <v>#REF!</v>
      </c>
      <c r="C2401" s="185"/>
      <c r="D2401" s="191"/>
      <c r="E2401" s="190"/>
      <c r="F2401" s="237"/>
      <c r="G2401" s="169"/>
      <c r="H2401" s="188"/>
      <c r="I2401" s="189"/>
      <c r="J2401" s="192"/>
      <c r="K2401" s="193"/>
      <c r="L2401" s="200"/>
    </row>
    <row r="2402" spans="1:12" ht="15" customHeight="1" x14ac:dyDescent="0.25">
      <c r="A2402" s="183">
        <f t="shared" si="60"/>
        <v>7</v>
      </c>
      <c r="B2402" s="184"/>
      <c r="C2402" s="185"/>
      <c r="D2402" s="191"/>
      <c r="E2402" s="190"/>
      <c r="F2402" s="237"/>
      <c r="G2402" s="169"/>
      <c r="H2402" s="188"/>
      <c r="I2402" s="189"/>
      <c r="J2402" s="192"/>
      <c r="K2402" s="193"/>
      <c r="L2402" s="200"/>
    </row>
    <row r="2403" spans="1:12" ht="15" customHeight="1" x14ac:dyDescent="0.25">
      <c r="A2403" s="183">
        <f t="shared" si="60"/>
        <v>8</v>
      </c>
      <c r="B2403" s="184" t="e">
        <f>IF(G2403="DESLIGADO","",IF(#REF!=1,#REF!,IF(#REF!=1,#REF!,IF(#REF!=1,#REF!,IF(#REF!=1,#REF!,"")))))</f>
        <v>#REF!</v>
      </c>
      <c r="C2403" s="185"/>
      <c r="D2403" s="191"/>
      <c r="E2403" s="190"/>
      <c r="F2403" s="237"/>
      <c r="G2403" s="169"/>
      <c r="H2403" s="188"/>
      <c r="I2403" s="189"/>
      <c r="J2403" s="192"/>
      <c r="K2403" s="193"/>
      <c r="L2403" s="200"/>
    </row>
    <row r="2404" spans="1:12" ht="15" customHeight="1" x14ac:dyDescent="0.25">
      <c r="A2404" s="183">
        <f t="shared" si="60"/>
        <v>9</v>
      </c>
      <c r="B2404" s="184" t="e">
        <f>IF(#REF!="DESLIGADO","",IF(#REF!=1,#REF!,IF(#REF!=1,#REF!,IF(#REF!=1,#REF!,IF(#REF!=1,#REF!,"")))))</f>
        <v>#REF!</v>
      </c>
      <c r="C2404" s="185"/>
      <c r="D2404" s="191"/>
      <c r="E2404" s="190"/>
      <c r="F2404" s="237"/>
      <c r="G2404" s="169"/>
      <c r="H2404" s="188"/>
      <c r="I2404" s="189"/>
      <c r="J2404" s="192"/>
      <c r="K2404" s="193"/>
      <c r="L2404" s="200"/>
    </row>
    <row r="2405" spans="1:12" ht="15" customHeight="1" x14ac:dyDescent="0.25">
      <c r="A2405" s="183">
        <f t="shared" si="60"/>
        <v>10</v>
      </c>
      <c r="B2405" s="184"/>
      <c r="C2405" s="185"/>
      <c r="D2405" s="191"/>
      <c r="E2405" s="190"/>
      <c r="F2405" s="237"/>
      <c r="G2405" s="169"/>
      <c r="H2405" s="188"/>
      <c r="I2405" s="189"/>
      <c r="J2405" s="192"/>
      <c r="K2405" s="193"/>
      <c r="L2405" s="200"/>
    </row>
    <row r="2406" spans="1:12" ht="15" customHeight="1" x14ac:dyDescent="0.25">
      <c r="A2406" s="183">
        <f t="shared" si="60"/>
        <v>11</v>
      </c>
      <c r="B2406" s="184" t="e">
        <f>IF(G2406="DESLIGADO","",IF(#REF!=1,#REF!,IF(#REF!=1,#REF!,IF(#REF!=1,#REF!,IF(#REF!=1,#REF!,"")))))</f>
        <v>#REF!</v>
      </c>
      <c r="C2406" s="185"/>
      <c r="D2406" s="191"/>
      <c r="E2406" s="190"/>
      <c r="F2406" s="237"/>
      <c r="G2406" s="169"/>
      <c r="H2406" s="188"/>
      <c r="I2406" s="189"/>
      <c r="J2406" s="192"/>
      <c r="K2406" s="193"/>
      <c r="L2406" s="200"/>
    </row>
    <row r="2407" spans="1:12" ht="15" customHeight="1" x14ac:dyDescent="0.25">
      <c r="A2407" s="183">
        <f t="shared" si="60"/>
        <v>12</v>
      </c>
      <c r="B2407" s="184" t="e">
        <f>IF(G2407="DESLIGADO","",IF(#REF!=1,#REF!,IF(#REF!=1,#REF!,IF(#REF!=1,#REF!,IF(#REF!=1,#REF!,"")))))</f>
        <v>#REF!</v>
      </c>
      <c r="C2407" s="185"/>
      <c r="D2407" s="191"/>
      <c r="E2407" s="190"/>
      <c r="F2407" s="237"/>
      <c r="G2407" s="169"/>
      <c r="H2407" s="188"/>
      <c r="I2407" s="189"/>
      <c r="J2407" s="192"/>
      <c r="K2407" s="193"/>
      <c r="L2407" s="200"/>
    </row>
    <row r="2408" spans="1:12" ht="15" customHeight="1" x14ac:dyDescent="0.25">
      <c r="A2408" s="183">
        <f t="shared" si="60"/>
        <v>13</v>
      </c>
      <c r="B2408" s="184" t="e">
        <f>IF(G2408="DESLIGADO","",IF(#REF!=1,#REF!,IF(#REF!=1,#REF!,IF(#REF!=1,#REF!,IF(#REF!=1,#REF!,"")))))</f>
        <v>#REF!</v>
      </c>
      <c r="C2408" s="185"/>
      <c r="D2408" s="191"/>
      <c r="E2408" s="190"/>
      <c r="F2408" s="237"/>
      <c r="G2408" s="169"/>
      <c r="H2408" s="188"/>
      <c r="I2408" s="189"/>
      <c r="J2408" s="192"/>
      <c r="K2408" s="193"/>
      <c r="L2408" s="200"/>
    </row>
    <row r="2409" spans="1:12" ht="15" customHeight="1" x14ac:dyDescent="0.25">
      <c r="A2409" s="183">
        <f t="shared" si="60"/>
        <v>14</v>
      </c>
      <c r="B2409" s="184"/>
      <c r="C2409" s="185"/>
      <c r="D2409" s="191"/>
      <c r="E2409" s="190"/>
      <c r="F2409" s="237"/>
      <c r="G2409" s="169"/>
      <c r="H2409" s="188"/>
      <c r="I2409" s="189"/>
      <c r="J2409" s="192"/>
      <c r="K2409" s="193"/>
      <c r="L2409" s="200"/>
    </row>
    <row r="2410" spans="1:12" ht="15" customHeight="1" x14ac:dyDescent="0.25">
      <c r="A2410" s="183">
        <f t="shared" si="60"/>
        <v>15</v>
      </c>
      <c r="B2410" s="184" t="e">
        <f>IF(F2410="DESLIGADO","",IF(#REF!=1,#REF!,IF(#REF!=1,#REF!,IF(#REF!=1,#REF!,IF(#REF!=1,#REF!,"")))))</f>
        <v>#REF!</v>
      </c>
      <c r="C2410" s="185"/>
      <c r="D2410" s="191"/>
      <c r="E2410" s="190"/>
      <c r="F2410" s="237"/>
      <c r="G2410" s="169"/>
      <c r="H2410" s="188"/>
      <c r="I2410" s="189"/>
      <c r="J2410" s="192"/>
      <c r="K2410" s="193"/>
      <c r="L2410" s="200"/>
    </row>
    <row r="2411" spans="1:12" ht="15" customHeight="1" x14ac:dyDescent="0.25">
      <c r="A2411" s="183">
        <f t="shared" si="60"/>
        <v>16</v>
      </c>
      <c r="B2411" s="184" t="e">
        <f>IF(G2411="DESLIGADO","",IF(#REF!=1,#REF!,IF(#REF!=1,#REF!,IF(#REF!=1,#REF!,IF(#REF!=1,#REF!,"")))))</f>
        <v>#REF!</v>
      </c>
      <c r="C2411" s="185"/>
      <c r="D2411" s="191"/>
      <c r="E2411" s="190"/>
      <c r="F2411" s="237"/>
      <c r="G2411" s="169"/>
      <c r="H2411" s="188"/>
      <c r="I2411" s="189"/>
      <c r="J2411" s="192"/>
      <c r="K2411" s="193"/>
      <c r="L2411" s="200"/>
    </row>
    <row r="2412" spans="1:12" ht="15" customHeight="1" x14ac:dyDescent="0.25">
      <c r="A2412" s="183">
        <f t="shared" si="60"/>
        <v>17</v>
      </c>
      <c r="B2412" s="184"/>
      <c r="C2412" s="185"/>
      <c r="D2412" s="191"/>
      <c r="E2412" s="190"/>
      <c r="F2412" s="237"/>
      <c r="G2412" s="169"/>
      <c r="H2412" s="188"/>
      <c r="I2412" s="189"/>
      <c r="J2412" s="192"/>
      <c r="K2412" s="193"/>
      <c r="L2412" s="200"/>
    </row>
    <row r="2413" spans="1:12" ht="15" customHeight="1" x14ac:dyDescent="0.25">
      <c r="A2413" s="183">
        <f t="shared" si="60"/>
        <v>18</v>
      </c>
      <c r="B2413" s="184" t="e">
        <f>IF(G2413="DESLIGADO","",IF(#REF!=1,#REF!,IF(#REF!=1,#REF!,IF(#REF!=1,#REF!,IF(#REF!=1,#REF!,"")))))</f>
        <v>#REF!</v>
      </c>
      <c r="C2413" s="185"/>
      <c r="D2413" s="191"/>
      <c r="E2413" s="190"/>
      <c r="F2413" s="237"/>
      <c r="G2413" s="169"/>
      <c r="H2413" s="188"/>
      <c r="I2413" s="189"/>
      <c r="J2413" s="192"/>
      <c r="K2413" s="193"/>
      <c r="L2413" s="200"/>
    </row>
    <row r="2414" spans="1:12" ht="15" customHeight="1" x14ac:dyDescent="0.25">
      <c r="A2414" s="183">
        <f t="shared" si="60"/>
        <v>19</v>
      </c>
      <c r="B2414" s="184" t="e">
        <f>IF(G2414="DESLIGADO","",IF(#REF!=1,#REF!,IF(#REF!=1,#REF!,IF(#REF!=1,#REF!,IF(#REF!=1,#REF!,"")))))</f>
        <v>#REF!</v>
      </c>
      <c r="C2414" s="185"/>
      <c r="D2414" s="191"/>
      <c r="E2414" s="190"/>
      <c r="F2414" s="237"/>
      <c r="G2414" s="169"/>
      <c r="H2414" s="188"/>
      <c r="I2414" s="189"/>
      <c r="J2414" s="192"/>
      <c r="K2414" s="193"/>
      <c r="L2414" s="200"/>
    </row>
    <row r="2415" spans="1:12" ht="15" customHeight="1" x14ac:dyDescent="0.25">
      <c r="A2415" s="183">
        <f t="shared" si="60"/>
        <v>20</v>
      </c>
      <c r="B2415" s="184" t="e">
        <f>IF(F2415="DESLIGADO","",IF(#REF!=1,#REF!,IF(#REF!=1,#REF!,IF(#REF!=1,#REF!,IF(#REF!=1,#REF!,"")))))</f>
        <v>#REF!</v>
      </c>
      <c r="C2415" s="185"/>
      <c r="D2415" s="191"/>
      <c r="E2415" s="190"/>
      <c r="F2415" s="237"/>
      <c r="G2415" s="169"/>
      <c r="H2415" s="188"/>
      <c r="I2415" s="189"/>
      <c r="J2415" s="192"/>
      <c r="K2415" s="193"/>
      <c r="L2415" s="200"/>
    </row>
    <row r="2416" spans="1:12" ht="15" customHeight="1" x14ac:dyDescent="0.25">
      <c r="A2416" s="183">
        <f t="shared" si="60"/>
        <v>21</v>
      </c>
      <c r="B2416" s="184" t="e">
        <f>IF(G2416="DESLIGADO","",IF(#REF!=1,#REF!,IF(#REF!=1,#REF!,IF(#REF!=1,#REF!,IF(#REF!=1,#REF!,"")))))</f>
        <v>#REF!</v>
      </c>
      <c r="C2416" s="185"/>
      <c r="D2416" s="191"/>
      <c r="E2416" s="190"/>
      <c r="F2416" s="237"/>
      <c r="G2416" s="169"/>
      <c r="H2416" s="188"/>
      <c r="I2416" s="189"/>
      <c r="J2416" s="192"/>
      <c r="K2416" s="193"/>
      <c r="L2416" s="200"/>
    </row>
    <row r="2417" spans="1:12" ht="15" customHeight="1" x14ac:dyDescent="0.25">
      <c r="A2417" s="183">
        <f t="shared" si="60"/>
        <v>22</v>
      </c>
      <c r="B2417" s="184" t="e">
        <f>IF(F2417="DESLIGADO","",IF(#REF!=1,#REF!,IF(#REF!=1,#REF!,IF(#REF!=1,#REF!,IF(#REF!=1,#REF!,"")))))</f>
        <v>#REF!</v>
      </c>
      <c r="C2417" s="185"/>
      <c r="D2417" s="191"/>
      <c r="E2417" s="190"/>
      <c r="F2417" s="237"/>
      <c r="G2417" s="169"/>
      <c r="H2417" s="188"/>
      <c r="I2417" s="189"/>
      <c r="J2417" s="192"/>
      <c r="K2417" s="193"/>
      <c r="L2417" s="200"/>
    </row>
    <row r="2418" spans="1:12" ht="15" customHeight="1" x14ac:dyDescent="0.25">
      <c r="A2418" s="183">
        <f t="shared" si="60"/>
        <v>23</v>
      </c>
      <c r="B2418" s="184" t="e">
        <f>IF(G2418="DESLIGADO","",IF(#REF!=1,#REF!,IF(#REF!=1,#REF!,IF(#REF!=1,#REF!,IF(#REF!=1,#REF!,"")))))</f>
        <v>#REF!</v>
      </c>
      <c r="C2418" s="185"/>
      <c r="D2418" s="191"/>
      <c r="E2418" s="190"/>
      <c r="F2418" s="237"/>
      <c r="G2418" s="169"/>
      <c r="H2418" s="188"/>
      <c r="I2418" s="189"/>
      <c r="J2418" s="192"/>
      <c r="K2418" s="193"/>
      <c r="L2418" s="200"/>
    </row>
    <row r="2419" spans="1:12" ht="15" customHeight="1" x14ac:dyDescent="0.25">
      <c r="A2419" s="183">
        <f t="shared" si="60"/>
        <v>24</v>
      </c>
      <c r="B2419" s="184" t="e">
        <f>IF(G2419="DESLIGADO","",IF(#REF!=1,#REF!,IF(#REF!=1,#REF!,IF(#REF!=1,#REF!,IF(#REF!=1,#REF!,"")))))</f>
        <v>#REF!</v>
      </c>
      <c r="C2419" s="185"/>
      <c r="D2419" s="191"/>
      <c r="E2419" s="190"/>
      <c r="F2419" s="237"/>
      <c r="G2419" s="169"/>
      <c r="H2419" s="188"/>
      <c r="I2419" s="189"/>
      <c r="J2419" s="192"/>
      <c r="K2419" s="193"/>
      <c r="L2419" s="200"/>
    </row>
    <row r="2420" spans="1:12" ht="15" customHeight="1" x14ac:dyDescent="0.25">
      <c r="A2420" s="183">
        <f t="shared" si="60"/>
        <v>25</v>
      </c>
      <c r="B2420" s="184" t="e">
        <f>IF(G2420="DESLIGADO","",IF(#REF!=1,#REF!,IF(#REF!=1,#REF!,IF(#REF!=1,#REF!,IF(#REF!=1,#REF!,"")))))</f>
        <v>#REF!</v>
      </c>
      <c r="C2420" s="185"/>
      <c r="D2420" s="191"/>
      <c r="E2420" s="190"/>
      <c r="F2420" s="237"/>
      <c r="G2420" s="169"/>
      <c r="H2420" s="188"/>
      <c r="I2420" s="189"/>
      <c r="J2420" s="192"/>
      <c r="K2420" s="193"/>
      <c r="L2420" s="200"/>
    </row>
    <row r="2421" spans="1:12" ht="15" customHeight="1" x14ac:dyDescent="0.25">
      <c r="A2421" s="183">
        <f t="shared" si="60"/>
        <v>26</v>
      </c>
      <c r="B2421" s="184"/>
      <c r="C2421" s="185"/>
      <c r="D2421" s="191"/>
      <c r="E2421" s="190"/>
      <c r="F2421" s="237"/>
      <c r="G2421" s="169"/>
      <c r="H2421" s="188"/>
      <c r="I2421" s="189"/>
      <c r="J2421" s="192"/>
      <c r="K2421" s="193"/>
      <c r="L2421" s="200"/>
    </row>
    <row r="2422" spans="1:12" ht="15" customHeight="1" x14ac:dyDescent="0.25">
      <c r="A2422" s="183">
        <f t="shared" si="60"/>
        <v>27</v>
      </c>
      <c r="B2422" s="184" t="e">
        <f>IF(G2422="DESLIGADO","",IF(#REF!=1,#REF!,IF(#REF!=1,#REF!,IF(#REF!=1,#REF!,IF(#REF!=1,#REF!,"")))))</f>
        <v>#REF!</v>
      </c>
      <c r="C2422" s="185"/>
      <c r="D2422" s="191"/>
      <c r="E2422" s="190"/>
      <c r="F2422" s="237"/>
      <c r="G2422" s="169"/>
      <c r="H2422" s="188"/>
      <c r="I2422" s="189"/>
      <c r="J2422" s="192"/>
      <c r="K2422" s="193"/>
      <c r="L2422" s="200"/>
    </row>
    <row r="2423" spans="1:12" ht="15" customHeight="1" x14ac:dyDescent="0.25">
      <c r="A2423" s="183">
        <f t="shared" si="60"/>
        <v>28</v>
      </c>
      <c r="B2423" s="184" t="e">
        <f>IF(G2423="DESLIGADO","",IF(#REF!=1,#REF!,IF(#REF!=1,#REF!,IF(#REF!=1,#REF!,IF(#REF!=1,#REF!,"")))))</f>
        <v>#REF!</v>
      </c>
      <c r="C2423" s="185"/>
      <c r="D2423" s="191"/>
      <c r="E2423" s="190"/>
      <c r="F2423" s="237"/>
      <c r="G2423" s="169"/>
      <c r="H2423" s="188"/>
      <c r="I2423" s="189"/>
      <c r="J2423" s="192"/>
      <c r="K2423" s="193"/>
      <c r="L2423" s="200"/>
    </row>
    <row r="2424" spans="1:12" ht="15" customHeight="1" x14ac:dyDescent="0.25">
      <c r="A2424" s="183">
        <f t="shared" si="60"/>
        <v>29</v>
      </c>
      <c r="B2424" s="184"/>
      <c r="C2424" s="185"/>
      <c r="D2424" s="191"/>
      <c r="E2424" s="190"/>
      <c r="F2424" s="237"/>
      <c r="G2424" s="169"/>
      <c r="H2424" s="188"/>
      <c r="I2424" s="189"/>
      <c r="J2424" s="192"/>
      <c r="K2424" s="193"/>
      <c r="L2424" s="200"/>
    </row>
    <row r="2425" spans="1:12" ht="15" customHeight="1" x14ac:dyDescent="0.25">
      <c r="A2425" s="183">
        <f t="shared" si="60"/>
        <v>30</v>
      </c>
      <c r="B2425" s="184" t="e">
        <f>IF(G2425="DESLIGADO","",IF(#REF!=1,#REF!,IF(#REF!=1,#REF!,IF(#REF!=1,#REF!,IF(#REF!=1,#REF!,"")))))</f>
        <v>#REF!</v>
      </c>
      <c r="C2425" s="185"/>
      <c r="D2425" s="191"/>
      <c r="E2425" s="190"/>
      <c r="F2425" s="237"/>
      <c r="G2425" s="169"/>
      <c r="H2425" s="188"/>
      <c r="I2425" s="189"/>
      <c r="J2425" s="192"/>
      <c r="K2425" s="193"/>
      <c r="L2425" s="200"/>
    </row>
    <row r="2426" spans="1:12" ht="15" customHeight="1" x14ac:dyDescent="0.25">
      <c r="A2426" s="183"/>
      <c r="B2426" s="184"/>
      <c r="C2426" s="185"/>
      <c r="D2426" s="191"/>
      <c r="E2426" s="190"/>
      <c r="F2426" s="237"/>
      <c r="G2426" s="169"/>
      <c r="H2426" s="188"/>
      <c r="I2426" s="189"/>
      <c r="J2426" s="192"/>
      <c r="K2426" s="193"/>
      <c r="L2426" s="200"/>
    </row>
    <row r="2427" spans="1:12" ht="15" customHeight="1" x14ac:dyDescent="0.25">
      <c r="A2427" s="183">
        <f t="shared" ref="A2427:A2448" si="61">A2426+1</f>
        <v>1</v>
      </c>
      <c r="B2427" s="184" t="e">
        <f>IF(G2427="DESLIGADO","",IF(#REF!=1,#REF!,IF(#REF!=1,#REF!,IF(#REF!=1,#REF!,IF(#REF!=1,#REF!,"")))))</f>
        <v>#REF!</v>
      </c>
      <c r="C2427" s="185"/>
      <c r="D2427" s="191"/>
      <c r="E2427" s="190"/>
      <c r="F2427" s="237"/>
      <c r="G2427" s="169"/>
      <c r="H2427" s="188"/>
      <c r="I2427" s="189"/>
      <c r="J2427" s="192"/>
      <c r="K2427" s="193"/>
      <c r="L2427" s="200"/>
    </row>
    <row r="2428" spans="1:12" ht="15" customHeight="1" x14ac:dyDescent="0.25">
      <c r="A2428" s="183">
        <f t="shared" si="61"/>
        <v>2</v>
      </c>
      <c r="B2428" s="184" t="e">
        <f>IF(G2428="DESLIGADO","",IF(#REF!=1,#REF!,IF(#REF!=1,#REF!,IF(#REF!=1,#REF!,IF(#REF!=1,#REF!,"")))))</f>
        <v>#REF!</v>
      </c>
      <c r="C2428" s="185"/>
      <c r="D2428" s="191"/>
      <c r="E2428" s="190"/>
      <c r="F2428" s="237"/>
      <c r="G2428" s="169"/>
      <c r="H2428" s="188"/>
      <c r="I2428" s="189"/>
      <c r="J2428" s="192"/>
      <c r="K2428" s="193"/>
      <c r="L2428" s="200"/>
    </row>
    <row r="2429" spans="1:12" ht="15" customHeight="1" x14ac:dyDescent="0.25">
      <c r="A2429" s="183">
        <f t="shared" si="61"/>
        <v>3</v>
      </c>
      <c r="B2429" s="184" t="e">
        <f>IF(G2429="DESLIGADO","",IF(#REF!=1,#REF!,IF(#REF!=1,#REF!,IF(#REF!=1,#REF!,IF(#REF!=1,#REF!,"")))))</f>
        <v>#REF!</v>
      </c>
      <c r="C2429" s="185"/>
      <c r="D2429" s="191"/>
      <c r="E2429" s="190"/>
      <c r="F2429" s="237"/>
      <c r="G2429" s="169"/>
      <c r="H2429" s="188"/>
      <c r="I2429" s="189"/>
      <c r="J2429" s="192"/>
      <c r="K2429" s="193"/>
      <c r="L2429" s="200"/>
    </row>
    <row r="2430" spans="1:12" ht="15" customHeight="1" x14ac:dyDescent="0.25">
      <c r="A2430" s="183">
        <f t="shared" si="61"/>
        <v>4</v>
      </c>
      <c r="B2430" s="184" t="e">
        <f>IF(G2430="DESLIGADO","",IF(#REF!=1,#REF!,IF(#REF!=1,#REF!,IF(#REF!=1,#REF!,IF(#REF!=1,#REF!,"")))))</f>
        <v>#REF!</v>
      </c>
      <c r="C2430" s="185"/>
      <c r="D2430" s="191"/>
      <c r="E2430" s="190"/>
      <c r="F2430" s="237"/>
      <c r="G2430" s="169"/>
      <c r="H2430" s="188"/>
      <c r="I2430" s="189"/>
      <c r="J2430" s="192"/>
      <c r="K2430" s="193"/>
      <c r="L2430" s="200"/>
    </row>
    <row r="2431" spans="1:12" ht="15" customHeight="1" x14ac:dyDescent="0.25">
      <c r="A2431" s="183">
        <f t="shared" si="61"/>
        <v>5</v>
      </c>
      <c r="B2431" s="184" t="e">
        <f>IF(G2431="DESLIGADO","",IF(#REF!=1,#REF!,IF(#REF!=1,#REF!,IF(#REF!=1,#REF!,IF(#REF!=1,#REF!,"")))))</f>
        <v>#REF!</v>
      </c>
      <c r="C2431" s="185"/>
      <c r="D2431" s="191"/>
      <c r="E2431" s="190"/>
      <c r="F2431" s="237"/>
      <c r="G2431" s="169"/>
      <c r="H2431" s="188"/>
      <c r="I2431" s="189"/>
      <c r="J2431" s="192"/>
      <c r="K2431" s="193"/>
      <c r="L2431" s="200"/>
    </row>
    <row r="2432" spans="1:12" ht="15" customHeight="1" x14ac:dyDescent="0.25">
      <c r="A2432" s="183">
        <f t="shared" si="61"/>
        <v>6</v>
      </c>
      <c r="B2432" s="184"/>
      <c r="C2432" s="185"/>
      <c r="D2432" s="191"/>
      <c r="E2432" s="190"/>
      <c r="F2432" s="237"/>
      <c r="G2432" s="169"/>
      <c r="H2432" s="188"/>
      <c r="I2432" s="189"/>
      <c r="J2432" s="192"/>
      <c r="K2432" s="193"/>
      <c r="L2432" s="200"/>
    </row>
    <row r="2433" spans="1:12" ht="15" customHeight="1" x14ac:dyDescent="0.25">
      <c r="A2433" s="183">
        <f t="shared" si="61"/>
        <v>7</v>
      </c>
      <c r="B2433" s="184" t="e">
        <f>IF(G2433="DESLIGADO","",IF(#REF!=1,#REF!,IF(#REF!=1,#REF!,IF(#REF!=1,#REF!,IF(#REF!=1,#REF!,"")))))</f>
        <v>#REF!</v>
      </c>
      <c r="C2433" s="185"/>
      <c r="D2433" s="191"/>
      <c r="E2433" s="190"/>
      <c r="F2433" s="237"/>
      <c r="G2433" s="169"/>
      <c r="H2433" s="188"/>
      <c r="I2433" s="189"/>
      <c r="J2433" s="192"/>
      <c r="K2433" s="193"/>
      <c r="L2433" s="200"/>
    </row>
    <row r="2434" spans="1:12" ht="15" customHeight="1" x14ac:dyDescent="0.25">
      <c r="A2434" s="183">
        <f t="shared" si="61"/>
        <v>8</v>
      </c>
      <c r="B2434" s="184" t="e">
        <f>IF(G2434="DESLIGADO","",IF(#REF!=1,#REF!,IF(#REF!=1,#REF!,IF(#REF!=1,#REF!,IF(#REF!=1,#REF!,"")))))</f>
        <v>#REF!</v>
      </c>
      <c r="C2434" s="185"/>
      <c r="D2434" s="191"/>
      <c r="E2434" s="190"/>
      <c r="F2434" s="237"/>
      <c r="G2434" s="169"/>
      <c r="H2434" s="188"/>
      <c r="I2434" s="189"/>
      <c r="J2434" s="192"/>
      <c r="K2434" s="193"/>
      <c r="L2434" s="200"/>
    </row>
    <row r="2435" spans="1:12" ht="15" customHeight="1" x14ac:dyDescent="0.25">
      <c r="A2435" s="183">
        <f t="shared" si="61"/>
        <v>9</v>
      </c>
      <c r="B2435" s="184" t="e">
        <f>IF(G2435="DESLIGADO","",IF(#REF!=1,#REF!,IF(#REF!=1,#REF!,IF(#REF!=1,#REF!,IF(#REF!=1,#REF!,"")))))</f>
        <v>#REF!</v>
      </c>
      <c r="C2435" s="185"/>
      <c r="D2435" s="191"/>
      <c r="E2435" s="190"/>
      <c r="F2435" s="237"/>
      <c r="G2435" s="169"/>
      <c r="H2435" s="188"/>
      <c r="I2435" s="189"/>
      <c r="J2435" s="192"/>
      <c r="K2435" s="193"/>
      <c r="L2435" s="200"/>
    </row>
    <row r="2436" spans="1:12" ht="15" customHeight="1" x14ac:dyDescent="0.25">
      <c r="A2436" s="183">
        <f t="shared" si="61"/>
        <v>10</v>
      </c>
      <c r="B2436" s="184" t="e">
        <f>IF(G2436="DESLIGADO","",IF(#REF!=1,#REF!,IF(#REF!=1,#REF!,IF(#REF!=1,#REF!,IF(#REF!=1,#REF!,"")))))</f>
        <v>#REF!</v>
      </c>
      <c r="C2436" s="185"/>
      <c r="D2436" s="190"/>
      <c r="E2436" s="190"/>
      <c r="F2436" s="237"/>
      <c r="G2436" s="169"/>
      <c r="H2436" s="188"/>
      <c r="I2436" s="189"/>
      <c r="J2436" s="192"/>
      <c r="K2436" s="193"/>
      <c r="L2436" s="200"/>
    </row>
    <row r="2437" spans="1:12" ht="15" customHeight="1" x14ac:dyDescent="0.25">
      <c r="A2437" s="183">
        <f t="shared" si="61"/>
        <v>11</v>
      </c>
      <c r="B2437" s="184" t="e">
        <f>IF(G2437="DESLIGADO","",IF(#REF!=1,#REF!,IF(#REF!=1,#REF!,IF(#REF!=1,#REF!,IF(#REF!=1,#REF!,"")))))</f>
        <v>#REF!</v>
      </c>
      <c r="C2437" s="185"/>
      <c r="D2437" s="191"/>
      <c r="E2437" s="190"/>
      <c r="F2437" s="237"/>
      <c r="G2437" s="169"/>
      <c r="H2437" s="188"/>
      <c r="I2437" s="189"/>
      <c r="J2437" s="192"/>
      <c r="K2437" s="193"/>
      <c r="L2437" s="200"/>
    </row>
    <row r="2438" spans="1:12" ht="15" customHeight="1" x14ac:dyDescent="0.25">
      <c r="A2438" s="183">
        <f t="shared" si="61"/>
        <v>12</v>
      </c>
      <c r="B2438" s="184" t="e">
        <f>IF(G2438="DESLIGADO","",IF(#REF!=1,#REF!,IF(#REF!=1,#REF!,IF(#REF!=1,#REF!,IF(#REF!=1,#REF!,"")))))</f>
        <v>#REF!</v>
      </c>
      <c r="C2438" s="185"/>
      <c r="D2438" s="191"/>
      <c r="E2438" s="190"/>
      <c r="F2438" s="237"/>
      <c r="G2438" s="169"/>
      <c r="H2438" s="188"/>
      <c r="I2438" s="189"/>
      <c r="J2438" s="192"/>
      <c r="K2438" s="193"/>
      <c r="L2438" s="200"/>
    </row>
    <row r="2439" spans="1:12" ht="15" customHeight="1" x14ac:dyDescent="0.25">
      <c r="A2439" s="183">
        <f t="shared" si="61"/>
        <v>13</v>
      </c>
      <c r="B2439" s="184" t="e">
        <f>IF(G2439="DESLIGADO","",IF(#REF!=1,#REF!,IF(#REF!=1,#REF!,IF(#REF!=1,#REF!,IF(#REF!=1,#REF!,"")))))</f>
        <v>#REF!</v>
      </c>
      <c r="C2439" s="185"/>
      <c r="D2439" s="191"/>
      <c r="E2439" s="190"/>
      <c r="F2439" s="237"/>
      <c r="G2439" s="169"/>
      <c r="H2439" s="188"/>
      <c r="I2439" s="189"/>
      <c r="J2439" s="192"/>
      <c r="K2439" s="193"/>
      <c r="L2439" s="200"/>
    </row>
    <row r="2440" spans="1:12" ht="15" customHeight="1" x14ac:dyDescent="0.25">
      <c r="A2440" s="183">
        <f t="shared" si="61"/>
        <v>14</v>
      </c>
      <c r="B2440" s="184"/>
      <c r="C2440" s="185"/>
      <c r="D2440" s="191"/>
      <c r="E2440" s="190"/>
      <c r="F2440" s="237"/>
      <c r="G2440" s="169"/>
      <c r="H2440" s="188"/>
      <c r="I2440" s="189"/>
      <c r="J2440" s="192"/>
      <c r="K2440" s="193"/>
      <c r="L2440" s="200"/>
    </row>
    <row r="2441" spans="1:12" ht="15" customHeight="1" x14ac:dyDescent="0.25">
      <c r="A2441" s="183">
        <f t="shared" si="61"/>
        <v>15</v>
      </c>
      <c r="B2441" s="184" t="e">
        <f>IF(G2441="DESLIGADO","",IF(#REF!=1,#REF!,IF(#REF!=1,#REF!,IF(#REF!=1,#REF!,IF(#REF!=1,#REF!,"")))))</f>
        <v>#REF!</v>
      </c>
      <c r="C2441" s="185"/>
      <c r="D2441" s="191"/>
      <c r="E2441" s="190"/>
      <c r="F2441" s="237"/>
      <c r="G2441" s="169"/>
      <c r="H2441" s="188"/>
      <c r="I2441" s="189"/>
      <c r="J2441" s="192"/>
      <c r="K2441" s="193"/>
      <c r="L2441" s="200"/>
    </row>
    <row r="2442" spans="1:12" ht="15" customHeight="1" x14ac:dyDescent="0.25">
      <c r="A2442" s="183">
        <f t="shared" si="61"/>
        <v>16</v>
      </c>
      <c r="B2442" s="184" t="e">
        <f>IF(G2442="DESLIGADO","",IF(#REF!=1,#REF!,IF(#REF!=1,#REF!,IF(#REF!=1,#REF!,IF(#REF!=1,#REF!,"")))))</f>
        <v>#REF!</v>
      </c>
      <c r="C2442" s="185"/>
      <c r="D2442" s="191"/>
      <c r="E2442" s="195"/>
      <c r="F2442" s="239"/>
      <c r="G2442" s="169"/>
      <c r="H2442" s="188"/>
      <c r="I2442" s="189"/>
      <c r="J2442" s="192"/>
      <c r="K2442" s="193"/>
      <c r="L2442" s="200"/>
    </row>
    <row r="2443" spans="1:12" ht="15" customHeight="1" x14ac:dyDescent="0.25">
      <c r="A2443" s="183">
        <f t="shared" si="61"/>
        <v>17</v>
      </c>
      <c r="B2443" s="184"/>
      <c r="C2443" s="185"/>
      <c r="D2443" s="191"/>
      <c r="E2443" s="195"/>
      <c r="F2443" s="239"/>
      <c r="G2443" s="169"/>
      <c r="H2443" s="188"/>
      <c r="I2443" s="189"/>
      <c r="J2443" s="192"/>
      <c r="K2443" s="193"/>
      <c r="L2443" s="200"/>
    </row>
    <row r="2444" spans="1:12" ht="15" customHeight="1" x14ac:dyDescent="0.25">
      <c r="A2444" s="183">
        <f t="shared" si="61"/>
        <v>18</v>
      </c>
      <c r="B2444" s="184"/>
      <c r="C2444" s="185"/>
      <c r="D2444" s="191"/>
      <c r="E2444" s="190"/>
      <c r="F2444" s="237"/>
      <c r="G2444" s="169"/>
      <c r="H2444" s="188"/>
      <c r="I2444" s="189"/>
      <c r="J2444" s="192"/>
      <c r="K2444" s="193"/>
      <c r="L2444" s="200"/>
    </row>
    <row r="2445" spans="1:12" ht="15" customHeight="1" x14ac:dyDescent="0.25">
      <c r="A2445" s="183">
        <f t="shared" si="61"/>
        <v>19</v>
      </c>
      <c r="B2445" s="184" t="e">
        <f>IF(G2445="DESLIGADO","",IF(#REF!=1,#REF!,IF(#REF!=1,#REF!,IF(#REF!=1,#REF!,IF(#REF!=1,#REF!,"")))))</f>
        <v>#REF!</v>
      </c>
      <c r="C2445" s="185"/>
      <c r="D2445" s="191"/>
      <c r="E2445" s="190"/>
      <c r="F2445" s="237"/>
      <c r="G2445" s="169"/>
      <c r="H2445" s="188"/>
      <c r="I2445" s="189"/>
      <c r="J2445" s="192"/>
      <c r="K2445" s="193"/>
      <c r="L2445" s="200"/>
    </row>
    <row r="2446" spans="1:12" ht="15" customHeight="1" x14ac:dyDescent="0.25">
      <c r="A2446" s="183">
        <f t="shared" si="61"/>
        <v>20</v>
      </c>
      <c r="B2446" s="184" t="e">
        <f>IF(G2446="DESLIGADO","",IF(#REF!=1,#REF!,IF(#REF!=1,#REF!,IF(#REF!=1,#REF!,IF(#REF!=1,#REF!,"")))))</f>
        <v>#REF!</v>
      </c>
      <c r="C2446" s="185"/>
      <c r="D2446" s="191"/>
      <c r="E2446" s="190"/>
      <c r="F2446" s="237"/>
      <c r="G2446" s="169"/>
      <c r="H2446" s="188"/>
      <c r="I2446" s="189"/>
      <c r="J2446" s="192"/>
      <c r="K2446" s="193"/>
      <c r="L2446" s="200"/>
    </row>
    <row r="2447" spans="1:12" ht="15" customHeight="1" x14ac:dyDescent="0.25">
      <c r="A2447" s="183">
        <f t="shared" si="61"/>
        <v>21</v>
      </c>
      <c r="B2447" s="184" t="e">
        <f>IF(G2447="DESLIGADO","",IF(#REF!=1,#REF!,IF(#REF!=1,#REF!,IF(#REF!=1,#REF!,IF(#REF!=1,#REF!,"")))))</f>
        <v>#REF!</v>
      </c>
      <c r="C2447" s="185"/>
      <c r="D2447" s="191"/>
      <c r="E2447" s="190"/>
      <c r="F2447" s="237"/>
      <c r="G2447" s="169"/>
      <c r="H2447" s="188"/>
      <c r="I2447" s="189"/>
      <c r="J2447" s="192"/>
      <c r="K2447" s="193"/>
      <c r="L2447" s="200"/>
    </row>
    <row r="2448" spans="1:12" ht="15" customHeight="1" x14ac:dyDescent="0.25">
      <c r="A2448" s="183">
        <f t="shared" si="61"/>
        <v>22</v>
      </c>
      <c r="B2448" s="184" t="e">
        <f>IF(G2448="DESLIGADO","",IF(#REF!=1,#REF!,IF(#REF!=1,#REF!,IF(#REF!=1,#REF!,IF(#REF!=1,#REF!,"")))))</f>
        <v>#REF!</v>
      </c>
      <c r="C2448" s="185"/>
      <c r="D2448" s="191"/>
      <c r="E2448" s="190"/>
      <c r="F2448" s="237"/>
      <c r="G2448" s="169"/>
      <c r="H2448" s="188"/>
      <c r="I2448" s="189"/>
      <c r="J2448" s="192"/>
      <c r="K2448" s="193"/>
      <c r="L2448" s="200"/>
    </row>
    <row r="2449" spans="1:12" ht="15" customHeight="1" x14ac:dyDescent="0.25">
      <c r="A2449" s="183"/>
      <c r="B2449" s="184"/>
      <c r="C2449" s="185"/>
      <c r="D2449" s="191"/>
      <c r="E2449" s="190"/>
      <c r="F2449" s="237"/>
      <c r="G2449" s="169"/>
      <c r="H2449" s="188"/>
      <c r="I2449" s="189"/>
      <c r="J2449" s="192"/>
      <c r="K2449" s="193"/>
      <c r="L2449" s="200"/>
    </row>
    <row r="2450" spans="1:12" ht="15" customHeight="1" x14ac:dyDescent="0.25">
      <c r="A2450" s="183">
        <f t="shared" ref="A2450:A2464" si="62">A2449+1</f>
        <v>1</v>
      </c>
      <c r="B2450" s="184" t="e">
        <f>IF(G2450="DESLIGADO","",IF(#REF!=1,#REF!,IF(#REF!=1,#REF!,IF(#REF!=1,#REF!,IF(#REF!=1,#REF!,"")))))</f>
        <v>#REF!</v>
      </c>
      <c r="C2450" s="185"/>
      <c r="D2450" s="191"/>
      <c r="E2450" s="190"/>
      <c r="F2450" s="237"/>
      <c r="G2450" s="169"/>
      <c r="H2450" s="188"/>
      <c r="I2450" s="189"/>
      <c r="J2450" s="192"/>
      <c r="K2450" s="193"/>
      <c r="L2450" s="200"/>
    </row>
    <row r="2451" spans="1:12" ht="15" customHeight="1" x14ac:dyDescent="0.25">
      <c r="A2451" s="183">
        <f t="shared" si="62"/>
        <v>2</v>
      </c>
      <c r="B2451" s="184" t="e">
        <f>IF(G2451="DESLIGADO","",IF(#REF!=1,#REF!,IF(#REF!=1,#REF!,IF(#REF!=1,#REF!,IF(#REF!=1,#REF!,"")))))</f>
        <v>#REF!</v>
      </c>
      <c r="C2451" s="185"/>
      <c r="D2451" s="191"/>
      <c r="E2451" s="190"/>
      <c r="F2451" s="237"/>
      <c r="G2451" s="169"/>
      <c r="H2451" s="188"/>
      <c r="I2451" s="189"/>
      <c r="J2451" s="192"/>
      <c r="K2451" s="193"/>
      <c r="L2451" s="200"/>
    </row>
    <row r="2452" spans="1:12" ht="15" customHeight="1" x14ac:dyDescent="0.25">
      <c r="A2452" s="183">
        <f t="shared" si="62"/>
        <v>3</v>
      </c>
      <c r="B2452" s="184"/>
      <c r="C2452" s="185"/>
      <c r="D2452" s="191"/>
      <c r="E2452" s="190"/>
      <c r="F2452" s="237"/>
      <c r="G2452" s="169"/>
      <c r="H2452" s="188"/>
      <c r="I2452" s="189"/>
      <c r="J2452" s="192"/>
      <c r="K2452" s="193"/>
      <c r="L2452" s="200"/>
    </row>
    <row r="2453" spans="1:12" ht="15" customHeight="1" x14ac:dyDescent="0.25">
      <c r="A2453" s="183">
        <f t="shared" si="62"/>
        <v>4</v>
      </c>
      <c r="B2453" s="184" t="e">
        <f>IF(G2453="DESLIGADO","",IF(#REF!=1,#REF!,IF(#REF!=1,#REF!,IF(#REF!=1,#REF!,IF(#REF!=1,#REF!,"")))))</f>
        <v>#REF!</v>
      </c>
      <c r="C2453" s="185"/>
      <c r="D2453" s="191"/>
      <c r="E2453" s="190"/>
      <c r="F2453" s="237"/>
      <c r="G2453" s="169"/>
      <c r="H2453" s="188"/>
      <c r="I2453" s="189"/>
      <c r="J2453" s="192"/>
      <c r="K2453" s="193"/>
      <c r="L2453" s="200"/>
    </row>
    <row r="2454" spans="1:12" ht="15" customHeight="1" x14ac:dyDescent="0.25">
      <c r="A2454" s="183">
        <f t="shared" si="62"/>
        <v>5</v>
      </c>
      <c r="B2454" s="184" t="e">
        <f>IF(G2454="DESLIGADO","",IF(#REF!=1,#REF!,IF(#REF!=1,#REF!,IF(#REF!=1,#REF!,IF(#REF!=1,#REF!,"")))))</f>
        <v>#REF!</v>
      </c>
      <c r="C2454" s="185"/>
      <c r="D2454" s="191"/>
      <c r="E2454" s="190"/>
      <c r="F2454" s="237"/>
      <c r="G2454" s="169"/>
      <c r="H2454" s="188"/>
      <c r="I2454" s="189"/>
      <c r="J2454" s="192"/>
      <c r="K2454" s="193"/>
      <c r="L2454" s="200"/>
    </row>
    <row r="2455" spans="1:12" ht="15" customHeight="1" x14ac:dyDescent="0.25">
      <c r="A2455" s="183">
        <f t="shared" si="62"/>
        <v>6</v>
      </c>
      <c r="B2455" s="184" t="e">
        <f>IF(G2455="DESLIGADO","",IF(#REF!=1,#REF!,IF(#REF!=1,#REF!,IF(#REF!=1,#REF!,IF(#REF!=1,#REF!,"")))))</f>
        <v>#REF!</v>
      </c>
      <c r="C2455" s="185"/>
      <c r="D2455" s="191"/>
      <c r="E2455" s="190"/>
      <c r="F2455" s="237"/>
      <c r="G2455" s="169"/>
      <c r="H2455" s="188"/>
      <c r="I2455" s="189"/>
      <c r="J2455" s="192"/>
      <c r="K2455" s="193"/>
      <c r="L2455" s="200"/>
    </row>
    <row r="2456" spans="1:12" ht="15" customHeight="1" x14ac:dyDescent="0.25">
      <c r="A2456" s="183">
        <f t="shared" si="62"/>
        <v>7</v>
      </c>
      <c r="B2456" s="184" t="e">
        <f>IF(G2456="DESLIGADO","",IF(#REF!=1,#REF!,IF(#REF!=1,#REF!,IF(#REF!=1,#REF!,IF(#REF!=1,#REF!,"")))))</f>
        <v>#REF!</v>
      </c>
      <c r="C2456" s="185"/>
      <c r="D2456" s="191"/>
      <c r="E2456" s="190"/>
      <c r="F2456" s="237"/>
      <c r="G2456" s="169"/>
      <c r="H2456" s="188"/>
      <c r="I2456" s="189"/>
      <c r="J2456" s="192"/>
      <c r="K2456" s="193"/>
      <c r="L2456" s="200"/>
    </row>
    <row r="2457" spans="1:12" ht="15" customHeight="1" x14ac:dyDescent="0.25">
      <c r="A2457" s="183">
        <f t="shared" si="62"/>
        <v>8</v>
      </c>
      <c r="B2457" s="184" t="e">
        <f>IF(G2457="DESLIGADO","",IF(#REF!=1,#REF!,IF(#REF!=1,#REF!,IF(#REF!=1,#REF!,IF(#REF!=1,#REF!,"")))))</f>
        <v>#REF!</v>
      </c>
      <c r="C2457" s="185"/>
      <c r="D2457" s="191"/>
      <c r="E2457" s="190"/>
      <c r="F2457" s="237"/>
      <c r="G2457" s="169"/>
      <c r="H2457" s="188"/>
      <c r="I2457" s="189"/>
      <c r="J2457" s="192"/>
      <c r="K2457" s="193"/>
      <c r="L2457" s="200"/>
    </row>
    <row r="2458" spans="1:12" ht="15" customHeight="1" x14ac:dyDescent="0.25">
      <c r="A2458" s="183">
        <f t="shared" si="62"/>
        <v>9</v>
      </c>
      <c r="B2458" s="184" t="e">
        <f>IF(G2458="DESLIGADO","",IF(#REF!=1,#REF!,IF(#REF!=1,#REF!,IF(#REF!=1,#REF!,IF(#REF!=1,#REF!,"")))))</f>
        <v>#REF!</v>
      </c>
      <c r="C2458" s="185"/>
      <c r="D2458" s="191"/>
      <c r="E2458" s="190"/>
      <c r="F2458" s="237"/>
      <c r="G2458" s="169"/>
      <c r="H2458" s="188"/>
      <c r="I2458" s="189"/>
      <c r="J2458" s="192"/>
      <c r="K2458" s="193"/>
      <c r="L2458" s="200"/>
    </row>
    <row r="2459" spans="1:12" ht="15" customHeight="1" x14ac:dyDescent="0.25">
      <c r="A2459" s="183">
        <f t="shared" si="62"/>
        <v>10</v>
      </c>
      <c r="B2459" s="184"/>
      <c r="C2459" s="185"/>
      <c r="D2459" s="191"/>
      <c r="E2459" s="190"/>
      <c r="F2459" s="237"/>
      <c r="G2459" s="169"/>
      <c r="H2459" s="188"/>
      <c r="I2459" s="189"/>
      <c r="J2459" s="192"/>
      <c r="K2459" s="193"/>
      <c r="L2459" s="200"/>
    </row>
    <row r="2460" spans="1:12" ht="15" customHeight="1" x14ac:dyDescent="0.25">
      <c r="A2460" s="183">
        <f t="shared" si="62"/>
        <v>11</v>
      </c>
      <c r="B2460" s="184"/>
      <c r="C2460" s="185"/>
      <c r="D2460" s="191"/>
      <c r="E2460" s="190"/>
      <c r="F2460" s="237"/>
      <c r="G2460" s="169"/>
      <c r="H2460" s="188"/>
      <c r="I2460" s="189"/>
      <c r="J2460" s="192"/>
      <c r="K2460" s="193"/>
      <c r="L2460" s="200"/>
    </row>
    <row r="2461" spans="1:12" ht="15" customHeight="1" x14ac:dyDescent="0.25">
      <c r="A2461" s="183">
        <f t="shared" si="62"/>
        <v>12</v>
      </c>
      <c r="B2461" s="184" t="e">
        <f>IF(F2461="DESLIGADO","",IF(#REF!=1,#REF!,IF(#REF!=1,#REF!,IF(#REF!=1,#REF!,IF(#REF!=1,#REF!,"")))))</f>
        <v>#REF!</v>
      </c>
      <c r="C2461" s="185"/>
      <c r="D2461" s="191"/>
      <c r="E2461" s="190"/>
      <c r="F2461" s="237"/>
      <c r="G2461" s="169"/>
      <c r="H2461" s="188"/>
      <c r="I2461" s="189"/>
      <c r="J2461" s="192"/>
      <c r="K2461" s="193"/>
      <c r="L2461" s="200"/>
    </row>
    <row r="2462" spans="1:12" ht="15" customHeight="1" x14ac:dyDescent="0.25">
      <c r="A2462" s="183">
        <f t="shared" si="62"/>
        <v>13</v>
      </c>
      <c r="B2462" s="184" t="e">
        <f>IF(G2462="DESLIGADO","",IF(#REF!=1,#REF!,IF(#REF!=1,#REF!,IF(#REF!=1,#REF!,IF(#REF!=1,#REF!,"")))))</f>
        <v>#REF!</v>
      </c>
      <c r="C2462" s="185"/>
      <c r="D2462" s="191"/>
      <c r="E2462" s="190"/>
      <c r="F2462" s="237"/>
      <c r="G2462" s="169"/>
      <c r="H2462" s="188"/>
      <c r="I2462" s="189"/>
      <c r="J2462" s="192"/>
      <c r="K2462" s="193"/>
      <c r="L2462" s="200"/>
    </row>
    <row r="2463" spans="1:12" ht="15" customHeight="1" x14ac:dyDescent="0.25">
      <c r="A2463" s="183">
        <f t="shared" si="62"/>
        <v>14</v>
      </c>
      <c r="B2463" s="184" t="e">
        <f>IF(G2463="DESLIGADO","",IF(#REF!=1,#REF!,IF(#REF!=1,#REF!,IF(#REF!=1,#REF!,IF(#REF!=1,#REF!,"")))))</f>
        <v>#REF!</v>
      </c>
      <c r="C2463" s="185"/>
      <c r="D2463" s="191"/>
      <c r="E2463" s="190"/>
      <c r="F2463" s="237"/>
      <c r="G2463" s="169"/>
      <c r="H2463" s="188"/>
      <c r="I2463" s="189"/>
      <c r="J2463" s="192"/>
      <c r="K2463" s="193"/>
      <c r="L2463" s="200"/>
    </row>
    <row r="2464" spans="1:12" ht="15" customHeight="1" x14ac:dyDescent="0.25">
      <c r="A2464" s="183">
        <f t="shared" si="62"/>
        <v>15</v>
      </c>
      <c r="B2464" s="184"/>
      <c r="C2464" s="185"/>
      <c r="D2464" s="191"/>
      <c r="E2464" s="190"/>
      <c r="F2464" s="237"/>
      <c r="G2464" s="169"/>
      <c r="H2464" s="188"/>
      <c r="I2464" s="189"/>
      <c r="J2464" s="192"/>
      <c r="K2464" s="193"/>
      <c r="L2464" s="200"/>
    </row>
    <row r="2465" spans="1:12" ht="15" customHeight="1" x14ac:dyDescent="0.25">
      <c r="A2465" s="183"/>
      <c r="B2465" s="184"/>
      <c r="C2465" s="185"/>
      <c r="D2465" s="191"/>
      <c r="E2465" s="190"/>
      <c r="F2465" s="237"/>
      <c r="G2465" s="169"/>
      <c r="H2465" s="188"/>
      <c r="I2465" s="189"/>
      <c r="J2465" s="192"/>
      <c r="K2465" s="193"/>
      <c r="L2465" s="200"/>
    </row>
    <row r="2466" spans="1:12" ht="15" customHeight="1" x14ac:dyDescent="0.25">
      <c r="A2466" s="183">
        <f t="shared" ref="A2466:A2484" si="63">A2465+1</f>
        <v>1</v>
      </c>
      <c r="B2466" s="184" t="e">
        <f>IF(G2466="DESLIGADO","",IF(#REF!=1,#REF!,IF(#REF!=1,#REF!,IF(#REF!=1,#REF!,IF(#REF!=1,#REF!,"")))))</f>
        <v>#REF!</v>
      </c>
      <c r="C2466" s="185"/>
      <c r="D2466" s="191"/>
      <c r="E2466" s="190"/>
      <c r="F2466" s="237"/>
      <c r="G2466" s="169"/>
      <c r="H2466" s="188"/>
      <c r="I2466" s="189"/>
      <c r="J2466" s="192"/>
      <c r="K2466" s="193"/>
      <c r="L2466" s="200"/>
    </row>
    <row r="2467" spans="1:12" ht="15" customHeight="1" x14ac:dyDescent="0.25">
      <c r="A2467" s="183">
        <f t="shared" si="63"/>
        <v>2</v>
      </c>
      <c r="B2467" s="184" t="e">
        <f>IF(G2467="DESLIGADO","",IF(#REF!=1,#REF!,IF(#REF!=1,#REF!,IF(#REF!=1,#REF!,IF(#REF!=1,#REF!,"")))))</f>
        <v>#REF!</v>
      </c>
      <c r="C2467" s="185"/>
      <c r="D2467" s="191"/>
      <c r="E2467" s="190"/>
      <c r="F2467" s="237"/>
      <c r="G2467" s="169"/>
      <c r="H2467" s="188"/>
      <c r="I2467" s="189"/>
      <c r="J2467" s="192"/>
      <c r="K2467" s="193"/>
      <c r="L2467" s="200"/>
    </row>
    <row r="2468" spans="1:12" ht="15" customHeight="1" x14ac:dyDescent="0.25">
      <c r="A2468" s="183">
        <f t="shared" si="63"/>
        <v>3</v>
      </c>
      <c r="B2468" s="184"/>
      <c r="C2468" s="185"/>
      <c r="D2468" s="191"/>
      <c r="E2468" s="190"/>
      <c r="F2468" s="237"/>
      <c r="G2468" s="169"/>
      <c r="H2468" s="188"/>
      <c r="I2468" s="189"/>
      <c r="J2468" s="192"/>
      <c r="K2468" s="193"/>
      <c r="L2468" s="200"/>
    </row>
    <row r="2469" spans="1:12" ht="15" customHeight="1" x14ac:dyDescent="0.25">
      <c r="A2469" s="183">
        <f t="shared" si="63"/>
        <v>4</v>
      </c>
      <c r="B2469" s="184"/>
      <c r="C2469" s="185"/>
      <c r="D2469" s="191"/>
      <c r="E2469" s="190"/>
      <c r="F2469" s="237"/>
      <c r="G2469" s="169"/>
      <c r="H2469" s="188"/>
      <c r="I2469" s="189"/>
      <c r="J2469" s="192"/>
      <c r="K2469" s="193"/>
      <c r="L2469" s="200"/>
    </row>
    <row r="2470" spans="1:12" ht="15" customHeight="1" x14ac:dyDescent="0.25">
      <c r="A2470" s="183">
        <f t="shared" si="63"/>
        <v>5</v>
      </c>
      <c r="B2470" s="184" t="e">
        <f>IF(G2470="DESLIGADO","",IF(#REF!=1,#REF!,IF(#REF!=1,#REF!,IF(#REF!=1,#REF!,IF(#REF!=1,#REF!,"")))))</f>
        <v>#REF!</v>
      </c>
      <c r="C2470" s="185"/>
      <c r="D2470" s="191"/>
      <c r="E2470" s="190"/>
      <c r="F2470" s="237"/>
      <c r="G2470" s="169"/>
      <c r="H2470" s="188"/>
      <c r="I2470" s="189"/>
      <c r="J2470" s="192"/>
      <c r="K2470" s="193"/>
      <c r="L2470" s="200"/>
    </row>
    <row r="2471" spans="1:12" ht="15" customHeight="1" x14ac:dyDescent="0.25">
      <c r="A2471" s="183">
        <f t="shared" si="63"/>
        <v>6</v>
      </c>
      <c r="B2471" s="184" t="e">
        <f>IF(G2471="DESLIGADO","",IF(#REF!=1,#REF!,IF(#REF!=1,#REF!,IF(#REF!=1,#REF!,IF(#REF!=1,#REF!,"")))))</f>
        <v>#REF!</v>
      </c>
      <c r="C2471" s="185"/>
      <c r="D2471" s="191"/>
      <c r="E2471" s="190"/>
      <c r="F2471" s="237"/>
      <c r="G2471" s="169"/>
      <c r="H2471" s="188"/>
      <c r="I2471" s="189"/>
      <c r="J2471" s="192"/>
      <c r="K2471" s="193"/>
      <c r="L2471" s="200"/>
    </row>
    <row r="2472" spans="1:12" ht="15" customHeight="1" x14ac:dyDescent="0.25">
      <c r="A2472" s="183">
        <f t="shared" si="63"/>
        <v>7</v>
      </c>
      <c r="B2472" s="184" t="e">
        <f>IF(G2472="DESLIGADO","",IF(#REF!=1,#REF!,IF(#REF!=1,#REF!,IF(#REF!=1,#REF!,IF(#REF!=1,#REF!,"")))))</f>
        <v>#REF!</v>
      </c>
      <c r="C2472" s="185"/>
      <c r="D2472" s="191"/>
      <c r="E2472" s="190"/>
      <c r="F2472" s="237"/>
      <c r="G2472" s="169"/>
      <c r="H2472" s="188"/>
      <c r="I2472" s="189"/>
      <c r="J2472" s="192"/>
      <c r="K2472" s="193"/>
      <c r="L2472" s="200"/>
    </row>
    <row r="2473" spans="1:12" ht="15" customHeight="1" x14ac:dyDescent="0.25">
      <c r="A2473" s="183">
        <f t="shared" si="63"/>
        <v>8</v>
      </c>
      <c r="B2473" s="184"/>
      <c r="C2473" s="185"/>
      <c r="D2473" s="191"/>
      <c r="E2473" s="190"/>
      <c r="F2473" s="237"/>
      <c r="G2473" s="169"/>
      <c r="H2473" s="188"/>
      <c r="I2473" s="189"/>
      <c r="J2473" s="192"/>
      <c r="K2473" s="193"/>
      <c r="L2473" s="200"/>
    </row>
    <row r="2474" spans="1:12" ht="15" customHeight="1" x14ac:dyDescent="0.25">
      <c r="A2474" s="183">
        <f t="shared" si="63"/>
        <v>9</v>
      </c>
      <c r="B2474" s="184" t="e">
        <f>IF(G2474="DESLIGADO","",IF(#REF!=1,#REF!,IF(#REF!=1,#REF!,IF(#REF!=1,#REF!,IF(#REF!=1,#REF!,"")))))</f>
        <v>#REF!</v>
      </c>
      <c r="C2474" s="185"/>
      <c r="D2474" s="191"/>
      <c r="E2474" s="190"/>
      <c r="F2474" s="237"/>
      <c r="G2474" s="169"/>
      <c r="H2474" s="188"/>
      <c r="I2474" s="189"/>
      <c r="J2474" s="192"/>
      <c r="K2474" s="193"/>
      <c r="L2474" s="200"/>
    </row>
    <row r="2475" spans="1:12" ht="15" customHeight="1" x14ac:dyDescent="0.25">
      <c r="A2475" s="183">
        <f t="shared" si="63"/>
        <v>10</v>
      </c>
      <c r="B2475" s="184" t="e">
        <f>IF(G2475="DESLIGADO","",IF(#REF!=1,#REF!,IF(#REF!=1,#REF!,IF(#REF!=1,#REF!,IF(#REF!=1,#REF!,"")))))</f>
        <v>#REF!</v>
      </c>
      <c r="C2475" s="185"/>
      <c r="D2475" s="191"/>
      <c r="E2475" s="190"/>
      <c r="F2475" s="237"/>
      <c r="G2475" s="169"/>
      <c r="H2475" s="188"/>
      <c r="I2475" s="189"/>
      <c r="J2475" s="192"/>
      <c r="K2475" s="193"/>
      <c r="L2475" s="200"/>
    </row>
    <row r="2476" spans="1:12" ht="15" customHeight="1" x14ac:dyDescent="0.25">
      <c r="A2476" s="183">
        <f t="shared" si="63"/>
        <v>11</v>
      </c>
      <c r="B2476" s="184" t="e">
        <f>IF(G2476="DESLIGADO","",IF(#REF!=1,#REF!,IF(#REF!=1,#REF!,IF(#REF!=1,#REF!,IF(#REF!=1,#REF!,"")))))</f>
        <v>#REF!</v>
      </c>
      <c r="C2476" s="185"/>
      <c r="D2476" s="191"/>
      <c r="E2476" s="190"/>
      <c r="F2476" s="237"/>
      <c r="G2476" s="169"/>
      <c r="H2476" s="188"/>
      <c r="I2476" s="189"/>
      <c r="J2476" s="192"/>
      <c r="K2476" s="193"/>
      <c r="L2476" s="200"/>
    </row>
    <row r="2477" spans="1:12" ht="15" customHeight="1" x14ac:dyDescent="0.25">
      <c r="A2477" s="183">
        <f t="shared" si="63"/>
        <v>12</v>
      </c>
      <c r="B2477" s="184"/>
      <c r="C2477" s="185"/>
      <c r="D2477" s="191"/>
      <c r="E2477" s="190"/>
      <c r="F2477" s="237"/>
      <c r="G2477" s="169"/>
      <c r="H2477" s="188"/>
      <c r="I2477" s="189"/>
      <c r="J2477" s="192"/>
      <c r="K2477" s="193"/>
      <c r="L2477" s="200"/>
    </row>
    <row r="2478" spans="1:12" ht="15" customHeight="1" x14ac:dyDescent="0.25">
      <c r="A2478" s="183">
        <f t="shared" si="63"/>
        <v>13</v>
      </c>
      <c r="B2478" s="184" t="e">
        <f>IF(F2478="DESLIGADO","",IF(#REF!=1,#REF!,IF(#REF!=1,#REF!,IF(#REF!=1,#REF!,IF(#REF!=1,#REF!,"")))))</f>
        <v>#REF!</v>
      </c>
      <c r="C2478" s="185"/>
      <c r="D2478" s="191"/>
      <c r="E2478" s="190"/>
      <c r="F2478" s="237"/>
      <c r="G2478" s="169"/>
      <c r="H2478" s="188"/>
      <c r="I2478" s="189"/>
      <c r="J2478" s="192"/>
      <c r="K2478" s="193"/>
      <c r="L2478" s="200"/>
    </row>
    <row r="2479" spans="1:12" ht="15" customHeight="1" x14ac:dyDescent="0.25">
      <c r="A2479" s="183">
        <f t="shared" si="63"/>
        <v>14</v>
      </c>
      <c r="B2479" s="184" t="e">
        <f>IF(G2479="DESLIGADO","",IF(#REF!=1,#REF!,IF(#REF!=1,#REF!,IF(#REF!=1,#REF!,IF(#REF!=1,#REF!,"")))))</f>
        <v>#REF!</v>
      </c>
      <c r="C2479" s="185"/>
      <c r="D2479" s="191"/>
      <c r="E2479" s="190"/>
      <c r="F2479" s="237"/>
      <c r="G2479" s="169"/>
      <c r="H2479" s="188"/>
      <c r="I2479" s="189"/>
      <c r="J2479" s="192"/>
      <c r="K2479" s="193"/>
      <c r="L2479" s="200"/>
    </row>
    <row r="2480" spans="1:12" ht="15" customHeight="1" x14ac:dyDescent="0.25">
      <c r="A2480" s="183">
        <f t="shared" si="63"/>
        <v>15</v>
      </c>
      <c r="B2480" s="184" t="e">
        <f>IF(G2480="DESLIGADO","",IF(#REF!=1,#REF!,IF(#REF!=1,#REF!,IF(#REF!=1,#REF!,IF(#REF!=1,#REF!,"")))))</f>
        <v>#REF!</v>
      </c>
      <c r="C2480" s="185"/>
      <c r="D2480" s="191"/>
      <c r="E2480" s="190"/>
      <c r="F2480" s="237"/>
      <c r="G2480" s="169"/>
      <c r="H2480" s="188"/>
      <c r="I2480" s="189"/>
      <c r="J2480" s="192"/>
      <c r="K2480" s="193"/>
      <c r="L2480" s="200"/>
    </row>
    <row r="2481" spans="1:12" ht="15" customHeight="1" x14ac:dyDescent="0.25">
      <c r="A2481" s="183">
        <f t="shared" si="63"/>
        <v>16</v>
      </c>
      <c r="B2481" s="184"/>
      <c r="C2481" s="185"/>
      <c r="D2481" s="191"/>
      <c r="E2481" s="190"/>
      <c r="F2481" s="237"/>
      <c r="G2481" s="169"/>
      <c r="H2481" s="188"/>
      <c r="I2481" s="189"/>
      <c r="J2481" s="192"/>
      <c r="K2481" s="193"/>
      <c r="L2481" s="200"/>
    </row>
    <row r="2482" spans="1:12" ht="15" customHeight="1" x14ac:dyDescent="0.25">
      <c r="A2482" s="183">
        <f t="shared" si="63"/>
        <v>17</v>
      </c>
      <c r="B2482" s="184"/>
      <c r="C2482" s="185"/>
      <c r="D2482" s="191"/>
      <c r="E2482" s="190"/>
      <c r="F2482" s="237"/>
      <c r="G2482" s="169"/>
      <c r="H2482" s="188"/>
      <c r="I2482" s="189"/>
      <c r="J2482" s="192"/>
      <c r="K2482" s="193"/>
      <c r="L2482" s="200"/>
    </row>
    <row r="2483" spans="1:12" ht="15" customHeight="1" x14ac:dyDescent="0.25">
      <c r="A2483" s="183">
        <f t="shared" si="63"/>
        <v>18</v>
      </c>
      <c r="B2483" s="184"/>
      <c r="C2483" s="185"/>
      <c r="D2483" s="191"/>
      <c r="E2483" s="190"/>
      <c r="F2483" s="237"/>
      <c r="G2483" s="169"/>
      <c r="H2483" s="188"/>
      <c r="I2483" s="189"/>
      <c r="J2483" s="192"/>
      <c r="K2483" s="193"/>
      <c r="L2483" s="200"/>
    </row>
    <row r="2484" spans="1:12" ht="15" customHeight="1" x14ac:dyDescent="0.25">
      <c r="A2484" s="183">
        <f t="shared" si="63"/>
        <v>19</v>
      </c>
      <c r="B2484" s="184"/>
      <c r="C2484" s="185"/>
      <c r="D2484" s="191"/>
      <c r="E2484" s="190"/>
      <c r="F2484" s="237"/>
      <c r="G2484" s="169"/>
      <c r="H2484" s="188"/>
      <c r="I2484" s="189"/>
      <c r="J2484" s="192"/>
      <c r="K2484" s="193"/>
      <c r="L2484" s="200"/>
    </row>
    <row r="2485" spans="1:12" ht="15" customHeight="1" x14ac:dyDescent="0.25">
      <c r="A2485" s="183"/>
      <c r="B2485" s="184"/>
      <c r="C2485" s="185"/>
      <c r="D2485" s="191"/>
      <c r="E2485" s="190"/>
      <c r="F2485" s="237"/>
      <c r="G2485" s="169"/>
      <c r="H2485" s="188"/>
      <c r="I2485" s="189"/>
      <c r="J2485" s="192"/>
      <c r="K2485" s="193"/>
      <c r="L2485" s="200"/>
    </row>
    <row r="2486" spans="1:12" ht="15" customHeight="1" x14ac:dyDescent="0.25">
      <c r="A2486" s="183">
        <f t="shared" ref="A2486:A2543" si="64">A2485+1</f>
        <v>1</v>
      </c>
      <c r="B2486" s="184"/>
      <c r="C2486" s="185"/>
      <c r="D2486" s="191"/>
      <c r="E2486" s="190"/>
      <c r="F2486" s="237"/>
      <c r="G2486" s="169"/>
      <c r="H2486" s="188"/>
      <c r="I2486" s="189"/>
      <c r="J2486" s="192"/>
      <c r="K2486" s="193"/>
      <c r="L2486" s="200"/>
    </row>
    <row r="2487" spans="1:12" ht="15" customHeight="1" x14ac:dyDescent="0.25">
      <c r="A2487" s="183">
        <f t="shared" si="64"/>
        <v>2</v>
      </c>
      <c r="B2487" s="184" t="e">
        <f>IF(G2487="DESLIGADO","",IF(#REF!=1,#REF!,IF(#REF!=1,#REF!,IF(#REF!=1,#REF!,IF(#REF!=1,#REF!,"")))))</f>
        <v>#REF!</v>
      </c>
      <c r="C2487" s="185"/>
      <c r="D2487" s="191"/>
      <c r="E2487" s="190"/>
      <c r="F2487" s="237"/>
      <c r="G2487" s="169"/>
      <c r="H2487" s="188"/>
      <c r="I2487" s="189"/>
      <c r="J2487" s="192"/>
      <c r="K2487" s="193"/>
      <c r="L2487" s="200"/>
    </row>
    <row r="2488" spans="1:12" ht="15" customHeight="1" x14ac:dyDescent="0.25">
      <c r="A2488" s="183">
        <f t="shared" si="64"/>
        <v>3</v>
      </c>
      <c r="B2488" s="184" t="e">
        <f>IF(G2488="DESLIGADO","",IF(#REF!=1,#REF!,IF(#REF!=1,#REF!,IF(#REF!=1,#REF!,IF(#REF!=1,#REF!,"")))))</f>
        <v>#REF!</v>
      </c>
      <c r="C2488" s="185"/>
      <c r="D2488" s="191"/>
      <c r="E2488" s="190"/>
      <c r="F2488" s="237"/>
      <c r="G2488" s="169"/>
      <c r="H2488" s="188"/>
      <c r="I2488" s="189"/>
      <c r="J2488" s="192"/>
      <c r="K2488" s="193"/>
      <c r="L2488" s="200"/>
    </row>
    <row r="2489" spans="1:12" ht="15" customHeight="1" x14ac:dyDescent="0.25">
      <c r="A2489" s="183">
        <f t="shared" si="64"/>
        <v>4</v>
      </c>
      <c r="B2489" s="184" t="e">
        <f>IF(G2489="DESLIGADO","",IF(#REF!=1,#REF!,IF(#REF!=1,#REF!,IF(#REF!=1,#REF!,IF(#REF!=1,#REF!,"")))))</f>
        <v>#REF!</v>
      </c>
      <c r="C2489" s="185"/>
      <c r="D2489" s="191"/>
      <c r="E2489" s="190"/>
      <c r="F2489" s="237"/>
      <c r="G2489" s="169"/>
      <c r="H2489" s="188"/>
      <c r="I2489" s="189"/>
      <c r="J2489" s="192"/>
      <c r="K2489" s="193"/>
      <c r="L2489" s="200"/>
    </row>
    <row r="2490" spans="1:12" ht="15" customHeight="1" x14ac:dyDescent="0.25">
      <c r="A2490" s="183">
        <f t="shared" si="64"/>
        <v>5</v>
      </c>
      <c r="B2490" s="184"/>
      <c r="C2490" s="185"/>
      <c r="D2490" s="191"/>
      <c r="E2490" s="190"/>
      <c r="F2490" s="237"/>
      <c r="G2490" s="169"/>
      <c r="H2490" s="188"/>
      <c r="I2490" s="189"/>
      <c r="J2490" s="192"/>
      <c r="K2490" s="193"/>
      <c r="L2490" s="200"/>
    </row>
    <row r="2491" spans="1:12" ht="15" customHeight="1" x14ac:dyDescent="0.25">
      <c r="A2491" s="183">
        <f t="shared" si="64"/>
        <v>6</v>
      </c>
      <c r="B2491" s="184"/>
      <c r="C2491" s="185"/>
      <c r="D2491" s="191"/>
      <c r="E2491" s="190"/>
      <c r="F2491" s="237"/>
      <c r="G2491" s="169"/>
      <c r="H2491" s="188"/>
      <c r="I2491" s="189"/>
      <c r="J2491" s="192"/>
      <c r="K2491" s="193"/>
      <c r="L2491" s="200"/>
    </row>
    <row r="2492" spans="1:12" ht="15" customHeight="1" x14ac:dyDescent="0.25">
      <c r="A2492" s="183">
        <f t="shared" si="64"/>
        <v>7</v>
      </c>
      <c r="B2492" s="184" t="e">
        <f>IF(F2492="DESLIGADO","",IF(#REF!=1,#REF!,IF(#REF!=1,#REF!,IF(#REF!=1,#REF!,IF(#REF!=1,#REF!,"")))))</f>
        <v>#REF!</v>
      </c>
      <c r="C2492" s="185"/>
      <c r="D2492" s="191"/>
      <c r="E2492" s="190"/>
      <c r="F2492" s="237"/>
      <c r="G2492" s="169"/>
      <c r="H2492" s="188"/>
      <c r="I2492" s="189"/>
      <c r="J2492" s="192"/>
      <c r="K2492" s="193"/>
      <c r="L2492" s="200"/>
    </row>
    <row r="2493" spans="1:12" ht="15" customHeight="1" x14ac:dyDescent="0.25">
      <c r="A2493" s="183">
        <f t="shared" si="64"/>
        <v>8</v>
      </c>
      <c r="B2493" s="184" t="e">
        <f>IF(G2493="DESLIGADO","",IF(#REF!=1,#REF!,IF(#REF!=1,#REF!,IF(#REF!=1,#REF!,IF(#REF!=1,#REF!,"")))))</f>
        <v>#REF!</v>
      </c>
      <c r="C2493" s="185"/>
      <c r="D2493" s="191"/>
      <c r="E2493" s="190"/>
      <c r="F2493" s="237"/>
      <c r="G2493" s="169"/>
      <c r="H2493" s="188"/>
      <c r="I2493" s="189"/>
      <c r="J2493" s="192"/>
      <c r="K2493" s="193"/>
      <c r="L2493" s="200"/>
    </row>
    <row r="2494" spans="1:12" ht="15" customHeight="1" x14ac:dyDescent="0.25">
      <c r="A2494" s="183">
        <f t="shared" si="64"/>
        <v>9</v>
      </c>
      <c r="B2494" s="184" t="e">
        <f>IF(G2494="DESLIGADO","",IF(#REF!=1,#REF!,IF(#REF!=1,#REF!,IF(#REF!=1,#REF!,IF(#REF!=1,#REF!,"")))))</f>
        <v>#REF!</v>
      </c>
      <c r="C2494" s="185"/>
      <c r="D2494" s="191"/>
      <c r="E2494" s="190"/>
      <c r="F2494" s="237"/>
      <c r="G2494" s="169"/>
      <c r="H2494" s="188"/>
      <c r="I2494" s="189"/>
      <c r="J2494" s="192"/>
      <c r="K2494" s="193"/>
      <c r="L2494" s="200"/>
    </row>
    <row r="2495" spans="1:12" ht="15" customHeight="1" x14ac:dyDescent="0.25">
      <c r="A2495" s="183">
        <f t="shared" si="64"/>
        <v>10</v>
      </c>
      <c r="B2495" s="184"/>
      <c r="C2495" s="185"/>
      <c r="D2495" s="191"/>
      <c r="E2495" s="190"/>
      <c r="F2495" s="237"/>
      <c r="G2495" s="169"/>
      <c r="H2495" s="188"/>
      <c r="I2495" s="189"/>
      <c r="J2495" s="192"/>
      <c r="K2495" s="193"/>
      <c r="L2495" s="200"/>
    </row>
    <row r="2496" spans="1:12" ht="15" customHeight="1" x14ac:dyDescent="0.25">
      <c r="A2496" s="183">
        <f t="shared" si="64"/>
        <v>11</v>
      </c>
      <c r="B2496" s="184"/>
      <c r="C2496" s="185"/>
      <c r="D2496" s="191"/>
      <c r="E2496" s="190"/>
      <c r="F2496" s="237"/>
      <c r="G2496" s="169"/>
      <c r="H2496" s="188"/>
      <c r="I2496" s="189"/>
      <c r="J2496" s="192"/>
      <c r="K2496" s="193"/>
      <c r="L2496" s="200"/>
    </row>
    <row r="2497" spans="1:12" ht="15" customHeight="1" x14ac:dyDescent="0.25">
      <c r="A2497" s="183">
        <f t="shared" si="64"/>
        <v>12</v>
      </c>
      <c r="B2497" s="184" t="e">
        <f>IF(G2497="DESLIGADO","",IF(#REF!=1,#REF!,IF(#REF!=1,#REF!,IF(#REF!=1,#REF!,IF(#REF!=1,#REF!,"")))))</f>
        <v>#REF!</v>
      </c>
      <c r="C2497" s="185"/>
      <c r="D2497" s="191"/>
      <c r="E2497" s="190"/>
      <c r="F2497" s="237"/>
      <c r="G2497" s="169"/>
      <c r="H2497" s="188"/>
      <c r="I2497" s="189"/>
      <c r="J2497" s="192"/>
      <c r="K2497" s="193"/>
      <c r="L2497" s="200"/>
    </row>
    <row r="2498" spans="1:12" ht="15" customHeight="1" x14ac:dyDescent="0.25">
      <c r="A2498" s="183">
        <f t="shared" si="64"/>
        <v>13</v>
      </c>
      <c r="B2498" s="184" t="e">
        <f>IF(G2498="DESLIGADO","",IF(#REF!=1,#REF!,IF(#REF!=1,#REF!,IF(#REF!=1,#REF!,IF(#REF!=1,#REF!,"")))))</f>
        <v>#REF!</v>
      </c>
      <c r="C2498" s="185"/>
      <c r="D2498" s="191"/>
      <c r="E2498" s="190"/>
      <c r="F2498" s="237"/>
      <c r="G2498" s="169"/>
      <c r="H2498" s="188"/>
      <c r="I2498" s="189"/>
      <c r="J2498" s="192"/>
      <c r="K2498" s="193"/>
      <c r="L2498" s="200"/>
    </row>
    <row r="2499" spans="1:12" ht="15" customHeight="1" x14ac:dyDescent="0.25">
      <c r="A2499" s="183">
        <f t="shared" si="64"/>
        <v>14</v>
      </c>
      <c r="B2499" s="184"/>
      <c r="C2499" s="185"/>
      <c r="D2499" s="191"/>
      <c r="E2499" s="190"/>
      <c r="F2499" s="237"/>
      <c r="G2499" s="169"/>
      <c r="H2499" s="188"/>
      <c r="I2499" s="189"/>
      <c r="J2499" s="192"/>
      <c r="K2499" s="193"/>
      <c r="L2499" s="200"/>
    </row>
    <row r="2500" spans="1:12" ht="15" customHeight="1" x14ac:dyDescent="0.25">
      <c r="A2500" s="183">
        <f t="shared" si="64"/>
        <v>15</v>
      </c>
      <c r="B2500" s="184" t="e">
        <f>IF(G2500="DESLIGADO","",IF(#REF!=1,#REF!,IF(#REF!=1,#REF!,IF(#REF!=1,#REF!,IF(#REF!=1,#REF!,"")))))</f>
        <v>#REF!</v>
      </c>
      <c r="C2500" s="185"/>
      <c r="D2500" s="191"/>
      <c r="E2500" s="190"/>
      <c r="F2500" s="237"/>
      <c r="G2500" s="169"/>
      <c r="H2500" s="188"/>
      <c r="I2500" s="189"/>
      <c r="J2500" s="192"/>
      <c r="K2500" s="193"/>
      <c r="L2500" s="200"/>
    </row>
    <row r="2501" spans="1:12" ht="15" customHeight="1" x14ac:dyDescent="0.25">
      <c r="A2501" s="183">
        <f t="shared" si="64"/>
        <v>16</v>
      </c>
      <c r="B2501" s="184" t="e">
        <f>IF(G2501="DESLIGADO","",IF(#REF!=1,#REF!,IF(#REF!=1,#REF!,IF(#REF!=1,#REF!,IF(#REF!=1,#REF!,"")))))</f>
        <v>#REF!</v>
      </c>
      <c r="C2501" s="185"/>
      <c r="D2501" s="191"/>
      <c r="E2501" s="190"/>
      <c r="F2501" s="237"/>
      <c r="G2501" s="169"/>
      <c r="H2501" s="188"/>
      <c r="I2501" s="189"/>
      <c r="J2501" s="192"/>
      <c r="K2501" s="193"/>
      <c r="L2501" s="200"/>
    </row>
    <row r="2502" spans="1:12" ht="15" customHeight="1" x14ac:dyDescent="0.25">
      <c r="A2502" s="183">
        <f t="shared" si="64"/>
        <v>17</v>
      </c>
      <c r="B2502" s="184" t="e">
        <f>IF(G2502="DESLIGADO","",IF(#REF!=1,#REF!,IF(#REF!=1,#REF!,IF(#REF!=1,#REF!,IF(#REF!=1,#REF!,"")))))</f>
        <v>#REF!</v>
      </c>
      <c r="C2502" s="185"/>
      <c r="D2502" s="191"/>
      <c r="E2502" s="190"/>
      <c r="F2502" s="237"/>
      <c r="G2502" s="169"/>
      <c r="H2502" s="188"/>
      <c r="I2502" s="189"/>
      <c r="J2502" s="192"/>
      <c r="K2502" s="193"/>
      <c r="L2502" s="200"/>
    </row>
    <row r="2503" spans="1:12" ht="15" customHeight="1" x14ac:dyDescent="0.25">
      <c r="A2503" s="183">
        <f t="shared" si="64"/>
        <v>18</v>
      </c>
      <c r="B2503" s="184"/>
      <c r="C2503" s="185"/>
      <c r="D2503" s="191"/>
      <c r="E2503" s="190"/>
      <c r="F2503" s="237"/>
      <c r="G2503" s="169"/>
      <c r="H2503" s="188"/>
      <c r="I2503" s="189"/>
      <c r="J2503" s="192"/>
      <c r="K2503" s="193"/>
      <c r="L2503" s="200"/>
    </row>
    <row r="2504" spans="1:12" ht="15" customHeight="1" x14ac:dyDescent="0.25">
      <c r="A2504" s="183">
        <f t="shared" si="64"/>
        <v>19</v>
      </c>
      <c r="B2504" s="184" t="e">
        <f>IF(G2504="DESLIGADO","",IF(#REF!=1,#REF!,IF(#REF!=1,#REF!,IF(#REF!=1,#REF!,IF(#REF!=1,#REF!,"")))))</f>
        <v>#REF!</v>
      </c>
      <c r="C2504" s="185"/>
      <c r="D2504" s="191"/>
      <c r="E2504" s="190"/>
      <c r="F2504" s="237"/>
      <c r="G2504" s="169"/>
      <c r="H2504" s="188"/>
      <c r="I2504" s="189"/>
      <c r="J2504" s="192"/>
      <c r="K2504" s="193"/>
      <c r="L2504" s="200"/>
    </row>
    <row r="2505" spans="1:12" ht="15" customHeight="1" x14ac:dyDescent="0.25">
      <c r="A2505" s="183">
        <f t="shared" si="64"/>
        <v>20</v>
      </c>
      <c r="B2505" s="184" t="e">
        <f>IF(G2505="DESLIGADO","",IF(#REF!=1,#REF!,IF(#REF!=1,#REF!,IF(#REF!=1,#REF!,IF(#REF!=1,#REF!,"")))))</f>
        <v>#REF!</v>
      </c>
      <c r="C2505" s="185"/>
      <c r="D2505" s="191"/>
      <c r="E2505" s="190"/>
      <c r="F2505" s="237"/>
      <c r="G2505" s="169"/>
      <c r="H2505" s="188"/>
      <c r="I2505" s="189"/>
      <c r="J2505" s="192"/>
      <c r="K2505" s="193"/>
      <c r="L2505" s="200"/>
    </row>
    <row r="2506" spans="1:12" ht="15" customHeight="1" x14ac:dyDescent="0.25">
      <c r="A2506" s="183">
        <f t="shared" si="64"/>
        <v>21</v>
      </c>
      <c r="B2506" s="184" t="e">
        <f>IF(G2506="DESLIGADO","",IF(#REF!=1,#REF!,IF(#REF!=1,#REF!,IF(#REF!=1,#REF!,IF(#REF!=1,#REF!,"")))))</f>
        <v>#REF!</v>
      </c>
      <c r="C2506" s="185"/>
      <c r="D2506" s="191"/>
      <c r="E2506" s="190"/>
      <c r="F2506" s="237"/>
      <c r="G2506" s="169"/>
      <c r="H2506" s="188"/>
      <c r="I2506" s="189"/>
      <c r="J2506" s="192"/>
      <c r="K2506" s="193"/>
      <c r="L2506" s="200"/>
    </row>
    <row r="2507" spans="1:12" ht="15" customHeight="1" x14ac:dyDescent="0.25">
      <c r="A2507" s="183">
        <f t="shared" si="64"/>
        <v>22</v>
      </c>
      <c r="B2507" s="184"/>
      <c r="C2507" s="185"/>
      <c r="D2507" s="191"/>
      <c r="E2507" s="190"/>
      <c r="F2507" s="237"/>
      <c r="G2507" s="169"/>
      <c r="H2507" s="188"/>
      <c r="I2507" s="189"/>
      <c r="J2507" s="192"/>
      <c r="K2507" s="193"/>
      <c r="L2507" s="200"/>
    </row>
    <row r="2508" spans="1:12" ht="15" customHeight="1" x14ac:dyDescent="0.25">
      <c r="A2508" s="183">
        <f t="shared" si="64"/>
        <v>23</v>
      </c>
      <c r="B2508" s="184" t="e">
        <f>IF(G2508="DESLIGADO","",IF(#REF!=1,#REF!,IF(#REF!=1,#REF!,IF(#REF!=1,#REF!,IF(#REF!=1,#REF!,"")))))</f>
        <v>#REF!</v>
      </c>
      <c r="C2508" s="185"/>
      <c r="D2508" s="191"/>
      <c r="E2508" s="190"/>
      <c r="F2508" s="237"/>
      <c r="G2508" s="169"/>
      <c r="H2508" s="188"/>
      <c r="I2508" s="189"/>
      <c r="J2508" s="192"/>
      <c r="K2508" s="193"/>
      <c r="L2508" s="200"/>
    </row>
    <row r="2509" spans="1:12" ht="15" customHeight="1" x14ac:dyDescent="0.25">
      <c r="A2509" s="183">
        <f t="shared" si="64"/>
        <v>24</v>
      </c>
      <c r="B2509" s="184" t="e">
        <f>IF(G2509="DESLIGADO","",IF(#REF!=1,#REF!,IF(#REF!=1,#REF!,IF(#REF!=1,#REF!,IF(#REF!=1,#REF!,"")))))</f>
        <v>#REF!</v>
      </c>
      <c r="C2509" s="185"/>
      <c r="D2509" s="191"/>
      <c r="E2509" s="190"/>
      <c r="F2509" s="237"/>
      <c r="G2509" s="169"/>
      <c r="H2509" s="188"/>
      <c r="I2509" s="189"/>
      <c r="J2509" s="192"/>
      <c r="K2509" s="193"/>
      <c r="L2509" s="200"/>
    </row>
    <row r="2510" spans="1:12" ht="15" customHeight="1" x14ac:dyDescent="0.25">
      <c r="A2510" s="183">
        <f t="shared" si="64"/>
        <v>25</v>
      </c>
      <c r="B2510" s="184"/>
      <c r="C2510" s="185"/>
      <c r="D2510" s="191"/>
      <c r="E2510" s="190"/>
      <c r="F2510" s="237"/>
      <c r="G2510" s="169"/>
      <c r="H2510" s="188"/>
      <c r="I2510" s="189"/>
      <c r="J2510" s="192"/>
      <c r="K2510" s="193"/>
      <c r="L2510" s="200"/>
    </row>
    <row r="2511" spans="1:12" ht="15" customHeight="1" x14ac:dyDescent="0.25">
      <c r="A2511" s="183">
        <f t="shared" si="64"/>
        <v>26</v>
      </c>
      <c r="B2511" s="184" t="e">
        <f>IF(G2511="DESLIGADO","",IF(#REF!=1,#REF!,IF(#REF!=1,#REF!,IF(#REF!=1,#REF!,IF(#REF!=1,#REF!,"")))))</f>
        <v>#REF!</v>
      </c>
      <c r="C2511" s="185"/>
      <c r="D2511" s="191"/>
      <c r="E2511" s="190"/>
      <c r="F2511" s="237"/>
      <c r="G2511" s="169"/>
      <c r="H2511" s="188"/>
      <c r="I2511" s="189"/>
      <c r="J2511" s="192"/>
      <c r="K2511" s="193"/>
      <c r="L2511" s="200"/>
    </row>
    <row r="2512" spans="1:12" ht="15" customHeight="1" x14ac:dyDescent="0.25">
      <c r="A2512" s="183">
        <f t="shared" si="64"/>
        <v>27</v>
      </c>
      <c r="B2512" s="184" t="e">
        <f>IF(G2512="DESLIGADO","",IF(#REF!=1,#REF!,IF(#REF!=1,#REF!,IF(#REF!=1,#REF!,IF(#REF!=1,#REF!,"")))))</f>
        <v>#REF!</v>
      </c>
      <c r="C2512" s="185"/>
      <c r="D2512" s="191"/>
      <c r="E2512" s="190"/>
      <c r="F2512" s="237"/>
      <c r="G2512" s="169"/>
      <c r="H2512" s="188"/>
      <c r="I2512" s="189"/>
      <c r="J2512" s="192"/>
      <c r="K2512" s="193"/>
      <c r="L2512" s="200"/>
    </row>
    <row r="2513" spans="1:12" ht="15" customHeight="1" x14ac:dyDescent="0.25">
      <c r="A2513" s="183">
        <f t="shared" si="64"/>
        <v>28</v>
      </c>
      <c r="B2513" s="184" t="e">
        <f>IF(F2513="DESLIGADO","",IF(#REF!=1,#REF!,IF(#REF!=1,#REF!,IF(#REF!=1,#REF!,IF(#REF!=1,#REF!,"")))))</f>
        <v>#REF!</v>
      </c>
      <c r="C2513" s="185"/>
      <c r="D2513" s="191"/>
      <c r="E2513" s="190"/>
      <c r="F2513" s="237"/>
      <c r="G2513" s="169"/>
      <c r="H2513" s="188"/>
      <c r="I2513" s="189"/>
      <c r="J2513" s="192"/>
      <c r="K2513" s="193"/>
      <c r="L2513" s="200"/>
    </row>
    <row r="2514" spans="1:12" ht="15" customHeight="1" x14ac:dyDescent="0.25">
      <c r="A2514" s="183">
        <f t="shared" si="64"/>
        <v>29</v>
      </c>
      <c r="B2514" s="184"/>
      <c r="C2514" s="185"/>
      <c r="D2514" s="191"/>
      <c r="E2514" s="190"/>
      <c r="F2514" s="237"/>
      <c r="G2514" s="169"/>
      <c r="H2514" s="188"/>
      <c r="I2514" s="189"/>
      <c r="J2514" s="192"/>
      <c r="K2514" s="193"/>
      <c r="L2514" s="200"/>
    </row>
    <row r="2515" spans="1:12" ht="15" customHeight="1" x14ac:dyDescent="0.25">
      <c r="A2515" s="183">
        <f t="shared" si="64"/>
        <v>30</v>
      </c>
      <c r="B2515" s="184" t="e">
        <f>IF(G2515="DESLIGADO","",IF(#REF!=1,#REF!,IF(#REF!=1,#REF!,IF(#REF!=1,#REF!,IF(#REF!=1,#REF!,"")))))</f>
        <v>#REF!</v>
      </c>
      <c r="C2515" s="185"/>
      <c r="D2515" s="191"/>
      <c r="E2515" s="190"/>
      <c r="F2515" s="237"/>
      <c r="G2515" s="169"/>
      <c r="H2515" s="188"/>
      <c r="I2515" s="189"/>
      <c r="J2515" s="192"/>
      <c r="K2515" s="193"/>
      <c r="L2515" s="200"/>
    </row>
    <row r="2516" spans="1:12" ht="15" customHeight="1" x14ac:dyDescent="0.25">
      <c r="A2516" s="183">
        <f t="shared" si="64"/>
        <v>31</v>
      </c>
      <c r="B2516" s="184" t="e">
        <f>IF(G2516="DESLIGADO","",IF(#REF!=1,#REF!,IF(#REF!=1,#REF!,IF(#REF!=1,#REF!,IF(#REF!=1,#REF!,"")))))</f>
        <v>#REF!</v>
      </c>
      <c r="C2516" s="185"/>
      <c r="D2516" s="191"/>
      <c r="E2516" s="190"/>
      <c r="F2516" s="237"/>
      <c r="G2516" s="169"/>
      <c r="H2516" s="188"/>
      <c r="I2516" s="189"/>
      <c r="J2516" s="192"/>
      <c r="K2516" s="193"/>
      <c r="L2516" s="200"/>
    </row>
    <row r="2517" spans="1:12" ht="15" customHeight="1" x14ac:dyDescent="0.25">
      <c r="A2517" s="183">
        <f t="shared" si="64"/>
        <v>32</v>
      </c>
      <c r="B2517" s="184" t="e">
        <f>IF(G2517="DESLIGADO","",IF(#REF!=1,#REF!,IF(#REF!=1,#REF!,IF(#REF!=1,#REF!,IF(#REF!=1,#REF!,"")))))</f>
        <v>#REF!</v>
      </c>
      <c r="C2517" s="185"/>
      <c r="D2517" s="191"/>
      <c r="E2517" s="190"/>
      <c r="F2517" s="237"/>
      <c r="G2517" s="169"/>
      <c r="H2517" s="188"/>
      <c r="I2517" s="189"/>
      <c r="J2517" s="192"/>
      <c r="K2517" s="193"/>
      <c r="L2517" s="200"/>
    </row>
    <row r="2518" spans="1:12" ht="15" customHeight="1" x14ac:dyDescent="0.25">
      <c r="A2518" s="183">
        <f t="shared" si="64"/>
        <v>33</v>
      </c>
      <c r="B2518" s="184" t="e">
        <f>IF(G2518="DESLIGADO","",IF(#REF!=1,#REF!,IF(#REF!=1,#REF!,IF(#REF!=1,#REF!,IF(#REF!=1,#REF!,"")))))</f>
        <v>#REF!</v>
      </c>
      <c r="C2518" s="185"/>
      <c r="D2518" s="191"/>
      <c r="E2518" s="190"/>
      <c r="F2518" s="237"/>
      <c r="G2518" s="169"/>
      <c r="H2518" s="188"/>
      <c r="I2518" s="189"/>
      <c r="J2518" s="192"/>
      <c r="K2518" s="193"/>
      <c r="L2518" s="200"/>
    </row>
    <row r="2519" spans="1:12" ht="15" customHeight="1" x14ac:dyDescent="0.25">
      <c r="A2519" s="183">
        <f t="shared" si="64"/>
        <v>34</v>
      </c>
      <c r="B2519" s="184" t="e">
        <f>IF(G2519="DESLIGADO","",IF(#REF!=1,#REF!,IF(#REF!=1,#REF!,IF(#REF!=1,#REF!,IF(#REF!=1,#REF!,"")))))</f>
        <v>#REF!</v>
      </c>
      <c r="C2519" s="185"/>
      <c r="D2519" s="191"/>
      <c r="E2519" s="190"/>
      <c r="F2519" s="237"/>
      <c r="G2519" s="169"/>
      <c r="H2519" s="188"/>
      <c r="I2519" s="189"/>
      <c r="J2519" s="192"/>
      <c r="K2519" s="193"/>
      <c r="L2519" s="200"/>
    </row>
    <row r="2520" spans="1:12" ht="15" customHeight="1" x14ac:dyDescent="0.25">
      <c r="A2520" s="183">
        <f t="shared" si="64"/>
        <v>35</v>
      </c>
      <c r="B2520" s="184" t="e">
        <f>IF(G2520="DESLIGADO","",IF(#REF!=1,#REF!,IF(#REF!=1,#REF!,IF(#REF!=1,#REF!,IF(#REF!=1,#REF!,"")))))</f>
        <v>#REF!</v>
      </c>
      <c r="C2520" s="185"/>
      <c r="D2520" s="191"/>
      <c r="E2520" s="190"/>
      <c r="F2520" s="237"/>
      <c r="G2520" s="169"/>
      <c r="H2520" s="188"/>
      <c r="I2520" s="189"/>
      <c r="J2520" s="192"/>
      <c r="K2520" s="193"/>
      <c r="L2520" s="200"/>
    </row>
    <row r="2521" spans="1:12" ht="15" customHeight="1" x14ac:dyDescent="0.25">
      <c r="A2521" s="183">
        <f t="shared" si="64"/>
        <v>36</v>
      </c>
      <c r="B2521" s="184"/>
      <c r="C2521" s="185"/>
      <c r="D2521" s="191"/>
      <c r="E2521" s="190"/>
      <c r="F2521" s="237"/>
      <c r="G2521" s="169"/>
      <c r="H2521" s="188"/>
      <c r="I2521" s="189"/>
      <c r="J2521" s="192"/>
      <c r="K2521" s="193"/>
      <c r="L2521" s="200"/>
    </row>
    <row r="2522" spans="1:12" ht="15" customHeight="1" x14ac:dyDescent="0.25">
      <c r="A2522" s="183">
        <f t="shared" si="64"/>
        <v>37</v>
      </c>
      <c r="B2522" s="184" t="e">
        <f>IF(G2522="DESLIGADO","",IF(#REF!=1,#REF!,IF(#REF!=1,#REF!,IF(#REF!=1,#REF!,IF(#REF!=1,#REF!,"")))))</f>
        <v>#REF!</v>
      </c>
      <c r="C2522" s="185"/>
      <c r="D2522" s="191"/>
      <c r="E2522" s="190"/>
      <c r="F2522" s="237"/>
      <c r="G2522" s="169"/>
      <c r="H2522" s="188"/>
      <c r="I2522" s="189"/>
      <c r="J2522" s="192"/>
      <c r="K2522" s="193"/>
      <c r="L2522" s="200"/>
    </row>
    <row r="2523" spans="1:12" ht="15" customHeight="1" x14ac:dyDescent="0.25">
      <c r="A2523" s="183">
        <f t="shared" si="64"/>
        <v>38</v>
      </c>
      <c r="B2523" s="184" t="e">
        <f>IF(F2523="DESLIGADO","",IF(#REF!=1,#REF!,IF(#REF!=1,#REF!,IF(#REF!=1,#REF!,IF(#REF!=1,#REF!,"")))))</f>
        <v>#REF!</v>
      </c>
      <c r="C2523" s="185"/>
      <c r="D2523" s="191"/>
      <c r="E2523" s="190"/>
      <c r="F2523" s="237"/>
      <c r="G2523" s="169"/>
      <c r="H2523" s="188"/>
      <c r="I2523" s="189"/>
      <c r="J2523" s="192"/>
      <c r="K2523" s="193"/>
      <c r="L2523" s="200"/>
    </row>
    <row r="2524" spans="1:12" ht="15" customHeight="1" x14ac:dyDescent="0.25">
      <c r="A2524" s="183">
        <f t="shared" si="64"/>
        <v>39</v>
      </c>
      <c r="B2524" s="184" t="e">
        <f>IF(G2524="DESLIGADO","",IF(#REF!=1,#REF!,IF(#REF!=1,#REF!,IF(#REF!=1,#REF!,IF(#REF!=1,#REF!,"")))))</f>
        <v>#REF!</v>
      </c>
      <c r="C2524" s="185"/>
      <c r="D2524" s="191"/>
      <c r="E2524" s="190"/>
      <c r="F2524" s="237"/>
      <c r="G2524" s="169"/>
      <c r="H2524" s="188"/>
      <c r="I2524" s="189"/>
      <c r="J2524" s="192"/>
      <c r="K2524" s="193"/>
      <c r="L2524" s="200"/>
    </row>
    <row r="2525" spans="1:12" ht="15" customHeight="1" x14ac:dyDescent="0.25">
      <c r="A2525" s="183">
        <f t="shared" si="64"/>
        <v>40</v>
      </c>
      <c r="B2525" s="184" t="e">
        <f>IF(G2525="DESLIGADO","",IF(#REF!=1,#REF!,IF(#REF!=1,#REF!,IF(#REF!=1,#REF!,IF(#REF!=1,#REF!,"")))))</f>
        <v>#REF!</v>
      </c>
      <c r="C2525" s="185"/>
      <c r="D2525" s="191"/>
      <c r="E2525" s="190"/>
      <c r="F2525" s="237"/>
      <c r="G2525" s="169"/>
      <c r="H2525" s="188"/>
      <c r="I2525" s="189"/>
      <c r="J2525" s="192"/>
      <c r="K2525" s="193"/>
      <c r="L2525" s="200"/>
    </row>
    <row r="2526" spans="1:12" ht="15" customHeight="1" x14ac:dyDescent="0.25">
      <c r="A2526" s="183">
        <f t="shared" si="64"/>
        <v>41</v>
      </c>
      <c r="B2526" s="184" t="e">
        <f>IF(G2526="DESLIGADO","",IF(#REF!=1,#REF!,IF(#REF!=1,#REF!,IF(#REF!=1,#REF!,IF(#REF!=1,#REF!,"")))))</f>
        <v>#REF!</v>
      </c>
      <c r="C2526" s="185"/>
      <c r="D2526" s="191"/>
      <c r="E2526" s="190"/>
      <c r="F2526" s="237"/>
      <c r="G2526" s="169"/>
      <c r="H2526" s="188"/>
      <c r="I2526" s="189"/>
      <c r="J2526" s="192"/>
      <c r="K2526" s="193"/>
      <c r="L2526" s="200"/>
    </row>
    <row r="2527" spans="1:12" ht="15" customHeight="1" x14ac:dyDescent="0.25">
      <c r="A2527" s="183">
        <f t="shared" si="64"/>
        <v>42</v>
      </c>
      <c r="B2527" s="184" t="e">
        <f>IF(G2527="DESLIGADO","",IF(#REF!=1,#REF!,IF(#REF!=1,#REF!,IF(#REF!=1,#REF!,IF(#REF!=1,#REF!,"")))))</f>
        <v>#REF!</v>
      </c>
      <c r="C2527" s="185"/>
      <c r="D2527" s="191"/>
      <c r="E2527" s="190"/>
      <c r="F2527" s="237"/>
      <c r="G2527" s="169"/>
      <c r="H2527" s="188"/>
      <c r="I2527" s="189"/>
      <c r="J2527" s="192"/>
      <c r="K2527" s="193"/>
      <c r="L2527" s="200"/>
    </row>
    <row r="2528" spans="1:12" ht="15" customHeight="1" x14ac:dyDescent="0.25">
      <c r="A2528" s="183">
        <f t="shared" si="64"/>
        <v>43</v>
      </c>
      <c r="B2528" s="184" t="e">
        <f>IF(G2528="DESLIGADO","",IF(#REF!=1,#REF!,IF(#REF!=1,#REF!,IF(#REF!=1,#REF!,IF(#REF!=1,#REF!,"")))))</f>
        <v>#REF!</v>
      </c>
      <c r="C2528" s="185"/>
      <c r="D2528" s="191"/>
      <c r="E2528" s="190"/>
      <c r="F2528" s="237"/>
      <c r="G2528" s="169"/>
      <c r="H2528" s="188"/>
      <c r="I2528" s="189"/>
      <c r="J2528" s="192"/>
      <c r="K2528" s="193"/>
      <c r="L2528" s="200"/>
    </row>
    <row r="2529" spans="1:12" ht="15" customHeight="1" x14ac:dyDescent="0.25">
      <c r="A2529" s="183">
        <f t="shared" si="64"/>
        <v>44</v>
      </c>
      <c r="B2529" s="184" t="e">
        <f>IF(G2529="DESLIGADO","",IF(#REF!=1,#REF!,IF(#REF!=1,#REF!,IF(#REF!=1,#REF!,IF(#REF!=1,#REF!,"")))))</f>
        <v>#REF!</v>
      </c>
      <c r="C2529" s="185"/>
      <c r="D2529" s="191"/>
      <c r="E2529" s="190"/>
      <c r="F2529" s="237"/>
      <c r="G2529" s="169"/>
      <c r="H2529" s="188"/>
      <c r="I2529" s="189"/>
      <c r="J2529" s="192"/>
      <c r="K2529" s="193"/>
      <c r="L2529" s="200"/>
    </row>
    <row r="2530" spans="1:12" ht="15" customHeight="1" x14ac:dyDescent="0.25">
      <c r="A2530" s="183">
        <f t="shared" si="64"/>
        <v>45</v>
      </c>
      <c r="B2530" s="184" t="e">
        <f>IF(G2530="DESLIGADO","",IF(#REF!=1,#REF!,IF(#REF!=1,#REF!,IF(#REF!=1,#REF!,IF(#REF!=1,#REF!,"")))))</f>
        <v>#REF!</v>
      </c>
      <c r="C2530" s="185"/>
      <c r="D2530" s="191"/>
      <c r="E2530" s="190"/>
      <c r="F2530" s="237"/>
      <c r="G2530" s="169"/>
      <c r="H2530" s="188"/>
      <c r="I2530" s="189"/>
      <c r="J2530" s="192"/>
      <c r="K2530" s="193"/>
      <c r="L2530" s="200"/>
    </row>
    <row r="2531" spans="1:12" ht="15" customHeight="1" x14ac:dyDescent="0.25">
      <c r="A2531" s="183">
        <f t="shared" si="64"/>
        <v>46</v>
      </c>
      <c r="B2531" s="184" t="e">
        <f>IF(G2531="DESLIGADO","",IF(#REF!=1,#REF!,IF(#REF!=1,#REF!,IF(#REF!=1,#REF!,IF(#REF!=1,#REF!,"")))))</f>
        <v>#REF!</v>
      </c>
      <c r="C2531" s="185"/>
      <c r="D2531" s="191"/>
      <c r="E2531" s="190"/>
      <c r="F2531" s="237"/>
      <c r="G2531" s="169"/>
      <c r="H2531" s="188"/>
      <c r="I2531" s="189"/>
      <c r="J2531" s="192"/>
      <c r="K2531" s="193"/>
      <c r="L2531" s="200"/>
    </row>
    <row r="2532" spans="1:12" ht="15" customHeight="1" x14ac:dyDescent="0.25">
      <c r="A2532" s="183">
        <f t="shared" si="64"/>
        <v>47</v>
      </c>
      <c r="B2532" s="184" t="e">
        <f>IF(G2532="DESLIGADO","",IF(#REF!=1,#REF!,IF(#REF!=1,#REF!,IF(#REF!=1,#REF!,IF(#REF!=1,#REF!,"")))))</f>
        <v>#REF!</v>
      </c>
      <c r="C2532" s="185"/>
      <c r="D2532" s="191"/>
      <c r="E2532" s="190"/>
      <c r="F2532" s="237"/>
      <c r="G2532" s="169"/>
      <c r="H2532" s="188"/>
      <c r="I2532" s="189"/>
      <c r="J2532" s="192"/>
      <c r="K2532" s="193"/>
      <c r="L2532" s="200"/>
    </row>
    <row r="2533" spans="1:12" ht="15" customHeight="1" x14ac:dyDescent="0.25">
      <c r="A2533" s="183">
        <f t="shared" si="64"/>
        <v>48</v>
      </c>
      <c r="B2533" s="184" t="e">
        <f>IF(G2533="DESLIGADO","",IF(#REF!=1,#REF!,IF(#REF!=1,#REF!,IF(#REF!=1,#REF!,IF(#REF!=1,#REF!,"")))))</f>
        <v>#REF!</v>
      </c>
      <c r="C2533" s="185"/>
      <c r="D2533" s="191"/>
      <c r="E2533" s="190"/>
      <c r="F2533" s="237"/>
      <c r="G2533" s="169"/>
      <c r="H2533" s="188"/>
      <c r="I2533" s="189"/>
      <c r="J2533" s="192"/>
      <c r="K2533" s="193"/>
      <c r="L2533" s="200"/>
    </row>
    <row r="2534" spans="1:12" ht="15" customHeight="1" x14ac:dyDescent="0.25">
      <c r="A2534" s="183">
        <f t="shared" si="64"/>
        <v>49</v>
      </c>
      <c r="B2534" s="184" t="e">
        <f>IF(G2534="DESLIGADO","",IF(#REF!=1,#REF!,IF(#REF!=1,#REF!,IF(#REF!=1,#REF!,IF(#REF!=1,#REF!,"")))))</f>
        <v>#REF!</v>
      </c>
      <c r="C2534" s="185"/>
      <c r="D2534" s="191"/>
      <c r="E2534" s="190"/>
      <c r="F2534" s="237"/>
      <c r="G2534" s="169"/>
      <c r="H2534" s="188"/>
      <c r="I2534" s="189"/>
      <c r="J2534" s="192"/>
      <c r="K2534" s="193"/>
      <c r="L2534" s="200"/>
    </row>
    <row r="2535" spans="1:12" ht="15" customHeight="1" x14ac:dyDescent="0.25">
      <c r="A2535" s="183">
        <f t="shared" si="64"/>
        <v>50</v>
      </c>
      <c r="B2535" s="184" t="e">
        <f>IF(G2535="DESLIGADO","",IF(#REF!=1,#REF!,IF(#REF!=1,#REF!,IF(#REF!=1,#REF!,IF(#REF!=1,#REF!,"")))))</f>
        <v>#REF!</v>
      </c>
      <c r="C2535" s="185"/>
      <c r="D2535" s="191"/>
      <c r="E2535" s="190"/>
      <c r="F2535" s="237"/>
      <c r="G2535" s="169"/>
      <c r="H2535" s="188"/>
      <c r="I2535" s="189"/>
      <c r="J2535" s="192"/>
      <c r="K2535" s="193"/>
      <c r="L2535" s="200"/>
    </row>
    <row r="2536" spans="1:12" ht="15" customHeight="1" x14ac:dyDescent="0.25">
      <c r="A2536" s="183">
        <f t="shared" si="64"/>
        <v>51</v>
      </c>
      <c r="B2536" s="184" t="e">
        <f>IF(G2536="DESLIGADO","",IF(#REF!=1,#REF!,IF(#REF!=1,#REF!,IF(#REF!=1,#REF!,IF(#REF!=1,#REF!,"")))))</f>
        <v>#REF!</v>
      </c>
      <c r="C2536" s="185"/>
      <c r="D2536" s="191"/>
      <c r="E2536" s="190"/>
      <c r="F2536" s="237"/>
      <c r="G2536" s="169"/>
      <c r="H2536" s="188"/>
      <c r="I2536" s="189"/>
      <c r="J2536" s="192"/>
      <c r="K2536" s="193"/>
      <c r="L2536" s="200"/>
    </row>
    <row r="2537" spans="1:12" ht="15" customHeight="1" x14ac:dyDescent="0.25">
      <c r="A2537" s="183">
        <f t="shared" si="64"/>
        <v>52</v>
      </c>
      <c r="B2537" s="184" t="e">
        <f>IF(G2537="DESLIGADO","",IF(#REF!=1,#REF!,IF(#REF!=1,#REF!,IF(#REF!=1,#REF!,IF(#REF!=1,#REF!,"")))))</f>
        <v>#REF!</v>
      </c>
      <c r="C2537" s="185"/>
      <c r="D2537" s="191"/>
      <c r="E2537" s="190"/>
      <c r="F2537" s="237"/>
      <c r="G2537" s="169"/>
      <c r="H2537" s="188"/>
      <c r="I2537" s="189"/>
      <c r="J2537" s="192"/>
      <c r="K2537" s="193"/>
      <c r="L2537" s="200"/>
    </row>
    <row r="2538" spans="1:12" ht="15" customHeight="1" x14ac:dyDescent="0.25">
      <c r="A2538" s="183">
        <f t="shared" si="64"/>
        <v>53</v>
      </c>
      <c r="B2538" s="184" t="e">
        <f>IF(F2538="DESLIGADO","",IF(#REF!=1,#REF!,IF(#REF!=1,#REF!,IF(#REF!=1,#REF!,IF(#REF!=1,#REF!,"")))))</f>
        <v>#REF!</v>
      </c>
      <c r="C2538" s="185"/>
      <c r="D2538" s="191"/>
      <c r="E2538" s="190"/>
      <c r="F2538" s="237"/>
      <c r="G2538" s="169"/>
      <c r="H2538" s="188"/>
      <c r="I2538" s="189"/>
      <c r="J2538" s="192"/>
      <c r="K2538" s="193"/>
      <c r="L2538" s="200"/>
    </row>
    <row r="2539" spans="1:12" ht="15" customHeight="1" x14ac:dyDescent="0.25">
      <c r="A2539" s="183">
        <f t="shared" si="64"/>
        <v>54</v>
      </c>
      <c r="B2539" s="184" t="e">
        <f>IF(G2539="DESLIGADO","",IF(#REF!=1,#REF!,IF(#REF!=1,#REF!,IF(#REF!=1,#REF!,IF(#REF!=1,#REF!,"")))))</f>
        <v>#REF!</v>
      </c>
      <c r="C2539" s="185"/>
      <c r="D2539" s="191"/>
      <c r="E2539" s="190"/>
      <c r="F2539" s="237"/>
      <c r="G2539" s="169"/>
      <c r="H2539" s="188"/>
      <c r="I2539" s="189"/>
      <c r="J2539" s="192"/>
      <c r="K2539" s="193"/>
      <c r="L2539" s="200"/>
    </row>
    <row r="2540" spans="1:12" ht="15" customHeight="1" x14ac:dyDescent="0.25">
      <c r="A2540" s="183">
        <f t="shared" si="64"/>
        <v>55</v>
      </c>
      <c r="B2540" s="184"/>
      <c r="C2540" s="185"/>
      <c r="D2540" s="191"/>
      <c r="E2540" s="190"/>
      <c r="F2540" s="237"/>
      <c r="G2540" s="169"/>
      <c r="H2540" s="188"/>
      <c r="I2540" s="189"/>
      <c r="J2540" s="192"/>
      <c r="K2540" s="193"/>
      <c r="L2540" s="200"/>
    </row>
    <row r="2541" spans="1:12" ht="15" customHeight="1" x14ac:dyDescent="0.25">
      <c r="A2541" s="183">
        <f t="shared" si="64"/>
        <v>56</v>
      </c>
      <c r="B2541" s="184" t="e">
        <f>IF(G2541="DESLIGADO","",IF(#REF!=1,#REF!,IF(#REF!=1,#REF!,IF(#REF!=1,#REF!,IF(#REF!=1,#REF!,"")))))</f>
        <v>#REF!</v>
      </c>
      <c r="C2541" s="185"/>
      <c r="D2541" s="191"/>
      <c r="E2541" s="190"/>
      <c r="F2541" s="237"/>
      <c r="G2541" s="169"/>
      <c r="H2541" s="188"/>
      <c r="I2541" s="189"/>
      <c r="J2541" s="192"/>
      <c r="K2541" s="193"/>
      <c r="L2541" s="200"/>
    </row>
    <row r="2542" spans="1:12" ht="15" customHeight="1" x14ac:dyDescent="0.25">
      <c r="A2542" s="183">
        <f t="shared" si="64"/>
        <v>57</v>
      </c>
      <c r="B2542" s="184" t="e">
        <f>IF(G2542="DESLIGADO","",IF(#REF!=1,#REF!,IF(#REF!=1,#REF!,IF(#REF!=1,#REF!,IF(#REF!=1,#REF!,"")))))</f>
        <v>#REF!</v>
      </c>
      <c r="C2542" s="185"/>
      <c r="D2542" s="191"/>
      <c r="E2542" s="190"/>
      <c r="F2542" s="237"/>
      <c r="G2542" s="169"/>
      <c r="H2542" s="188"/>
      <c r="I2542" s="189"/>
      <c r="J2542" s="192"/>
      <c r="K2542" s="193"/>
      <c r="L2542" s="200"/>
    </row>
    <row r="2543" spans="1:12" ht="15" customHeight="1" x14ac:dyDescent="0.25">
      <c r="A2543" s="183">
        <f t="shared" si="64"/>
        <v>58</v>
      </c>
      <c r="B2543" s="184" t="e">
        <f>IF(F2543="DESLIGADO","",IF(#REF!=1,#REF!,IF(#REF!=1,#REF!,IF(#REF!=1,#REF!,IF(#REF!=1,#REF!,"")))))</f>
        <v>#REF!</v>
      </c>
      <c r="C2543" s="185"/>
      <c r="D2543" s="191"/>
      <c r="E2543" s="190"/>
      <c r="F2543" s="237"/>
      <c r="G2543" s="169"/>
      <c r="H2543" s="188"/>
      <c r="I2543" s="189"/>
      <c r="J2543" s="192"/>
      <c r="K2543" s="193"/>
      <c r="L2543" s="200"/>
    </row>
    <row r="2544" spans="1:12" ht="15" customHeight="1" x14ac:dyDescent="0.25">
      <c r="A2544" s="183"/>
      <c r="B2544" s="184" t="e">
        <f>IF(G2544="DESLIGADO","",IF(#REF!=1,#REF!,IF(#REF!=1,#REF!,IF(#REF!=1,#REF!,IF(#REF!=1,#REF!,"")))))</f>
        <v>#REF!</v>
      </c>
      <c r="C2544" s="185"/>
      <c r="D2544" s="191"/>
      <c r="E2544" s="190"/>
      <c r="F2544" s="237"/>
      <c r="G2544" s="169"/>
      <c r="H2544" s="188"/>
      <c r="I2544" s="189"/>
      <c r="J2544" s="192"/>
      <c r="K2544" s="193"/>
      <c r="L2544" s="200"/>
    </row>
    <row r="2545" spans="1:12" ht="15" customHeight="1" x14ac:dyDescent="0.25">
      <c r="A2545" s="183">
        <f t="shared" ref="A2545:A2581" si="65">A2544+1</f>
        <v>1</v>
      </c>
      <c r="B2545" s="184" t="e">
        <f>IF(G2545="DESLIGADO","",IF(#REF!=1,#REF!,IF(#REF!=1,#REF!,IF(#REF!=1,#REF!,IF(#REF!=1,#REF!,"")))))</f>
        <v>#REF!</v>
      </c>
      <c r="C2545" s="185"/>
      <c r="D2545" s="191"/>
      <c r="E2545" s="190"/>
      <c r="F2545" s="237"/>
      <c r="G2545" s="169"/>
      <c r="H2545" s="188"/>
      <c r="I2545" s="189"/>
      <c r="J2545" s="192"/>
      <c r="K2545" s="193"/>
      <c r="L2545" s="200"/>
    </row>
    <row r="2546" spans="1:12" ht="15" customHeight="1" x14ac:dyDescent="0.25">
      <c r="A2546" s="183">
        <f t="shared" si="65"/>
        <v>2</v>
      </c>
      <c r="B2546" s="184" t="e">
        <f>IF(G2546="DESLIGADO","",IF(#REF!=1,#REF!,IF(#REF!=1,#REF!,IF(#REF!=1,#REF!,IF(#REF!=1,#REF!,"")))))</f>
        <v>#REF!</v>
      </c>
      <c r="C2546" s="185"/>
      <c r="D2546" s="191"/>
      <c r="E2546" s="190"/>
      <c r="F2546" s="237"/>
      <c r="G2546" s="169"/>
      <c r="H2546" s="188"/>
      <c r="I2546" s="189"/>
      <c r="J2546" s="192"/>
      <c r="K2546" s="193"/>
      <c r="L2546" s="200"/>
    </row>
    <row r="2547" spans="1:12" ht="15" customHeight="1" x14ac:dyDescent="0.25">
      <c r="A2547" s="183">
        <f t="shared" si="65"/>
        <v>3</v>
      </c>
      <c r="B2547" s="184"/>
      <c r="C2547" s="185"/>
      <c r="D2547" s="191"/>
      <c r="E2547" s="190"/>
      <c r="F2547" s="237"/>
      <c r="G2547" s="169"/>
      <c r="H2547" s="188"/>
      <c r="I2547" s="189"/>
      <c r="J2547" s="192"/>
      <c r="K2547" s="193"/>
      <c r="L2547" s="200"/>
    </row>
    <row r="2548" spans="1:12" ht="15" customHeight="1" x14ac:dyDescent="0.25">
      <c r="A2548" s="183">
        <f t="shared" si="65"/>
        <v>4</v>
      </c>
      <c r="B2548" s="184" t="e">
        <f>IF(G2548="DESLIGADO","",IF(#REF!=1,#REF!,IF(#REF!=1,#REF!,IF(#REF!=1,#REF!,IF(#REF!=1,#REF!,"")))))</f>
        <v>#REF!</v>
      </c>
      <c r="C2548" s="185"/>
      <c r="D2548" s="191"/>
      <c r="E2548" s="190"/>
      <c r="F2548" s="237"/>
      <c r="G2548" s="169"/>
      <c r="H2548" s="188"/>
      <c r="I2548" s="189"/>
      <c r="J2548" s="192"/>
      <c r="K2548" s="193"/>
      <c r="L2548" s="200"/>
    </row>
    <row r="2549" spans="1:12" ht="15" customHeight="1" x14ac:dyDescent="0.25">
      <c r="A2549" s="183">
        <f t="shared" si="65"/>
        <v>5</v>
      </c>
      <c r="B2549" s="184" t="e">
        <f>IF(G2549="DESLIGADO","",IF(#REF!=1,#REF!,IF(#REF!=1,#REF!,IF(#REF!=1,#REF!,IF(#REF!=1,#REF!,"")))))</f>
        <v>#REF!</v>
      </c>
      <c r="C2549" s="185"/>
      <c r="D2549" s="191"/>
      <c r="E2549" s="190"/>
      <c r="F2549" s="237"/>
      <c r="G2549" s="169"/>
      <c r="H2549" s="188"/>
      <c r="I2549" s="189"/>
      <c r="J2549" s="192"/>
      <c r="K2549" s="193"/>
      <c r="L2549" s="200"/>
    </row>
    <row r="2550" spans="1:12" ht="15" customHeight="1" x14ac:dyDescent="0.25">
      <c r="A2550" s="183">
        <f t="shared" si="65"/>
        <v>6</v>
      </c>
      <c r="B2550" s="184" t="e">
        <f>IF(G2550="DESLIGADO","",IF(#REF!=1,#REF!,IF(#REF!=1,#REF!,IF(#REF!=1,#REF!,IF(#REF!=1,#REF!,"")))))</f>
        <v>#REF!</v>
      </c>
      <c r="C2550" s="185"/>
      <c r="D2550" s="191"/>
      <c r="E2550" s="190"/>
      <c r="F2550" s="237"/>
      <c r="G2550" s="169"/>
      <c r="H2550" s="188"/>
      <c r="I2550" s="189"/>
      <c r="J2550" s="192"/>
      <c r="K2550" s="193"/>
      <c r="L2550" s="200"/>
    </row>
    <row r="2551" spans="1:12" ht="15" customHeight="1" x14ac:dyDescent="0.25">
      <c r="A2551" s="183">
        <f t="shared" si="65"/>
        <v>7</v>
      </c>
      <c r="B2551" s="184" t="e">
        <f>IF(G2551="DESLIGADO","",IF(#REF!=1,#REF!,IF(#REF!=1,#REF!,IF(#REF!=1,#REF!,IF(#REF!=1,#REF!,"")))))</f>
        <v>#REF!</v>
      </c>
      <c r="C2551" s="185"/>
      <c r="D2551" s="191"/>
      <c r="E2551" s="190"/>
      <c r="F2551" s="237"/>
      <c r="G2551" s="169"/>
      <c r="H2551" s="188"/>
      <c r="I2551" s="189"/>
      <c r="J2551" s="192"/>
      <c r="K2551" s="193"/>
      <c r="L2551" s="200"/>
    </row>
    <row r="2552" spans="1:12" ht="15" customHeight="1" x14ac:dyDescent="0.25">
      <c r="A2552" s="183">
        <f t="shared" si="65"/>
        <v>8</v>
      </c>
      <c r="B2552" s="184" t="e">
        <f>IF(G2552="DESLIGADO","",IF(#REF!=1,#REF!,IF(#REF!=1,#REF!,IF(#REF!=1,#REF!,IF(#REF!=1,#REF!,"")))))</f>
        <v>#REF!</v>
      </c>
      <c r="C2552" s="185"/>
      <c r="D2552" s="191"/>
      <c r="E2552" s="190"/>
      <c r="F2552" s="237"/>
      <c r="G2552" s="169"/>
      <c r="H2552" s="188"/>
      <c r="I2552" s="189"/>
      <c r="J2552" s="192"/>
      <c r="K2552" s="193"/>
      <c r="L2552" s="200"/>
    </row>
    <row r="2553" spans="1:12" ht="15" customHeight="1" x14ac:dyDescent="0.25">
      <c r="A2553" s="183">
        <f t="shared" si="65"/>
        <v>9</v>
      </c>
      <c r="B2553" s="184" t="e">
        <f>IF(G2553="DESLIGADO","",IF(#REF!=1,#REF!,IF(#REF!=1,#REF!,IF(#REF!=1,#REF!,IF(#REF!=1,#REF!,"")))))</f>
        <v>#REF!</v>
      </c>
      <c r="C2553" s="185"/>
      <c r="D2553" s="191"/>
      <c r="E2553" s="190"/>
      <c r="F2553" s="237"/>
      <c r="G2553" s="169"/>
      <c r="H2553" s="188"/>
      <c r="I2553" s="189"/>
      <c r="J2553" s="192"/>
      <c r="K2553" s="193"/>
      <c r="L2553" s="200"/>
    </row>
    <row r="2554" spans="1:12" ht="15" customHeight="1" x14ac:dyDescent="0.25">
      <c r="A2554" s="183">
        <f t="shared" si="65"/>
        <v>10</v>
      </c>
      <c r="B2554" s="184" t="e">
        <f>IF(G2554="DESLIGADO","",IF(#REF!=1,#REF!,IF(#REF!=1,#REF!,IF(#REF!=1,#REF!,IF(#REF!=1,#REF!,"")))))</f>
        <v>#REF!</v>
      </c>
      <c r="C2554" s="185"/>
      <c r="D2554" s="191"/>
      <c r="E2554" s="190"/>
      <c r="F2554" s="237"/>
      <c r="G2554" s="169"/>
      <c r="H2554" s="188"/>
      <c r="I2554" s="189"/>
      <c r="J2554" s="192"/>
      <c r="K2554" s="193"/>
      <c r="L2554" s="200"/>
    </row>
    <row r="2555" spans="1:12" ht="15" customHeight="1" x14ac:dyDescent="0.25">
      <c r="A2555" s="183">
        <f t="shared" si="65"/>
        <v>11</v>
      </c>
      <c r="B2555" s="184"/>
      <c r="C2555" s="185"/>
      <c r="D2555" s="191"/>
      <c r="E2555" s="190"/>
      <c r="F2555" s="237"/>
      <c r="G2555" s="169"/>
      <c r="H2555" s="188"/>
      <c r="I2555" s="189"/>
      <c r="J2555" s="192"/>
      <c r="K2555" s="193"/>
      <c r="L2555" s="200"/>
    </row>
    <row r="2556" spans="1:12" ht="15" customHeight="1" x14ac:dyDescent="0.25">
      <c r="A2556" s="183">
        <f t="shared" si="65"/>
        <v>12</v>
      </c>
      <c r="B2556" s="184" t="e">
        <f>IF(G2556="DESLIGADO","",IF(#REF!=1,#REF!,IF(#REF!=1,#REF!,IF(#REF!=1,#REF!,IF(#REF!=1,#REF!,"")))))</f>
        <v>#REF!</v>
      </c>
      <c r="C2556" s="185"/>
      <c r="D2556" s="191"/>
      <c r="E2556" s="190"/>
      <c r="F2556" s="237"/>
      <c r="G2556" s="169"/>
      <c r="H2556" s="188"/>
      <c r="I2556" s="189"/>
      <c r="J2556" s="192"/>
      <c r="K2556" s="193"/>
      <c r="L2556" s="200"/>
    </row>
    <row r="2557" spans="1:12" ht="15" customHeight="1" x14ac:dyDescent="0.25">
      <c r="A2557" s="183">
        <f t="shared" si="65"/>
        <v>13</v>
      </c>
      <c r="B2557" s="184"/>
      <c r="C2557" s="185"/>
      <c r="D2557" s="191"/>
      <c r="E2557" s="190"/>
      <c r="F2557" s="237"/>
      <c r="G2557" s="169"/>
      <c r="H2557" s="188"/>
      <c r="I2557" s="189"/>
      <c r="J2557" s="192"/>
      <c r="K2557" s="193"/>
      <c r="L2557" s="200"/>
    </row>
    <row r="2558" spans="1:12" ht="15" customHeight="1" x14ac:dyDescent="0.25">
      <c r="A2558" s="183">
        <f t="shared" si="65"/>
        <v>14</v>
      </c>
      <c r="B2558" s="184"/>
      <c r="C2558" s="185"/>
      <c r="D2558" s="191"/>
      <c r="E2558" s="190"/>
      <c r="F2558" s="237"/>
      <c r="G2558" s="169"/>
      <c r="H2558" s="188"/>
      <c r="I2558" s="189"/>
      <c r="J2558" s="192"/>
      <c r="K2558" s="193"/>
      <c r="L2558" s="200"/>
    </row>
    <row r="2559" spans="1:12" ht="15" customHeight="1" x14ac:dyDescent="0.25">
      <c r="A2559" s="183">
        <f t="shared" si="65"/>
        <v>15</v>
      </c>
      <c r="B2559" s="184" t="e">
        <f>IF(G2559="DESLIGADO","",IF(#REF!=1,#REF!,IF(#REF!=1,#REF!,IF(#REF!=1,#REF!,IF(#REF!=1,#REF!,"")))))</f>
        <v>#REF!</v>
      </c>
      <c r="C2559" s="185"/>
      <c r="D2559" s="191"/>
      <c r="E2559" s="190"/>
      <c r="F2559" s="237"/>
      <c r="G2559" s="169"/>
      <c r="H2559" s="188"/>
      <c r="I2559" s="189"/>
      <c r="J2559" s="192"/>
      <c r="K2559" s="193"/>
      <c r="L2559" s="200"/>
    </row>
    <row r="2560" spans="1:12" ht="15" customHeight="1" x14ac:dyDescent="0.25">
      <c r="A2560" s="183">
        <f t="shared" si="65"/>
        <v>16</v>
      </c>
      <c r="B2560" s="184"/>
      <c r="C2560" s="185"/>
      <c r="D2560" s="191"/>
      <c r="E2560" s="190"/>
      <c r="F2560" s="237"/>
      <c r="G2560" s="169"/>
      <c r="H2560" s="188"/>
      <c r="I2560" s="189"/>
      <c r="J2560" s="192"/>
      <c r="K2560" s="193"/>
      <c r="L2560" s="200"/>
    </row>
    <row r="2561" spans="1:12" ht="15" customHeight="1" x14ac:dyDescent="0.25">
      <c r="A2561" s="183">
        <f t="shared" si="65"/>
        <v>17</v>
      </c>
      <c r="B2561" s="184" t="e">
        <f>IF(F2561="DESLIGADO","",IF(#REF!=1,#REF!,IF(#REF!=1,#REF!,IF(#REF!=1,#REF!,IF(#REF!=1,#REF!,"")))))</f>
        <v>#REF!</v>
      </c>
      <c r="C2561" s="185"/>
      <c r="D2561" s="191"/>
      <c r="E2561" s="190"/>
      <c r="F2561" s="237"/>
      <c r="G2561" s="169"/>
      <c r="H2561" s="188"/>
      <c r="I2561" s="189"/>
      <c r="J2561" s="192"/>
      <c r="K2561" s="193"/>
      <c r="L2561" s="200"/>
    </row>
    <row r="2562" spans="1:12" ht="15" customHeight="1" x14ac:dyDescent="0.25">
      <c r="A2562" s="183">
        <f t="shared" si="65"/>
        <v>18</v>
      </c>
      <c r="B2562" s="184" t="e">
        <f>IF(G2562="DESLIGADO","",IF(#REF!=1,#REF!,IF(#REF!=1,#REF!,IF(#REF!=1,#REF!,IF(#REF!=1,#REF!,"")))))</f>
        <v>#REF!</v>
      </c>
      <c r="C2562" s="185"/>
      <c r="D2562" s="191"/>
      <c r="E2562" s="190"/>
      <c r="F2562" s="237"/>
      <c r="G2562" s="169"/>
      <c r="H2562" s="188"/>
      <c r="I2562" s="189"/>
      <c r="J2562" s="192"/>
      <c r="K2562" s="193"/>
      <c r="L2562" s="200"/>
    </row>
    <row r="2563" spans="1:12" ht="15" customHeight="1" x14ac:dyDescent="0.25">
      <c r="A2563" s="183">
        <f t="shared" si="65"/>
        <v>19</v>
      </c>
      <c r="B2563" s="184" t="e">
        <f>IF(G2563="DESLIGADO","",IF(#REF!=1,#REF!,IF(#REF!=1,#REF!,IF(#REF!=1,#REF!,IF(#REF!=1,#REF!,"")))))</f>
        <v>#REF!</v>
      </c>
      <c r="C2563" s="185"/>
      <c r="D2563" s="191"/>
      <c r="E2563" s="190"/>
      <c r="F2563" s="237"/>
      <c r="G2563" s="169"/>
      <c r="H2563" s="188"/>
      <c r="I2563" s="189"/>
      <c r="J2563" s="192"/>
      <c r="K2563" s="193"/>
      <c r="L2563" s="200"/>
    </row>
    <row r="2564" spans="1:12" ht="15" customHeight="1" x14ac:dyDescent="0.25">
      <c r="A2564" s="183">
        <f t="shared" si="65"/>
        <v>20</v>
      </c>
      <c r="B2564" s="184" t="e">
        <f>IF(G2564="DESLIGADO","",IF(#REF!=1,#REF!,IF(#REF!=1,#REF!,IF(#REF!=1,#REF!,IF(#REF!=1,#REF!,"")))))</f>
        <v>#REF!</v>
      </c>
      <c r="C2564" s="185"/>
      <c r="D2564" s="191"/>
      <c r="E2564" s="190"/>
      <c r="F2564" s="237"/>
      <c r="G2564" s="169"/>
      <c r="H2564" s="188"/>
      <c r="I2564" s="189"/>
      <c r="J2564" s="192"/>
      <c r="K2564" s="193"/>
      <c r="L2564" s="200"/>
    </row>
    <row r="2565" spans="1:12" ht="15" customHeight="1" x14ac:dyDescent="0.25">
      <c r="A2565" s="183">
        <f t="shared" si="65"/>
        <v>21</v>
      </c>
      <c r="B2565" s="184" t="e">
        <f>IF(G2565="DESLIGADO","",IF(#REF!=1,#REF!,IF(#REF!=1,#REF!,IF(#REF!=1,#REF!,IF(#REF!=1,#REF!,"")))))</f>
        <v>#REF!</v>
      </c>
      <c r="C2565" s="185"/>
      <c r="D2565" s="191"/>
      <c r="E2565" s="190"/>
      <c r="F2565" s="237"/>
      <c r="G2565" s="169"/>
      <c r="H2565" s="188"/>
      <c r="I2565" s="189"/>
      <c r="J2565" s="192"/>
      <c r="K2565" s="193"/>
      <c r="L2565" s="200"/>
    </row>
    <row r="2566" spans="1:12" ht="15" customHeight="1" x14ac:dyDescent="0.25">
      <c r="A2566" s="183">
        <f t="shared" si="65"/>
        <v>22</v>
      </c>
      <c r="B2566" s="184" t="e">
        <f>IF(G2566="DESLIGADO","",IF(#REF!=1,#REF!,IF(#REF!=1,#REF!,IF(#REF!=1,#REF!,IF(#REF!=1,#REF!,"")))))</f>
        <v>#REF!</v>
      </c>
      <c r="C2566" s="185"/>
      <c r="D2566" s="191"/>
      <c r="E2566" s="190"/>
      <c r="F2566" s="237"/>
      <c r="G2566" s="169"/>
      <c r="H2566" s="188"/>
      <c r="I2566" s="189"/>
      <c r="J2566" s="192"/>
      <c r="K2566" s="193"/>
      <c r="L2566" s="200"/>
    </row>
    <row r="2567" spans="1:12" ht="15" customHeight="1" x14ac:dyDescent="0.25">
      <c r="A2567" s="183">
        <f t="shared" si="65"/>
        <v>23</v>
      </c>
      <c r="B2567" s="184"/>
      <c r="C2567" s="185"/>
      <c r="D2567" s="191"/>
      <c r="E2567" s="190"/>
      <c r="F2567" s="237"/>
      <c r="G2567" s="169"/>
      <c r="H2567" s="188"/>
      <c r="I2567" s="189"/>
      <c r="J2567" s="192"/>
      <c r="K2567" s="193"/>
      <c r="L2567" s="200"/>
    </row>
    <row r="2568" spans="1:12" ht="15" customHeight="1" x14ac:dyDescent="0.25">
      <c r="A2568" s="183">
        <f t="shared" si="65"/>
        <v>24</v>
      </c>
      <c r="B2568" s="184"/>
      <c r="C2568" s="185"/>
      <c r="D2568" s="191"/>
      <c r="E2568" s="190"/>
      <c r="F2568" s="237"/>
      <c r="G2568" s="169"/>
      <c r="H2568" s="188"/>
      <c r="I2568" s="189"/>
      <c r="J2568" s="192"/>
      <c r="K2568" s="193"/>
      <c r="L2568" s="200"/>
    </row>
    <row r="2569" spans="1:12" ht="15" customHeight="1" x14ac:dyDescent="0.25">
      <c r="A2569" s="183">
        <f t="shared" si="65"/>
        <v>25</v>
      </c>
      <c r="B2569" s="184" t="e">
        <f>IF(G2569="DESLIGADO","",IF(#REF!=1,#REF!,IF(#REF!=1,#REF!,IF(#REF!=1,#REF!,IF(#REF!=1,#REF!,"")))))</f>
        <v>#REF!</v>
      </c>
      <c r="C2569" s="185"/>
      <c r="D2569" s="191"/>
      <c r="E2569" s="190"/>
      <c r="F2569" s="237"/>
      <c r="G2569" s="169"/>
      <c r="H2569" s="188"/>
      <c r="I2569" s="189"/>
      <c r="J2569" s="192"/>
      <c r="K2569" s="193"/>
      <c r="L2569" s="200"/>
    </row>
    <row r="2570" spans="1:12" ht="15" customHeight="1" x14ac:dyDescent="0.25">
      <c r="A2570" s="183">
        <f t="shared" si="65"/>
        <v>26</v>
      </c>
      <c r="B2570" s="184" t="e">
        <f>IF(G2570="DESLIGADO","",IF(#REF!=1,#REF!,IF(#REF!=1,#REF!,IF(#REF!=1,#REF!,IF(#REF!=1,#REF!,"")))))</f>
        <v>#REF!</v>
      </c>
      <c r="C2570" s="185"/>
      <c r="D2570" s="191"/>
      <c r="E2570" s="190"/>
      <c r="F2570" s="237"/>
      <c r="G2570" s="169"/>
      <c r="H2570" s="188"/>
      <c r="I2570" s="189"/>
      <c r="J2570" s="192"/>
      <c r="K2570" s="193"/>
      <c r="L2570" s="200"/>
    </row>
    <row r="2571" spans="1:12" ht="15" customHeight="1" x14ac:dyDescent="0.25">
      <c r="A2571" s="183">
        <f t="shared" si="65"/>
        <v>27</v>
      </c>
      <c r="B2571" s="184" t="e">
        <f>IF(G2571="DESLIGADO","",IF(#REF!=1,#REF!,IF(#REF!=1,#REF!,IF(#REF!=1,#REF!,IF(#REF!=1,#REF!,"")))))</f>
        <v>#REF!</v>
      </c>
      <c r="C2571" s="185"/>
      <c r="D2571" s="191"/>
      <c r="E2571" s="190"/>
      <c r="F2571" s="237"/>
      <c r="G2571" s="169"/>
      <c r="H2571" s="188"/>
      <c r="I2571" s="189"/>
      <c r="J2571" s="192"/>
      <c r="K2571" s="193"/>
      <c r="L2571" s="200"/>
    </row>
    <row r="2572" spans="1:12" ht="15" customHeight="1" x14ac:dyDescent="0.25">
      <c r="A2572" s="183">
        <f t="shared" si="65"/>
        <v>28</v>
      </c>
      <c r="B2572" s="184" t="e">
        <f>IF(G2572="DESLIGADO","",IF(#REF!=1,#REF!,IF(#REF!=1,#REF!,IF(#REF!=1,#REF!,IF(#REF!=1,#REF!,"")))))</f>
        <v>#REF!</v>
      </c>
      <c r="C2572" s="185"/>
      <c r="D2572" s="191"/>
      <c r="E2572" s="190"/>
      <c r="F2572" s="237"/>
      <c r="G2572" s="169"/>
      <c r="H2572" s="188"/>
      <c r="I2572" s="189"/>
      <c r="J2572" s="192"/>
      <c r="K2572" s="193"/>
      <c r="L2572" s="200"/>
    </row>
    <row r="2573" spans="1:12" ht="15" customHeight="1" x14ac:dyDescent="0.25">
      <c r="A2573" s="183">
        <f t="shared" si="65"/>
        <v>29</v>
      </c>
      <c r="B2573" s="184" t="e">
        <f>IF(G2573="DESLIGADO","",IF(#REF!=1,#REF!,IF(#REF!=1,#REF!,IF(#REF!=1,#REF!,IF(#REF!=1,#REF!,"")))))</f>
        <v>#REF!</v>
      </c>
      <c r="C2573" s="185"/>
      <c r="D2573" s="191"/>
      <c r="E2573" s="190"/>
      <c r="F2573" s="237"/>
      <c r="G2573" s="169"/>
      <c r="H2573" s="188"/>
      <c r="I2573" s="189"/>
      <c r="J2573" s="192"/>
      <c r="K2573" s="193"/>
      <c r="L2573" s="200"/>
    </row>
    <row r="2574" spans="1:12" ht="15" customHeight="1" x14ac:dyDescent="0.25">
      <c r="A2574" s="183">
        <f t="shared" si="65"/>
        <v>30</v>
      </c>
      <c r="B2574" s="184" t="e">
        <f>IF(G2574="DESLIGADO","",IF(#REF!=1,#REF!,IF(#REF!=1,#REF!,IF(#REF!=1,#REF!,IF(#REF!=1,#REF!,"")))))</f>
        <v>#REF!</v>
      </c>
      <c r="C2574" s="185"/>
      <c r="D2574" s="191"/>
      <c r="E2574" s="190"/>
      <c r="F2574" s="237"/>
      <c r="G2574" s="169"/>
      <c r="H2574" s="188"/>
      <c r="I2574" s="189"/>
      <c r="J2574" s="192"/>
      <c r="K2574" s="193"/>
      <c r="L2574" s="200"/>
    </row>
    <row r="2575" spans="1:12" ht="15" customHeight="1" x14ac:dyDescent="0.25">
      <c r="A2575" s="183">
        <f t="shared" si="65"/>
        <v>31</v>
      </c>
      <c r="B2575" s="184"/>
      <c r="C2575" s="185"/>
      <c r="D2575" s="191"/>
      <c r="E2575" s="190"/>
      <c r="F2575" s="237"/>
      <c r="G2575" s="169"/>
      <c r="H2575" s="188"/>
      <c r="I2575" s="189"/>
      <c r="J2575" s="192"/>
      <c r="K2575" s="193"/>
      <c r="L2575" s="200"/>
    </row>
    <row r="2576" spans="1:12" ht="15" customHeight="1" x14ac:dyDescent="0.25">
      <c r="A2576" s="183">
        <f t="shared" si="65"/>
        <v>32</v>
      </c>
      <c r="B2576" s="184" t="e">
        <f>IF(G2576="DESLIGADO","",IF(#REF!=1,#REF!,IF(#REF!=1,#REF!,IF(#REF!=1,#REF!,IF(#REF!=1,#REF!,"")))))</f>
        <v>#REF!</v>
      </c>
      <c r="C2576" s="185"/>
      <c r="D2576" s="191"/>
      <c r="E2576" s="190"/>
      <c r="F2576" s="237"/>
      <c r="G2576" s="169"/>
      <c r="H2576" s="188"/>
      <c r="I2576" s="189"/>
      <c r="J2576" s="192"/>
      <c r="K2576" s="193"/>
      <c r="L2576" s="200"/>
    </row>
    <row r="2577" spans="1:12" ht="15" customHeight="1" x14ac:dyDescent="0.25">
      <c r="A2577" s="183">
        <f t="shared" si="65"/>
        <v>33</v>
      </c>
      <c r="B2577" s="184"/>
      <c r="C2577" s="185"/>
      <c r="D2577" s="191"/>
      <c r="E2577" s="190"/>
      <c r="F2577" s="237"/>
      <c r="G2577" s="169"/>
      <c r="H2577" s="188"/>
      <c r="I2577" s="189"/>
      <c r="J2577" s="192"/>
      <c r="K2577" s="193"/>
      <c r="L2577" s="200"/>
    </row>
    <row r="2578" spans="1:12" ht="15" customHeight="1" x14ac:dyDescent="0.25">
      <c r="A2578" s="183">
        <f t="shared" si="65"/>
        <v>34</v>
      </c>
      <c r="B2578" s="184" t="e">
        <f>IF(G2578="DESLIGADO","",IF(#REF!=1,#REF!,IF(#REF!=1,#REF!,IF(#REF!=1,#REF!,IF(#REF!=1,#REF!,"")))))</f>
        <v>#REF!</v>
      </c>
      <c r="C2578" s="185"/>
      <c r="D2578" s="191"/>
      <c r="E2578" s="190"/>
      <c r="F2578" s="237"/>
      <c r="G2578" s="169"/>
      <c r="H2578" s="188"/>
      <c r="I2578" s="189"/>
      <c r="J2578" s="192"/>
      <c r="K2578" s="193"/>
      <c r="L2578" s="200"/>
    </row>
    <row r="2579" spans="1:12" ht="15" customHeight="1" x14ac:dyDescent="0.25">
      <c r="A2579" s="183">
        <f t="shared" si="65"/>
        <v>35</v>
      </c>
      <c r="B2579" s="184" t="e">
        <f>IF(G2579="DESLIGADO","",IF(#REF!=1,#REF!,IF(#REF!=1,#REF!,IF(#REF!=1,#REF!,IF(#REF!=1,#REF!,"")))))</f>
        <v>#REF!</v>
      </c>
      <c r="C2579" s="185"/>
      <c r="D2579" s="191"/>
      <c r="E2579" s="190"/>
      <c r="F2579" s="237"/>
      <c r="G2579" s="169"/>
      <c r="H2579" s="188"/>
      <c r="I2579" s="189"/>
      <c r="J2579" s="192"/>
      <c r="K2579" s="193"/>
      <c r="L2579" s="200"/>
    </row>
    <row r="2580" spans="1:12" ht="15" customHeight="1" x14ac:dyDescent="0.25">
      <c r="A2580" s="183">
        <f t="shared" si="65"/>
        <v>36</v>
      </c>
      <c r="B2580" s="184" t="e">
        <f>IF(G2580="DESLIGADO","",IF(#REF!=1,#REF!,IF(#REF!=1,#REF!,IF(#REF!=1,#REF!,IF(#REF!=1,#REF!,"")))))</f>
        <v>#REF!</v>
      </c>
      <c r="C2580" s="185"/>
      <c r="D2580" s="191"/>
      <c r="E2580" s="190"/>
      <c r="F2580" s="237"/>
      <c r="G2580" s="169"/>
      <c r="H2580" s="188"/>
      <c r="I2580" s="189"/>
      <c r="J2580" s="192"/>
      <c r="K2580" s="193"/>
      <c r="L2580" s="200"/>
    </row>
    <row r="2581" spans="1:12" ht="15" customHeight="1" x14ac:dyDescent="0.25">
      <c r="A2581" s="183">
        <f t="shared" si="65"/>
        <v>37</v>
      </c>
      <c r="B2581" s="184" t="e">
        <f>IF(G2581="DESLIGADO","",IF(#REF!=1,#REF!,IF(#REF!=1,#REF!,IF(#REF!=1,#REF!,IF(#REF!=1,#REF!,"")))))</f>
        <v>#REF!</v>
      </c>
      <c r="C2581" s="185"/>
      <c r="D2581" s="191"/>
      <c r="E2581" s="190"/>
      <c r="F2581" s="237"/>
      <c r="G2581" s="169"/>
      <c r="H2581" s="188"/>
      <c r="I2581" s="189"/>
      <c r="J2581" s="192"/>
      <c r="K2581" s="193"/>
      <c r="L2581" s="200"/>
    </row>
    <row r="2582" spans="1:12" ht="15" customHeight="1" x14ac:dyDescent="0.25">
      <c r="A2582" s="183"/>
      <c r="B2582" s="184"/>
      <c r="C2582" s="185"/>
      <c r="D2582" s="191"/>
      <c r="E2582" s="190"/>
      <c r="F2582" s="237"/>
      <c r="G2582" s="169"/>
      <c r="H2582" s="188"/>
      <c r="I2582" s="189"/>
      <c r="J2582" s="192"/>
      <c r="K2582" s="193"/>
      <c r="L2582" s="200"/>
    </row>
    <row r="2583" spans="1:12" ht="15" customHeight="1" x14ac:dyDescent="0.25">
      <c r="A2583" s="183">
        <f t="shared" ref="A2583:A2646" si="66">A2582+1</f>
        <v>1</v>
      </c>
      <c r="B2583" s="184"/>
      <c r="C2583" s="185"/>
      <c r="D2583" s="191"/>
      <c r="E2583" s="190"/>
      <c r="F2583" s="237"/>
      <c r="G2583" s="169"/>
      <c r="H2583" s="188"/>
      <c r="I2583" s="189"/>
      <c r="J2583" s="192"/>
      <c r="K2583" s="193"/>
      <c r="L2583" s="200"/>
    </row>
    <row r="2584" spans="1:12" ht="15" customHeight="1" x14ac:dyDescent="0.25">
      <c r="A2584" s="183">
        <f t="shared" si="66"/>
        <v>2</v>
      </c>
      <c r="B2584" s="184" t="e">
        <f>IF(G2584="DESLIGADO","",IF(#REF!=1,#REF!,IF(#REF!=1,#REF!,IF(#REF!=1,#REF!,IF(#REF!=1,#REF!,"")))))</f>
        <v>#REF!</v>
      </c>
      <c r="C2584" s="185"/>
      <c r="D2584" s="191"/>
      <c r="E2584" s="190"/>
      <c r="F2584" s="237"/>
      <c r="G2584" s="169"/>
      <c r="H2584" s="188"/>
      <c r="I2584" s="189"/>
      <c r="J2584" s="192"/>
      <c r="K2584" s="193"/>
      <c r="L2584" s="200"/>
    </row>
    <row r="2585" spans="1:12" ht="15" customHeight="1" x14ac:dyDescent="0.25">
      <c r="A2585" s="183">
        <f t="shared" si="66"/>
        <v>3</v>
      </c>
      <c r="B2585" s="184" t="e">
        <f>IF(F2585="DESLIGADO","",IF(#REF!=1,#REF!,IF(#REF!=1,#REF!,IF(#REF!=1,#REF!,IF(#REF!=1,#REF!,"")))))</f>
        <v>#REF!</v>
      </c>
      <c r="C2585" s="185"/>
      <c r="D2585" s="191"/>
      <c r="E2585" s="190"/>
      <c r="F2585" s="237"/>
      <c r="G2585" s="169"/>
      <c r="H2585" s="188"/>
      <c r="I2585" s="189"/>
      <c r="J2585" s="192"/>
      <c r="K2585" s="193"/>
      <c r="L2585" s="200"/>
    </row>
    <row r="2586" spans="1:12" ht="15" customHeight="1" x14ac:dyDescent="0.25">
      <c r="A2586" s="183">
        <f t="shared" si="66"/>
        <v>4</v>
      </c>
      <c r="B2586" s="184" t="e">
        <f>IF(G2586="DESLIGADO","",IF(#REF!=1,#REF!,IF(#REF!=1,#REF!,IF(#REF!=1,#REF!,IF(#REF!=1,#REF!,"")))))</f>
        <v>#REF!</v>
      </c>
      <c r="C2586" s="185"/>
      <c r="D2586" s="191"/>
      <c r="E2586" s="190"/>
      <c r="F2586" s="237"/>
      <c r="G2586" s="169"/>
      <c r="H2586" s="188"/>
      <c r="I2586" s="189"/>
      <c r="J2586" s="192"/>
      <c r="K2586" s="193"/>
      <c r="L2586" s="200"/>
    </row>
    <row r="2587" spans="1:12" ht="15" customHeight="1" x14ac:dyDescent="0.25">
      <c r="A2587" s="183">
        <f t="shared" si="66"/>
        <v>5</v>
      </c>
      <c r="B2587" s="184" t="e">
        <f>IF(G2587="DESLIGADO","",IF(#REF!=1,#REF!,IF(#REF!=1,#REF!,IF(#REF!=1,#REF!,IF(#REF!=1,#REF!,"")))))</f>
        <v>#REF!</v>
      </c>
      <c r="C2587" s="185"/>
      <c r="D2587" s="191"/>
      <c r="E2587" s="190"/>
      <c r="F2587" s="237"/>
      <c r="G2587" s="169"/>
      <c r="H2587" s="188"/>
      <c r="I2587" s="189"/>
      <c r="J2587" s="192"/>
      <c r="K2587" s="193"/>
      <c r="L2587" s="200"/>
    </row>
    <row r="2588" spans="1:12" ht="15" customHeight="1" x14ac:dyDescent="0.25">
      <c r="A2588" s="183">
        <f t="shared" si="66"/>
        <v>6</v>
      </c>
      <c r="B2588" s="184" t="e">
        <f>IF(G2588="DESLIGADO","",IF(#REF!=1,#REF!,IF(#REF!=1,#REF!,IF(#REF!=1,#REF!,IF(#REF!=1,#REF!,"")))))</f>
        <v>#REF!</v>
      </c>
      <c r="C2588" s="185"/>
      <c r="D2588" s="191"/>
      <c r="E2588" s="190"/>
      <c r="F2588" s="237"/>
      <c r="G2588" s="169"/>
      <c r="H2588" s="188"/>
      <c r="I2588" s="189"/>
      <c r="J2588" s="192"/>
      <c r="K2588" s="193"/>
      <c r="L2588" s="200"/>
    </row>
    <row r="2589" spans="1:12" ht="15" customHeight="1" x14ac:dyDescent="0.25">
      <c r="A2589" s="183">
        <f t="shared" si="66"/>
        <v>7</v>
      </c>
      <c r="B2589" s="184"/>
      <c r="C2589" s="185"/>
      <c r="D2589" s="191"/>
      <c r="E2589" s="190"/>
      <c r="F2589" s="237"/>
      <c r="G2589" s="169"/>
      <c r="H2589" s="188"/>
      <c r="I2589" s="189"/>
      <c r="J2589" s="192"/>
      <c r="K2589" s="193"/>
      <c r="L2589" s="200"/>
    </row>
    <row r="2590" spans="1:12" ht="15" customHeight="1" x14ac:dyDescent="0.25">
      <c r="A2590" s="183">
        <f t="shared" si="66"/>
        <v>8</v>
      </c>
      <c r="B2590" s="184" t="e">
        <f>IF(G2590="DESLIGADO","",IF(#REF!=1,#REF!,IF(#REF!=1,#REF!,IF(#REF!=1,#REF!,IF(#REF!=1,#REF!,"")))))</f>
        <v>#REF!</v>
      </c>
      <c r="C2590" s="185"/>
      <c r="D2590" s="191"/>
      <c r="E2590" s="190"/>
      <c r="F2590" s="237"/>
      <c r="G2590" s="169"/>
      <c r="H2590" s="188"/>
      <c r="I2590" s="189"/>
      <c r="J2590" s="192"/>
      <c r="K2590" s="193"/>
      <c r="L2590" s="200"/>
    </row>
    <row r="2591" spans="1:12" ht="15" customHeight="1" x14ac:dyDescent="0.25">
      <c r="A2591" s="183">
        <f t="shared" si="66"/>
        <v>9</v>
      </c>
      <c r="B2591" s="184" t="e">
        <f>IF(G2591="DESLIGADO","",IF(#REF!=1,#REF!,IF(#REF!=1,#REF!,IF(#REF!=1,#REF!,IF(#REF!=1,#REF!,"")))))</f>
        <v>#REF!</v>
      </c>
      <c r="C2591" s="185"/>
      <c r="D2591" s="191"/>
      <c r="E2591" s="190"/>
      <c r="F2591" s="237"/>
      <c r="G2591" s="169"/>
      <c r="H2591" s="188"/>
      <c r="I2591" s="189"/>
      <c r="J2591" s="192"/>
      <c r="K2591" s="193"/>
      <c r="L2591" s="200"/>
    </row>
    <row r="2592" spans="1:12" ht="15" customHeight="1" x14ac:dyDescent="0.25">
      <c r="A2592" s="183">
        <f t="shared" si="66"/>
        <v>10</v>
      </c>
      <c r="B2592" s="184" t="e">
        <f>IF(G2592="DESLIGADO","",IF(#REF!=1,#REF!,IF(#REF!=1,#REF!,IF(#REF!=1,#REF!,IF(#REF!=1,#REF!,"")))))</f>
        <v>#REF!</v>
      </c>
      <c r="C2592" s="185"/>
      <c r="D2592" s="190"/>
      <c r="E2592" s="190"/>
      <c r="F2592" s="237"/>
      <c r="G2592" s="169"/>
      <c r="H2592" s="188"/>
      <c r="I2592" s="189"/>
      <c r="J2592" s="192"/>
      <c r="K2592" s="193"/>
      <c r="L2592" s="200"/>
    </row>
    <row r="2593" spans="1:12" ht="15" customHeight="1" x14ac:dyDescent="0.25">
      <c r="A2593" s="183">
        <f t="shared" si="66"/>
        <v>11</v>
      </c>
      <c r="B2593" s="184"/>
      <c r="C2593" s="185"/>
      <c r="D2593" s="190"/>
      <c r="E2593" s="190"/>
      <c r="F2593" s="237"/>
      <c r="G2593" s="169"/>
      <c r="H2593" s="188"/>
      <c r="I2593" s="189"/>
      <c r="J2593" s="192"/>
      <c r="K2593" s="193"/>
      <c r="L2593" s="200"/>
    </row>
    <row r="2594" spans="1:12" ht="15" customHeight="1" x14ac:dyDescent="0.25">
      <c r="A2594" s="183">
        <f t="shared" si="66"/>
        <v>12</v>
      </c>
      <c r="B2594" s="184"/>
      <c r="C2594" s="185"/>
      <c r="D2594" s="190"/>
      <c r="E2594" s="190"/>
      <c r="F2594" s="237"/>
      <c r="G2594" s="169"/>
      <c r="H2594" s="188"/>
      <c r="I2594" s="189"/>
      <c r="J2594" s="192"/>
      <c r="K2594" s="193"/>
      <c r="L2594" s="200"/>
    </row>
    <row r="2595" spans="1:12" ht="15" customHeight="1" x14ac:dyDescent="0.25">
      <c r="A2595" s="183">
        <f t="shared" si="66"/>
        <v>13</v>
      </c>
      <c r="B2595" s="184" t="e">
        <f>IF(G2595="DESLIGADO","",IF(#REF!=1,#REF!,IF(#REF!=1,#REF!,IF(#REF!=1,#REF!,IF(#REF!=1,#REF!,"")))))</f>
        <v>#REF!</v>
      </c>
      <c r="C2595" s="185"/>
      <c r="D2595" s="190"/>
      <c r="E2595" s="190"/>
      <c r="F2595" s="237"/>
      <c r="G2595" s="169"/>
      <c r="H2595" s="188"/>
      <c r="I2595" s="189"/>
      <c r="J2595" s="192"/>
      <c r="K2595" s="193"/>
      <c r="L2595" s="200"/>
    </row>
    <row r="2596" spans="1:12" ht="15" customHeight="1" x14ac:dyDescent="0.25">
      <c r="A2596" s="183">
        <f t="shared" si="66"/>
        <v>14</v>
      </c>
      <c r="B2596" s="184"/>
      <c r="C2596" s="185"/>
      <c r="D2596" s="190"/>
      <c r="E2596" s="190"/>
      <c r="F2596" s="237"/>
      <c r="G2596" s="169"/>
      <c r="H2596" s="188"/>
      <c r="I2596" s="189"/>
      <c r="J2596" s="192"/>
      <c r="K2596" s="193"/>
      <c r="L2596" s="200"/>
    </row>
    <row r="2597" spans="1:12" ht="15" customHeight="1" x14ac:dyDescent="0.25">
      <c r="A2597" s="183">
        <f t="shared" si="66"/>
        <v>15</v>
      </c>
      <c r="B2597" s="184" t="e">
        <f>IF(G2597="DESLIGADO","",IF(#REF!=1,#REF!,IF(#REF!=1,#REF!,IF(#REF!=1,#REF!,IF(#REF!=1,#REF!,"")))))</f>
        <v>#REF!</v>
      </c>
      <c r="C2597" s="185"/>
      <c r="D2597" s="190"/>
      <c r="E2597" s="190"/>
      <c r="F2597" s="237"/>
      <c r="G2597" s="169"/>
      <c r="H2597" s="188"/>
      <c r="I2597" s="189"/>
      <c r="J2597" s="192"/>
      <c r="K2597" s="193"/>
      <c r="L2597" s="200"/>
    </row>
    <row r="2598" spans="1:12" ht="15" customHeight="1" x14ac:dyDescent="0.25">
      <c r="A2598" s="183">
        <f t="shared" si="66"/>
        <v>16</v>
      </c>
      <c r="B2598" s="184" t="e">
        <f>IF(G2598="DESLIGADO","",IF(#REF!=1,#REF!,IF(#REF!=1,#REF!,IF(#REF!=1,#REF!,IF(#REF!=1,#REF!,"")))))</f>
        <v>#REF!</v>
      </c>
      <c r="C2598" s="185"/>
      <c r="D2598" s="191"/>
      <c r="E2598" s="190"/>
      <c r="F2598" s="237"/>
      <c r="G2598" s="169"/>
      <c r="H2598" s="188"/>
      <c r="I2598" s="189"/>
      <c r="J2598" s="192"/>
      <c r="K2598" s="193"/>
      <c r="L2598" s="200"/>
    </row>
    <row r="2599" spans="1:12" ht="15" customHeight="1" x14ac:dyDescent="0.25">
      <c r="A2599" s="183">
        <f t="shared" si="66"/>
        <v>17</v>
      </c>
      <c r="B2599" s="184" t="e">
        <f>IF(G2599="DESLIGADO","",IF(#REF!=1,#REF!,IF(#REF!=1,#REF!,IF(#REF!=1,#REF!,IF(#REF!=1,#REF!,"")))))</f>
        <v>#REF!</v>
      </c>
      <c r="C2599" s="185"/>
      <c r="D2599" s="191"/>
      <c r="E2599" s="190"/>
      <c r="F2599" s="237"/>
      <c r="G2599" s="169"/>
      <c r="H2599" s="188"/>
      <c r="I2599" s="189"/>
      <c r="J2599" s="192"/>
      <c r="K2599" s="193"/>
      <c r="L2599" s="200"/>
    </row>
    <row r="2600" spans="1:12" ht="15" customHeight="1" x14ac:dyDescent="0.25">
      <c r="A2600" s="183">
        <f t="shared" si="66"/>
        <v>18</v>
      </c>
      <c r="B2600" s="184"/>
      <c r="C2600" s="185"/>
      <c r="D2600" s="191"/>
      <c r="E2600" s="190"/>
      <c r="F2600" s="237"/>
      <c r="G2600" s="169"/>
      <c r="H2600" s="188"/>
      <c r="I2600" s="189"/>
      <c r="J2600" s="192"/>
      <c r="K2600" s="193"/>
      <c r="L2600" s="200"/>
    </row>
    <row r="2601" spans="1:12" ht="15" customHeight="1" x14ac:dyDescent="0.25">
      <c r="A2601" s="183">
        <f t="shared" si="66"/>
        <v>19</v>
      </c>
      <c r="B2601" s="184" t="e">
        <f>IF(G2601="DESLIGADO","",IF(#REF!=1,#REF!,IF(#REF!=1,#REF!,IF(#REF!=1,#REF!,IF(#REF!=1,#REF!,"")))))</f>
        <v>#REF!</v>
      </c>
      <c r="C2601" s="185"/>
      <c r="D2601" s="190"/>
      <c r="E2601" s="190"/>
      <c r="F2601" s="237"/>
      <c r="G2601" s="169"/>
      <c r="H2601" s="188"/>
      <c r="I2601" s="189"/>
      <c r="J2601" s="192"/>
      <c r="K2601" s="193"/>
      <c r="L2601" s="200"/>
    </row>
    <row r="2602" spans="1:12" ht="15" customHeight="1" x14ac:dyDescent="0.25">
      <c r="A2602" s="183">
        <f t="shared" si="66"/>
        <v>20</v>
      </c>
      <c r="B2602" s="184" t="e">
        <f>IF(G2602="DESLIGADO","",IF(#REF!=1,#REF!,IF(#REF!=1,#REF!,IF(#REF!=1,#REF!,IF(#REF!=1,#REF!,"")))))</f>
        <v>#REF!</v>
      </c>
      <c r="C2602" s="185"/>
      <c r="D2602" s="190"/>
      <c r="E2602" s="190"/>
      <c r="F2602" s="237"/>
      <c r="G2602" s="169"/>
      <c r="H2602" s="188"/>
      <c r="I2602" s="189"/>
      <c r="J2602" s="192"/>
      <c r="K2602" s="193"/>
      <c r="L2602" s="200"/>
    </row>
    <row r="2603" spans="1:12" ht="15" customHeight="1" x14ac:dyDescent="0.25">
      <c r="A2603" s="183">
        <f t="shared" si="66"/>
        <v>21</v>
      </c>
      <c r="B2603" s="184"/>
      <c r="C2603" s="185"/>
      <c r="D2603" s="190"/>
      <c r="E2603" s="190"/>
      <c r="F2603" s="237"/>
      <c r="G2603" s="169"/>
      <c r="H2603" s="188"/>
      <c r="I2603" s="189"/>
      <c r="J2603" s="192"/>
      <c r="K2603" s="193"/>
      <c r="L2603" s="200"/>
    </row>
    <row r="2604" spans="1:12" ht="15" customHeight="1" x14ac:dyDescent="0.25">
      <c r="A2604" s="183">
        <f t="shared" si="66"/>
        <v>22</v>
      </c>
      <c r="B2604" s="184" t="e">
        <f>IF(G2604="DESLIGADO","",IF(#REF!=1,#REF!,IF(#REF!=1,#REF!,IF(#REF!=1,#REF!,IF(#REF!=1,#REF!,"")))))</f>
        <v>#REF!</v>
      </c>
      <c r="C2604" s="185"/>
      <c r="D2604" s="190"/>
      <c r="E2604" s="190"/>
      <c r="F2604" s="237"/>
      <c r="G2604" s="169"/>
      <c r="H2604" s="188"/>
      <c r="I2604" s="189"/>
      <c r="J2604" s="192"/>
      <c r="K2604" s="193"/>
      <c r="L2604" s="200"/>
    </row>
    <row r="2605" spans="1:12" ht="15" customHeight="1" x14ac:dyDescent="0.25">
      <c r="A2605" s="183">
        <f t="shared" si="66"/>
        <v>23</v>
      </c>
      <c r="B2605" s="184" t="e">
        <f>IF(G2605="DESLIGADO","",IF(#REF!=1,#REF!,IF(#REF!=1,#REF!,IF(#REF!=1,#REF!,IF(#REF!=1,#REF!,"")))))</f>
        <v>#REF!</v>
      </c>
      <c r="C2605" s="185"/>
      <c r="D2605" s="190"/>
      <c r="E2605" s="190"/>
      <c r="F2605" s="237"/>
      <c r="G2605" s="169"/>
      <c r="H2605" s="188"/>
      <c r="I2605" s="189"/>
      <c r="J2605" s="192"/>
      <c r="K2605" s="193"/>
      <c r="L2605" s="200"/>
    </row>
    <row r="2606" spans="1:12" ht="15" customHeight="1" x14ac:dyDescent="0.25">
      <c r="A2606" s="183">
        <f t="shared" si="66"/>
        <v>24</v>
      </c>
      <c r="B2606" s="184"/>
      <c r="C2606" s="185"/>
      <c r="D2606" s="190"/>
      <c r="E2606" s="190"/>
      <c r="F2606" s="237"/>
      <c r="G2606" s="169"/>
      <c r="H2606" s="188"/>
      <c r="I2606" s="189"/>
      <c r="J2606" s="192"/>
      <c r="K2606" s="193"/>
      <c r="L2606" s="200"/>
    </row>
    <row r="2607" spans="1:12" ht="15" customHeight="1" x14ac:dyDescent="0.25">
      <c r="A2607" s="183">
        <f t="shared" si="66"/>
        <v>25</v>
      </c>
      <c r="B2607" s="184" t="e">
        <f>IF(G2607="DESLIGADO","",IF(#REF!=1,#REF!,IF(#REF!=1,#REF!,IF(#REF!=1,#REF!,IF(#REF!=1,#REF!,"")))))</f>
        <v>#REF!</v>
      </c>
      <c r="C2607" s="185"/>
      <c r="D2607" s="190"/>
      <c r="E2607" s="190"/>
      <c r="F2607" s="237"/>
      <c r="G2607" s="169"/>
      <c r="H2607" s="188"/>
      <c r="I2607" s="189"/>
      <c r="J2607" s="192"/>
      <c r="K2607" s="193"/>
      <c r="L2607" s="200"/>
    </row>
    <row r="2608" spans="1:12" ht="15" customHeight="1" x14ac:dyDescent="0.25">
      <c r="A2608" s="183">
        <f t="shared" si="66"/>
        <v>26</v>
      </c>
      <c r="B2608" s="184" t="e">
        <f>IF(G2608="DESLIGADO","",IF(#REF!=1,#REF!,IF(#REF!=1,#REF!,IF(#REF!=1,#REF!,IF(#REF!=1,#REF!,"")))))</f>
        <v>#REF!</v>
      </c>
      <c r="C2608" s="185"/>
      <c r="D2608" s="190"/>
      <c r="E2608" s="190"/>
      <c r="F2608" s="237"/>
      <c r="G2608" s="169"/>
      <c r="H2608" s="188"/>
      <c r="I2608" s="189"/>
      <c r="J2608" s="192"/>
      <c r="K2608" s="193"/>
      <c r="L2608" s="200"/>
    </row>
    <row r="2609" spans="1:12" ht="15" customHeight="1" x14ac:dyDescent="0.25">
      <c r="A2609" s="183">
        <f t="shared" si="66"/>
        <v>27</v>
      </c>
      <c r="B2609" s="184" t="e">
        <f>IF(G2609="DESLIGADO","",IF(#REF!=1,#REF!,IF(#REF!=1,#REF!,IF(#REF!=1,#REF!,IF(#REF!=1,#REF!,"")))))</f>
        <v>#REF!</v>
      </c>
      <c r="C2609" s="185"/>
      <c r="D2609" s="190"/>
      <c r="E2609" s="190"/>
      <c r="F2609" s="237"/>
      <c r="G2609" s="169"/>
      <c r="H2609" s="188"/>
      <c r="I2609" s="189"/>
      <c r="J2609" s="192"/>
      <c r="K2609" s="193"/>
      <c r="L2609" s="200"/>
    </row>
    <row r="2610" spans="1:12" ht="15" customHeight="1" x14ac:dyDescent="0.25">
      <c r="A2610" s="183">
        <f t="shared" si="66"/>
        <v>28</v>
      </c>
      <c r="B2610" s="184" t="e">
        <f>IF(#REF!="DESLIGADO","",IF(#REF!=1,#REF!,IF(#REF!=1,#REF!,IF(#REF!=1,#REF!,IF(#REF!=1,#REF!,"")))))</f>
        <v>#REF!</v>
      </c>
      <c r="C2610" s="185"/>
      <c r="D2610" s="190"/>
      <c r="E2610" s="190"/>
      <c r="F2610" s="237"/>
      <c r="G2610" s="169"/>
      <c r="H2610" s="188"/>
      <c r="I2610" s="189"/>
      <c r="J2610" s="192"/>
      <c r="K2610" s="193"/>
      <c r="L2610" s="200"/>
    </row>
    <row r="2611" spans="1:12" ht="15" customHeight="1" x14ac:dyDescent="0.25">
      <c r="A2611" s="183">
        <f t="shared" si="66"/>
        <v>29</v>
      </c>
      <c r="B2611" s="184" t="e">
        <f>IF(G2611="DESLIGADO","",IF(#REF!=1,#REF!,IF(#REF!=1,#REF!,IF(#REF!=1,#REF!,IF(#REF!=1,#REF!,"")))))</f>
        <v>#REF!</v>
      </c>
      <c r="C2611" s="185"/>
      <c r="D2611" s="190"/>
      <c r="E2611" s="190"/>
      <c r="F2611" s="237"/>
      <c r="G2611" s="169"/>
      <c r="H2611" s="188"/>
      <c r="I2611" s="189"/>
      <c r="J2611" s="192"/>
      <c r="K2611" s="193"/>
      <c r="L2611" s="200"/>
    </row>
    <row r="2612" spans="1:12" ht="15" customHeight="1" x14ac:dyDescent="0.25">
      <c r="A2612" s="183">
        <f t="shared" si="66"/>
        <v>30</v>
      </c>
      <c r="B2612" s="184" t="e">
        <f>IF(G2612="DESLIGADO","",IF(#REF!=1,#REF!,IF(#REF!=1,#REF!,IF(#REF!=1,#REF!,IF(#REF!=1,#REF!,"")))))</f>
        <v>#REF!</v>
      </c>
      <c r="C2612" s="185"/>
      <c r="D2612" s="190"/>
      <c r="E2612" s="190"/>
      <c r="F2612" s="237"/>
      <c r="G2612" s="169"/>
      <c r="H2612" s="188"/>
      <c r="I2612" s="189"/>
      <c r="J2612" s="192"/>
      <c r="K2612" s="193"/>
      <c r="L2612" s="200"/>
    </row>
    <row r="2613" spans="1:12" ht="15" customHeight="1" x14ac:dyDescent="0.25">
      <c r="A2613" s="183">
        <f t="shared" si="66"/>
        <v>31</v>
      </c>
      <c r="B2613" s="184" t="e">
        <f>IF(G2613="DESLIGADO","",IF(#REF!=1,#REF!,IF(#REF!=1,#REF!,IF(#REF!=1,#REF!,IF(#REF!=1,#REF!,"")))))</f>
        <v>#REF!</v>
      </c>
      <c r="C2613" s="185"/>
      <c r="D2613" s="190"/>
      <c r="E2613" s="190"/>
      <c r="F2613" s="237"/>
      <c r="G2613" s="169"/>
      <c r="H2613" s="188"/>
      <c r="I2613" s="189"/>
      <c r="J2613" s="192"/>
      <c r="K2613" s="193"/>
      <c r="L2613" s="200"/>
    </row>
    <row r="2614" spans="1:12" ht="15" customHeight="1" x14ac:dyDescent="0.25">
      <c r="A2614" s="183">
        <f t="shared" si="66"/>
        <v>32</v>
      </c>
      <c r="B2614" s="184"/>
      <c r="C2614" s="185"/>
      <c r="D2614" s="190"/>
      <c r="E2614" s="190"/>
      <c r="F2614" s="237"/>
      <c r="G2614" s="169"/>
      <c r="H2614" s="188"/>
      <c r="I2614" s="189"/>
      <c r="J2614" s="192"/>
      <c r="K2614" s="193"/>
      <c r="L2614" s="200"/>
    </row>
    <row r="2615" spans="1:12" ht="15" customHeight="1" x14ac:dyDescent="0.25">
      <c r="A2615" s="183">
        <f t="shared" si="66"/>
        <v>33</v>
      </c>
      <c r="B2615" s="184" t="e">
        <f>IF(G2615="DESLIGADO","",IF(#REF!=1,#REF!,IF(#REF!=1,#REF!,IF(#REF!=1,#REF!,IF(#REF!=1,#REF!,"")))))</f>
        <v>#REF!</v>
      </c>
      <c r="C2615" s="185"/>
      <c r="D2615" s="190"/>
      <c r="E2615" s="190"/>
      <c r="F2615" s="237"/>
      <c r="G2615" s="169"/>
      <c r="H2615" s="188"/>
      <c r="I2615" s="189"/>
      <c r="J2615" s="192"/>
      <c r="K2615" s="193"/>
      <c r="L2615" s="200"/>
    </row>
    <row r="2616" spans="1:12" ht="15" customHeight="1" x14ac:dyDescent="0.25">
      <c r="A2616" s="183">
        <f t="shared" si="66"/>
        <v>34</v>
      </c>
      <c r="B2616" s="184" t="e">
        <f>IF(F2616="DESLIGADO","",IF(#REF!=1,#REF!,IF(#REF!=1,#REF!,IF(#REF!=1,#REF!,IF(#REF!=1,#REF!,"")))))</f>
        <v>#REF!</v>
      </c>
      <c r="C2616" s="185"/>
      <c r="D2616" s="190"/>
      <c r="E2616" s="190"/>
      <c r="F2616" s="237"/>
      <c r="G2616" s="169"/>
      <c r="H2616" s="188"/>
      <c r="I2616" s="189"/>
      <c r="J2616" s="192"/>
      <c r="K2616" s="193"/>
      <c r="L2616" s="200"/>
    </row>
    <row r="2617" spans="1:12" ht="15" customHeight="1" x14ac:dyDescent="0.25">
      <c r="A2617" s="183">
        <f t="shared" si="66"/>
        <v>35</v>
      </c>
      <c r="B2617" s="184" t="e">
        <f>IF(G2617="DESLIGADO","",IF(#REF!=1,#REF!,IF(#REF!=1,#REF!,IF(#REF!=1,#REF!,IF(#REF!=1,#REF!,"")))))</f>
        <v>#REF!</v>
      </c>
      <c r="C2617" s="185"/>
      <c r="D2617" s="191"/>
      <c r="E2617" s="190"/>
      <c r="F2617" s="237"/>
      <c r="G2617" s="169"/>
      <c r="H2617" s="188"/>
      <c r="I2617" s="189"/>
      <c r="J2617" s="192"/>
      <c r="K2617" s="193"/>
      <c r="L2617" s="200"/>
    </row>
    <row r="2618" spans="1:12" ht="15" customHeight="1" x14ac:dyDescent="0.25">
      <c r="A2618" s="183">
        <f t="shared" si="66"/>
        <v>36</v>
      </c>
      <c r="B2618" s="184" t="e">
        <f>IF(G2618="DESLIGADO","",IF(#REF!=1,#REF!,IF(#REF!=1,#REF!,IF(#REF!=1,#REF!,IF(#REF!=1,#REF!,"")))))</f>
        <v>#REF!</v>
      </c>
      <c r="C2618" s="185"/>
      <c r="D2618" s="191"/>
      <c r="E2618" s="190"/>
      <c r="F2618" s="237"/>
      <c r="G2618" s="169"/>
      <c r="H2618" s="188"/>
      <c r="I2618" s="189"/>
      <c r="J2618" s="192"/>
      <c r="K2618" s="193"/>
      <c r="L2618" s="200"/>
    </row>
    <row r="2619" spans="1:12" ht="15" customHeight="1" x14ac:dyDescent="0.25">
      <c r="A2619" s="183">
        <f t="shared" si="66"/>
        <v>37</v>
      </c>
      <c r="B2619" s="184" t="e">
        <f>IF(G2619="DESLIGADO","",IF(#REF!=1,#REF!,IF(#REF!=1,#REF!,IF(#REF!=1,#REF!,IF(#REF!=1,#REF!,"")))))</f>
        <v>#REF!</v>
      </c>
      <c r="C2619" s="185"/>
      <c r="D2619" s="191"/>
      <c r="E2619" s="190"/>
      <c r="F2619" s="237"/>
      <c r="G2619" s="169"/>
      <c r="H2619" s="188"/>
      <c r="I2619" s="189"/>
      <c r="J2619" s="192"/>
      <c r="K2619" s="193"/>
      <c r="L2619" s="200"/>
    </row>
    <row r="2620" spans="1:12" ht="15" customHeight="1" x14ac:dyDescent="0.25">
      <c r="A2620" s="183">
        <f t="shared" si="66"/>
        <v>38</v>
      </c>
      <c r="B2620" s="184" t="e">
        <f>IF(F2620="DESLIGADO","",IF(#REF!=1,#REF!,IF(#REF!=1,#REF!,IF(#REF!=1,#REF!,IF(#REF!=1,#REF!,"")))))</f>
        <v>#REF!</v>
      </c>
      <c r="C2620" s="185"/>
      <c r="D2620" s="191"/>
      <c r="E2620" s="190"/>
      <c r="F2620" s="237"/>
      <c r="G2620" s="169"/>
      <c r="H2620" s="188"/>
      <c r="I2620" s="189"/>
      <c r="J2620" s="192"/>
      <c r="K2620" s="193"/>
      <c r="L2620" s="200"/>
    </row>
    <row r="2621" spans="1:12" ht="15" customHeight="1" x14ac:dyDescent="0.25">
      <c r="A2621" s="183">
        <f t="shared" si="66"/>
        <v>39</v>
      </c>
      <c r="B2621" s="184" t="e">
        <f>IF(G2621="DESLIGADO","",IF(#REF!=1,#REF!,IF(#REF!=1,#REF!,IF(#REF!=1,#REF!,IF(#REF!=1,#REF!,"")))))</f>
        <v>#REF!</v>
      </c>
      <c r="C2621" s="185"/>
      <c r="D2621" s="191"/>
      <c r="E2621" s="190"/>
      <c r="F2621" s="237"/>
      <c r="G2621" s="169"/>
      <c r="H2621" s="188"/>
      <c r="I2621" s="189"/>
      <c r="J2621" s="192"/>
      <c r="K2621" s="193"/>
      <c r="L2621" s="200"/>
    </row>
    <row r="2622" spans="1:12" ht="15" customHeight="1" x14ac:dyDescent="0.25">
      <c r="A2622" s="183">
        <f t="shared" si="66"/>
        <v>40</v>
      </c>
      <c r="B2622" s="184" t="e">
        <f>IF(G2622="DESLIGADO","",IF(#REF!=1,#REF!,IF(#REF!=1,#REF!,IF(#REF!=1,#REF!,IF(#REF!=1,#REF!,"")))))</f>
        <v>#REF!</v>
      </c>
      <c r="C2622" s="185"/>
      <c r="D2622" s="191"/>
      <c r="E2622" s="190"/>
      <c r="F2622" s="237"/>
      <c r="G2622" s="169"/>
      <c r="H2622" s="188"/>
      <c r="I2622" s="189"/>
      <c r="J2622" s="192"/>
      <c r="K2622" s="193"/>
      <c r="L2622" s="200"/>
    </row>
    <row r="2623" spans="1:12" ht="15" customHeight="1" x14ac:dyDescent="0.25">
      <c r="A2623" s="183">
        <f t="shared" si="66"/>
        <v>41</v>
      </c>
      <c r="B2623" s="184" t="e">
        <f>IF(G2623="DESLIGADO","",IF(#REF!=1,#REF!,IF(#REF!=1,#REF!,IF(#REF!=1,#REF!,IF(#REF!=1,#REF!,"")))))</f>
        <v>#REF!</v>
      </c>
      <c r="C2623" s="185"/>
      <c r="D2623" s="191"/>
      <c r="E2623" s="190"/>
      <c r="F2623" s="237"/>
      <c r="G2623" s="169"/>
      <c r="H2623" s="188"/>
      <c r="I2623" s="189"/>
      <c r="J2623" s="192"/>
      <c r="K2623" s="193"/>
      <c r="L2623" s="200"/>
    </row>
    <row r="2624" spans="1:12" ht="15" customHeight="1" x14ac:dyDescent="0.25">
      <c r="A2624" s="183">
        <f t="shared" si="66"/>
        <v>42</v>
      </c>
      <c r="B2624" s="184" t="e">
        <f>IF(G2624="DESLIGADO","",IF(#REF!=1,#REF!,IF(#REF!=1,#REF!,IF(#REF!=1,#REF!,IF(#REF!=1,#REF!,"")))))</f>
        <v>#REF!</v>
      </c>
      <c r="C2624" s="185"/>
      <c r="D2624" s="191"/>
      <c r="E2624" s="190"/>
      <c r="F2624" s="237"/>
      <c r="G2624" s="169"/>
      <c r="H2624" s="188"/>
      <c r="I2624" s="189"/>
      <c r="J2624" s="192"/>
      <c r="K2624" s="193"/>
      <c r="L2624" s="200"/>
    </row>
    <row r="2625" spans="1:12" ht="15" customHeight="1" x14ac:dyDescent="0.25">
      <c r="A2625" s="183">
        <f t="shared" si="66"/>
        <v>43</v>
      </c>
      <c r="B2625" s="184" t="e">
        <f>IF(G2625="DESLIGADO","",IF(#REF!=1,#REF!,IF(#REF!=1,#REF!,IF(#REF!=1,#REF!,IF(#REF!=1,#REF!,"")))))</f>
        <v>#REF!</v>
      </c>
      <c r="C2625" s="185"/>
      <c r="D2625" s="191"/>
      <c r="E2625" s="190"/>
      <c r="F2625" s="237"/>
      <c r="G2625" s="169"/>
      <c r="H2625" s="188"/>
      <c r="I2625" s="189"/>
      <c r="J2625" s="192"/>
      <c r="K2625" s="193"/>
      <c r="L2625" s="200"/>
    </row>
    <row r="2626" spans="1:12" ht="15" customHeight="1" x14ac:dyDescent="0.25">
      <c r="A2626" s="183">
        <f t="shared" si="66"/>
        <v>44</v>
      </c>
      <c r="B2626" s="184"/>
      <c r="C2626" s="185"/>
      <c r="D2626" s="191"/>
      <c r="E2626" s="190"/>
      <c r="F2626" s="237"/>
      <c r="G2626" s="169"/>
      <c r="H2626" s="188"/>
      <c r="I2626" s="189"/>
      <c r="J2626" s="192"/>
      <c r="K2626" s="193"/>
      <c r="L2626" s="200"/>
    </row>
    <row r="2627" spans="1:12" ht="15" customHeight="1" x14ac:dyDescent="0.25">
      <c r="A2627" s="183">
        <f t="shared" si="66"/>
        <v>45</v>
      </c>
      <c r="B2627" s="184" t="e">
        <f>IF(G2627="DESLIGADO","",IF(#REF!=1,#REF!,IF(#REF!=1,#REF!,IF(#REF!=1,#REF!,IF(#REF!=1,#REF!,"")))))</f>
        <v>#REF!</v>
      </c>
      <c r="C2627" s="185"/>
      <c r="D2627" s="191"/>
      <c r="E2627" s="190"/>
      <c r="F2627" s="237"/>
      <c r="G2627" s="169"/>
      <c r="H2627" s="188"/>
      <c r="I2627" s="189"/>
      <c r="J2627" s="192"/>
      <c r="K2627" s="193"/>
      <c r="L2627" s="200"/>
    </row>
    <row r="2628" spans="1:12" ht="15" customHeight="1" x14ac:dyDescent="0.25">
      <c r="A2628" s="183">
        <f t="shared" si="66"/>
        <v>46</v>
      </c>
      <c r="B2628" s="184" t="e">
        <f>IF(G2628="DESLIGADO","",IF(#REF!=1,#REF!,IF(#REF!=1,#REF!,IF(#REF!=1,#REF!,IF(#REF!=1,#REF!,"")))))</f>
        <v>#REF!</v>
      </c>
      <c r="C2628" s="185"/>
      <c r="D2628" s="191"/>
      <c r="E2628" s="190"/>
      <c r="F2628" s="237"/>
      <c r="G2628" s="169"/>
      <c r="H2628" s="188"/>
      <c r="I2628" s="189"/>
      <c r="J2628" s="192"/>
      <c r="K2628" s="193"/>
      <c r="L2628" s="200"/>
    </row>
    <row r="2629" spans="1:12" ht="15" customHeight="1" x14ac:dyDescent="0.25">
      <c r="A2629" s="183">
        <f t="shared" si="66"/>
        <v>47</v>
      </c>
      <c r="B2629" s="184" t="e">
        <f>IF(G2629="DESLIGADO","",IF(#REF!=1,#REF!,IF(#REF!=1,#REF!,IF(#REF!=1,#REF!,IF(#REF!=1,#REF!,"")))))</f>
        <v>#REF!</v>
      </c>
      <c r="C2629" s="185"/>
      <c r="D2629" s="191"/>
      <c r="E2629" s="190"/>
      <c r="F2629" s="237"/>
      <c r="G2629" s="169"/>
      <c r="H2629" s="188"/>
      <c r="I2629" s="189"/>
      <c r="J2629" s="192"/>
      <c r="K2629" s="193"/>
      <c r="L2629" s="200"/>
    </row>
    <row r="2630" spans="1:12" ht="15" customHeight="1" x14ac:dyDescent="0.25">
      <c r="A2630" s="183">
        <f t="shared" si="66"/>
        <v>48</v>
      </c>
      <c r="B2630" s="184"/>
      <c r="C2630" s="185"/>
      <c r="D2630" s="191"/>
      <c r="E2630" s="190"/>
      <c r="F2630" s="237"/>
      <c r="G2630" s="169"/>
      <c r="H2630" s="188"/>
      <c r="I2630" s="189"/>
      <c r="J2630" s="192"/>
      <c r="K2630" s="193"/>
      <c r="L2630" s="200"/>
    </row>
    <row r="2631" spans="1:12" ht="15" customHeight="1" x14ac:dyDescent="0.25">
      <c r="A2631" s="183">
        <f t="shared" si="66"/>
        <v>49</v>
      </c>
      <c r="B2631" s="184" t="e">
        <f>IF(G2631="DESLIGADO","",IF(#REF!=1,#REF!,IF(#REF!=1,#REF!,IF(#REF!=1,#REF!,IF(#REF!=1,#REF!,"")))))</f>
        <v>#REF!</v>
      </c>
      <c r="C2631" s="185"/>
      <c r="D2631" s="191"/>
      <c r="E2631" s="190"/>
      <c r="F2631" s="237"/>
      <c r="G2631" s="169"/>
      <c r="H2631" s="188"/>
      <c r="I2631" s="189"/>
      <c r="J2631" s="192"/>
      <c r="K2631" s="193"/>
      <c r="L2631" s="200"/>
    </row>
    <row r="2632" spans="1:12" ht="15" customHeight="1" x14ac:dyDescent="0.25">
      <c r="A2632" s="183">
        <f t="shared" si="66"/>
        <v>50</v>
      </c>
      <c r="B2632" s="184" t="e">
        <f>IF(F2632="DESLIGADO","",IF(#REF!=1,#REF!,IF(#REF!=1,#REF!,IF(#REF!=1,#REF!,IF(#REF!=1,#REF!,"")))))</f>
        <v>#REF!</v>
      </c>
      <c r="C2632" s="185"/>
      <c r="D2632" s="191"/>
      <c r="E2632" s="190"/>
      <c r="F2632" s="237"/>
      <c r="G2632" s="169"/>
      <c r="H2632" s="188"/>
      <c r="I2632" s="189"/>
      <c r="J2632" s="192"/>
      <c r="K2632" s="193"/>
      <c r="L2632" s="200"/>
    </row>
    <row r="2633" spans="1:12" ht="15" customHeight="1" x14ac:dyDescent="0.25">
      <c r="A2633" s="183">
        <f t="shared" si="66"/>
        <v>51</v>
      </c>
      <c r="B2633" s="184" t="e">
        <f>IF(G2633="DESLIGADO","",IF(#REF!=1,#REF!,IF(#REF!=1,#REF!,IF(#REF!=1,#REF!,IF(#REF!=1,#REF!,"")))))</f>
        <v>#REF!</v>
      </c>
      <c r="C2633" s="185"/>
      <c r="D2633" s="191"/>
      <c r="E2633" s="190"/>
      <c r="F2633" s="237"/>
      <c r="G2633" s="169"/>
      <c r="H2633" s="188"/>
      <c r="I2633" s="189"/>
      <c r="J2633" s="192"/>
      <c r="K2633" s="193"/>
      <c r="L2633" s="200"/>
    </row>
    <row r="2634" spans="1:12" ht="15" customHeight="1" x14ac:dyDescent="0.25">
      <c r="A2634" s="183">
        <f t="shared" si="66"/>
        <v>52</v>
      </c>
      <c r="B2634" s="184" t="e">
        <f>IF(G2634="DESLIGADO","",IF(#REF!=1,#REF!,IF(#REF!=1,#REF!,IF(#REF!=1,#REF!,IF(#REF!=1,#REF!,"")))))</f>
        <v>#REF!</v>
      </c>
      <c r="C2634" s="185"/>
      <c r="D2634" s="191"/>
      <c r="E2634" s="190"/>
      <c r="F2634" s="237"/>
      <c r="G2634" s="169"/>
      <c r="H2634" s="188"/>
      <c r="I2634" s="189"/>
      <c r="J2634" s="192"/>
      <c r="K2634" s="193"/>
      <c r="L2634" s="200"/>
    </row>
    <row r="2635" spans="1:12" ht="15" customHeight="1" x14ac:dyDescent="0.25">
      <c r="A2635" s="183">
        <f t="shared" si="66"/>
        <v>53</v>
      </c>
      <c r="B2635" s="184" t="e">
        <f>IF(F2635="DESLIGADO","",IF(#REF!=1,#REF!,IF(#REF!=1,#REF!,IF(#REF!=1,#REF!,IF(#REF!=1,#REF!,"")))))</f>
        <v>#REF!</v>
      </c>
      <c r="C2635" s="185"/>
      <c r="D2635" s="191"/>
      <c r="E2635" s="190"/>
      <c r="F2635" s="237"/>
      <c r="G2635" s="169"/>
      <c r="H2635" s="188"/>
      <c r="I2635" s="189"/>
      <c r="J2635" s="192"/>
      <c r="K2635" s="193"/>
      <c r="L2635" s="200"/>
    </row>
    <row r="2636" spans="1:12" ht="15" customHeight="1" x14ac:dyDescent="0.25">
      <c r="A2636" s="183">
        <f t="shared" si="66"/>
        <v>54</v>
      </c>
      <c r="B2636" s="184" t="e">
        <f>IF(G2636="DESLIGADO","",IF(#REF!=1,#REF!,IF(#REF!=1,#REF!,IF(#REF!=1,#REF!,IF(#REF!=1,#REF!,"")))))</f>
        <v>#REF!</v>
      </c>
      <c r="C2636" s="185"/>
      <c r="D2636" s="191"/>
      <c r="E2636" s="190"/>
      <c r="F2636" s="237"/>
      <c r="G2636" s="169"/>
      <c r="H2636" s="188"/>
      <c r="I2636" s="189"/>
      <c r="J2636" s="192"/>
      <c r="K2636" s="193"/>
      <c r="L2636" s="200"/>
    </row>
    <row r="2637" spans="1:12" ht="15" customHeight="1" x14ac:dyDescent="0.25">
      <c r="A2637" s="183">
        <f t="shared" si="66"/>
        <v>55</v>
      </c>
      <c r="B2637" s="184"/>
      <c r="C2637" s="185"/>
      <c r="D2637" s="191"/>
      <c r="E2637" s="190"/>
      <c r="F2637" s="237"/>
      <c r="G2637" s="169"/>
      <c r="H2637" s="188"/>
      <c r="I2637" s="189"/>
      <c r="J2637" s="192"/>
      <c r="K2637" s="193"/>
      <c r="L2637" s="200"/>
    </row>
    <row r="2638" spans="1:12" ht="15" customHeight="1" x14ac:dyDescent="0.25">
      <c r="A2638" s="183">
        <f t="shared" si="66"/>
        <v>56</v>
      </c>
      <c r="B2638" s="184" t="e">
        <f>IF(G2638="DESLIGADO","",IF(#REF!=1,#REF!,IF(#REF!=1,#REF!,IF(#REF!=1,#REF!,IF(#REF!=1,#REF!,"")))))</f>
        <v>#REF!</v>
      </c>
      <c r="C2638" s="185"/>
      <c r="D2638" s="191"/>
      <c r="E2638" s="190"/>
      <c r="F2638" s="237"/>
      <c r="G2638" s="169"/>
      <c r="H2638" s="188"/>
      <c r="I2638" s="189"/>
      <c r="J2638" s="192"/>
      <c r="K2638" s="193"/>
      <c r="L2638" s="200"/>
    </row>
    <row r="2639" spans="1:12" ht="15" customHeight="1" x14ac:dyDescent="0.25">
      <c r="A2639" s="183">
        <f t="shared" si="66"/>
        <v>57</v>
      </c>
      <c r="B2639" s="184"/>
      <c r="C2639" s="185"/>
      <c r="D2639" s="191"/>
      <c r="E2639" s="190"/>
      <c r="F2639" s="237"/>
      <c r="G2639" s="169"/>
      <c r="H2639" s="188"/>
      <c r="I2639" s="189"/>
      <c r="J2639" s="192"/>
      <c r="K2639" s="193"/>
      <c r="L2639" s="200"/>
    </row>
    <row r="2640" spans="1:12" ht="15" customHeight="1" x14ac:dyDescent="0.25">
      <c r="A2640" s="183">
        <f t="shared" si="66"/>
        <v>58</v>
      </c>
      <c r="B2640" s="184"/>
      <c r="C2640" s="185"/>
      <c r="D2640" s="191"/>
      <c r="E2640" s="190"/>
      <c r="F2640" s="237"/>
      <c r="G2640" s="169"/>
      <c r="H2640" s="188"/>
      <c r="I2640" s="189"/>
      <c r="J2640" s="192"/>
      <c r="K2640" s="193"/>
      <c r="L2640" s="200"/>
    </row>
    <row r="2641" spans="1:12" ht="15" customHeight="1" x14ac:dyDescent="0.25">
      <c r="A2641" s="183">
        <f t="shared" si="66"/>
        <v>59</v>
      </c>
      <c r="B2641" s="184" t="e">
        <f>IF(G2641="DESLIGADO","",IF(#REF!=1,#REF!,IF(#REF!=1,#REF!,IF(#REF!=1,#REF!,IF(#REF!=1,#REF!,"")))))</f>
        <v>#REF!</v>
      </c>
      <c r="C2641" s="185"/>
      <c r="D2641" s="191"/>
      <c r="E2641" s="190"/>
      <c r="F2641" s="237"/>
      <c r="G2641" s="169"/>
      <c r="H2641" s="188"/>
      <c r="I2641" s="189"/>
      <c r="J2641" s="192"/>
      <c r="K2641" s="193"/>
      <c r="L2641" s="200"/>
    </row>
    <row r="2642" spans="1:12" x14ac:dyDescent="0.25">
      <c r="A2642" s="183">
        <f t="shared" si="66"/>
        <v>60</v>
      </c>
      <c r="B2642" s="184" t="e">
        <f>IF(F2642="DESLIGADO","",IF(#REF!=1,#REF!,IF(#REF!=1,#REF!,IF(#REF!=1,#REF!,IF(#REF!=1,#REF!,"")))))</f>
        <v>#REF!</v>
      </c>
      <c r="C2642" s="185"/>
      <c r="D2642" s="191"/>
      <c r="E2642" s="190"/>
      <c r="F2642" s="237"/>
      <c r="G2642" s="169"/>
      <c r="H2642" s="188"/>
      <c r="I2642" s="189"/>
      <c r="J2642" s="192"/>
      <c r="K2642" s="193"/>
      <c r="L2642" s="200"/>
    </row>
    <row r="2643" spans="1:12" ht="15" customHeight="1" x14ac:dyDescent="0.25">
      <c r="A2643" s="183">
        <f t="shared" si="66"/>
        <v>61</v>
      </c>
      <c r="B2643" s="184" t="e">
        <f>IF(G2643="DESLIGADO","",IF(#REF!=1,#REF!,IF(#REF!=1,#REF!,IF(#REF!=1,#REF!,IF(#REF!=1,#REF!,"")))))</f>
        <v>#REF!</v>
      </c>
      <c r="C2643" s="185"/>
      <c r="D2643" s="191"/>
      <c r="E2643" s="190"/>
      <c r="F2643" s="237"/>
      <c r="G2643" s="169"/>
      <c r="H2643" s="188"/>
      <c r="I2643" s="189"/>
      <c r="J2643" s="192"/>
      <c r="K2643" s="193"/>
      <c r="L2643" s="200"/>
    </row>
    <row r="2644" spans="1:12" ht="15" customHeight="1" x14ac:dyDescent="0.25">
      <c r="A2644" s="183">
        <f t="shared" si="66"/>
        <v>62</v>
      </c>
      <c r="B2644" s="184" t="e">
        <f>IF(F2644="DESLIGADO","",IF(#REF!=1,#REF!,IF(#REF!=1,#REF!,IF(#REF!=1,#REF!,IF(#REF!=1,#REF!,"")))))</f>
        <v>#REF!</v>
      </c>
      <c r="C2644" s="185"/>
      <c r="D2644" s="191"/>
      <c r="E2644" s="190"/>
      <c r="F2644" s="237"/>
      <c r="G2644" s="169"/>
      <c r="H2644" s="188"/>
      <c r="I2644" s="189"/>
      <c r="J2644" s="192"/>
      <c r="K2644" s="193"/>
      <c r="L2644" s="200"/>
    </row>
    <row r="2645" spans="1:12" ht="15" customHeight="1" x14ac:dyDescent="0.25">
      <c r="A2645" s="183">
        <f t="shared" si="66"/>
        <v>63</v>
      </c>
      <c r="B2645" s="184" t="e">
        <f>IF(G2645="DESLIGADO","",IF(#REF!=1,#REF!,IF(#REF!=1,#REF!,IF(#REF!=1,#REF!,IF(#REF!=1,#REF!,"")))))</f>
        <v>#REF!</v>
      </c>
      <c r="C2645" s="185"/>
      <c r="D2645" s="191"/>
      <c r="E2645" s="190"/>
      <c r="F2645" s="237"/>
      <c r="G2645" s="169"/>
      <c r="H2645" s="188"/>
      <c r="I2645" s="189"/>
      <c r="J2645" s="192"/>
      <c r="K2645" s="193"/>
      <c r="L2645" s="200"/>
    </row>
    <row r="2646" spans="1:12" ht="15" customHeight="1" x14ac:dyDescent="0.25">
      <c r="A2646" s="183">
        <f t="shared" si="66"/>
        <v>64</v>
      </c>
      <c r="B2646" s="184" t="e">
        <f>IF(G2646="DESLIGADO","",IF(#REF!=1,#REF!,IF(#REF!=1,#REF!,IF(#REF!=1,#REF!,IF(#REF!=1,#REF!,"")))))</f>
        <v>#REF!</v>
      </c>
      <c r="C2646" s="185"/>
      <c r="D2646" s="191"/>
      <c r="E2646" s="190"/>
      <c r="F2646" s="237"/>
      <c r="G2646" s="169"/>
      <c r="H2646" s="188"/>
      <c r="I2646" s="189"/>
      <c r="J2646" s="192"/>
      <c r="K2646" s="193"/>
      <c r="L2646" s="200"/>
    </row>
    <row r="2647" spans="1:12" ht="15" customHeight="1" x14ac:dyDescent="0.25">
      <c r="A2647" s="183">
        <f t="shared" ref="A2647:A2651" si="67">A2646+1</f>
        <v>65</v>
      </c>
      <c r="B2647" s="184" t="e">
        <f>IF(G2647="DESLIGADO","",IF(#REF!=1,#REF!,IF(#REF!=1,#REF!,IF(#REF!=1,#REF!,IF(#REF!=1,#REF!,"")))))</f>
        <v>#REF!</v>
      </c>
      <c r="C2647" s="185"/>
      <c r="D2647" s="191"/>
      <c r="E2647" s="190"/>
      <c r="F2647" s="237"/>
      <c r="G2647" s="169"/>
      <c r="H2647" s="188"/>
      <c r="I2647" s="189"/>
      <c r="J2647" s="192"/>
      <c r="K2647" s="193"/>
      <c r="L2647" s="200"/>
    </row>
    <row r="2648" spans="1:12" ht="15" customHeight="1" x14ac:dyDescent="0.25">
      <c r="A2648" s="183">
        <f t="shared" si="67"/>
        <v>66</v>
      </c>
      <c r="B2648" s="184" t="e">
        <f>IF(G2648="DESLIGADO","",IF(#REF!=1,#REF!,IF(#REF!=1,#REF!,IF(#REF!=1,#REF!,IF(#REF!=1,#REF!,"")))))</f>
        <v>#REF!</v>
      </c>
      <c r="C2648" s="185"/>
      <c r="D2648" s="191"/>
      <c r="E2648" s="190"/>
      <c r="F2648" s="237"/>
      <c r="G2648" s="169"/>
      <c r="H2648" s="188"/>
      <c r="I2648" s="189"/>
      <c r="J2648" s="192"/>
      <c r="K2648" s="193"/>
      <c r="L2648" s="200"/>
    </row>
    <row r="2649" spans="1:12" ht="15" customHeight="1" x14ac:dyDescent="0.25">
      <c r="A2649" s="183">
        <f t="shared" si="67"/>
        <v>67</v>
      </c>
      <c r="B2649" s="184" t="e">
        <f>IF(G2649="DESLIGADO","",IF(#REF!=1,#REF!,IF(#REF!=1,#REF!,IF(#REF!=1,#REF!,IF(#REF!=1,#REF!,"")))))</f>
        <v>#REF!</v>
      </c>
      <c r="C2649" s="185"/>
      <c r="D2649" s="191"/>
      <c r="E2649" s="190"/>
      <c r="F2649" s="237"/>
      <c r="G2649" s="169"/>
      <c r="H2649" s="188"/>
      <c r="I2649" s="189"/>
      <c r="J2649" s="192"/>
      <c r="K2649" s="193"/>
      <c r="L2649" s="200"/>
    </row>
    <row r="2650" spans="1:12" ht="15" customHeight="1" x14ac:dyDescent="0.25">
      <c r="A2650" s="183">
        <f t="shared" si="67"/>
        <v>68</v>
      </c>
      <c r="B2650" s="184" t="e">
        <f>IF(F2650="DESLIGADO","",IF(#REF!=1,#REF!,IF(#REF!=1,#REF!,IF(#REF!=1,#REF!,IF(#REF!=1,#REF!,"")))))</f>
        <v>#REF!</v>
      </c>
      <c r="C2650" s="185"/>
      <c r="D2650" s="191"/>
      <c r="E2650" s="190"/>
      <c r="F2650" s="237"/>
      <c r="G2650" s="169"/>
      <c r="H2650" s="188"/>
      <c r="I2650" s="189"/>
      <c r="J2650" s="192"/>
      <c r="K2650" s="193"/>
      <c r="L2650" s="200"/>
    </row>
    <row r="2651" spans="1:12" ht="15" customHeight="1" x14ac:dyDescent="0.25">
      <c r="A2651" s="183">
        <f t="shared" si="67"/>
        <v>69</v>
      </c>
      <c r="B2651" s="184" t="e">
        <f>IF(G2651="DESLIGADO","",IF(#REF!=1,#REF!,IF(#REF!=1,#REF!,IF(#REF!=1,#REF!,IF(#REF!=1,#REF!,"")))))</f>
        <v>#REF!</v>
      </c>
      <c r="C2651" s="185"/>
      <c r="D2651" s="191"/>
      <c r="E2651" s="190"/>
      <c r="F2651" s="237"/>
      <c r="G2651" s="169"/>
      <c r="H2651" s="188"/>
      <c r="I2651" s="189"/>
      <c r="J2651" s="192"/>
      <c r="K2651" s="193"/>
      <c r="L2651" s="200"/>
    </row>
    <row r="2652" spans="1:12" ht="15" customHeight="1" x14ac:dyDescent="0.25">
      <c r="A2652" s="183"/>
      <c r="B2652" s="184" t="e">
        <f>IF(G2652="DESLIGADO","",IF(#REF!=1,#REF!,IF(#REF!=1,#REF!,IF(#REF!=1,#REF!,IF(#REF!=1,#REF!,"")))))</f>
        <v>#REF!</v>
      </c>
      <c r="C2652" s="185"/>
      <c r="D2652" s="191"/>
      <c r="E2652" s="190"/>
      <c r="F2652" s="237"/>
      <c r="G2652" s="169"/>
      <c r="H2652" s="188"/>
      <c r="I2652" s="189"/>
      <c r="J2652" s="192"/>
      <c r="K2652" s="193"/>
      <c r="L2652" s="200"/>
    </row>
    <row r="2653" spans="1:12" ht="15" customHeight="1" x14ac:dyDescent="0.25">
      <c r="A2653" s="183">
        <f t="shared" ref="A2653:A2715" si="68">A2652+1</f>
        <v>1</v>
      </c>
      <c r="B2653" s="184" t="e">
        <f>IF(G2653="DESLIGADO","",IF(#REF!=1,#REF!,IF(#REF!=1,#REF!,IF(#REF!=1,#REF!,IF(#REF!=1,#REF!,"")))))</f>
        <v>#REF!</v>
      </c>
      <c r="C2653" s="185"/>
      <c r="D2653" s="191"/>
      <c r="E2653" s="190"/>
      <c r="F2653" s="237"/>
      <c r="G2653" s="169"/>
      <c r="H2653" s="188"/>
      <c r="I2653" s="189"/>
      <c r="J2653" s="192"/>
      <c r="K2653" s="193"/>
      <c r="L2653" s="200"/>
    </row>
    <row r="2654" spans="1:12" ht="15" customHeight="1" x14ac:dyDescent="0.25">
      <c r="A2654" s="183">
        <f t="shared" si="68"/>
        <v>2</v>
      </c>
      <c r="B2654" s="184"/>
      <c r="C2654" s="185"/>
      <c r="D2654" s="191"/>
      <c r="E2654" s="190"/>
      <c r="F2654" s="237"/>
      <c r="G2654" s="169"/>
      <c r="H2654" s="188"/>
      <c r="I2654" s="189"/>
      <c r="J2654" s="192"/>
      <c r="K2654" s="193"/>
      <c r="L2654" s="200"/>
    </row>
    <row r="2655" spans="1:12" ht="15" customHeight="1" x14ac:dyDescent="0.25">
      <c r="A2655" s="183">
        <f t="shared" si="68"/>
        <v>3</v>
      </c>
      <c r="B2655" s="184" t="e">
        <f>IF(G2655="DESLIGADO","",IF(#REF!=1,#REF!,IF(#REF!=1,#REF!,IF(#REF!=1,#REF!,IF(#REF!=1,#REF!,"")))))</f>
        <v>#REF!</v>
      </c>
      <c r="C2655" s="185"/>
      <c r="D2655" s="191"/>
      <c r="E2655" s="190"/>
      <c r="F2655" s="237"/>
      <c r="G2655" s="169"/>
      <c r="H2655" s="188"/>
      <c r="I2655" s="189"/>
      <c r="J2655" s="192"/>
      <c r="K2655" s="193"/>
      <c r="L2655" s="200"/>
    </row>
    <row r="2656" spans="1:12" ht="15" customHeight="1" x14ac:dyDescent="0.25">
      <c r="A2656" s="183">
        <f t="shared" si="68"/>
        <v>4</v>
      </c>
      <c r="B2656" s="184" t="e">
        <f>IF(G2656="DESLIGADO","",IF(#REF!=1,#REF!,IF(#REF!=1,#REF!,IF(#REF!=1,#REF!,IF(#REF!=1,#REF!,"")))))</f>
        <v>#REF!</v>
      </c>
      <c r="C2656" s="185"/>
      <c r="D2656" s="191"/>
      <c r="E2656" s="190"/>
      <c r="F2656" s="237"/>
      <c r="G2656" s="169"/>
      <c r="H2656" s="188"/>
      <c r="I2656" s="189"/>
      <c r="J2656" s="192"/>
      <c r="K2656" s="193"/>
      <c r="L2656" s="200"/>
    </row>
    <row r="2657" spans="1:12" ht="15" customHeight="1" x14ac:dyDescent="0.25">
      <c r="A2657" s="183">
        <f t="shared" si="68"/>
        <v>5</v>
      </c>
      <c r="B2657" s="184"/>
      <c r="C2657" s="185"/>
      <c r="D2657" s="191"/>
      <c r="E2657" s="190"/>
      <c r="F2657" s="237"/>
      <c r="G2657" s="169"/>
      <c r="H2657" s="188"/>
      <c r="I2657" s="189"/>
      <c r="J2657" s="192"/>
      <c r="K2657" s="193"/>
      <c r="L2657" s="200"/>
    </row>
    <row r="2658" spans="1:12" ht="15" customHeight="1" x14ac:dyDescent="0.25">
      <c r="A2658" s="183">
        <f t="shared" si="68"/>
        <v>6</v>
      </c>
      <c r="B2658" s="184" t="e">
        <f>IF(G2658="DESLIGADO","",IF(#REF!=1,#REF!,IF(#REF!=1,#REF!,IF(#REF!=1,#REF!,IF(#REF!=1,#REF!,"")))))</f>
        <v>#REF!</v>
      </c>
      <c r="C2658" s="185"/>
      <c r="D2658" s="191"/>
      <c r="E2658" s="190"/>
      <c r="F2658" s="237"/>
      <c r="G2658" s="169"/>
      <c r="H2658" s="188"/>
      <c r="I2658" s="189"/>
      <c r="J2658" s="192"/>
      <c r="K2658" s="193"/>
      <c r="L2658" s="200"/>
    </row>
    <row r="2659" spans="1:12" ht="15" customHeight="1" x14ac:dyDescent="0.25">
      <c r="A2659" s="183">
        <f t="shared" si="68"/>
        <v>7</v>
      </c>
      <c r="B2659" s="184"/>
      <c r="C2659" s="185"/>
      <c r="D2659" s="191"/>
      <c r="E2659" s="190"/>
      <c r="F2659" s="237"/>
      <c r="G2659" s="169"/>
      <c r="H2659" s="188"/>
      <c r="I2659" s="189"/>
      <c r="J2659" s="192"/>
      <c r="K2659" s="193"/>
      <c r="L2659" s="200"/>
    </row>
    <row r="2660" spans="1:12" ht="15" customHeight="1" x14ac:dyDescent="0.25">
      <c r="A2660" s="183">
        <f t="shared" si="68"/>
        <v>8</v>
      </c>
      <c r="B2660" s="184"/>
      <c r="C2660" s="185"/>
      <c r="D2660" s="191"/>
      <c r="E2660" s="190"/>
      <c r="F2660" s="237"/>
      <c r="G2660" s="169"/>
      <c r="H2660" s="188"/>
      <c r="I2660" s="189"/>
      <c r="J2660" s="192"/>
      <c r="K2660" s="193"/>
      <c r="L2660" s="200"/>
    </row>
    <row r="2661" spans="1:12" ht="15" customHeight="1" x14ac:dyDescent="0.25">
      <c r="A2661" s="183">
        <f t="shared" si="68"/>
        <v>9</v>
      </c>
      <c r="B2661" s="184" t="e">
        <f>IF(G2661="DESLIGADO","",IF(#REF!=1,#REF!,IF(#REF!=1,#REF!,IF(#REF!=1,#REF!,IF(#REF!=1,#REF!,"")))))</f>
        <v>#REF!</v>
      </c>
      <c r="C2661" s="185"/>
      <c r="D2661" s="191"/>
      <c r="E2661" s="190"/>
      <c r="F2661" s="237"/>
      <c r="G2661" s="169"/>
      <c r="H2661" s="188"/>
      <c r="I2661" s="189"/>
      <c r="J2661" s="192"/>
      <c r="K2661" s="193"/>
      <c r="L2661" s="200"/>
    </row>
    <row r="2662" spans="1:12" ht="15" customHeight="1" x14ac:dyDescent="0.25">
      <c r="A2662" s="183">
        <f t="shared" si="68"/>
        <v>10</v>
      </c>
      <c r="B2662" s="184" t="e">
        <f>IF(G2662="DESLIGADO","",IF(#REF!=1,#REF!,IF(#REF!=1,#REF!,IF(#REF!=1,#REF!,IF(#REF!=1,#REF!,"")))))</f>
        <v>#REF!</v>
      </c>
      <c r="C2662" s="185"/>
      <c r="D2662" s="191"/>
      <c r="E2662" s="190"/>
      <c r="F2662" s="237"/>
      <c r="G2662" s="169"/>
      <c r="H2662" s="188"/>
      <c r="I2662" s="189"/>
      <c r="J2662" s="192"/>
      <c r="K2662" s="193"/>
      <c r="L2662" s="200"/>
    </row>
    <row r="2663" spans="1:12" ht="15" customHeight="1" x14ac:dyDescent="0.25">
      <c r="A2663" s="183">
        <f t="shared" si="68"/>
        <v>11</v>
      </c>
      <c r="B2663" s="184" t="e">
        <f>IF(G2663="DESLIGADO","",IF(#REF!=1,#REF!,IF(#REF!=1,#REF!,IF(#REF!=1,#REF!,IF(#REF!=1,#REF!,"")))))</f>
        <v>#REF!</v>
      </c>
      <c r="C2663" s="185"/>
      <c r="D2663" s="191"/>
      <c r="E2663" s="190"/>
      <c r="F2663" s="237"/>
      <c r="G2663" s="169"/>
      <c r="H2663" s="188"/>
      <c r="I2663" s="189"/>
      <c r="J2663" s="192"/>
      <c r="K2663" s="193"/>
      <c r="L2663" s="200"/>
    </row>
    <row r="2664" spans="1:12" ht="15" customHeight="1" x14ac:dyDescent="0.25">
      <c r="A2664" s="183">
        <f t="shared" si="68"/>
        <v>12</v>
      </c>
      <c r="B2664" s="184"/>
      <c r="C2664" s="185"/>
      <c r="D2664" s="191"/>
      <c r="E2664" s="190"/>
      <c r="F2664" s="237"/>
      <c r="G2664" s="169"/>
      <c r="H2664" s="188"/>
      <c r="I2664" s="189"/>
      <c r="J2664" s="192"/>
      <c r="K2664" s="193"/>
      <c r="L2664" s="200"/>
    </row>
    <row r="2665" spans="1:12" ht="15" customHeight="1" x14ac:dyDescent="0.25">
      <c r="A2665" s="183">
        <f t="shared" si="68"/>
        <v>13</v>
      </c>
      <c r="B2665" s="184" t="e">
        <f>IF(G2665="DESLIGADO","",IF(#REF!=1,#REF!,IF(#REF!=1,#REF!,IF(#REF!=1,#REF!,IF(#REF!=1,#REF!,"")))))</f>
        <v>#REF!</v>
      </c>
      <c r="C2665" s="185"/>
      <c r="D2665" s="191"/>
      <c r="E2665" s="190"/>
      <c r="F2665" s="237"/>
      <c r="G2665" s="169"/>
      <c r="H2665" s="188"/>
      <c r="I2665" s="189"/>
      <c r="J2665" s="192"/>
      <c r="K2665" s="193"/>
      <c r="L2665" s="200"/>
    </row>
    <row r="2666" spans="1:12" ht="15" customHeight="1" x14ac:dyDescent="0.25">
      <c r="A2666" s="183">
        <f t="shared" si="68"/>
        <v>14</v>
      </c>
      <c r="B2666" s="184" t="e">
        <f>IF(G2666="DESLIGADO","",IF(#REF!=1,#REF!,IF(#REF!=1,#REF!,IF(#REF!=1,#REF!,IF(#REF!=1,#REF!,"")))))</f>
        <v>#REF!</v>
      </c>
      <c r="C2666" s="185"/>
      <c r="D2666" s="191"/>
      <c r="E2666" s="190"/>
      <c r="F2666" s="237"/>
      <c r="G2666" s="169"/>
      <c r="H2666" s="188"/>
      <c r="I2666" s="189"/>
      <c r="J2666" s="192"/>
      <c r="K2666" s="193"/>
      <c r="L2666" s="200"/>
    </row>
    <row r="2667" spans="1:12" ht="15" customHeight="1" x14ac:dyDescent="0.25">
      <c r="A2667" s="183">
        <f t="shared" si="68"/>
        <v>15</v>
      </c>
      <c r="B2667" s="184"/>
      <c r="C2667" s="185"/>
      <c r="D2667" s="191"/>
      <c r="E2667" s="190"/>
      <c r="F2667" s="237"/>
      <c r="G2667" s="169"/>
      <c r="H2667" s="188"/>
      <c r="I2667" s="189"/>
      <c r="J2667" s="192"/>
      <c r="K2667" s="193"/>
      <c r="L2667" s="200"/>
    </row>
    <row r="2668" spans="1:12" ht="15" customHeight="1" x14ac:dyDescent="0.25">
      <c r="A2668" s="183">
        <f t="shared" si="68"/>
        <v>16</v>
      </c>
      <c r="B2668" s="184"/>
      <c r="C2668" s="185"/>
      <c r="D2668" s="191"/>
      <c r="E2668" s="190"/>
      <c r="F2668" s="237"/>
      <c r="G2668" s="169"/>
      <c r="H2668" s="188"/>
      <c r="I2668" s="189"/>
      <c r="J2668" s="192"/>
      <c r="K2668" s="193"/>
      <c r="L2668" s="200"/>
    </row>
    <row r="2669" spans="1:12" ht="15" customHeight="1" x14ac:dyDescent="0.25">
      <c r="A2669" s="183">
        <f t="shared" si="68"/>
        <v>17</v>
      </c>
      <c r="B2669" s="184" t="e">
        <f>IF(G2669="DESLIGADO","",IF(#REF!=1,#REF!,IF(#REF!=1,#REF!,IF(#REF!=1,#REF!,IF(#REF!=1,#REF!,"")))))</f>
        <v>#REF!</v>
      </c>
      <c r="C2669" s="185"/>
      <c r="D2669" s="191"/>
      <c r="E2669" s="190"/>
      <c r="F2669" s="237"/>
      <c r="G2669" s="169"/>
      <c r="H2669" s="188"/>
      <c r="I2669" s="189"/>
      <c r="J2669" s="192"/>
      <c r="K2669" s="193"/>
      <c r="L2669" s="200"/>
    </row>
    <row r="2670" spans="1:12" ht="15" customHeight="1" x14ac:dyDescent="0.25">
      <c r="A2670" s="183">
        <f t="shared" si="68"/>
        <v>18</v>
      </c>
      <c r="B2670" s="184"/>
      <c r="C2670" s="185"/>
      <c r="D2670" s="191"/>
      <c r="E2670" s="190"/>
      <c r="F2670" s="237"/>
      <c r="G2670" s="169"/>
      <c r="H2670" s="188"/>
      <c r="I2670" s="189"/>
      <c r="J2670" s="192"/>
      <c r="K2670" s="193"/>
      <c r="L2670" s="200"/>
    </row>
    <row r="2671" spans="1:12" ht="15" customHeight="1" x14ac:dyDescent="0.25">
      <c r="A2671" s="183">
        <f t="shared" si="68"/>
        <v>19</v>
      </c>
      <c r="B2671" s="184"/>
      <c r="C2671" s="185"/>
      <c r="D2671" s="191"/>
      <c r="E2671" s="190"/>
      <c r="F2671" s="237"/>
      <c r="G2671" s="169"/>
      <c r="H2671" s="188"/>
      <c r="I2671" s="189"/>
      <c r="J2671" s="192"/>
      <c r="K2671" s="193"/>
      <c r="L2671" s="200"/>
    </row>
    <row r="2672" spans="1:12" ht="15" customHeight="1" x14ac:dyDescent="0.25">
      <c r="A2672" s="183">
        <f t="shared" si="68"/>
        <v>20</v>
      </c>
      <c r="B2672" s="184" t="e">
        <f>IF(F2672="DESLIGADO","",IF(#REF!=1,#REF!,IF(#REF!=1,#REF!,IF(#REF!=1,#REF!,IF(#REF!=1,#REF!,"")))))</f>
        <v>#REF!</v>
      </c>
      <c r="C2672" s="185"/>
      <c r="D2672" s="191"/>
      <c r="E2672" s="190"/>
      <c r="F2672" s="237"/>
      <c r="G2672" s="169"/>
      <c r="H2672" s="188"/>
      <c r="I2672" s="189"/>
      <c r="J2672" s="192"/>
      <c r="K2672" s="193"/>
      <c r="L2672" s="200"/>
    </row>
    <row r="2673" spans="1:12" ht="15" customHeight="1" x14ac:dyDescent="0.25">
      <c r="A2673" s="183">
        <f t="shared" si="68"/>
        <v>21</v>
      </c>
      <c r="B2673" s="184" t="e">
        <f>IF(G2673="DESLIGADO","",IF(#REF!=1,#REF!,IF(#REF!=1,#REF!,IF(#REF!=1,#REF!,IF(#REF!=1,#REF!,"")))))</f>
        <v>#REF!</v>
      </c>
      <c r="C2673" s="185"/>
      <c r="D2673" s="191"/>
      <c r="E2673" s="190"/>
      <c r="F2673" s="237"/>
      <c r="G2673" s="169"/>
      <c r="H2673" s="188"/>
      <c r="I2673" s="189"/>
      <c r="J2673" s="192"/>
      <c r="K2673" s="193"/>
      <c r="L2673" s="200"/>
    </row>
    <row r="2674" spans="1:12" ht="15" customHeight="1" x14ac:dyDescent="0.25">
      <c r="A2674" s="183">
        <f t="shared" si="68"/>
        <v>22</v>
      </c>
      <c r="B2674" s="184" t="e">
        <f>IF(G2674="DESLIGADO","",IF(#REF!=1,#REF!,IF(#REF!=1,#REF!,IF(#REF!=1,#REF!,IF(#REF!=1,#REF!,"")))))</f>
        <v>#REF!</v>
      </c>
      <c r="C2674" s="185"/>
      <c r="D2674" s="191"/>
      <c r="E2674" s="190"/>
      <c r="F2674" s="237"/>
      <c r="G2674" s="169"/>
      <c r="H2674" s="188"/>
      <c r="I2674" s="189"/>
      <c r="J2674" s="192"/>
      <c r="K2674" s="193"/>
      <c r="L2674" s="200"/>
    </row>
    <row r="2675" spans="1:12" ht="15" customHeight="1" x14ac:dyDescent="0.25">
      <c r="A2675" s="183">
        <f t="shared" si="68"/>
        <v>23</v>
      </c>
      <c r="B2675" s="184"/>
      <c r="C2675" s="185"/>
      <c r="D2675" s="191"/>
      <c r="E2675" s="190"/>
      <c r="F2675" s="237"/>
      <c r="G2675" s="169"/>
      <c r="H2675" s="188"/>
      <c r="I2675" s="189"/>
      <c r="J2675" s="192"/>
      <c r="K2675" s="193"/>
      <c r="L2675" s="200"/>
    </row>
    <row r="2676" spans="1:12" ht="15" customHeight="1" x14ac:dyDescent="0.25">
      <c r="A2676" s="183">
        <f t="shared" si="68"/>
        <v>24</v>
      </c>
      <c r="B2676" s="184" t="e">
        <f>IF(G2676="DESLIGADO","",IF(#REF!=1,#REF!,IF(#REF!=1,#REF!,IF(#REF!=1,#REF!,IF(#REF!=1,#REF!,"")))))</f>
        <v>#REF!</v>
      </c>
      <c r="C2676" s="185"/>
      <c r="D2676" s="191"/>
      <c r="E2676" s="190"/>
      <c r="F2676" s="237"/>
      <c r="G2676" s="169"/>
      <c r="H2676" s="188"/>
      <c r="I2676" s="189"/>
      <c r="J2676" s="192"/>
      <c r="K2676" s="193"/>
      <c r="L2676" s="200"/>
    </row>
    <row r="2677" spans="1:12" ht="15" customHeight="1" x14ac:dyDescent="0.25">
      <c r="A2677" s="183">
        <f t="shared" si="68"/>
        <v>25</v>
      </c>
      <c r="B2677" s="184" t="e">
        <f>IF(G2677="DESLIGADO","",IF(#REF!=1,#REF!,IF(#REF!=1,#REF!,IF(#REF!=1,#REF!,IF(#REF!=1,#REF!,"")))))</f>
        <v>#REF!</v>
      </c>
      <c r="C2677" s="185"/>
      <c r="D2677" s="191"/>
      <c r="E2677" s="190"/>
      <c r="F2677" s="237"/>
      <c r="G2677" s="168"/>
      <c r="H2677" s="188"/>
      <c r="I2677" s="189"/>
      <c r="J2677" s="192"/>
      <c r="K2677" s="193"/>
      <c r="L2677" s="200"/>
    </row>
    <row r="2678" spans="1:12" ht="15" customHeight="1" x14ac:dyDescent="0.25">
      <c r="A2678" s="183">
        <f t="shared" si="68"/>
        <v>26</v>
      </c>
      <c r="B2678" s="184" t="e">
        <f>IF(G2678="DESLIGADO","",IF(#REF!=1,#REF!,IF(#REF!=1,#REF!,IF(#REF!=1,#REF!,IF(#REF!=1,#REF!,"")))))</f>
        <v>#REF!</v>
      </c>
      <c r="C2678" s="185"/>
      <c r="D2678" s="191"/>
      <c r="E2678" s="190"/>
      <c r="F2678" s="237"/>
      <c r="G2678" s="169"/>
      <c r="H2678" s="188"/>
      <c r="I2678" s="189"/>
      <c r="J2678" s="192"/>
      <c r="K2678" s="193"/>
      <c r="L2678" s="200"/>
    </row>
    <row r="2679" spans="1:12" ht="15" customHeight="1" x14ac:dyDescent="0.25">
      <c r="A2679" s="183">
        <f t="shared" si="68"/>
        <v>27</v>
      </c>
      <c r="B2679" s="184"/>
      <c r="C2679" s="185"/>
      <c r="D2679" s="191"/>
      <c r="E2679" s="190"/>
      <c r="F2679" s="237"/>
      <c r="G2679" s="169"/>
      <c r="H2679" s="188"/>
      <c r="I2679" s="189"/>
      <c r="J2679" s="192"/>
      <c r="K2679" s="193"/>
      <c r="L2679" s="200"/>
    </row>
    <row r="2680" spans="1:12" ht="15" customHeight="1" x14ac:dyDescent="0.25">
      <c r="A2680" s="183">
        <f t="shared" si="68"/>
        <v>28</v>
      </c>
      <c r="B2680" s="184" t="e">
        <f>IF(G2680="DESLIGADO","",IF(#REF!=1,#REF!,IF(#REF!=1,#REF!,IF(#REF!=1,#REF!,IF(#REF!=1,#REF!,"")))))</f>
        <v>#REF!</v>
      </c>
      <c r="C2680" s="185"/>
      <c r="D2680" s="191"/>
      <c r="E2680" s="190"/>
      <c r="F2680" s="237"/>
      <c r="G2680" s="169"/>
      <c r="H2680" s="188"/>
      <c r="I2680" s="189"/>
      <c r="J2680" s="192"/>
      <c r="K2680" s="193"/>
      <c r="L2680" s="200"/>
    </row>
    <row r="2681" spans="1:12" ht="15" customHeight="1" x14ac:dyDescent="0.25">
      <c r="A2681" s="183">
        <f t="shared" si="68"/>
        <v>29</v>
      </c>
      <c r="B2681" s="184" t="e">
        <f>IF(G2681="DESLIGADO","",IF(#REF!=1,#REF!,IF(#REF!=1,#REF!,IF(#REF!=1,#REF!,IF(#REF!=1,#REF!,"")))))</f>
        <v>#REF!</v>
      </c>
      <c r="C2681" s="185"/>
      <c r="D2681" s="191"/>
      <c r="E2681" s="190"/>
      <c r="F2681" s="237"/>
      <c r="G2681" s="169"/>
      <c r="H2681" s="188"/>
      <c r="I2681" s="189"/>
      <c r="J2681" s="192"/>
      <c r="K2681" s="193"/>
      <c r="L2681" s="200"/>
    </row>
    <row r="2682" spans="1:12" ht="15" customHeight="1" x14ac:dyDescent="0.25">
      <c r="A2682" s="183">
        <f t="shared" si="68"/>
        <v>30</v>
      </c>
      <c r="B2682" s="184" t="e">
        <f>IF(G2682="DESLIGADO","",IF(#REF!=1,#REF!,IF(#REF!=1,#REF!,IF(#REF!=1,#REF!,IF(#REF!=1,#REF!,"")))))</f>
        <v>#REF!</v>
      </c>
      <c r="C2682" s="185"/>
      <c r="D2682" s="191"/>
      <c r="E2682" s="190"/>
      <c r="F2682" s="237"/>
      <c r="G2682" s="169"/>
      <c r="H2682" s="188"/>
      <c r="I2682" s="189"/>
      <c r="J2682" s="192"/>
      <c r="K2682" s="193"/>
      <c r="L2682" s="200"/>
    </row>
    <row r="2683" spans="1:12" ht="15" customHeight="1" x14ac:dyDescent="0.25">
      <c r="A2683" s="183">
        <f t="shared" si="68"/>
        <v>31</v>
      </c>
      <c r="B2683" s="184" t="e">
        <f>IF(G2683="DESLIGADO","",IF(#REF!=1,#REF!,IF(#REF!=1,#REF!,IF(#REF!=1,#REF!,IF(#REF!=1,#REF!,"")))))</f>
        <v>#REF!</v>
      </c>
      <c r="C2683" s="185"/>
      <c r="D2683" s="191"/>
      <c r="E2683" s="190"/>
      <c r="F2683" s="237"/>
      <c r="G2683" s="169"/>
      <c r="H2683" s="188"/>
      <c r="I2683" s="189"/>
      <c r="J2683" s="192"/>
      <c r="K2683" s="193"/>
      <c r="L2683" s="200"/>
    </row>
    <row r="2684" spans="1:12" ht="15" customHeight="1" x14ac:dyDescent="0.25">
      <c r="A2684" s="183">
        <f t="shared" si="68"/>
        <v>32</v>
      </c>
      <c r="B2684" s="184"/>
      <c r="C2684" s="185"/>
      <c r="D2684" s="191"/>
      <c r="E2684" s="196"/>
      <c r="F2684" s="240"/>
      <c r="G2684" s="168"/>
      <c r="H2684" s="188"/>
      <c r="I2684" s="189"/>
      <c r="J2684" s="192"/>
      <c r="K2684" s="193"/>
      <c r="L2684" s="200"/>
    </row>
    <row r="2685" spans="1:12" ht="15" customHeight="1" x14ac:dyDescent="0.25">
      <c r="A2685" s="183">
        <f t="shared" si="68"/>
        <v>33</v>
      </c>
      <c r="B2685" s="184"/>
      <c r="C2685" s="185"/>
      <c r="D2685" s="191"/>
      <c r="E2685" s="196"/>
      <c r="F2685" s="240"/>
      <c r="G2685" s="169"/>
      <c r="H2685" s="188"/>
      <c r="I2685" s="189"/>
      <c r="J2685" s="192"/>
      <c r="K2685" s="193"/>
      <c r="L2685" s="200"/>
    </row>
    <row r="2686" spans="1:12" ht="15" customHeight="1" x14ac:dyDescent="0.25">
      <c r="A2686" s="183">
        <f t="shared" si="68"/>
        <v>34</v>
      </c>
      <c r="B2686" s="184" t="e">
        <f>IF(G2686="DESLIGADO","",IF(#REF!=1,#REF!,IF(#REF!=1,#REF!,IF(#REF!=1,#REF!,IF(#REF!=1,#REF!,"")))))</f>
        <v>#REF!</v>
      </c>
      <c r="C2686" s="185"/>
      <c r="D2686" s="191"/>
      <c r="E2686" s="196"/>
      <c r="F2686" s="240"/>
      <c r="G2686" s="169"/>
      <c r="H2686" s="188"/>
      <c r="I2686" s="189"/>
      <c r="J2686" s="192"/>
      <c r="K2686" s="193"/>
      <c r="L2686" s="200"/>
    </row>
    <row r="2687" spans="1:12" ht="15" customHeight="1" x14ac:dyDescent="0.25">
      <c r="A2687" s="183">
        <f t="shared" si="68"/>
        <v>35</v>
      </c>
      <c r="B2687" s="184" t="e">
        <f>IF(G2687="DESLIGADO","",IF(#REF!=1,#REF!,IF(#REF!=1,#REF!,IF(#REF!=1,#REF!,IF(#REF!=1,#REF!,"")))))</f>
        <v>#REF!</v>
      </c>
      <c r="C2687" s="185"/>
      <c r="D2687" s="191"/>
      <c r="E2687" s="190"/>
      <c r="F2687" s="237"/>
      <c r="G2687" s="169"/>
      <c r="H2687" s="188"/>
      <c r="I2687" s="189"/>
      <c r="J2687" s="192"/>
      <c r="K2687" s="193"/>
      <c r="L2687" s="200"/>
    </row>
    <row r="2688" spans="1:12" ht="15" customHeight="1" x14ac:dyDescent="0.25">
      <c r="A2688" s="183">
        <f t="shared" si="68"/>
        <v>36</v>
      </c>
      <c r="B2688" s="184" t="e">
        <f>IF(G2688="DESLIGADO","",IF(#REF!=1,#REF!,IF(#REF!=1,#REF!,IF(#REF!=1,#REF!,IF(#REF!=1,#REF!,"")))))</f>
        <v>#REF!</v>
      </c>
      <c r="C2688" s="185"/>
      <c r="D2688" s="191"/>
      <c r="E2688" s="196"/>
      <c r="F2688" s="240"/>
      <c r="G2688" s="169"/>
      <c r="H2688" s="188"/>
      <c r="I2688" s="189"/>
      <c r="J2688" s="192"/>
      <c r="K2688" s="193"/>
      <c r="L2688" s="200"/>
    </row>
    <row r="2689" spans="1:12" ht="15" customHeight="1" x14ac:dyDescent="0.25">
      <c r="A2689" s="183">
        <f t="shared" si="68"/>
        <v>37</v>
      </c>
      <c r="B2689" s="184"/>
      <c r="C2689" s="185"/>
      <c r="D2689" s="191"/>
      <c r="E2689" s="196"/>
      <c r="F2689" s="240"/>
      <c r="G2689" s="169"/>
      <c r="H2689" s="188"/>
      <c r="I2689" s="189"/>
      <c r="J2689" s="192"/>
      <c r="K2689" s="193"/>
      <c r="L2689" s="200"/>
    </row>
    <row r="2690" spans="1:12" ht="15" customHeight="1" x14ac:dyDescent="0.25">
      <c r="A2690" s="183">
        <f t="shared" si="68"/>
        <v>38</v>
      </c>
      <c r="B2690" s="184"/>
      <c r="C2690" s="185"/>
      <c r="D2690" s="191"/>
      <c r="E2690" s="196"/>
      <c r="F2690" s="240"/>
      <c r="G2690" s="169"/>
      <c r="H2690" s="188"/>
      <c r="I2690" s="189"/>
      <c r="J2690" s="192"/>
      <c r="K2690" s="193"/>
      <c r="L2690" s="200"/>
    </row>
    <row r="2691" spans="1:12" ht="15" customHeight="1" x14ac:dyDescent="0.25">
      <c r="A2691" s="183">
        <f t="shared" si="68"/>
        <v>39</v>
      </c>
      <c r="B2691" s="184" t="e">
        <f>IF(G2691="DESLIGADO","",IF(#REF!=1,#REF!,IF(#REF!=1,#REF!,IF(#REF!=1,#REF!,IF(#REF!=1,#REF!,"")))))</f>
        <v>#REF!</v>
      </c>
      <c r="C2691" s="185"/>
      <c r="D2691" s="191"/>
      <c r="E2691" s="196"/>
      <c r="F2691" s="240"/>
      <c r="G2691" s="169"/>
      <c r="H2691" s="188"/>
      <c r="I2691" s="189"/>
      <c r="J2691" s="192"/>
      <c r="K2691" s="193"/>
      <c r="L2691" s="200"/>
    </row>
    <row r="2692" spans="1:12" ht="15" customHeight="1" x14ac:dyDescent="0.25">
      <c r="A2692" s="183">
        <f t="shared" si="68"/>
        <v>40</v>
      </c>
      <c r="B2692" s="184"/>
      <c r="C2692" s="185"/>
      <c r="D2692" s="191"/>
      <c r="E2692" s="196"/>
      <c r="F2692" s="240"/>
      <c r="G2692" s="169"/>
      <c r="H2692" s="188"/>
      <c r="I2692" s="189"/>
      <c r="J2692" s="192"/>
      <c r="K2692" s="193"/>
      <c r="L2692" s="200"/>
    </row>
    <row r="2693" spans="1:12" ht="15" customHeight="1" x14ac:dyDescent="0.25">
      <c r="A2693" s="183">
        <f t="shared" si="68"/>
        <v>41</v>
      </c>
      <c r="B2693" s="184" t="e">
        <f>IF(G2693="DESLIGADO","",IF(#REF!=1,#REF!,IF(#REF!=1,#REF!,IF(#REF!=1,#REF!,IF(#REF!=1,#REF!,"")))))</f>
        <v>#REF!</v>
      </c>
      <c r="C2693" s="185"/>
      <c r="D2693" s="191"/>
      <c r="E2693" s="196"/>
      <c r="F2693" s="240"/>
      <c r="G2693" s="169"/>
      <c r="H2693" s="188"/>
      <c r="I2693" s="189"/>
      <c r="J2693" s="192"/>
      <c r="K2693" s="193"/>
      <c r="L2693" s="200"/>
    </row>
    <row r="2694" spans="1:12" ht="15" customHeight="1" x14ac:dyDescent="0.25">
      <c r="A2694" s="183">
        <f t="shared" si="68"/>
        <v>42</v>
      </c>
      <c r="B2694" s="184" t="e">
        <f>IF(G2694="DESLIGADO","",IF(#REF!=1,#REF!,IF(#REF!=1,#REF!,IF(#REF!=1,#REF!,IF(#REF!=1,#REF!,"")))))</f>
        <v>#REF!</v>
      </c>
      <c r="C2694" s="185"/>
      <c r="D2694" s="191"/>
      <c r="E2694" s="196"/>
      <c r="F2694" s="240"/>
      <c r="G2694" s="169"/>
      <c r="H2694" s="188"/>
      <c r="I2694" s="189"/>
      <c r="J2694" s="192"/>
      <c r="K2694" s="193"/>
      <c r="L2694" s="200"/>
    </row>
    <row r="2695" spans="1:12" ht="15" customHeight="1" x14ac:dyDescent="0.25">
      <c r="A2695" s="183">
        <f t="shared" si="68"/>
        <v>43</v>
      </c>
      <c r="B2695" s="184"/>
      <c r="C2695" s="185"/>
      <c r="D2695" s="191"/>
      <c r="E2695" s="196"/>
      <c r="F2695" s="240"/>
      <c r="G2695" s="169"/>
      <c r="H2695" s="188"/>
      <c r="I2695" s="189"/>
      <c r="J2695" s="192"/>
      <c r="K2695" s="193"/>
      <c r="L2695" s="200"/>
    </row>
    <row r="2696" spans="1:12" ht="15" customHeight="1" x14ac:dyDescent="0.25">
      <c r="A2696" s="183">
        <f t="shared" si="68"/>
        <v>44</v>
      </c>
      <c r="B2696" s="184" t="e">
        <f>IF(G2696="DESLIGADO","",IF(#REF!=1,#REF!,IF(#REF!=1,#REF!,IF(#REF!=1,#REF!,IF(#REF!=1,#REF!,"")))))</f>
        <v>#REF!</v>
      </c>
      <c r="C2696" s="185"/>
      <c r="D2696" s="191"/>
      <c r="E2696" s="196"/>
      <c r="F2696" s="240"/>
      <c r="G2696" s="169"/>
      <c r="H2696" s="188"/>
      <c r="I2696" s="189"/>
      <c r="J2696" s="192"/>
      <c r="K2696" s="193"/>
      <c r="L2696" s="200"/>
    </row>
    <row r="2697" spans="1:12" ht="15" customHeight="1" x14ac:dyDescent="0.25">
      <c r="A2697" s="183">
        <f t="shared" si="68"/>
        <v>45</v>
      </c>
      <c r="B2697" s="184"/>
      <c r="C2697" s="185"/>
      <c r="D2697" s="191"/>
      <c r="E2697" s="196"/>
      <c r="F2697" s="240"/>
      <c r="G2697" s="169"/>
      <c r="H2697" s="188"/>
      <c r="I2697" s="189"/>
      <c r="J2697" s="192"/>
      <c r="K2697" s="193"/>
      <c r="L2697" s="200"/>
    </row>
    <row r="2698" spans="1:12" ht="15" customHeight="1" x14ac:dyDescent="0.25">
      <c r="A2698" s="183">
        <f t="shared" si="68"/>
        <v>46</v>
      </c>
      <c r="B2698" s="184"/>
      <c r="C2698" s="185"/>
      <c r="D2698" s="191"/>
      <c r="E2698" s="196"/>
      <c r="F2698" s="240"/>
      <c r="G2698" s="169"/>
      <c r="H2698" s="188"/>
      <c r="I2698" s="189"/>
      <c r="J2698" s="192"/>
      <c r="K2698" s="193"/>
      <c r="L2698" s="200"/>
    </row>
    <row r="2699" spans="1:12" ht="15" customHeight="1" x14ac:dyDescent="0.25">
      <c r="A2699" s="183">
        <f t="shared" si="68"/>
        <v>47</v>
      </c>
      <c r="B2699" s="184"/>
      <c r="C2699" s="185"/>
      <c r="D2699" s="191"/>
      <c r="E2699" s="190"/>
      <c r="F2699" s="237"/>
      <c r="G2699" s="169"/>
      <c r="H2699" s="188"/>
      <c r="I2699" s="189"/>
      <c r="J2699" s="192"/>
      <c r="K2699" s="193"/>
      <c r="L2699" s="200"/>
    </row>
    <row r="2700" spans="1:12" ht="15" customHeight="1" x14ac:dyDescent="0.25">
      <c r="A2700" s="183">
        <f t="shared" si="68"/>
        <v>48</v>
      </c>
      <c r="B2700" s="184" t="e">
        <f>IF(G2700="DESLIGADO","",IF(#REF!=1,#REF!,IF(#REF!=1,#REF!,IF(#REF!=1,#REF!,IF(#REF!=1,#REF!,"")))))</f>
        <v>#REF!</v>
      </c>
      <c r="C2700" s="185"/>
      <c r="D2700" s="191"/>
      <c r="E2700" s="190"/>
      <c r="F2700" s="237"/>
      <c r="G2700" s="169"/>
      <c r="H2700" s="188"/>
      <c r="I2700" s="189"/>
      <c r="J2700" s="192"/>
      <c r="K2700" s="193"/>
      <c r="L2700" s="200"/>
    </row>
    <row r="2701" spans="1:12" ht="15" customHeight="1" x14ac:dyDescent="0.25">
      <c r="A2701" s="183">
        <f t="shared" si="68"/>
        <v>49</v>
      </c>
      <c r="B2701" s="184" t="e">
        <f>IF(G2701="DESLIGADO","",IF(#REF!=1,#REF!,IF(#REF!=1,#REF!,IF(#REF!=1,#REF!,IF(#REF!=1,#REF!,"")))))</f>
        <v>#REF!</v>
      </c>
      <c r="C2701" s="185"/>
      <c r="D2701" s="191"/>
      <c r="E2701" s="190"/>
      <c r="F2701" s="237"/>
      <c r="G2701" s="169"/>
      <c r="H2701" s="188"/>
      <c r="I2701" s="189"/>
      <c r="J2701" s="192"/>
      <c r="K2701" s="193"/>
      <c r="L2701" s="200"/>
    </row>
    <row r="2702" spans="1:12" ht="15" customHeight="1" x14ac:dyDescent="0.25">
      <c r="A2702" s="183">
        <f t="shared" si="68"/>
        <v>50</v>
      </c>
      <c r="B2702" s="184" t="e">
        <f>IF(G2702="DESLIGADO","",IF(#REF!=1,#REF!,IF(#REF!=1,#REF!,IF(#REF!=1,#REF!,IF(#REF!=1,#REF!,"")))))</f>
        <v>#REF!</v>
      </c>
      <c r="C2702" s="185"/>
      <c r="D2702" s="191"/>
      <c r="E2702" s="190"/>
      <c r="F2702" s="237"/>
      <c r="G2702" s="169"/>
      <c r="H2702" s="188"/>
      <c r="I2702" s="189"/>
      <c r="J2702" s="192"/>
      <c r="K2702" s="193"/>
      <c r="L2702" s="200"/>
    </row>
    <row r="2703" spans="1:12" ht="15" customHeight="1" x14ac:dyDescent="0.25">
      <c r="A2703" s="183">
        <f t="shared" si="68"/>
        <v>51</v>
      </c>
      <c r="B2703" s="184" t="e">
        <f>IF(F2703="DESLIGADO","",IF(#REF!=1,#REF!,IF(#REF!=1,#REF!,IF(#REF!=1,#REF!,IF(#REF!=1,#REF!,"")))))</f>
        <v>#REF!</v>
      </c>
      <c r="C2703" s="185"/>
      <c r="D2703" s="191"/>
      <c r="E2703" s="190"/>
      <c r="F2703" s="237"/>
      <c r="G2703" s="169"/>
      <c r="H2703" s="188"/>
      <c r="I2703" s="189"/>
      <c r="J2703" s="192"/>
      <c r="K2703" s="193"/>
      <c r="L2703" s="200"/>
    </row>
    <row r="2704" spans="1:12" ht="15" customHeight="1" x14ac:dyDescent="0.25">
      <c r="A2704" s="183">
        <f t="shared" si="68"/>
        <v>52</v>
      </c>
      <c r="B2704" s="184" t="e">
        <f>IF(G2704="DESLIGADO","",IF(#REF!=1,#REF!,IF(#REF!=1,#REF!,IF(#REF!=1,#REF!,IF(#REF!=1,#REF!,"")))))</f>
        <v>#REF!</v>
      </c>
      <c r="C2704" s="185"/>
      <c r="D2704" s="191"/>
      <c r="E2704" s="190"/>
      <c r="F2704" s="237"/>
      <c r="G2704" s="169"/>
      <c r="H2704" s="188"/>
      <c r="I2704" s="189"/>
      <c r="J2704" s="192"/>
      <c r="K2704" s="193"/>
      <c r="L2704" s="200"/>
    </row>
    <row r="2705" spans="1:12" ht="15" customHeight="1" x14ac:dyDescent="0.25">
      <c r="A2705" s="183">
        <f t="shared" si="68"/>
        <v>53</v>
      </c>
      <c r="B2705" s="184" t="e">
        <f>IF(F2705="DESLIGADO","",IF(#REF!=1,#REF!,IF(#REF!=1,#REF!,IF(#REF!=1,#REF!,IF(#REF!=1,#REF!,"")))))</f>
        <v>#REF!</v>
      </c>
      <c r="C2705" s="185"/>
      <c r="D2705" s="191"/>
      <c r="E2705" s="190"/>
      <c r="F2705" s="237"/>
      <c r="G2705" s="169"/>
      <c r="H2705" s="188"/>
      <c r="I2705" s="189"/>
      <c r="J2705" s="192"/>
      <c r="K2705" s="193"/>
      <c r="L2705" s="200"/>
    </row>
    <row r="2706" spans="1:12" ht="15" customHeight="1" x14ac:dyDescent="0.25">
      <c r="A2706" s="183">
        <f t="shared" si="68"/>
        <v>54</v>
      </c>
      <c r="B2706" s="184" t="e">
        <f>IF(F2706="DESLIGADO","",IF(#REF!=1,#REF!,IF(#REF!=1,#REF!,IF(#REF!=1,#REF!,IF(#REF!=1,#REF!,"")))))</f>
        <v>#REF!</v>
      </c>
      <c r="C2706" s="185"/>
      <c r="D2706" s="191"/>
      <c r="E2706" s="190"/>
      <c r="F2706" s="237"/>
      <c r="G2706" s="169"/>
      <c r="H2706" s="188"/>
      <c r="I2706" s="189"/>
      <c r="J2706" s="192"/>
      <c r="K2706" s="193"/>
      <c r="L2706" s="200"/>
    </row>
    <row r="2707" spans="1:12" ht="15" customHeight="1" x14ac:dyDescent="0.25">
      <c r="A2707" s="183">
        <f t="shared" si="68"/>
        <v>55</v>
      </c>
      <c r="B2707" s="184" t="e">
        <f>IF(G2707="DESLIGADO","",IF(#REF!=1,#REF!,IF(#REF!=1,#REF!,IF(#REF!=1,#REF!,IF(#REF!=1,#REF!,"")))))</f>
        <v>#REF!</v>
      </c>
      <c r="C2707" s="185"/>
      <c r="D2707" s="191"/>
      <c r="E2707" s="190"/>
      <c r="F2707" s="237"/>
      <c r="G2707" s="169"/>
      <c r="H2707" s="188"/>
      <c r="I2707" s="189"/>
      <c r="J2707" s="192"/>
      <c r="K2707" s="193"/>
      <c r="L2707" s="200"/>
    </row>
    <row r="2708" spans="1:12" ht="15" customHeight="1" x14ac:dyDescent="0.25">
      <c r="A2708" s="183">
        <f t="shared" si="68"/>
        <v>56</v>
      </c>
      <c r="B2708" s="184" t="e">
        <f>IF(F2708="DESLIGADO","",IF(#REF!=1,#REF!,IF(#REF!=1,#REF!,IF(#REF!=1,#REF!,IF(#REF!=1,#REF!,"")))))</f>
        <v>#REF!</v>
      </c>
      <c r="C2708" s="185"/>
      <c r="D2708" s="191"/>
      <c r="E2708" s="190"/>
      <c r="F2708" s="237"/>
      <c r="G2708" s="169"/>
      <c r="H2708" s="188"/>
      <c r="I2708" s="189"/>
      <c r="J2708" s="192"/>
      <c r="K2708" s="193"/>
      <c r="L2708" s="200"/>
    </row>
    <row r="2709" spans="1:12" ht="15" customHeight="1" x14ac:dyDescent="0.25">
      <c r="A2709" s="183">
        <f t="shared" si="68"/>
        <v>57</v>
      </c>
      <c r="B2709" s="184"/>
      <c r="C2709" s="185"/>
      <c r="D2709" s="191"/>
      <c r="E2709" s="190"/>
      <c r="F2709" s="237"/>
      <c r="G2709" s="169"/>
      <c r="H2709" s="188"/>
      <c r="I2709" s="189"/>
      <c r="J2709" s="192"/>
      <c r="K2709" s="193"/>
      <c r="L2709" s="200"/>
    </row>
    <row r="2710" spans="1:12" ht="15" customHeight="1" x14ac:dyDescent="0.25">
      <c r="A2710" s="183">
        <f t="shared" si="68"/>
        <v>58</v>
      </c>
      <c r="B2710" s="184" t="e">
        <f>IF(G2710="DESLIGADO","",IF(#REF!=1,#REF!,IF(#REF!=1,#REF!,IF(#REF!=1,#REF!,IF(#REF!=1,#REF!,"")))))</f>
        <v>#REF!</v>
      </c>
      <c r="C2710" s="185"/>
      <c r="D2710" s="191"/>
      <c r="E2710" s="190"/>
      <c r="F2710" s="237"/>
      <c r="G2710" s="169"/>
      <c r="H2710" s="188"/>
      <c r="I2710" s="189"/>
      <c r="J2710" s="192"/>
      <c r="K2710" s="193"/>
      <c r="L2710" s="200"/>
    </row>
    <row r="2711" spans="1:12" ht="15" customHeight="1" x14ac:dyDescent="0.25">
      <c r="A2711" s="183">
        <f t="shared" si="68"/>
        <v>59</v>
      </c>
      <c r="B2711" s="184" t="e">
        <f>IF(G2711="DESLIGADO","",IF(#REF!=1,#REF!,IF(#REF!=1,#REF!,IF(#REF!=1,#REF!,IF(#REF!=1,#REF!,"")))))</f>
        <v>#REF!</v>
      </c>
      <c r="C2711" s="185"/>
      <c r="D2711" s="191"/>
      <c r="E2711" s="190"/>
      <c r="F2711" s="237"/>
      <c r="G2711" s="169"/>
      <c r="H2711" s="188"/>
      <c r="I2711" s="189"/>
      <c r="J2711" s="192"/>
      <c r="K2711" s="193"/>
      <c r="L2711" s="200"/>
    </row>
    <row r="2712" spans="1:12" ht="15" customHeight="1" x14ac:dyDescent="0.25">
      <c r="A2712" s="183">
        <f t="shared" si="68"/>
        <v>60</v>
      </c>
      <c r="B2712" s="184" t="e">
        <f>IF(G2712="DESLIGADO","",IF(#REF!=1,#REF!,IF(#REF!=1,#REF!,IF(#REF!=1,#REF!,IF(#REF!=1,#REF!,"")))))</f>
        <v>#REF!</v>
      </c>
      <c r="C2712" s="185"/>
      <c r="D2712" s="191"/>
      <c r="E2712" s="190"/>
      <c r="F2712" s="237"/>
      <c r="G2712" s="169"/>
      <c r="H2712" s="188"/>
      <c r="I2712" s="189"/>
      <c r="J2712" s="192"/>
      <c r="K2712" s="193"/>
      <c r="L2712" s="200"/>
    </row>
    <row r="2713" spans="1:12" ht="15" customHeight="1" x14ac:dyDescent="0.25">
      <c r="A2713" s="183">
        <f t="shared" si="68"/>
        <v>61</v>
      </c>
      <c r="B2713" s="184"/>
      <c r="C2713" s="185"/>
      <c r="D2713" s="191"/>
      <c r="E2713" s="190"/>
      <c r="F2713" s="237"/>
      <c r="G2713" s="169"/>
      <c r="H2713" s="188"/>
      <c r="I2713" s="189"/>
      <c r="J2713" s="192"/>
      <c r="K2713" s="193"/>
      <c r="L2713" s="200"/>
    </row>
    <row r="2714" spans="1:12" ht="15" customHeight="1" x14ac:dyDescent="0.25">
      <c r="A2714" s="183">
        <f t="shared" si="68"/>
        <v>62</v>
      </c>
      <c r="B2714" s="184" t="e">
        <f>IF(F2714="DESLIGADO","",IF(#REF!=1,#REF!,IF(#REF!=1,#REF!,IF(#REF!=1,#REF!,IF(#REF!=1,#REF!,"")))))</f>
        <v>#REF!</v>
      </c>
      <c r="C2714" s="185"/>
      <c r="D2714" s="191"/>
      <c r="E2714" s="190"/>
      <c r="F2714" s="237"/>
      <c r="G2714" s="169"/>
      <c r="H2714" s="188"/>
      <c r="I2714" s="189"/>
      <c r="J2714" s="192"/>
      <c r="K2714" s="193"/>
      <c r="L2714" s="200"/>
    </row>
    <row r="2715" spans="1:12" ht="15" customHeight="1" x14ac:dyDescent="0.25">
      <c r="A2715" s="183">
        <f t="shared" si="68"/>
        <v>63</v>
      </c>
      <c r="B2715" s="184" t="e">
        <f>IF(G2715="DESLIGADO","",IF(#REF!=1,#REF!,IF(#REF!=1,#REF!,IF(#REF!=1,#REF!,IF(#REF!=1,#REF!,"")))))</f>
        <v>#REF!</v>
      </c>
      <c r="C2715" s="185"/>
      <c r="D2715" s="191"/>
      <c r="E2715" s="190"/>
      <c r="F2715" s="237"/>
      <c r="G2715" s="169"/>
      <c r="H2715" s="188"/>
      <c r="I2715" s="189"/>
      <c r="J2715" s="192"/>
      <c r="K2715" s="193"/>
      <c r="L2715" s="200"/>
    </row>
    <row r="2716" spans="1:12" ht="15" customHeight="1" x14ac:dyDescent="0.25">
      <c r="A2716" s="183"/>
      <c r="B2716" s="184"/>
      <c r="C2716" s="185"/>
      <c r="D2716" s="191"/>
      <c r="E2716" s="190"/>
      <c r="F2716" s="237"/>
      <c r="G2716" s="169"/>
      <c r="H2716" s="188"/>
      <c r="I2716" s="189"/>
      <c r="J2716" s="192"/>
      <c r="K2716" s="193"/>
      <c r="L2716" s="200"/>
    </row>
    <row r="2717" spans="1:12" ht="15" customHeight="1" x14ac:dyDescent="0.25">
      <c r="A2717" s="183">
        <f t="shared" ref="A2717:A2724" si="69">A2716+1</f>
        <v>1</v>
      </c>
      <c r="B2717" s="184" t="e">
        <f>IF(G2717="DESLIGADO","",IF(#REF!=1,#REF!,IF(#REF!=1,#REF!,IF(#REF!=1,#REF!,IF(#REF!=1,#REF!,"")))))</f>
        <v>#REF!</v>
      </c>
      <c r="C2717" s="185"/>
      <c r="D2717" s="191"/>
      <c r="E2717" s="190"/>
      <c r="F2717" s="237"/>
      <c r="G2717" s="169"/>
      <c r="H2717" s="188"/>
      <c r="I2717" s="189"/>
      <c r="J2717" s="192"/>
      <c r="K2717" s="193"/>
      <c r="L2717" s="200"/>
    </row>
    <row r="2718" spans="1:12" ht="15" customHeight="1" x14ac:dyDescent="0.25">
      <c r="A2718" s="183">
        <f t="shared" si="69"/>
        <v>2</v>
      </c>
      <c r="B2718" s="184" t="e">
        <f>IF(G2718="DESLIGADO","",IF(#REF!=1,#REF!,IF(#REF!=1,#REF!,IF(#REF!=1,#REF!,IF(#REF!=1,#REF!,"")))))</f>
        <v>#REF!</v>
      </c>
      <c r="C2718" s="185"/>
      <c r="D2718" s="191"/>
      <c r="E2718" s="190"/>
      <c r="F2718" s="237"/>
      <c r="G2718" s="169"/>
      <c r="H2718" s="188"/>
      <c r="I2718" s="189"/>
      <c r="J2718" s="192"/>
      <c r="K2718" s="193"/>
      <c r="L2718" s="200"/>
    </row>
    <row r="2719" spans="1:12" ht="15" customHeight="1" x14ac:dyDescent="0.25">
      <c r="A2719" s="183">
        <f t="shared" si="69"/>
        <v>3</v>
      </c>
      <c r="B2719" s="184" t="e">
        <f>IF(F2719="DESLIGADO","",IF(#REF!=1,#REF!,IF(#REF!=1,#REF!,IF(#REF!=1,#REF!,IF(#REF!=1,#REF!,"")))))</f>
        <v>#REF!</v>
      </c>
      <c r="C2719" s="185"/>
      <c r="D2719" s="191"/>
      <c r="E2719" s="190"/>
      <c r="F2719" s="237"/>
      <c r="G2719" s="169"/>
      <c r="H2719" s="188"/>
      <c r="I2719" s="189"/>
      <c r="J2719" s="192"/>
      <c r="K2719" s="193"/>
      <c r="L2719" s="200"/>
    </row>
    <row r="2720" spans="1:12" ht="15" customHeight="1" x14ac:dyDescent="0.25">
      <c r="A2720" s="183">
        <f t="shared" si="69"/>
        <v>4</v>
      </c>
      <c r="B2720" s="184" t="e">
        <f>IF(G2720="DESLIGADO","",IF(#REF!=1,#REF!,IF(#REF!=1,#REF!,IF(#REF!=1,#REF!,IF(#REF!=1,#REF!,"")))))</f>
        <v>#REF!</v>
      </c>
      <c r="C2720" s="185"/>
      <c r="D2720" s="191"/>
      <c r="E2720" s="190"/>
      <c r="F2720" s="237"/>
      <c r="G2720" s="169"/>
      <c r="H2720" s="188"/>
      <c r="I2720" s="189"/>
      <c r="J2720" s="192"/>
      <c r="K2720" s="193"/>
      <c r="L2720" s="200"/>
    </row>
    <row r="2721" spans="1:12" ht="15" customHeight="1" x14ac:dyDescent="0.25">
      <c r="A2721" s="183">
        <f t="shared" si="69"/>
        <v>5</v>
      </c>
      <c r="B2721" s="184" t="e">
        <f>IF(G2721="DESLIGADO","",IF(#REF!=1,#REF!,IF(#REF!=1,#REF!,IF(#REF!=1,#REF!,IF(#REF!=1,#REF!,"")))))</f>
        <v>#REF!</v>
      </c>
      <c r="C2721" s="185"/>
      <c r="D2721" s="191"/>
      <c r="E2721" s="190"/>
      <c r="F2721" s="237"/>
      <c r="G2721" s="169"/>
      <c r="H2721" s="188"/>
      <c r="I2721" s="189"/>
      <c r="J2721" s="192"/>
      <c r="K2721" s="193"/>
      <c r="L2721" s="200"/>
    </row>
    <row r="2722" spans="1:12" ht="15" customHeight="1" x14ac:dyDescent="0.25">
      <c r="A2722" s="183">
        <f t="shared" si="69"/>
        <v>6</v>
      </c>
      <c r="B2722" s="184" t="e">
        <f>IF(G2722="DESLIGADO","",IF(#REF!=1,#REF!,IF(#REF!=1,#REF!,IF(#REF!=1,#REF!,IF(#REF!=1,#REF!,"")))))</f>
        <v>#REF!</v>
      </c>
      <c r="C2722" s="185"/>
      <c r="D2722" s="191"/>
      <c r="E2722" s="190"/>
      <c r="F2722" s="237"/>
      <c r="G2722" s="169"/>
      <c r="H2722" s="188"/>
      <c r="I2722" s="189"/>
      <c r="J2722" s="192"/>
      <c r="K2722" s="193"/>
      <c r="L2722" s="200"/>
    </row>
    <row r="2723" spans="1:12" ht="15" customHeight="1" x14ac:dyDescent="0.25">
      <c r="A2723" s="183">
        <f t="shared" si="69"/>
        <v>7</v>
      </c>
      <c r="B2723" s="184" t="e">
        <f>IF(G2723="DESLIGADO","",IF(#REF!=1,#REF!,IF(#REF!=1,#REF!,IF(#REF!=1,#REF!,IF(#REF!=1,#REF!,"")))))</f>
        <v>#REF!</v>
      </c>
      <c r="C2723" s="185"/>
      <c r="D2723" s="191"/>
      <c r="E2723" s="190"/>
      <c r="F2723" s="237"/>
      <c r="G2723" s="169"/>
      <c r="H2723" s="188"/>
      <c r="I2723" s="189"/>
      <c r="J2723" s="192"/>
      <c r="K2723" s="193"/>
      <c r="L2723" s="200"/>
    </row>
    <row r="2724" spans="1:12" ht="15" customHeight="1" x14ac:dyDescent="0.25">
      <c r="A2724" s="183">
        <f t="shared" si="69"/>
        <v>8</v>
      </c>
      <c r="B2724" s="184" t="e">
        <f>IF(G2724="DESLIGADO","",IF(#REF!=1,#REF!,IF(#REF!=1,#REF!,IF(#REF!=1,#REF!,IF(#REF!=1,#REF!,"")))))</f>
        <v>#REF!</v>
      </c>
      <c r="C2724" s="185"/>
      <c r="D2724" s="191"/>
      <c r="E2724" s="190"/>
      <c r="F2724" s="237"/>
      <c r="G2724" s="169"/>
      <c r="H2724" s="188"/>
      <c r="I2724" s="189"/>
      <c r="J2724" s="192"/>
      <c r="K2724" s="193"/>
      <c r="L2724" s="200"/>
    </row>
    <row r="2725" spans="1:12" ht="15" customHeight="1" x14ac:dyDescent="0.25">
      <c r="A2725" s="183"/>
      <c r="B2725" s="184"/>
      <c r="C2725" s="185"/>
      <c r="D2725" s="191"/>
      <c r="E2725" s="190"/>
      <c r="F2725" s="237"/>
      <c r="G2725" s="169"/>
      <c r="H2725" s="188"/>
      <c r="I2725" s="189"/>
      <c r="J2725" s="192"/>
      <c r="K2725" s="193"/>
      <c r="L2725" s="200"/>
    </row>
    <row r="2726" spans="1:12" ht="15" customHeight="1" x14ac:dyDescent="0.25">
      <c r="A2726" s="183">
        <f t="shared" ref="A2726:A2746" si="70">A2725+1</f>
        <v>1</v>
      </c>
      <c r="B2726" s="184" t="e">
        <f>IF(G2726="DESLIGADO","",IF(#REF!=1,#REF!,IF(#REF!=1,#REF!,IF(#REF!=1,#REF!,IF(#REF!=1,#REF!,"")))))</f>
        <v>#REF!</v>
      </c>
      <c r="C2726" s="185"/>
      <c r="D2726" s="191"/>
      <c r="E2726" s="190"/>
      <c r="F2726" s="237"/>
      <c r="G2726" s="169"/>
      <c r="H2726" s="188"/>
      <c r="I2726" s="189"/>
      <c r="J2726" s="192"/>
      <c r="K2726" s="193"/>
      <c r="L2726" s="200"/>
    </row>
    <row r="2727" spans="1:12" ht="15" customHeight="1" x14ac:dyDescent="0.25">
      <c r="A2727" s="183">
        <f t="shared" si="70"/>
        <v>2</v>
      </c>
      <c r="B2727" s="184" t="e">
        <f>IF(G2727="DESLIGADO","",IF(#REF!=1,#REF!,IF(#REF!=1,#REF!,IF(#REF!=1,#REF!,IF(#REF!=1,#REF!,"")))))</f>
        <v>#REF!</v>
      </c>
      <c r="C2727" s="185"/>
      <c r="D2727" s="191"/>
      <c r="E2727" s="190"/>
      <c r="F2727" s="237"/>
      <c r="G2727" s="169"/>
      <c r="H2727" s="188"/>
      <c r="I2727" s="189"/>
      <c r="J2727" s="192"/>
      <c r="K2727" s="193"/>
      <c r="L2727" s="200"/>
    </row>
    <row r="2728" spans="1:12" ht="15" customHeight="1" x14ac:dyDescent="0.25">
      <c r="A2728" s="183">
        <f t="shared" si="70"/>
        <v>3</v>
      </c>
      <c r="B2728" s="184"/>
      <c r="C2728" s="185"/>
      <c r="D2728" s="191"/>
      <c r="E2728" s="190"/>
      <c r="F2728" s="237"/>
      <c r="G2728" s="169"/>
      <c r="H2728" s="188"/>
      <c r="I2728" s="189"/>
      <c r="J2728" s="192"/>
      <c r="K2728" s="193"/>
      <c r="L2728" s="200"/>
    </row>
    <row r="2729" spans="1:12" ht="15" customHeight="1" x14ac:dyDescent="0.25">
      <c r="A2729" s="183">
        <f t="shared" si="70"/>
        <v>4</v>
      </c>
      <c r="B2729" s="184" t="e">
        <f>IF(F2729="DESLIGADO","",IF(#REF!=1,#REF!,IF(#REF!=1,#REF!,IF(#REF!=1,#REF!,IF(#REF!=1,#REF!,"")))))</f>
        <v>#REF!</v>
      </c>
      <c r="C2729" s="185"/>
      <c r="D2729" s="191"/>
      <c r="E2729" s="190"/>
      <c r="F2729" s="237"/>
      <c r="G2729" s="169"/>
      <c r="H2729" s="188"/>
      <c r="I2729" s="189"/>
      <c r="J2729" s="192"/>
      <c r="K2729" s="193"/>
      <c r="L2729" s="200"/>
    </row>
    <row r="2730" spans="1:12" ht="15" customHeight="1" x14ac:dyDescent="0.25">
      <c r="A2730" s="183">
        <f t="shared" si="70"/>
        <v>5</v>
      </c>
      <c r="B2730" s="184" t="e">
        <f>IF(G2730="DESLIGADO","",IF(#REF!=1,#REF!,IF(#REF!=1,#REF!,IF(#REF!=1,#REF!,IF(#REF!=1,#REF!,"")))))</f>
        <v>#REF!</v>
      </c>
      <c r="C2730" s="185"/>
      <c r="D2730" s="191"/>
      <c r="E2730" s="190"/>
      <c r="F2730" s="237"/>
      <c r="G2730" s="169"/>
      <c r="H2730" s="188"/>
      <c r="I2730" s="189"/>
      <c r="J2730" s="192"/>
      <c r="K2730" s="193"/>
      <c r="L2730" s="200"/>
    </row>
    <row r="2731" spans="1:12" ht="15" customHeight="1" x14ac:dyDescent="0.25">
      <c r="A2731" s="183">
        <f t="shared" si="70"/>
        <v>6</v>
      </c>
      <c r="B2731" s="184"/>
      <c r="C2731" s="185"/>
      <c r="D2731" s="191"/>
      <c r="E2731" s="190"/>
      <c r="F2731" s="237"/>
      <c r="G2731" s="169"/>
      <c r="H2731" s="188"/>
      <c r="I2731" s="189"/>
      <c r="J2731" s="192"/>
      <c r="K2731" s="193"/>
      <c r="L2731" s="200"/>
    </row>
    <row r="2732" spans="1:12" ht="15" customHeight="1" x14ac:dyDescent="0.25">
      <c r="A2732" s="183">
        <f t="shared" si="70"/>
        <v>7</v>
      </c>
      <c r="B2732" s="184" t="e">
        <f>IF(G2732="DESLIGADO","",IF(#REF!=1,#REF!,IF(#REF!=1,#REF!,IF(#REF!=1,#REF!,IF(#REF!=1,#REF!,"")))))</f>
        <v>#REF!</v>
      </c>
      <c r="C2732" s="185"/>
      <c r="D2732" s="191"/>
      <c r="E2732" s="190"/>
      <c r="F2732" s="237"/>
      <c r="G2732" s="169"/>
      <c r="H2732" s="188"/>
      <c r="I2732" s="189"/>
      <c r="J2732" s="192"/>
      <c r="K2732" s="193"/>
      <c r="L2732" s="200"/>
    </row>
    <row r="2733" spans="1:12" ht="15" customHeight="1" x14ac:dyDescent="0.25">
      <c r="A2733" s="183">
        <f t="shared" si="70"/>
        <v>8</v>
      </c>
      <c r="B2733" s="184" t="e">
        <f>IF(G2733="DESLIGADO","",IF(#REF!=1,#REF!,IF(#REF!=1,#REF!,IF(#REF!=1,#REF!,IF(#REF!=1,#REF!,"")))))</f>
        <v>#REF!</v>
      </c>
      <c r="C2733" s="185"/>
      <c r="D2733" s="191"/>
      <c r="E2733" s="190"/>
      <c r="F2733" s="237"/>
      <c r="G2733" s="169"/>
      <c r="H2733" s="188"/>
      <c r="I2733" s="189"/>
      <c r="J2733" s="192"/>
      <c r="K2733" s="193"/>
      <c r="L2733" s="200"/>
    </row>
    <row r="2734" spans="1:12" ht="15" customHeight="1" x14ac:dyDescent="0.25">
      <c r="A2734" s="183">
        <f t="shared" si="70"/>
        <v>9</v>
      </c>
      <c r="B2734" s="184"/>
      <c r="C2734" s="185"/>
      <c r="D2734" s="191"/>
      <c r="E2734" s="190"/>
      <c r="F2734" s="237"/>
      <c r="G2734" s="169"/>
      <c r="H2734" s="188"/>
      <c r="I2734" s="189"/>
      <c r="J2734" s="192"/>
      <c r="K2734" s="193"/>
      <c r="L2734" s="200"/>
    </row>
    <row r="2735" spans="1:12" ht="15" customHeight="1" x14ac:dyDescent="0.25">
      <c r="A2735" s="183">
        <f t="shared" si="70"/>
        <v>10</v>
      </c>
      <c r="B2735" s="184" t="e">
        <f>IF(G2735="DESLIGADO","",IF(#REF!=1,#REF!,IF(#REF!=1,#REF!,IF(#REF!=1,#REF!,IF(#REF!=1,#REF!,"")))))</f>
        <v>#REF!</v>
      </c>
      <c r="C2735" s="185"/>
      <c r="D2735" s="191"/>
      <c r="E2735" s="190"/>
      <c r="F2735" s="237"/>
      <c r="G2735" s="169"/>
      <c r="H2735" s="188"/>
      <c r="I2735" s="189"/>
      <c r="J2735" s="192"/>
      <c r="K2735" s="193"/>
      <c r="L2735" s="200"/>
    </row>
    <row r="2736" spans="1:12" ht="15" customHeight="1" x14ac:dyDescent="0.25">
      <c r="A2736" s="183">
        <f t="shared" si="70"/>
        <v>11</v>
      </c>
      <c r="B2736" s="184" t="e">
        <f>IF(G2736="DESLIGADO","",IF(#REF!=1,#REF!,IF(#REF!=1,#REF!,IF(#REF!=1,#REF!,IF(#REF!=1,#REF!,"")))))</f>
        <v>#REF!</v>
      </c>
      <c r="C2736" s="185"/>
      <c r="D2736" s="191"/>
      <c r="E2736" s="190"/>
      <c r="F2736" s="237"/>
      <c r="G2736" s="169"/>
      <c r="H2736" s="188"/>
      <c r="I2736" s="189"/>
      <c r="J2736" s="192"/>
      <c r="K2736" s="193"/>
      <c r="L2736" s="200"/>
    </row>
    <row r="2737" spans="1:12" ht="15" customHeight="1" x14ac:dyDescent="0.25">
      <c r="A2737" s="183">
        <f t="shared" si="70"/>
        <v>12</v>
      </c>
      <c r="B2737" s="184"/>
      <c r="C2737" s="185"/>
      <c r="D2737" s="191"/>
      <c r="E2737" s="190"/>
      <c r="F2737" s="237"/>
      <c r="G2737" s="169"/>
      <c r="H2737" s="188"/>
      <c r="I2737" s="189"/>
      <c r="J2737" s="192"/>
      <c r="K2737" s="193"/>
      <c r="L2737" s="200"/>
    </row>
    <row r="2738" spans="1:12" ht="15" customHeight="1" x14ac:dyDescent="0.25">
      <c r="A2738" s="183">
        <f t="shared" si="70"/>
        <v>13</v>
      </c>
      <c r="B2738" s="184" t="e">
        <f>IF(G2738="DESLIGADO","",IF(#REF!=1,#REF!,IF(#REF!=1,#REF!,IF(#REF!=1,#REF!,IF(#REF!=1,#REF!,"")))))</f>
        <v>#REF!</v>
      </c>
      <c r="C2738" s="185"/>
      <c r="D2738" s="191"/>
      <c r="E2738" s="190"/>
      <c r="F2738" s="237"/>
      <c r="G2738" s="169"/>
      <c r="H2738" s="188"/>
      <c r="I2738" s="189"/>
      <c r="J2738" s="192"/>
      <c r="K2738" s="193"/>
      <c r="L2738" s="200"/>
    </row>
    <row r="2739" spans="1:12" ht="15" customHeight="1" x14ac:dyDescent="0.25">
      <c r="A2739" s="183">
        <f t="shared" si="70"/>
        <v>14</v>
      </c>
      <c r="B2739" s="184"/>
      <c r="C2739" s="185"/>
      <c r="D2739" s="191"/>
      <c r="E2739" s="190"/>
      <c r="F2739" s="237"/>
      <c r="G2739" s="169"/>
      <c r="H2739" s="188"/>
      <c r="I2739" s="189"/>
      <c r="J2739" s="192"/>
      <c r="K2739" s="193"/>
      <c r="L2739" s="200"/>
    </row>
    <row r="2740" spans="1:12" ht="15" customHeight="1" x14ac:dyDescent="0.25">
      <c r="A2740" s="183">
        <f t="shared" si="70"/>
        <v>15</v>
      </c>
      <c r="B2740" s="184" t="e">
        <f>IF(G2740="DESLIGADO","",IF(#REF!=1,#REF!,IF(#REF!=1,#REF!,IF(#REF!=1,#REF!,IF(#REF!=1,#REF!,"")))))</f>
        <v>#REF!</v>
      </c>
      <c r="C2740" s="185"/>
      <c r="D2740" s="191"/>
      <c r="E2740" s="190"/>
      <c r="F2740" s="237"/>
      <c r="G2740" s="169"/>
      <c r="H2740" s="188"/>
      <c r="I2740" s="189"/>
      <c r="J2740" s="192"/>
      <c r="K2740" s="193"/>
      <c r="L2740" s="200"/>
    </row>
    <row r="2741" spans="1:12" ht="15" customHeight="1" x14ac:dyDescent="0.25">
      <c r="A2741" s="183">
        <f t="shared" si="70"/>
        <v>16</v>
      </c>
      <c r="B2741" s="184" t="e">
        <f>IF(G2741="DESLIGADO","",IF(#REF!=1,#REF!,IF(#REF!=1,#REF!,IF(#REF!=1,#REF!,IF(#REF!=1,#REF!,"")))))</f>
        <v>#REF!</v>
      </c>
      <c r="C2741" s="185"/>
      <c r="D2741" s="191"/>
      <c r="E2741" s="190"/>
      <c r="F2741" s="237"/>
      <c r="G2741" s="169"/>
      <c r="H2741" s="188"/>
      <c r="I2741" s="189"/>
      <c r="J2741" s="192"/>
      <c r="K2741" s="193"/>
      <c r="L2741" s="200"/>
    </row>
    <row r="2742" spans="1:12" ht="15" customHeight="1" x14ac:dyDescent="0.25">
      <c r="A2742" s="183">
        <f t="shared" si="70"/>
        <v>17</v>
      </c>
      <c r="B2742" s="184" t="e">
        <f>IF(G2742="DESLIGADO","",IF(#REF!=1,#REF!,IF(#REF!=1,#REF!,IF(#REF!=1,#REF!,IF(#REF!=1,#REF!,"")))))</f>
        <v>#REF!</v>
      </c>
      <c r="C2742" s="185"/>
      <c r="D2742" s="191"/>
      <c r="E2742" s="190"/>
      <c r="F2742" s="237"/>
      <c r="G2742" s="169"/>
      <c r="H2742" s="188"/>
      <c r="I2742" s="189"/>
      <c r="J2742" s="192"/>
      <c r="K2742" s="193"/>
      <c r="L2742" s="200"/>
    </row>
    <row r="2743" spans="1:12" ht="15" customHeight="1" x14ac:dyDescent="0.25">
      <c r="A2743" s="183">
        <f t="shared" si="70"/>
        <v>18</v>
      </c>
      <c r="B2743" s="184" t="e">
        <f>IF(F2743="DESLIGADO","",IF(#REF!=1,#REF!,IF(#REF!=1,#REF!,IF(#REF!=1,#REF!,IF(#REF!=1,#REF!,"")))))</f>
        <v>#REF!</v>
      </c>
      <c r="C2743" s="185"/>
      <c r="D2743" s="191"/>
      <c r="E2743" s="190"/>
      <c r="F2743" s="237"/>
      <c r="G2743" s="169"/>
      <c r="H2743" s="188"/>
      <c r="I2743" s="189"/>
      <c r="J2743" s="192"/>
      <c r="K2743" s="193"/>
      <c r="L2743" s="200"/>
    </row>
    <row r="2744" spans="1:12" ht="15" customHeight="1" x14ac:dyDescent="0.25">
      <c r="A2744" s="183">
        <f t="shared" si="70"/>
        <v>19</v>
      </c>
      <c r="B2744" s="184" t="e">
        <f>IF(#REF!="DESLIGADO","",IF(#REF!=1,#REF!,IF(#REF!=1,#REF!,IF(#REF!=1,#REF!,IF(#REF!=1,#REF!,"")))))</f>
        <v>#REF!</v>
      </c>
      <c r="C2744" s="185"/>
      <c r="D2744" s="191"/>
      <c r="E2744" s="190"/>
      <c r="F2744" s="237"/>
      <c r="G2744" s="169"/>
      <c r="H2744" s="188"/>
      <c r="I2744" s="189"/>
      <c r="J2744" s="192"/>
      <c r="K2744" s="193"/>
      <c r="L2744" s="200"/>
    </row>
    <row r="2745" spans="1:12" ht="15" customHeight="1" x14ac:dyDescent="0.25">
      <c r="A2745" s="183">
        <f t="shared" si="70"/>
        <v>20</v>
      </c>
      <c r="B2745" s="184" t="e">
        <f>IF(G2745="DESLIGADO","",IF(#REF!=1,#REF!,IF(#REF!=1,#REF!,IF(#REF!=1,#REF!,IF(#REF!=1,#REF!,"")))))</f>
        <v>#REF!</v>
      </c>
      <c r="C2745" s="185"/>
      <c r="D2745" s="191"/>
      <c r="E2745" s="190"/>
      <c r="F2745" s="237"/>
      <c r="G2745" s="169"/>
      <c r="H2745" s="188"/>
      <c r="I2745" s="189"/>
      <c r="J2745" s="192"/>
      <c r="K2745" s="193"/>
      <c r="L2745" s="200"/>
    </row>
    <row r="2746" spans="1:12" ht="15" customHeight="1" x14ac:dyDescent="0.25">
      <c r="A2746" s="183">
        <f t="shared" si="70"/>
        <v>21</v>
      </c>
      <c r="B2746" s="184" t="e">
        <f>IF(G2746="DESLIGADO","",IF(#REF!=1,#REF!,IF(#REF!=1,#REF!,IF(#REF!=1,#REF!,IF(#REF!=1,#REF!,"")))))</f>
        <v>#REF!</v>
      </c>
      <c r="C2746" s="185"/>
      <c r="D2746" s="191"/>
      <c r="E2746" s="190"/>
      <c r="F2746" s="237"/>
      <c r="G2746" s="169"/>
      <c r="H2746" s="188"/>
      <c r="I2746" s="189"/>
      <c r="J2746" s="192"/>
      <c r="K2746" s="193"/>
      <c r="L2746" s="200"/>
    </row>
    <row r="2747" spans="1:12" ht="15" customHeight="1" x14ac:dyDescent="0.25">
      <c r="A2747" s="183"/>
      <c r="B2747" s="184" t="e">
        <f>IF(G2747="DESLIGADO","",IF(#REF!=1,#REF!,IF(#REF!=1,#REF!,IF(#REF!=1,#REF!,IF(#REF!=1,#REF!,"")))))</f>
        <v>#REF!</v>
      </c>
      <c r="C2747" s="185"/>
      <c r="D2747" s="191"/>
      <c r="E2747" s="190"/>
      <c r="F2747" s="237"/>
      <c r="G2747" s="169"/>
      <c r="H2747" s="188"/>
      <c r="I2747" s="189"/>
      <c r="J2747" s="192"/>
      <c r="K2747" s="193"/>
      <c r="L2747" s="200"/>
    </row>
    <row r="2748" spans="1:12" ht="15" customHeight="1" x14ac:dyDescent="0.25">
      <c r="A2748" s="183">
        <f t="shared" ref="A2748:A2757" si="71">A2747+1</f>
        <v>1</v>
      </c>
      <c r="B2748" s="184" t="e">
        <f>IF(F2748="DESLIGADO","",IF(#REF!=1,#REF!,IF(#REF!=1,#REF!,IF(#REF!=1,#REF!,IF(#REF!=1,#REF!,"")))))</f>
        <v>#REF!</v>
      </c>
      <c r="C2748" s="185"/>
      <c r="D2748" s="191"/>
      <c r="E2748" s="190"/>
      <c r="F2748" s="237"/>
      <c r="G2748" s="169"/>
      <c r="H2748" s="188"/>
      <c r="I2748" s="189"/>
      <c r="J2748" s="192"/>
      <c r="K2748" s="193"/>
      <c r="L2748" s="200"/>
    </row>
    <row r="2749" spans="1:12" ht="15" customHeight="1" x14ac:dyDescent="0.25">
      <c r="A2749" s="183">
        <f t="shared" si="71"/>
        <v>2</v>
      </c>
      <c r="B2749" s="184" t="e">
        <f>IF(G2749="DESLIGADO","",IF(#REF!=1,#REF!,IF(#REF!=1,#REF!,IF(#REF!=1,#REF!,IF(#REF!=1,#REF!,"")))))</f>
        <v>#REF!</v>
      </c>
      <c r="C2749" s="185"/>
      <c r="D2749" s="191"/>
      <c r="E2749" s="190"/>
      <c r="F2749" s="237"/>
      <c r="G2749" s="169"/>
      <c r="H2749" s="188"/>
      <c r="I2749" s="189"/>
      <c r="J2749" s="192"/>
      <c r="K2749" s="193"/>
      <c r="L2749" s="200"/>
    </row>
    <row r="2750" spans="1:12" ht="15" customHeight="1" x14ac:dyDescent="0.25">
      <c r="A2750" s="183">
        <f t="shared" si="71"/>
        <v>3</v>
      </c>
      <c r="B2750" s="184"/>
      <c r="C2750" s="185"/>
      <c r="D2750" s="191"/>
      <c r="E2750" s="190"/>
      <c r="F2750" s="237"/>
      <c r="G2750" s="169"/>
      <c r="H2750" s="188"/>
      <c r="I2750" s="189"/>
      <c r="J2750" s="192"/>
      <c r="K2750" s="193"/>
      <c r="L2750" s="200"/>
    </row>
    <row r="2751" spans="1:12" ht="15" customHeight="1" x14ac:dyDescent="0.25">
      <c r="A2751" s="183">
        <f t="shared" si="71"/>
        <v>4</v>
      </c>
      <c r="B2751" s="184" t="e">
        <f>IF(G2751="DESLIGADO","",IF(#REF!=1,#REF!,IF(#REF!=1,#REF!,IF(#REF!=1,#REF!,IF(#REF!=1,#REF!,"")))))</f>
        <v>#REF!</v>
      </c>
      <c r="C2751" s="185"/>
      <c r="D2751" s="191"/>
      <c r="E2751" s="190"/>
      <c r="F2751" s="237"/>
      <c r="G2751" s="169"/>
      <c r="H2751" s="188"/>
      <c r="I2751" s="189"/>
      <c r="J2751" s="192"/>
      <c r="K2751" s="193"/>
      <c r="L2751" s="200"/>
    </row>
    <row r="2752" spans="1:12" ht="15" customHeight="1" x14ac:dyDescent="0.25">
      <c r="A2752" s="183">
        <f t="shared" si="71"/>
        <v>5</v>
      </c>
      <c r="B2752" s="184" t="e">
        <f>IF(F2752="DESLIGADO","",IF(#REF!=1,#REF!,IF(#REF!=1,#REF!,IF(#REF!=1,#REF!,IF(#REF!=1,#REF!,"")))))</f>
        <v>#REF!</v>
      </c>
      <c r="C2752" s="185"/>
      <c r="D2752" s="191"/>
      <c r="E2752" s="190"/>
      <c r="F2752" s="237"/>
      <c r="G2752" s="169"/>
      <c r="H2752" s="188"/>
      <c r="I2752" s="189"/>
      <c r="J2752" s="192"/>
      <c r="K2752" s="193"/>
      <c r="L2752" s="200"/>
    </row>
    <row r="2753" spans="1:12" ht="15" customHeight="1" x14ac:dyDescent="0.25">
      <c r="A2753" s="183">
        <f t="shared" si="71"/>
        <v>6</v>
      </c>
      <c r="B2753" s="184"/>
      <c r="C2753" s="185"/>
      <c r="D2753" s="191"/>
      <c r="E2753" s="190"/>
      <c r="F2753" s="237"/>
      <c r="G2753" s="169"/>
      <c r="H2753" s="188"/>
      <c r="I2753" s="189"/>
      <c r="J2753" s="192"/>
      <c r="K2753" s="193"/>
      <c r="L2753" s="200"/>
    </row>
    <row r="2754" spans="1:12" ht="15" customHeight="1" x14ac:dyDescent="0.25">
      <c r="A2754" s="183">
        <f t="shared" si="71"/>
        <v>7</v>
      </c>
      <c r="B2754" s="184"/>
      <c r="C2754" s="185"/>
      <c r="D2754" s="191"/>
      <c r="E2754" s="190"/>
      <c r="F2754" s="237"/>
      <c r="G2754" s="169"/>
      <c r="H2754" s="188"/>
      <c r="I2754" s="189"/>
      <c r="J2754" s="192"/>
      <c r="K2754" s="193"/>
      <c r="L2754" s="200"/>
    </row>
    <row r="2755" spans="1:12" ht="15" customHeight="1" x14ac:dyDescent="0.25">
      <c r="A2755" s="183">
        <f t="shared" si="71"/>
        <v>8</v>
      </c>
      <c r="B2755" s="184"/>
      <c r="C2755" s="185"/>
      <c r="D2755" s="191"/>
      <c r="E2755" s="190"/>
      <c r="F2755" s="237"/>
      <c r="G2755" s="169"/>
      <c r="H2755" s="188"/>
      <c r="I2755" s="189"/>
      <c r="J2755" s="192"/>
      <c r="K2755" s="193"/>
      <c r="L2755" s="200"/>
    </row>
    <row r="2756" spans="1:12" ht="15" customHeight="1" x14ac:dyDescent="0.25">
      <c r="A2756" s="183">
        <f t="shared" si="71"/>
        <v>9</v>
      </c>
      <c r="B2756" s="184" t="e">
        <f>IF(G2756="DESLIGADO","",IF(#REF!=1,#REF!,IF(#REF!=1,#REF!,IF(#REF!=1,#REF!,IF(#REF!=1,#REF!,"")))))</f>
        <v>#REF!</v>
      </c>
      <c r="C2756" s="185"/>
      <c r="D2756" s="191"/>
      <c r="E2756" s="190"/>
      <c r="F2756" s="237"/>
      <c r="G2756" s="169"/>
      <c r="H2756" s="188"/>
      <c r="I2756" s="189"/>
      <c r="J2756" s="192"/>
      <c r="K2756" s="193"/>
      <c r="L2756" s="200"/>
    </row>
    <row r="2757" spans="1:12" ht="15" customHeight="1" x14ac:dyDescent="0.25">
      <c r="A2757" s="183">
        <f t="shared" si="71"/>
        <v>10</v>
      </c>
      <c r="B2757" s="184" t="e">
        <f>IF(G2757="DESLIGADO","",IF(#REF!=1,#REF!,IF(#REF!=1,#REF!,IF(#REF!=1,#REF!,IF(#REF!=1,#REF!,"")))))</f>
        <v>#REF!</v>
      </c>
      <c r="C2757" s="185"/>
      <c r="D2757" s="191"/>
      <c r="E2757" s="190"/>
      <c r="F2757" s="237"/>
      <c r="G2757" s="169"/>
      <c r="H2757" s="188"/>
      <c r="I2757" s="189"/>
      <c r="J2757" s="192"/>
      <c r="K2757" s="193"/>
      <c r="L2757" s="200"/>
    </row>
    <row r="2758" spans="1:12" ht="15" customHeight="1" x14ac:dyDescent="0.25">
      <c r="A2758" s="183"/>
      <c r="B2758" s="184" t="e">
        <f>IF(G2758="DESLIGADO","",IF(#REF!=1,#REF!,IF(#REF!=1,#REF!,IF(#REF!=1,#REF!,IF(#REF!=1,#REF!,"")))))</f>
        <v>#REF!</v>
      </c>
      <c r="C2758" s="185"/>
      <c r="D2758" s="191"/>
      <c r="E2758" s="190"/>
      <c r="F2758" s="237"/>
      <c r="G2758" s="169"/>
      <c r="H2758" s="188"/>
      <c r="I2758" s="189"/>
      <c r="J2758" s="192"/>
      <c r="K2758" s="193"/>
      <c r="L2758" s="200"/>
    </row>
    <row r="2759" spans="1:12" ht="15" customHeight="1" x14ac:dyDescent="0.25">
      <c r="A2759" s="183">
        <f t="shared" ref="A2759:A2772" si="72">A2758+1</f>
        <v>1</v>
      </c>
      <c r="B2759" s="184"/>
      <c r="C2759" s="185"/>
      <c r="D2759" s="191"/>
      <c r="E2759" s="190"/>
      <c r="F2759" s="237"/>
      <c r="G2759" s="169"/>
      <c r="H2759" s="188"/>
      <c r="I2759" s="189"/>
      <c r="J2759" s="192"/>
      <c r="K2759" s="193"/>
      <c r="L2759" s="200"/>
    </row>
    <row r="2760" spans="1:12" ht="15" customHeight="1" x14ac:dyDescent="0.25">
      <c r="A2760" s="183">
        <f t="shared" si="72"/>
        <v>2</v>
      </c>
      <c r="B2760" s="184"/>
      <c r="C2760" s="185"/>
      <c r="D2760" s="191"/>
      <c r="E2760" s="190"/>
      <c r="F2760" s="237"/>
      <c r="G2760" s="169"/>
      <c r="H2760" s="188"/>
      <c r="I2760" s="189"/>
      <c r="J2760" s="192"/>
      <c r="K2760" s="193"/>
      <c r="L2760" s="200"/>
    </row>
    <row r="2761" spans="1:12" ht="15" customHeight="1" x14ac:dyDescent="0.25">
      <c r="A2761" s="183">
        <f t="shared" si="72"/>
        <v>3</v>
      </c>
      <c r="B2761" s="184"/>
      <c r="C2761" s="185"/>
      <c r="D2761" s="191"/>
      <c r="E2761" s="190"/>
      <c r="F2761" s="237"/>
      <c r="G2761" s="169"/>
      <c r="H2761" s="188"/>
      <c r="I2761" s="189"/>
      <c r="J2761" s="192"/>
      <c r="K2761" s="193"/>
      <c r="L2761" s="200"/>
    </row>
    <row r="2762" spans="1:12" ht="15" customHeight="1" x14ac:dyDescent="0.25">
      <c r="A2762" s="183">
        <f t="shared" si="72"/>
        <v>4</v>
      </c>
      <c r="B2762" s="184" t="e">
        <f>IF(G2762="DESLIGADO","",IF(#REF!=1,#REF!,IF(#REF!=1,#REF!,IF(#REF!=1,#REF!,IF(#REF!=1,#REF!,"")))))</f>
        <v>#REF!</v>
      </c>
      <c r="C2762" s="185"/>
      <c r="D2762" s="191"/>
      <c r="E2762" s="190"/>
      <c r="F2762" s="237"/>
      <c r="G2762" s="169"/>
      <c r="H2762" s="188"/>
      <c r="I2762" s="189"/>
      <c r="J2762" s="192"/>
      <c r="K2762" s="193"/>
      <c r="L2762" s="200"/>
    </row>
    <row r="2763" spans="1:12" ht="15" customHeight="1" x14ac:dyDescent="0.25">
      <c r="A2763" s="183">
        <f t="shared" si="72"/>
        <v>5</v>
      </c>
      <c r="B2763" s="184" t="e">
        <f>IF(G2763="DESLIGADO","",IF(#REF!=1,#REF!,IF(#REF!=1,#REF!,IF(#REF!=1,#REF!,IF(#REF!=1,#REF!,"")))))</f>
        <v>#REF!</v>
      </c>
      <c r="C2763" s="185"/>
      <c r="D2763" s="191"/>
      <c r="E2763" s="190"/>
      <c r="F2763" s="237"/>
      <c r="G2763" s="169"/>
      <c r="H2763" s="188"/>
      <c r="I2763" s="189"/>
      <c r="J2763" s="192"/>
      <c r="K2763" s="193"/>
      <c r="L2763" s="200"/>
    </row>
    <row r="2764" spans="1:12" ht="15" customHeight="1" x14ac:dyDescent="0.25">
      <c r="A2764" s="183">
        <f t="shared" si="72"/>
        <v>6</v>
      </c>
      <c r="B2764" s="184" t="e">
        <f>IF(G2764="DESLIGADO","",IF(#REF!=1,#REF!,IF(#REF!=1,#REF!,IF(#REF!=1,#REF!,IF(#REF!=1,#REF!,"")))))</f>
        <v>#REF!</v>
      </c>
      <c r="C2764" s="185"/>
      <c r="D2764" s="191"/>
      <c r="E2764" s="190"/>
      <c r="F2764" s="237"/>
      <c r="G2764" s="169"/>
      <c r="H2764" s="188"/>
      <c r="I2764" s="189"/>
      <c r="J2764" s="192"/>
      <c r="K2764" s="193"/>
      <c r="L2764" s="200"/>
    </row>
    <row r="2765" spans="1:12" ht="15" customHeight="1" x14ac:dyDescent="0.25">
      <c r="A2765" s="183">
        <f t="shared" si="72"/>
        <v>7</v>
      </c>
      <c r="B2765" s="184"/>
      <c r="C2765" s="185"/>
      <c r="D2765" s="191"/>
      <c r="E2765" s="190"/>
      <c r="F2765" s="237"/>
      <c r="G2765" s="169"/>
      <c r="H2765" s="188"/>
      <c r="I2765" s="189"/>
      <c r="J2765" s="192"/>
      <c r="K2765" s="193"/>
      <c r="L2765" s="200"/>
    </row>
    <row r="2766" spans="1:12" ht="15" customHeight="1" x14ac:dyDescent="0.25">
      <c r="A2766" s="183">
        <f t="shared" si="72"/>
        <v>8</v>
      </c>
      <c r="B2766" s="184" t="e">
        <f>IF(G2766="DESLIGADO","",IF(#REF!=1,#REF!,IF(#REF!=1,#REF!,IF(#REF!=1,#REF!,IF(#REF!=1,#REF!,"")))))</f>
        <v>#REF!</v>
      </c>
      <c r="C2766" s="185"/>
      <c r="D2766" s="191"/>
      <c r="E2766" s="190"/>
      <c r="F2766" s="237"/>
      <c r="G2766" s="169"/>
      <c r="H2766" s="188"/>
      <c r="I2766" s="189"/>
      <c r="J2766" s="192"/>
      <c r="K2766" s="193"/>
      <c r="L2766" s="200"/>
    </row>
    <row r="2767" spans="1:12" ht="15" customHeight="1" x14ac:dyDescent="0.25">
      <c r="A2767" s="183">
        <f t="shared" si="72"/>
        <v>9</v>
      </c>
      <c r="B2767" s="184" t="e">
        <f>IF(G2767="DESLIGADO","",IF(#REF!=1,#REF!,IF(#REF!=1,#REF!,IF(#REF!=1,#REF!,IF(#REF!=1,#REF!,"")))))</f>
        <v>#REF!</v>
      </c>
      <c r="C2767" s="185"/>
      <c r="D2767" s="191"/>
      <c r="E2767" s="190"/>
      <c r="F2767" s="237"/>
      <c r="G2767" s="169"/>
      <c r="H2767" s="188"/>
      <c r="I2767" s="189"/>
      <c r="J2767" s="192"/>
      <c r="K2767" s="193"/>
      <c r="L2767" s="200"/>
    </row>
    <row r="2768" spans="1:12" ht="15" customHeight="1" x14ac:dyDescent="0.25">
      <c r="A2768" s="183">
        <f t="shared" si="72"/>
        <v>10</v>
      </c>
      <c r="B2768" s="184" t="e">
        <f>IF(G2768="DESLIGADO","",IF(#REF!=1,#REF!,IF(#REF!=1,#REF!,IF(#REF!=1,#REF!,IF(#REF!=1,#REF!,"")))))</f>
        <v>#REF!</v>
      </c>
      <c r="C2768" s="185"/>
      <c r="D2768" s="191"/>
      <c r="E2768" s="190"/>
      <c r="F2768" s="237"/>
      <c r="G2768" s="169"/>
      <c r="H2768" s="188"/>
      <c r="I2768" s="189"/>
      <c r="J2768" s="192"/>
      <c r="K2768" s="193"/>
      <c r="L2768" s="200"/>
    </row>
    <row r="2769" spans="1:12" ht="15" customHeight="1" x14ac:dyDescent="0.25">
      <c r="A2769" s="183">
        <f t="shared" si="72"/>
        <v>11</v>
      </c>
      <c r="B2769" s="184" t="e">
        <f>IF(G2769="DESLIGADO","",IF(#REF!=1,#REF!,IF(#REF!=1,#REF!,IF(#REF!=1,#REF!,IF(#REF!=1,#REF!,"")))))</f>
        <v>#REF!</v>
      </c>
      <c r="C2769" s="185"/>
      <c r="D2769" s="191"/>
      <c r="E2769" s="190"/>
      <c r="F2769" s="237"/>
      <c r="G2769" s="169"/>
      <c r="H2769" s="188"/>
      <c r="I2769" s="189"/>
      <c r="J2769" s="192"/>
      <c r="K2769" s="193"/>
      <c r="L2769" s="200"/>
    </row>
    <row r="2770" spans="1:12" ht="15" customHeight="1" x14ac:dyDescent="0.25">
      <c r="A2770" s="183">
        <f t="shared" si="72"/>
        <v>12</v>
      </c>
      <c r="B2770" s="184" t="e">
        <f>IF(F2770="DESLIGADO","",IF(#REF!=1,#REF!,IF(#REF!=1,#REF!,IF(#REF!=1,#REF!,IF(#REF!=1,#REF!,"")))))</f>
        <v>#REF!</v>
      </c>
      <c r="C2770" s="185"/>
      <c r="D2770" s="191"/>
      <c r="E2770" s="190"/>
      <c r="F2770" s="237"/>
      <c r="G2770" s="169"/>
      <c r="H2770" s="188"/>
      <c r="I2770" s="189"/>
      <c r="J2770" s="192"/>
      <c r="K2770" s="193"/>
      <c r="L2770" s="200"/>
    </row>
    <row r="2771" spans="1:12" ht="15" customHeight="1" x14ac:dyDescent="0.25">
      <c r="A2771" s="183">
        <f t="shared" si="72"/>
        <v>13</v>
      </c>
      <c r="B2771" s="184" t="e">
        <f>IF(G2771="DESLIGADO","",IF(#REF!=1,#REF!,IF(#REF!=1,#REF!,IF(#REF!=1,#REF!,IF(#REF!=1,#REF!,"")))))</f>
        <v>#REF!</v>
      </c>
      <c r="C2771" s="185"/>
      <c r="D2771" s="191"/>
      <c r="E2771" s="190"/>
      <c r="F2771" s="237"/>
      <c r="G2771" s="169"/>
      <c r="H2771" s="188"/>
      <c r="I2771" s="189"/>
      <c r="J2771" s="192"/>
      <c r="K2771" s="193"/>
      <c r="L2771" s="200"/>
    </row>
    <row r="2772" spans="1:12" ht="15" customHeight="1" x14ac:dyDescent="0.25">
      <c r="A2772" s="183">
        <f t="shared" si="72"/>
        <v>14</v>
      </c>
      <c r="B2772" s="184" t="e">
        <f>IF(F2772="DESLIGADO","",IF(#REF!=1,#REF!,IF(#REF!=1,#REF!,IF(#REF!=1,#REF!,IF(#REF!=1,#REF!,"")))))</f>
        <v>#REF!</v>
      </c>
      <c r="C2772" s="185"/>
      <c r="D2772" s="191"/>
      <c r="E2772" s="190"/>
      <c r="F2772" s="237"/>
      <c r="G2772" s="169"/>
      <c r="H2772" s="188"/>
      <c r="I2772" s="189"/>
      <c r="J2772" s="192"/>
      <c r="K2772" s="193"/>
      <c r="L2772" s="200"/>
    </row>
    <row r="2773" spans="1:12" ht="15" customHeight="1" x14ac:dyDescent="0.25">
      <c r="A2773" s="183"/>
      <c r="B2773" s="184" t="e">
        <f>IF(G2773="DESLIGADO","",IF(#REF!=1,#REF!,IF(#REF!=1,#REF!,IF(#REF!=1,#REF!,IF(#REF!=1,#REF!,"")))))</f>
        <v>#REF!</v>
      </c>
      <c r="C2773" s="185"/>
      <c r="D2773" s="191"/>
      <c r="E2773" s="190"/>
      <c r="F2773" s="237"/>
      <c r="G2773" s="169"/>
      <c r="H2773" s="188"/>
      <c r="I2773" s="189"/>
      <c r="J2773" s="192"/>
      <c r="K2773" s="193"/>
      <c r="L2773" s="200"/>
    </row>
    <row r="2774" spans="1:12" ht="15" customHeight="1" x14ac:dyDescent="0.25">
      <c r="A2774" s="183">
        <f t="shared" ref="A2774:A2796" si="73">A2773+1</f>
        <v>1</v>
      </c>
      <c r="B2774" s="184" t="e">
        <f>IF(G2774="DESLIGADO","",IF(#REF!=1,#REF!,IF(#REF!=1,#REF!,IF(#REF!=1,#REF!,IF(#REF!=1,#REF!,"")))))</f>
        <v>#REF!</v>
      </c>
      <c r="C2774" s="185"/>
      <c r="D2774" s="191"/>
      <c r="E2774" s="190"/>
      <c r="F2774" s="237"/>
      <c r="G2774" s="169"/>
      <c r="H2774" s="188"/>
      <c r="I2774" s="189"/>
      <c r="J2774" s="192"/>
      <c r="K2774" s="193"/>
      <c r="L2774" s="200"/>
    </row>
    <row r="2775" spans="1:12" ht="15" customHeight="1" x14ac:dyDescent="0.25">
      <c r="A2775" s="183">
        <f t="shared" si="73"/>
        <v>2</v>
      </c>
      <c r="B2775" s="184" t="e">
        <f>IF(G2775="DESLIGADO","",IF(#REF!=1,#REF!,IF(#REF!=1,#REF!,IF(#REF!=1,#REF!,IF(#REF!=1,#REF!,"")))))</f>
        <v>#REF!</v>
      </c>
      <c r="C2775" s="185"/>
      <c r="D2775" s="191"/>
      <c r="E2775" s="190"/>
      <c r="F2775" s="237"/>
      <c r="G2775" s="169"/>
      <c r="H2775" s="188"/>
      <c r="I2775" s="189"/>
      <c r="J2775" s="192"/>
      <c r="K2775" s="193"/>
      <c r="L2775" s="200"/>
    </row>
    <row r="2776" spans="1:12" ht="15" customHeight="1" x14ac:dyDescent="0.25">
      <c r="A2776" s="183">
        <f t="shared" si="73"/>
        <v>3</v>
      </c>
      <c r="B2776" s="184" t="e">
        <f>IF(G2776="DESLIGADO","",IF(#REF!=1,#REF!,IF(#REF!=1,#REF!,IF(#REF!=1,#REF!,IF(#REF!=1,#REF!,"")))))</f>
        <v>#REF!</v>
      </c>
      <c r="C2776" s="185"/>
      <c r="D2776" s="191"/>
      <c r="E2776" s="190"/>
      <c r="F2776" s="237"/>
      <c r="G2776" s="169"/>
      <c r="H2776" s="188"/>
      <c r="I2776" s="189"/>
      <c r="J2776" s="192"/>
      <c r="K2776" s="193"/>
      <c r="L2776" s="200"/>
    </row>
    <row r="2777" spans="1:12" ht="15" customHeight="1" x14ac:dyDescent="0.25">
      <c r="A2777" s="183">
        <f t="shared" si="73"/>
        <v>4</v>
      </c>
      <c r="B2777" s="184" t="e">
        <f>IF(G2777="DESLIGADO","",IF(#REF!=1,#REF!,IF(#REF!=1,#REF!,IF(#REF!=1,#REF!,IF(#REF!=1,#REF!,"")))))</f>
        <v>#REF!</v>
      </c>
      <c r="C2777" s="185"/>
      <c r="D2777" s="191"/>
      <c r="E2777" s="190"/>
      <c r="F2777" s="237"/>
      <c r="G2777" s="169"/>
      <c r="H2777" s="188"/>
      <c r="I2777" s="189"/>
      <c r="J2777" s="192"/>
      <c r="K2777" s="193"/>
      <c r="L2777" s="200"/>
    </row>
    <row r="2778" spans="1:12" ht="15" customHeight="1" x14ac:dyDescent="0.25">
      <c r="A2778" s="183">
        <f t="shared" si="73"/>
        <v>5</v>
      </c>
      <c r="B2778" s="184" t="e">
        <f>IF(G2778="DESLIGADO","",IF(#REF!=1,#REF!,IF(#REF!=1,#REF!,IF(#REF!=1,#REF!,IF(#REF!=1,#REF!,"")))))</f>
        <v>#REF!</v>
      </c>
      <c r="C2778" s="185"/>
      <c r="D2778" s="191"/>
      <c r="E2778" s="190"/>
      <c r="F2778" s="237"/>
      <c r="G2778" s="169"/>
      <c r="H2778" s="188"/>
      <c r="I2778" s="189"/>
      <c r="J2778" s="192"/>
      <c r="K2778" s="193"/>
      <c r="L2778" s="200"/>
    </row>
    <row r="2779" spans="1:12" ht="15" customHeight="1" x14ac:dyDescent="0.25">
      <c r="A2779" s="183">
        <f t="shared" si="73"/>
        <v>6</v>
      </c>
      <c r="B2779" s="184" t="e">
        <f>IF(G2779="DESLIGADO","",IF(#REF!=1,#REF!,IF(#REF!=1,#REF!,IF(#REF!=1,#REF!,IF(#REF!=1,#REF!,"")))))</f>
        <v>#REF!</v>
      </c>
      <c r="C2779" s="185"/>
      <c r="D2779" s="191"/>
      <c r="E2779" s="190"/>
      <c r="F2779" s="237"/>
      <c r="G2779" s="169"/>
      <c r="H2779" s="188"/>
      <c r="I2779" s="189"/>
      <c r="J2779" s="192"/>
      <c r="K2779" s="193"/>
      <c r="L2779" s="200"/>
    </row>
    <row r="2780" spans="1:12" ht="15" customHeight="1" x14ac:dyDescent="0.25">
      <c r="A2780" s="183">
        <f t="shared" si="73"/>
        <v>7</v>
      </c>
      <c r="B2780" s="184" t="e">
        <f>IF(G2780="DESLIGADO","",IF(#REF!=1,#REF!,IF(#REF!=1,#REF!,IF(#REF!=1,#REF!,IF(#REF!=1,#REF!,"")))))</f>
        <v>#REF!</v>
      </c>
      <c r="C2780" s="185"/>
      <c r="D2780" s="191"/>
      <c r="E2780" s="190"/>
      <c r="F2780" s="237"/>
      <c r="G2780" s="169"/>
      <c r="H2780" s="188"/>
      <c r="I2780" s="189"/>
      <c r="J2780" s="192"/>
      <c r="K2780" s="193"/>
      <c r="L2780" s="200"/>
    </row>
    <row r="2781" spans="1:12" ht="15" customHeight="1" x14ac:dyDescent="0.25">
      <c r="A2781" s="183">
        <f t="shared" si="73"/>
        <v>8</v>
      </c>
      <c r="B2781" s="184" t="e">
        <f>IF(G2781="DESLIGADO","",IF(#REF!=1,#REF!,IF(#REF!=1,#REF!,IF(#REF!=1,#REF!,IF(#REF!=1,#REF!,"")))))</f>
        <v>#REF!</v>
      </c>
      <c r="C2781" s="185"/>
      <c r="D2781" s="191"/>
      <c r="E2781" s="190"/>
      <c r="F2781" s="237"/>
      <c r="G2781" s="169"/>
      <c r="H2781" s="188"/>
      <c r="I2781" s="189"/>
      <c r="J2781" s="192"/>
      <c r="K2781" s="193"/>
      <c r="L2781" s="200"/>
    </row>
    <row r="2782" spans="1:12" ht="15" customHeight="1" x14ac:dyDescent="0.25">
      <c r="A2782" s="183">
        <f t="shared" si="73"/>
        <v>9</v>
      </c>
      <c r="B2782" s="184" t="e">
        <f>IF(G2782="DESLIGADO","",IF(#REF!=1,#REF!,IF(#REF!=1,#REF!,IF(#REF!=1,#REF!,IF(#REF!=1,#REF!,"")))))</f>
        <v>#REF!</v>
      </c>
      <c r="C2782" s="185"/>
      <c r="D2782" s="191"/>
      <c r="E2782" s="190"/>
      <c r="F2782" s="237"/>
      <c r="G2782" s="169"/>
      <c r="H2782" s="188"/>
      <c r="I2782" s="189"/>
      <c r="J2782" s="192"/>
      <c r="K2782" s="193"/>
      <c r="L2782" s="200"/>
    </row>
    <row r="2783" spans="1:12" ht="15" customHeight="1" x14ac:dyDescent="0.25">
      <c r="A2783" s="183">
        <f t="shared" si="73"/>
        <v>10</v>
      </c>
      <c r="B2783" s="184" t="e">
        <f>IF(G2783="DESLIGADO","",IF(#REF!=1,#REF!,IF(#REF!=1,#REF!,IF(#REF!=1,#REF!,IF(#REF!=1,#REF!,"")))))</f>
        <v>#REF!</v>
      </c>
      <c r="C2783" s="185"/>
      <c r="D2783" s="191"/>
      <c r="E2783" s="190"/>
      <c r="F2783" s="237"/>
      <c r="G2783" s="169"/>
      <c r="H2783" s="188"/>
      <c r="I2783" s="189"/>
      <c r="J2783" s="192"/>
      <c r="K2783" s="193"/>
      <c r="L2783" s="200"/>
    </row>
    <row r="2784" spans="1:12" ht="15" customHeight="1" x14ac:dyDescent="0.25">
      <c r="A2784" s="183">
        <f t="shared" si="73"/>
        <v>11</v>
      </c>
      <c r="B2784" s="184"/>
      <c r="C2784" s="185"/>
      <c r="D2784" s="191"/>
      <c r="E2784" s="190"/>
      <c r="F2784" s="237"/>
      <c r="G2784" s="169"/>
      <c r="H2784" s="188"/>
      <c r="I2784" s="189"/>
      <c r="J2784" s="192"/>
      <c r="K2784" s="193"/>
      <c r="L2784" s="200"/>
    </row>
    <row r="2785" spans="1:12" ht="15" customHeight="1" x14ac:dyDescent="0.25">
      <c r="A2785" s="183">
        <f t="shared" si="73"/>
        <v>12</v>
      </c>
      <c r="B2785" s="184" t="e">
        <f>IF(G2785="DESLIGADO","",IF(#REF!=1,#REF!,IF(#REF!=1,#REF!,IF(#REF!=1,#REF!,IF(#REF!=1,#REF!,"")))))</f>
        <v>#REF!</v>
      </c>
      <c r="C2785" s="185"/>
      <c r="D2785" s="191"/>
      <c r="E2785" s="190"/>
      <c r="F2785" s="237"/>
      <c r="G2785" s="169"/>
      <c r="H2785" s="188"/>
      <c r="I2785" s="189"/>
      <c r="J2785" s="192"/>
      <c r="K2785" s="193"/>
      <c r="L2785" s="200"/>
    </row>
    <row r="2786" spans="1:12" ht="15" customHeight="1" x14ac:dyDescent="0.25">
      <c r="A2786" s="183">
        <f t="shared" si="73"/>
        <v>13</v>
      </c>
      <c r="B2786" s="184"/>
      <c r="C2786" s="185"/>
      <c r="D2786" s="191"/>
      <c r="E2786" s="190"/>
      <c r="F2786" s="237"/>
      <c r="G2786" s="169"/>
      <c r="H2786" s="188"/>
      <c r="I2786" s="189"/>
      <c r="J2786" s="192"/>
      <c r="K2786" s="193"/>
      <c r="L2786" s="200"/>
    </row>
    <row r="2787" spans="1:12" ht="15" customHeight="1" x14ac:dyDescent="0.25">
      <c r="A2787" s="183">
        <f t="shared" si="73"/>
        <v>14</v>
      </c>
      <c r="B2787" s="184" t="e">
        <f>IF(F2787="DESLIGADO","",IF(#REF!=1,#REF!,IF(#REF!=1,#REF!,IF(#REF!=1,#REF!,IF(#REF!=1,#REF!,"")))))</f>
        <v>#REF!</v>
      </c>
      <c r="C2787" s="185"/>
      <c r="D2787" s="191"/>
      <c r="E2787" s="190"/>
      <c r="F2787" s="237"/>
      <c r="G2787" s="169"/>
      <c r="H2787" s="188"/>
      <c r="I2787" s="189"/>
      <c r="J2787" s="192"/>
      <c r="K2787" s="193"/>
      <c r="L2787" s="200"/>
    </row>
    <row r="2788" spans="1:12" ht="15" customHeight="1" x14ac:dyDescent="0.25">
      <c r="A2788" s="183">
        <f t="shared" si="73"/>
        <v>15</v>
      </c>
      <c r="B2788" s="184" t="e">
        <f>IF(G2788="DESLIGADO","",IF(#REF!=1,#REF!,IF(#REF!=1,#REF!,IF(#REF!=1,#REF!,IF(#REF!=1,#REF!,"")))))</f>
        <v>#REF!</v>
      </c>
      <c r="C2788" s="185"/>
      <c r="D2788" s="191"/>
      <c r="E2788" s="190"/>
      <c r="F2788" s="237"/>
      <c r="G2788" s="169"/>
      <c r="H2788" s="188"/>
      <c r="I2788" s="189"/>
      <c r="J2788" s="192"/>
      <c r="K2788" s="193"/>
      <c r="L2788" s="200"/>
    </row>
    <row r="2789" spans="1:12" ht="15" customHeight="1" x14ac:dyDescent="0.25">
      <c r="A2789" s="183">
        <f t="shared" si="73"/>
        <v>16</v>
      </c>
      <c r="B2789" s="184" t="e">
        <f>IF(G2789="DESLIGADO","",IF(#REF!=1,#REF!,IF(#REF!=1,#REF!,IF(#REF!=1,#REF!,IF(#REF!=1,#REF!,"")))))</f>
        <v>#REF!</v>
      </c>
      <c r="C2789" s="185"/>
      <c r="D2789" s="191"/>
      <c r="E2789" s="190"/>
      <c r="F2789" s="237"/>
      <c r="G2789" s="169"/>
      <c r="H2789" s="188"/>
      <c r="I2789" s="189"/>
      <c r="J2789" s="192"/>
      <c r="K2789" s="193"/>
      <c r="L2789" s="200"/>
    </row>
    <row r="2790" spans="1:12" ht="15" customHeight="1" x14ac:dyDescent="0.25">
      <c r="A2790" s="183">
        <f t="shared" si="73"/>
        <v>17</v>
      </c>
      <c r="B2790" s="184" t="e">
        <f>IF(G2792="DESLIGADO","",IF(#REF!=1,#REF!,IF(#REF!=1,#REF!,IF(#REF!=1,#REF!,IF(#REF!=1,#REF!,"")))))</f>
        <v>#REF!</v>
      </c>
      <c r="C2790" s="185"/>
      <c r="D2790" s="191"/>
      <c r="E2790" s="190"/>
      <c r="F2790" s="237"/>
      <c r="G2790" s="169"/>
      <c r="H2790" s="188"/>
      <c r="I2790" s="189"/>
      <c r="J2790" s="192"/>
      <c r="K2790" s="193"/>
      <c r="L2790" s="200"/>
    </row>
    <row r="2791" spans="1:12" ht="15" customHeight="1" x14ac:dyDescent="0.25">
      <c r="A2791" s="183">
        <f t="shared" si="73"/>
        <v>18</v>
      </c>
      <c r="B2791" s="184" t="e">
        <f>IF(G2791="DESLIGADO","",IF(#REF!=1,#REF!,IF(#REF!=1,#REF!,IF(#REF!=1,#REF!,IF(#REF!=1,#REF!,"")))))</f>
        <v>#REF!</v>
      </c>
      <c r="C2791" s="185"/>
      <c r="D2791" s="191"/>
      <c r="E2791" s="190"/>
      <c r="F2791" s="237"/>
      <c r="G2791" s="169"/>
      <c r="H2791" s="188"/>
      <c r="I2791" s="189"/>
      <c r="J2791" s="192"/>
      <c r="K2791" s="193"/>
      <c r="L2791" s="200"/>
    </row>
    <row r="2792" spans="1:12" ht="15" customHeight="1" x14ac:dyDescent="0.25">
      <c r="A2792" s="183">
        <f t="shared" si="73"/>
        <v>19</v>
      </c>
      <c r="B2792" s="184" t="e">
        <f>IF(G2792="DESLIGADO","",IF(#REF!=1,#REF!,IF(#REF!=1,#REF!,IF(#REF!=1,#REF!,IF(#REF!=1,#REF!,"")))))</f>
        <v>#REF!</v>
      </c>
      <c r="C2792" s="185"/>
      <c r="D2792" s="191"/>
      <c r="E2792" s="190"/>
      <c r="F2792" s="237"/>
      <c r="G2792" s="169"/>
      <c r="H2792" s="188"/>
      <c r="I2792" s="189"/>
      <c r="J2792" s="192"/>
      <c r="K2792" s="193"/>
      <c r="L2792" s="200"/>
    </row>
    <row r="2793" spans="1:12" ht="15" customHeight="1" x14ac:dyDescent="0.25">
      <c r="A2793" s="183">
        <f t="shared" si="73"/>
        <v>20</v>
      </c>
      <c r="B2793" s="184" t="e">
        <f>IF(G2793="DESLIGADO","",IF(#REF!=1,#REF!,IF(#REF!=1,#REF!,IF(#REF!=1,#REF!,IF(#REF!=1,#REF!,"")))))</f>
        <v>#REF!</v>
      </c>
      <c r="C2793" s="185"/>
      <c r="D2793" s="191"/>
      <c r="E2793" s="190"/>
      <c r="F2793" s="237"/>
      <c r="G2793" s="169"/>
      <c r="H2793" s="188"/>
      <c r="I2793" s="189"/>
      <c r="J2793" s="192"/>
      <c r="K2793" s="193"/>
      <c r="L2793" s="200"/>
    </row>
    <row r="2794" spans="1:12" ht="15" customHeight="1" x14ac:dyDescent="0.25">
      <c r="A2794" s="183">
        <f t="shared" si="73"/>
        <v>21</v>
      </c>
      <c r="B2794" s="184" t="e">
        <f>IF(G2794="DESLIGADO","",IF(#REF!=1,#REF!,IF(#REF!=1,#REF!,IF(#REF!=1,#REF!,IF(#REF!=1,#REF!,"")))))</f>
        <v>#REF!</v>
      </c>
      <c r="C2794" s="185"/>
      <c r="D2794" s="191"/>
      <c r="E2794" s="190"/>
      <c r="F2794" s="237"/>
      <c r="G2794" s="169"/>
      <c r="H2794" s="188"/>
      <c r="I2794" s="189"/>
      <c r="J2794" s="192"/>
      <c r="K2794" s="193"/>
      <c r="L2794" s="200"/>
    </row>
    <row r="2795" spans="1:12" ht="15" customHeight="1" x14ac:dyDescent="0.25">
      <c r="A2795" s="183">
        <f t="shared" si="73"/>
        <v>22</v>
      </c>
      <c r="B2795" s="184" t="e">
        <f>IF(F2795="DESLIGADO","",IF(#REF!=1,#REF!,IF(#REF!=1,#REF!,IF(#REF!=1,#REF!,IF(#REF!=1,#REF!,"")))))</f>
        <v>#REF!</v>
      </c>
      <c r="C2795" s="185"/>
      <c r="D2795" s="191"/>
      <c r="E2795" s="190"/>
      <c r="F2795" s="237"/>
      <c r="G2795" s="169"/>
      <c r="H2795" s="188"/>
      <c r="I2795" s="189"/>
      <c r="J2795" s="192"/>
      <c r="K2795" s="193"/>
      <c r="L2795" s="200"/>
    </row>
    <row r="2796" spans="1:12" ht="15" customHeight="1" x14ac:dyDescent="0.25">
      <c r="A2796" s="183">
        <f t="shared" si="73"/>
        <v>23</v>
      </c>
      <c r="B2796" s="184"/>
      <c r="C2796" s="185"/>
      <c r="D2796" s="191"/>
      <c r="E2796" s="190"/>
      <c r="F2796" s="237"/>
      <c r="G2796" s="169"/>
      <c r="H2796" s="188"/>
      <c r="I2796" s="189"/>
      <c r="J2796" s="192"/>
      <c r="K2796" s="193"/>
      <c r="L2796" s="200"/>
    </row>
    <row r="2797" spans="1:12" ht="15" customHeight="1" x14ac:dyDescent="0.25">
      <c r="A2797" s="183"/>
      <c r="B2797" s="184" t="e">
        <f>IF(G2797="DESLIGADO","",IF(#REF!=1,#REF!,IF(#REF!=1,#REF!,IF(#REF!=1,#REF!,IF(#REF!=1,#REF!,"")))))</f>
        <v>#REF!</v>
      </c>
      <c r="C2797" s="185"/>
      <c r="D2797" s="191"/>
      <c r="E2797" s="190"/>
      <c r="F2797" s="237"/>
      <c r="G2797" s="169"/>
      <c r="H2797" s="188"/>
      <c r="I2797" s="189"/>
      <c r="J2797" s="192"/>
      <c r="K2797" s="193"/>
      <c r="L2797" s="200"/>
    </row>
    <row r="2798" spans="1:12" ht="15" customHeight="1" x14ac:dyDescent="0.25">
      <c r="A2798" s="183">
        <f t="shared" ref="A2798:A2817" si="74">A2797+1</f>
        <v>1</v>
      </c>
      <c r="B2798" s="184" t="e">
        <f>IF(F2798="DESLIGADO","",IF(#REF!=1,#REF!,IF(#REF!=1,#REF!,IF(#REF!=1,#REF!,IF(#REF!=1,#REF!,"")))))</f>
        <v>#REF!</v>
      </c>
      <c r="C2798" s="185"/>
      <c r="D2798" s="191"/>
      <c r="E2798" s="190"/>
      <c r="F2798" s="237"/>
      <c r="G2798" s="169"/>
      <c r="H2798" s="188"/>
      <c r="I2798" s="189"/>
      <c r="J2798" s="192"/>
      <c r="K2798" s="193"/>
      <c r="L2798" s="200"/>
    </row>
    <row r="2799" spans="1:12" ht="15" customHeight="1" x14ac:dyDescent="0.25">
      <c r="A2799" s="183">
        <f t="shared" si="74"/>
        <v>2</v>
      </c>
      <c r="B2799" s="184" t="e">
        <f>IF(G2799="DESLIGADO","",IF(#REF!=1,#REF!,IF(#REF!=1,#REF!,IF(#REF!=1,#REF!,IF(#REF!=1,#REF!,"")))))</f>
        <v>#REF!</v>
      </c>
      <c r="C2799" s="185"/>
      <c r="D2799" s="191"/>
      <c r="E2799" s="190"/>
      <c r="F2799" s="237"/>
      <c r="G2799" s="169"/>
      <c r="H2799" s="188"/>
      <c r="I2799" s="189"/>
      <c r="J2799" s="192"/>
      <c r="K2799" s="193"/>
      <c r="L2799" s="200"/>
    </row>
    <row r="2800" spans="1:12" ht="15" customHeight="1" x14ac:dyDescent="0.25">
      <c r="A2800" s="183">
        <f t="shared" si="74"/>
        <v>3</v>
      </c>
      <c r="B2800" s="184" t="e">
        <f>IF(G2800="DESLIGADO","",IF(#REF!=1,#REF!,IF(#REF!=1,#REF!,IF(#REF!=1,#REF!,IF(#REF!=1,#REF!,"")))))</f>
        <v>#REF!</v>
      </c>
      <c r="C2800" s="185"/>
      <c r="D2800" s="191"/>
      <c r="E2800" s="190"/>
      <c r="F2800" s="237"/>
      <c r="G2800" s="169"/>
      <c r="H2800" s="188"/>
      <c r="I2800" s="189"/>
      <c r="J2800" s="192"/>
      <c r="K2800" s="193"/>
      <c r="L2800" s="200"/>
    </row>
    <row r="2801" spans="1:12" ht="15" customHeight="1" x14ac:dyDescent="0.25">
      <c r="A2801" s="183">
        <f t="shared" si="74"/>
        <v>4</v>
      </c>
      <c r="B2801" s="184"/>
      <c r="C2801" s="185"/>
      <c r="D2801" s="191"/>
      <c r="E2801" s="190"/>
      <c r="F2801" s="237"/>
      <c r="G2801" s="169"/>
      <c r="H2801" s="188"/>
      <c r="I2801" s="189"/>
      <c r="J2801" s="192"/>
      <c r="K2801" s="193"/>
      <c r="L2801" s="200"/>
    </row>
    <row r="2802" spans="1:12" ht="15" customHeight="1" x14ac:dyDescent="0.25">
      <c r="A2802" s="183">
        <f t="shared" si="74"/>
        <v>5</v>
      </c>
      <c r="B2802" s="184"/>
      <c r="C2802" s="185"/>
      <c r="D2802" s="191"/>
      <c r="E2802" s="190"/>
      <c r="F2802" s="237"/>
      <c r="G2802" s="169"/>
      <c r="H2802" s="188"/>
      <c r="I2802" s="189"/>
      <c r="J2802" s="192"/>
      <c r="K2802" s="193"/>
      <c r="L2802" s="200"/>
    </row>
    <row r="2803" spans="1:12" ht="15" customHeight="1" x14ac:dyDescent="0.25">
      <c r="A2803" s="183">
        <f t="shared" si="74"/>
        <v>6</v>
      </c>
      <c r="B2803" s="184" t="e">
        <f>IF(G2803="DESLIGADO","",IF(#REF!=1,#REF!,IF(#REF!=1,#REF!,IF(#REF!=1,#REF!,IF(#REF!=1,#REF!,"")))))</f>
        <v>#REF!</v>
      </c>
      <c r="C2803" s="185"/>
      <c r="D2803" s="191"/>
      <c r="E2803" s="190"/>
      <c r="F2803" s="237"/>
      <c r="G2803" s="169"/>
      <c r="H2803" s="188"/>
      <c r="I2803" s="189"/>
      <c r="J2803" s="192"/>
      <c r="K2803" s="193"/>
      <c r="L2803" s="200"/>
    </row>
    <row r="2804" spans="1:12" ht="15" customHeight="1" x14ac:dyDescent="0.25">
      <c r="A2804" s="183">
        <f t="shared" si="74"/>
        <v>7</v>
      </c>
      <c r="B2804" s="184" t="e">
        <f>IF(G2804="DESLIGADO","",IF(#REF!=1,#REF!,IF(#REF!=1,#REF!,IF(#REF!=1,#REF!,IF(#REF!=1,#REF!,"")))))</f>
        <v>#REF!</v>
      </c>
      <c r="C2804" s="185"/>
      <c r="D2804" s="191"/>
      <c r="E2804" s="190"/>
      <c r="F2804" s="237"/>
      <c r="G2804" s="169"/>
      <c r="H2804" s="188"/>
      <c r="I2804" s="189"/>
      <c r="J2804" s="192"/>
      <c r="K2804" s="193"/>
      <c r="L2804" s="200"/>
    </row>
    <row r="2805" spans="1:12" ht="15" customHeight="1" x14ac:dyDescent="0.25">
      <c r="A2805" s="183">
        <f t="shared" si="74"/>
        <v>8</v>
      </c>
      <c r="B2805" s="184"/>
      <c r="C2805" s="185"/>
      <c r="D2805" s="191"/>
      <c r="E2805" s="190"/>
      <c r="F2805" s="237"/>
      <c r="G2805" s="169"/>
      <c r="H2805" s="188"/>
      <c r="I2805" s="189"/>
      <c r="J2805" s="192"/>
      <c r="K2805" s="193"/>
      <c r="L2805" s="200"/>
    </row>
    <row r="2806" spans="1:12" ht="15" customHeight="1" x14ac:dyDescent="0.25">
      <c r="A2806" s="183">
        <f t="shared" si="74"/>
        <v>9</v>
      </c>
      <c r="B2806" s="184" t="e">
        <f>IF(G2806="DESLIGADO","",IF(#REF!=1,#REF!,IF(#REF!=1,#REF!,IF(#REF!=1,#REF!,IF(#REF!=1,#REF!,"")))))</f>
        <v>#REF!</v>
      </c>
      <c r="C2806" s="185"/>
      <c r="D2806" s="191"/>
      <c r="E2806" s="190"/>
      <c r="F2806" s="237"/>
      <c r="G2806" s="169"/>
      <c r="H2806" s="188"/>
      <c r="I2806" s="189"/>
      <c r="J2806" s="192"/>
      <c r="K2806" s="193"/>
      <c r="L2806" s="200"/>
    </row>
    <row r="2807" spans="1:12" ht="15" customHeight="1" x14ac:dyDescent="0.25">
      <c r="A2807" s="183">
        <f t="shared" si="74"/>
        <v>10</v>
      </c>
      <c r="B2807" s="184" t="e">
        <f>IF(G2807="DESLIGADO","",IF(#REF!=1,#REF!,IF(#REF!=1,#REF!,IF(#REF!=1,#REF!,IF(#REF!=1,#REF!,"")))))</f>
        <v>#REF!</v>
      </c>
      <c r="C2807" s="185"/>
      <c r="D2807" s="191"/>
      <c r="E2807" s="190"/>
      <c r="F2807" s="237"/>
      <c r="G2807" s="169"/>
      <c r="H2807" s="188"/>
      <c r="I2807" s="189"/>
      <c r="J2807" s="192"/>
      <c r="K2807" s="193"/>
      <c r="L2807" s="200"/>
    </row>
    <row r="2808" spans="1:12" ht="15" customHeight="1" x14ac:dyDescent="0.25">
      <c r="A2808" s="183">
        <f t="shared" si="74"/>
        <v>11</v>
      </c>
      <c r="B2808" s="184" t="e">
        <f>IF(G2808="DESLIGADO","",IF(#REF!=1,#REF!,IF(#REF!=1,#REF!,IF(#REF!=1,#REF!,IF(#REF!=1,#REF!,"")))))</f>
        <v>#REF!</v>
      </c>
      <c r="C2808" s="185"/>
      <c r="D2808" s="191"/>
      <c r="E2808" s="190"/>
      <c r="F2808" s="237"/>
      <c r="G2808" s="169"/>
      <c r="H2808" s="188"/>
      <c r="I2808" s="189"/>
      <c r="J2808" s="192"/>
      <c r="K2808" s="193"/>
      <c r="L2808" s="200"/>
    </row>
    <row r="2809" spans="1:12" ht="15" customHeight="1" x14ac:dyDescent="0.25">
      <c r="A2809" s="183">
        <f t="shared" si="74"/>
        <v>12</v>
      </c>
      <c r="B2809" s="184" t="e">
        <f>IF(G2809="DESLIGADO","",IF(#REF!=1,#REF!,IF(#REF!=1,#REF!,IF(#REF!=1,#REF!,IF(#REF!=1,#REF!,"")))))</f>
        <v>#REF!</v>
      </c>
      <c r="C2809" s="185"/>
      <c r="D2809" s="191"/>
      <c r="E2809" s="190"/>
      <c r="F2809" s="237"/>
      <c r="G2809" s="169"/>
      <c r="H2809" s="188"/>
      <c r="I2809" s="189"/>
      <c r="J2809" s="192"/>
      <c r="K2809" s="193"/>
      <c r="L2809" s="200"/>
    </row>
    <row r="2810" spans="1:12" ht="15" customHeight="1" x14ac:dyDescent="0.25">
      <c r="A2810" s="183">
        <f t="shared" si="74"/>
        <v>13</v>
      </c>
      <c r="B2810" s="184"/>
      <c r="C2810" s="185"/>
      <c r="D2810" s="191"/>
      <c r="E2810" s="190"/>
      <c r="F2810" s="237"/>
      <c r="G2810" s="169"/>
      <c r="H2810" s="188"/>
      <c r="I2810" s="189"/>
      <c r="J2810" s="192"/>
      <c r="K2810" s="193"/>
      <c r="L2810" s="200"/>
    </row>
    <row r="2811" spans="1:12" ht="15" customHeight="1" x14ac:dyDescent="0.25">
      <c r="A2811" s="183">
        <f t="shared" si="74"/>
        <v>14</v>
      </c>
      <c r="B2811" s="184" t="e">
        <f>IF(G2811="DESLIGADO","",IF(#REF!=1,#REF!,IF(#REF!=1,#REF!,IF(#REF!=1,#REF!,IF(#REF!=1,#REF!,"")))))</f>
        <v>#REF!</v>
      </c>
      <c r="C2811" s="185"/>
      <c r="D2811" s="191"/>
      <c r="E2811" s="190"/>
      <c r="F2811" s="237"/>
      <c r="G2811" s="169"/>
      <c r="H2811" s="188"/>
      <c r="I2811" s="189"/>
      <c r="J2811" s="192"/>
      <c r="K2811" s="193"/>
      <c r="L2811" s="200"/>
    </row>
    <row r="2812" spans="1:12" ht="15" customHeight="1" x14ac:dyDescent="0.25">
      <c r="A2812" s="183">
        <f t="shared" si="74"/>
        <v>15</v>
      </c>
      <c r="B2812" s="184" t="e">
        <f>IF(G2812="DESLIGADO","",IF(#REF!=1,#REF!,IF(#REF!=1,#REF!,IF(#REF!=1,#REF!,IF(#REF!=1,#REF!,"")))))</f>
        <v>#REF!</v>
      </c>
      <c r="C2812" s="185"/>
      <c r="D2812" s="191"/>
      <c r="E2812" s="190"/>
      <c r="F2812" s="237"/>
      <c r="G2812" s="169"/>
      <c r="H2812" s="188"/>
      <c r="I2812" s="189"/>
      <c r="J2812" s="192"/>
      <c r="K2812" s="193"/>
      <c r="L2812" s="200"/>
    </row>
    <row r="2813" spans="1:12" ht="15" customHeight="1" x14ac:dyDescent="0.25">
      <c r="A2813" s="183">
        <f t="shared" si="74"/>
        <v>16</v>
      </c>
      <c r="B2813" s="184"/>
      <c r="C2813" s="185"/>
      <c r="D2813" s="191"/>
      <c r="E2813" s="190"/>
      <c r="F2813" s="237"/>
      <c r="G2813" s="169"/>
      <c r="H2813" s="188"/>
      <c r="I2813" s="189"/>
      <c r="J2813" s="192"/>
      <c r="K2813" s="193"/>
      <c r="L2813" s="200"/>
    </row>
    <row r="2814" spans="1:12" ht="15" customHeight="1" x14ac:dyDescent="0.25">
      <c r="A2814" s="183">
        <f t="shared" si="74"/>
        <v>17</v>
      </c>
      <c r="B2814" s="184" t="e">
        <f>IF(F2814="DESLIGADO","",IF(#REF!=1,#REF!,IF(#REF!=1,#REF!,IF(#REF!=1,#REF!,IF(#REF!=1,#REF!,"")))))</f>
        <v>#REF!</v>
      </c>
      <c r="C2814" s="185"/>
      <c r="D2814" s="191"/>
      <c r="E2814" s="190"/>
      <c r="F2814" s="237"/>
      <c r="G2814" s="169"/>
      <c r="H2814" s="188"/>
      <c r="I2814" s="189"/>
      <c r="J2814" s="192"/>
      <c r="K2814" s="193"/>
      <c r="L2814" s="200"/>
    </row>
    <row r="2815" spans="1:12" ht="15" customHeight="1" x14ac:dyDescent="0.25">
      <c r="A2815" s="183">
        <f t="shared" si="74"/>
        <v>18</v>
      </c>
      <c r="B2815" s="184" t="e">
        <f>IF(G2815="DESLIGADO","",IF(#REF!=1,#REF!,IF(#REF!=1,#REF!,IF(#REF!=1,#REF!,IF(#REF!=1,#REF!,"")))))</f>
        <v>#REF!</v>
      </c>
      <c r="C2815" s="185"/>
      <c r="D2815" s="191"/>
      <c r="E2815" s="190"/>
      <c r="F2815" s="237"/>
      <c r="G2815" s="169"/>
      <c r="H2815" s="188"/>
      <c r="I2815" s="189"/>
      <c r="J2815" s="192"/>
      <c r="K2815" s="193"/>
      <c r="L2815" s="200"/>
    </row>
    <row r="2816" spans="1:12" ht="15" customHeight="1" x14ac:dyDescent="0.25">
      <c r="A2816" s="183">
        <f t="shared" si="74"/>
        <v>19</v>
      </c>
      <c r="B2816" s="184"/>
      <c r="C2816" s="185"/>
      <c r="D2816" s="191"/>
      <c r="E2816" s="190"/>
      <c r="F2816" s="237"/>
      <c r="G2816" s="169"/>
      <c r="H2816" s="188"/>
      <c r="I2816" s="189"/>
      <c r="J2816" s="192"/>
      <c r="K2816" s="193"/>
      <c r="L2816" s="200"/>
    </row>
    <row r="2817" spans="1:12" ht="15" customHeight="1" x14ac:dyDescent="0.25">
      <c r="A2817" s="183">
        <f t="shared" si="74"/>
        <v>20</v>
      </c>
      <c r="B2817" s="184" t="e">
        <f>IF(G2817="DESLIGADO","",IF(#REF!=1,#REF!,IF(#REF!=1,#REF!,IF(#REF!=1,#REF!,IF(#REF!=1,#REF!,"")))))</f>
        <v>#REF!</v>
      </c>
      <c r="C2817" s="185"/>
      <c r="D2817" s="191"/>
      <c r="E2817" s="190"/>
      <c r="F2817" s="237"/>
      <c r="G2817" s="169"/>
      <c r="H2817" s="188"/>
      <c r="I2817" s="189"/>
      <c r="J2817" s="192"/>
      <c r="K2817" s="193"/>
      <c r="L2817" s="200"/>
    </row>
    <row r="2818" spans="1:12" ht="15" customHeight="1" x14ac:dyDescent="0.25">
      <c r="A2818" s="183"/>
      <c r="B2818" s="184"/>
      <c r="C2818" s="185"/>
      <c r="D2818" s="191"/>
      <c r="E2818" s="190"/>
      <c r="F2818" s="237"/>
      <c r="G2818" s="169"/>
      <c r="H2818" s="188"/>
      <c r="I2818" s="189"/>
      <c r="J2818" s="192"/>
      <c r="K2818" s="193"/>
      <c r="L2818" s="200"/>
    </row>
    <row r="2819" spans="1:12" ht="15" customHeight="1" x14ac:dyDescent="0.25">
      <c r="A2819" s="183">
        <f t="shared" ref="A2819:A2841" si="75">A2818+1</f>
        <v>1</v>
      </c>
      <c r="B2819" s="184" t="e">
        <f>IF(G2819="DESLIGADO","",IF(#REF!=1,#REF!,IF(#REF!=1,#REF!,IF(#REF!=1,#REF!,IF(#REF!=1,#REF!,"")))))</f>
        <v>#REF!</v>
      </c>
      <c r="C2819" s="185"/>
      <c r="D2819" s="191"/>
      <c r="E2819" s="190"/>
      <c r="F2819" s="237"/>
      <c r="G2819" s="169"/>
      <c r="H2819" s="188"/>
      <c r="I2819" s="189"/>
      <c r="J2819" s="192"/>
      <c r="K2819" s="193"/>
      <c r="L2819" s="200"/>
    </row>
    <row r="2820" spans="1:12" ht="15" customHeight="1" x14ac:dyDescent="0.25">
      <c r="A2820" s="183">
        <f t="shared" si="75"/>
        <v>2</v>
      </c>
      <c r="B2820" s="184" t="e">
        <f>IF(G2820="DESLIGADO","",IF(#REF!=1,#REF!,IF(#REF!=1,#REF!,IF(#REF!=1,#REF!,IF(#REF!=1,#REF!,"")))))</f>
        <v>#REF!</v>
      </c>
      <c r="C2820" s="185"/>
      <c r="D2820" s="191"/>
      <c r="E2820" s="190"/>
      <c r="F2820" s="237"/>
      <c r="G2820" s="169"/>
      <c r="H2820" s="188"/>
      <c r="I2820" s="189"/>
      <c r="J2820" s="192"/>
      <c r="K2820" s="193"/>
      <c r="L2820" s="200"/>
    </row>
    <row r="2821" spans="1:12" ht="15" customHeight="1" x14ac:dyDescent="0.25">
      <c r="A2821" s="183">
        <f t="shared" si="75"/>
        <v>3</v>
      </c>
      <c r="B2821" s="184"/>
      <c r="C2821" s="185"/>
      <c r="D2821" s="191"/>
      <c r="E2821" s="190"/>
      <c r="F2821" s="237"/>
      <c r="G2821" s="169"/>
      <c r="H2821" s="188"/>
      <c r="I2821" s="189"/>
      <c r="J2821" s="192"/>
      <c r="K2821" s="193"/>
      <c r="L2821" s="200"/>
    </row>
    <row r="2822" spans="1:12" ht="15" customHeight="1" x14ac:dyDescent="0.25">
      <c r="A2822" s="183">
        <f t="shared" si="75"/>
        <v>4</v>
      </c>
      <c r="B2822" s="184" t="e">
        <f>IF(G2822="DESLIGADO","",IF(#REF!=1,#REF!,IF(#REF!=1,#REF!,IF(#REF!=1,#REF!,IF(#REF!=1,#REF!,"")))))</f>
        <v>#REF!</v>
      </c>
      <c r="C2822" s="185"/>
      <c r="D2822" s="191"/>
      <c r="E2822" s="190"/>
      <c r="F2822" s="237"/>
      <c r="G2822" s="169"/>
      <c r="H2822" s="188"/>
      <c r="I2822" s="189"/>
      <c r="J2822" s="192"/>
      <c r="K2822" s="193"/>
      <c r="L2822" s="200"/>
    </row>
    <row r="2823" spans="1:12" ht="15" customHeight="1" x14ac:dyDescent="0.25">
      <c r="A2823" s="183">
        <f t="shared" si="75"/>
        <v>5</v>
      </c>
      <c r="B2823" s="184" t="e">
        <f>IF(G2823="DESLIGADO","",IF(#REF!=1,#REF!,IF(#REF!=1,#REF!,IF(#REF!=1,#REF!,IF(#REF!=1,#REF!,"")))))</f>
        <v>#REF!</v>
      </c>
      <c r="C2823" s="185"/>
      <c r="D2823" s="191"/>
      <c r="E2823" s="190"/>
      <c r="F2823" s="237"/>
      <c r="G2823" s="169"/>
      <c r="H2823" s="188"/>
      <c r="I2823" s="189"/>
      <c r="J2823" s="192"/>
      <c r="K2823" s="193"/>
      <c r="L2823" s="200"/>
    </row>
    <row r="2824" spans="1:12" ht="15" customHeight="1" x14ac:dyDescent="0.25">
      <c r="A2824" s="183">
        <f t="shared" si="75"/>
        <v>6</v>
      </c>
      <c r="B2824" s="184" t="e">
        <f>IF(G2824="DESLIGADO","",IF(#REF!=1,#REF!,IF(#REF!=1,#REF!,IF(#REF!=1,#REF!,IF(#REF!=1,#REF!,"")))))</f>
        <v>#REF!</v>
      </c>
      <c r="C2824" s="185"/>
      <c r="D2824" s="191"/>
      <c r="E2824" s="190"/>
      <c r="F2824" s="237"/>
      <c r="G2824" s="169"/>
      <c r="H2824" s="188"/>
      <c r="I2824" s="189"/>
      <c r="J2824" s="192"/>
      <c r="K2824" s="193"/>
      <c r="L2824" s="200"/>
    </row>
    <row r="2825" spans="1:12" ht="15" customHeight="1" x14ac:dyDescent="0.25">
      <c r="A2825" s="183">
        <f t="shared" si="75"/>
        <v>7</v>
      </c>
      <c r="B2825" s="184" t="e">
        <f>IF(F2825="DESLIGADO","",IF(#REF!=1,#REF!,IF(#REF!=1,#REF!,IF(#REF!=1,#REF!,IF(#REF!=1,#REF!,"")))))</f>
        <v>#REF!</v>
      </c>
      <c r="C2825" s="185"/>
      <c r="D2825" s="191"/>
      <c r="E2825" s="190"/>
      <c r="F2825" s="237"/>
      <c r="G2825" s="169"/>
      <c r="H2825" s="188"/>
      <c r="I2825" s="189"/>
      <c r="J2825" s="192"/>
      <c r="K2825" s="193"/>
      <c r="L2825" s="200"/>
    </row>
    <row r="2826" spans="1:12" ht="15" customHeight="1" x14ac:dyDescent="0.25">
      <c r="A2826" s="183">
        <f t="shared" si="75"/>
        <v>8</v>
      </c>
      <c r="B2826" s="184" t="e">
        <f>IF(G2826="DESLIGADO","",IF(#REF!=1,#REF!,IF(#REF!=1,#REF!,IF(#REF!=1,#REF!,IF(#REF!=1,#REF!,"")))))</f>
        <v>#REF!</v>
      </c>
      <c r="C2826" s="185"/>
      <c r="D2826" s="191"/>
      <c r="E2826" s="190"/>
      <c r="F2826" s="237"/>
      <c r="G2826" s="169"/>
      <c r="H2826" s="188"/>
      <c r="I2826" s="189"/>
      <c r="J2826" s="192"/>
      <c r="K2826" s="193"/>
      <c r="L2826" s="200"/>
    </row>
    <row r="2827" spans="1:12" ht="15" customHeight="1" x14ac:dyDescent="0.25">
      <c r="A2827" s="183">
        <f t="shared" si="75"/>
        <v>9</v>
      </c>
      <c r="B2827" s="184"/>
      <c r="C2827" s="185"/>
      <c r="D2827" s="191"/>
      <c r="E2827" s="190"/>
      <c r="F2827" s="237"/>
      <c r="G2827" s="169"/>
      <c r="H2827" s="188"/>
      <c r="I2827" s="189"/>
      <c r="J2827" s="192"/>
      <c r="K2827" s="193"/>
      <c r="L2827" s="200"/>
    </row>
    <row r="2828" spans="1:12" ht="15" customHeight="1" x14ac:dyDescent="0.25">
      <c r="A2828" s="183">
        <f t="shared" si="75"/>
        <v>10</v>
      </c>
      <c r="B2828" s="184" t="e">
        <f>IF(G2828="DESLIGADO","",IF(#REF!=1,#REF!,IF(#REF!=1,#REF!,IF(#REF!=1,#REF!,IF(#REF!=1,#REF!,"")))))</f>
        <v>#REF!</v>
      </c>
      <c r="C2828" s="185"/>
      <c r="D2828" s="191"/>
      <c r="E2828" s="190"/>
      <c r="F2828" s="237"/>
      <c r="G2828" s="169"/>
      <c r="H2828" s="188"/>
      <c r="I2828" s="189"/>
      <c r="J2828" s="192"/>
      <c r="K2828" s="193"/>
      <c r="L2828" s="200"/>
    </row>
    <row r="2829" spans="1:12" ht="15" customHeight="1" x14ac:dyDescent="0.25">
      <c r="A2829" s="183">
        <f t="shared" si="75"/>
        <v>11</v>
      </c>
      <c r="B2829" s="184"/>
      <c r="C2829" s="185"/>
      <c r="D2829" s="191"/>
      <c r="E2829" s="190"/>
      <c r="F2829" s="237"/>
      <c r="G2829" s="169"/>
      <c r="H2829" s="188"/>
      <c r="I2829" s="189"/>
      <c r="J2829" s="192"/>
      <c r="K2829" s="193"/>
      <c r="L2829" s="200"/>
    </row>
    <row r="2830" spans="1:12" ht="15" customHeight="1" x14ac:dyDescent="0.25">
      <c r="A2830" s="183">
        <f t="shared" si="75"/>
        <v>12</v>
      </c>
      <c r="B2830" s="184" t="e">
        <f>IF(G2830="DESLIGADO","",IF(#REF!=1,#REF!,IF(#REF!=1,#REF!,IF(#REF!=1,#REF!,IF(#REF!=1,#REF!,"")))))</f>
        <v>#REF!</v>
      </c>
      <c r="C2830" s="185"/>
      <c r="D2830" s="191"/>
      <c r="E2830" s="190"/>
      <c r="F2830" s="237"/>
      <c r="G2830" s="169"/>
      <c r="H2830" s="188"/>
      <c r="I2830" s="189"/>
      <c r="J2830" s="192"/>
      <c r="K2830" s="193"/>
      <c r="L2830" s="200"/>
    </row>
    <row r="2831" spans="1:12" ht="15" customHeight="1" x14ac:dyDescent="0.25">
      <c r="A2831" s="183">
        <f t="shared" si="75"/>
        <v>13</v>
      </c>
      <c r="B2831" s="184" t="e">
        <f>IF(G2831="DESLIGADO","",IF(#REF!=1,#REF!,IF(#REF!=1,#REF!,IF(#REF!=1,#REF!,IF(#REF!=1,#REF!,"")))))</f>
        <v>#REF!</v>
      </c>
      <c r="C2831" s="185"/>
      <c r="D2831" s="191"/>
      <c r="E2831" s="190"/>
      <c r="F2831" s="237"/>
      <c r="G2831" s="169"/>
      <c r="H2831" s="188"/>
      <c r="I2831" s="189"/>
      <c r="J2831" s="192"/>
      <c r="K2831" s="193"/>
      <c r="L2831" s="200"/>
    </row>
    <row r="2832" spans="1:12" ht="15" customHeight="1" x14ac:dyDescent="0.25">
      <c r="A2832" s="183">
        <f t="shared" si="75"/>
        <v>14</v>
      </c>
      <c r="B2832" s="184"/>
      <c r="C2832" s="185"/>
      <c r="D2832" s="191"/>
      <c r="E2832" s="190"/>
      <c r="F2832" s="237"/>
      <c r="G2832" s="169"/>
      <c r="H2832" s="188"/>
      <c r="I2832" s="189"/>
      <c r="J2832" s="192"/>
      <c r="K2832" s="193"/>
      <c r="L2832" s="200"/>
    </row>
    <row r="2833" spans="1:12" ht="15" customHeight="1" x14ac:dyDescent="0.25">
      <c r="A2833" s="183">
        <f t="shared" si="75"/>
        <v>15</v>
      </c>
      <c r="B2833" s="184" t="e">
        <f>IF(G2833="DESLIGADO","",IF(#REF!=1,#REF!,IF(#REF!=1,#REF!,IF(#REF!=1,#REF!,IF(#REF!=1,#REF!,"")))))</f>
        <v>#REF!</v>
      </c>
      <c r="C2833" s="185"/>
      <c r="D2833" s="191"/>
      <c r="E2833" s="190"/>
      <c r="F2833" s="237"/>
      <c r="G2833" s="169"/>
      <c r="H2833" s="188"/>
      <c r="I2833" s="189"/>
      <c r="J2833" s="192"/>
      <c r="K2833" s="193"/>
      <c r="L2833" s="200"/>
    </row>
    <row r="2834" spans="1:12" ht="15" customHeight="1" x14ac:dyDescent="0.25">
      <c r="A2834" s="183">
        <f t="shared" si="75"/>
        <v>16</v>
      </c>
      <c r="B2834" s="184" t="e">
        <f>IF(G2834="DESLIGADO","",IF(#REF!=1,#REF!,IF(#REF!=1,#REF!,IF(#REF!=1,#REF!,IF(#REF!=1,#REF!,"")))))</f>
        <v>#REF!</v>
      </c>
      <c r="C2834" s="185"/>
      <c r="D2834" s="191"/>
      <c r="E2834" s="190"/>
      <c r="F2834" s="237"/>
      <c r="G2834" s="169"/>
      <c r="H2834" s="188"/>
      <c r="I2834" s="189"/>
      <c r="J2834" s="192"/>
      <c r="K2834" s="193"/>
      <c r="L2834" s="200"/>
    </row>
    <row r="2835" spans="1:12" ht="15" customHeight="1" x14ac:dyDescent="0.25">
      <c r="A2835" s="183">
        <f t="shared" si="75"/>
        <v>17</v>
      </c>
      <c r="B2835" s="184" t="e">
        <f>IF(G2835="DESLIGADO","",IF(#REF!=1,#REF!,IF(#REF!=1,#REF!,IF(#REF!=1,#REF!,IF(#REF!=1,#REF!,"")))))</f>
        <v>#REF!</v>
      </c>
      <c r="C2835" s="185"/>
      <c r="D2835" s="191"/>
      <c r="E2835" s="190"/>
      <c r="F2835" s="237"/>
      <c r="G2835" s="169"/>
      <c r="H2835" s="188"/>
      <c r="I2835" s="189"/>
      <c r="J2835" s="192"/>
      <c r="K2835" s="193"/>
      <c r="L2835" s="200"/>
    </row>
    <row r="2836" spans="1:12" ht="15" customHeight="1" x14ac:dyDescent="0.25">
      <c r="A2836" s="183">
        <f t="shared" si="75"/>
        <v>18</v>
      </c>
      <c r="B2836" s="184" t="e">
        <f>IF(F2836="DESLIGADO","",IF(#REF!=1,#REF!,IF(#REF!=1,#REF!,IF(#REF!=1,#REF!,IF(#REF!=1,#REF!,"")))))</f>
        <v>#REF!</v>
      </c>
      <c r="C2836" s="185"/>
      <c r="D2836" s="191"/>
      <c r="E2836" s="190"/>
      <c r="F2836" s="237"/>
      <c r="G2836" s="169"/>
      <c r="H2836" s="188"/>
      <c r="I2836" s="189"/>
      <c r="J2836" s="192"/>
      <c r="K2836" s="193"/>
      <c r="L2836" s="200"/>
    </row>
    <row r="2837" spans="1:12" ht="15" customHeight="1" x14ac:dyDescent="0.25">
      <c r="A2837" s="183">
        <f t="shared" si="75"/>
        <v>19</v>
      </c>
      <c r="B2837" s="184" t="e">
        <f>IF(G2837="DESLIGADO","",IF(#REF!=1,#REF!,IF(#REF!=1,#REF!,IF(#REF!=1,#REF!,IF(#REF!=1,#REF!,"")))))</f>
        <v>#REF!</v>
      </c>
      <c r="C2837" s="185"/>
      <c r="D2837" s="191"/>
      <c r="E2837" s="190"/>
      <c r="F2837" s="237"/>
      <c r="G2837" s="169"/>
      <c r="H2837" s="188"/>
      <c r="I2837" s="189"/>
      <c r="J2837" s="192"/>
      <c r="K2837" s="193"/>
      <c r="L2837" s="200"/>
    </row>
    <row r="2838" spans="1:12" ht="15" customHeight="1" x14ac:dyDescent="0.25">
      <c r="A2838" s="183">
        <f t="shared" si="75"/>
        <v>20</v>
      </c>
      <c r="B2838" s="184"/>
      <c r="C2838" s="185"/>
      <c r="D2838" s="191"/>
      <c r="E2838" s="190"/>
      <c r="F2838" s="237"/>
      <c r="G2838" s="169"/>
      <c r="H2838" s="188"/>
      <c r="I2838" s="189"/>
      <c r="J2838" s="192"/>
      <c r="K2838" s="193"/>
      <c r="L2838" s="200"/>
    </row>
    <row r="2839" spans="1:12" ht="15" customHeight="1" x14ac:dyDescent="0.25">
      <c r="A2839" s="183">
        <f t="shared" si="75"/>
        <v>21</v>
      </c>
      <c r="B2839" s="184" t="e">
        <f>IF(G2839="DESLIGADO","",IF(#REF!=1,#REF!,IF(#REF!=1,#REF!,IF(#REF!=1,#REF!,IF(#REF!=1,#REF!,"")))))</f>
        <v>#REF!</v>
      </c>
      <c r="C2839" s="185"/>
      <c r="D2839" s="191"/>
      <c r="E2839" s="190"/>
      <c r="F2839" s="237"/>
      <c r="G2839" s="169"/>
      <c r="H2839" s="188"/>
      <c r="I2839" s="189"/>
      <c r="J2839" s="192"/>
      <c r="K2839" s="193"/>
      <c r="L2839" s="200"/>
    </row>
    <row r="2840" spans="1:12" ht="15" customHeight="1" x14ac:dyDescent="0.25">
      <c r="A2840" s="183">
        <f t="shared" si="75"/>
        <v>22</v>
      </c>
      <c r="B2840" s="184" t="e">
        <f>IF(G2840="DESLIGADO","",IF(#REF!=1,#REF!,IF(#REF!=1,#REF!,IF(#REF!=1,#REF!,IF(#REF!=1,#REF!,"")))))</f>
        <v>#REF!</v>
      </c>
      <c r="C2840" s="185"/>
      <c r="D2840" s="191"/>
      <c r="E2840" s="190"/>
      <c r="F2840" s="237"/>
      <c r="G2840" s="169"/>
      <c r="H2840" s="188"/>
      <c r="I2840" s="189"/>
      <c r="J2840" s="192"/>
      <c r="K2840" s="193"/>
      <c r="L2840" s="200"/>
    </row>
    <row r="2841" spans="1:12" ht="15" customHeight="1" x14ac:dyDescent="0.25">
      <c r="A2841" s="183">
        <f t="shared" si="75"/>
        <v>23</v>
      </c>
      <c r="B2841" s="184" t="e">
        <f>IF(G2841="DESLIGADO","",IF(#REF!=1,#REF!,IF(#REF!=1,#REF!,IF(#REF!=1,#REF!,IF(#REF!=1,#REF!,"")))))</f>
        <v>#REF!</v>
      </c>
      <c r="C2841" s="185"/>
      <c r="D2841" s="191"/>
      <c r="E2841" s="190"/>
      <c r="F2841" s="237"/>
      <c r="G2841" s="169"/>
      <c r="H2841" s="188"/>
      <c r="I2841" s="189"/>
      <c r="J2841" s="192"/>
      <c r="K2841" s="193"/>
      <c r="L2841" s="200"/>
    </row>
    <row r="2842" spans="1:12" ht="15" customHeight="1" x14ac:dyDescent="0.25">
      <c r="A2842" s="183"/>
      <c r="B2842" s="184"/>
      <c r="C2842" s="185"/>
      <c r="D2842" s="191"/>
      <c r="E2842" s="190"/>
      <c r="F2842" s="237"/>
      <c r="G2842" s="169"/>
      <c r="H2842" s="188"/>
      <c r="I2842" s="189"/>
      <c r="J2842" s="192"/>
      <c r="K2842" s="193"/>
      <c r="L2842" s="200"/>
    </row>
    <row r="2843" spans="1:12" ht="15" customHeight="1" x14ac:dyDescent="0.25">
      <c r="A2843" s="183">
        <f t="shared" ref="A2843:A2861" si="76">A2842+1</f>
        <v>1</v>
      </c>
      <c r="B2843" s="184" t="e">
        <f>IF(G2843="DESLIGADO","",IF(#REF!=1,#REF!,IF(#REF!=1,#REF!,IF(#REF!=1,#REF!,IF(#REF!=1,#REF!,"")))))</f>
        <v>#REF!</v>
      </c>
      <c r="C2843" s="185"/>
      <c r="D2843" s="191"/>
      <c r="E2843" s="190"/>
      <c r="F2843" s="237"/>
      <c r="G2843" s="169"/>
      <c r="H2843" s="188"/>
      <c r="I2843" s="189"/>
      <c r="J2843" s="192"/>
      <c r="K2843" s="193"/>
      <c r="L2843" s="200"/>
    </row>
    <row r="2844" spans="1:12" ht="15" customHeight="1" x14ac:dyDescent="0.25">
      <c r="A2844" s="183">
        <f t="shared" si="76"/>
        <v>2</v>
      </c>
      <c r="B2844" s="184" t="e">
        <f>IF(F2844="DESLIGADO","",IF(#REF!=1,#REF!,IF(#REF!=1,#REF!,IF(#REF!=1,#REF!,IF(#REF!=1,#REF!,"")))))</f>
        <v>#REF!</v>
      </c>
      <c r="C2844" s="185"/>
      <c r="D2844" s="191"/>
      <c r="E2844" s="190"/>
      <c r="F2844" s="237"/>
      <c r="G2844" s="169"/>
      <c r="H2844" s="188"/>
      <c r="I2844" s="189"/>
      <c r="J2844" s="192"/>
      <c r="K2844" s="193"/>
      <c r="L2844" s="200"/>
    </row>
    <row r="2845" spans="1:12" ht="15" customHeight="1" x14ac:dyDescent="0.25">
      <c r="A2845" s="183">
        <f t="shared" si="76"/>
        <v>3</v>
      </c>
      <c r="B2845" s="184" t="e">
        <f>IF(G2845="DESLIGADO","",IF(#REF!=1,#REF!,IF(#REF!=1,#REF!,IF(#REF!=1,#REF!,IF(#REF!=1,#REF!,"")))))</f>
        <v>#REF!</v>
      </c>
      <c r="C2845" s="185"/>
      <c r="D2845" s="191"/>
      <c r="E2845" s="190"/>
      <c r="F2845" s="237"/>
      <c r="G2845" s="169"/>
      <c r="H2845" s="188"/>
      <c r="I2845" s="189"/>
      <c r="J2845" s="192"/>
      <c r="K2845" s="193"/>
      <c r="L2845" s="200"/>
    </row>
    <row r="2846" spans="1:12" ht="15" customHeight="1" x14ac:dyDescent="0.25">
      <c r="A2846" s="183">
        <f t="shared" si="76"/>
        <v>4</v>
      </c>
      <c r="B2846" s="184" t="e">
        <f>IF(F2846="DESLIGADO","",IF(#REF!=1,#REF!,IF(#REF!=1,#REF!,IF(#REF!=1,#REF!,IF(#REF!=1,#REF!,"")))))</f>
        <v>#REF!</v>
      </c>
      <c r="C2846" s="185"/>
      <c r="D2846" s="191"/>
      <c r="E2846" s="190"/>
      <c r="F2846" s="237"/>
      <c r="G2846" s="169"/>
      <c r="H2846" s="188"/>
      <c r="I2846" s="189"/>
      <c r="J2846" s="192"/>
      <c r="K2846" s="193"/>
      <c r="L2846" s="200"/>
    </row>
    <row r="2847" spans="1:12" ht="15" customHeight="1" x14ac:dyDescent="0.25">
      <c r="A2847" s="183">
        <f t="shared" si="76"/>
        <v>5</v>
      </c>
      <c r="B2847" s="184" t="e">
        <f>IF(G2847="DESLIGADO","",IF(#REF!=1,#REF!,IF(#REF!=1,#REF!,IF(#REF!=1,#REF!,IF(#REF!=1,#REF!,"")))))</f>
        <v>#REF!</v>
      </c>
      <c r="C2847" s="185"/>
      <c r="D2847" s="191"/>
      <c r="E2847" s="190"/>
      <c r="F2847" s="237"/>
      <c r="G2847" s="169"/>
      <c r="H2847" s="188"/>
      <c r="I2847" s="189"/>
      <c r="J2847" s="192"/>
      <c r="K2847" s="193"/>
      <c r="L2847" s="200"/>
    </row>
    <row r="2848" spans="1:12" ht="15" customHeight="1" x14ac:dyDescent="0.25">
      <c r="A2848" s="183">
        <f t="shared" si="76"/>
        <v>6</v>
      </c>
      <c r="B2848" s="184" t="e">
        <f>IF(G2848="DESLIGADO","",IF(#REF!=1,#REF!,IF(#REF!=1,#REF!,IF(#REF!=1,#REF!,IF(#REF!=1,#REF!,"")))))</f>
        <v>#REF!</v>
      </c>
      <c r="C2848" s="185"/>
      <c r="D2848" s="191"/>
      <c r="E2848" s="190"/>
      <c r="F2848" s="237"/>
      <c r="G2848" s="169"/>
      <c r="H2848" s="188"/>
      <c r="I2848" s="189"/>
      <c r="J2848" s="192"/>
      <c r="K2848" s="193"/>
      <c r="L2848" s="200"/>
    </row>
    <row r="2849" spans="1:12" ht="15" customHeight="1" x14ac:dyDescent="0.25">
      <c r="A2849" s="183">
        <f t="shared" si="76"/>
        <v>7</v>
      </c>
      <c r="B2849" s="184" t="e">
        <f>IF(G2849="DESLIGADO","",IF(#REF!=1,#REF!,IF(#REF!=1,#REF!,IF(#REF!=1,#REF!,IF(#REF!=1,#REF!,"")))))</f>
        <v>#REF!</v>
      </c>
      <c r="C2849" s="185"/>
      <c r="D2849" s="191"/>
      <c r="E2849" s="190"/>
      <c r="F2849" s="237"/>
      <c r="G2849" s="169"/>
      <c r="H2849" s="188"/>
      <c r="I2849" s="189"/>
      <c r="J2849" s="192"/>
      <c r="K2849" s="193"/>
      <c r="L2849" s="200"/>
    </row>
    <row r="2850" spans="1:12" ht="15" customHeight="1" x14ac:dyDescent="0.25">
      <c r="A2850" s="183">
        <f t="shared" si="76"/>
        <v>8</v>
      </c>
      <c r="B2850" s="184" t="e">
        <f>IF(G2850="DESLIGADO","",IF(#REF!=1,#REF!,IF(#REF!=1,#REF!,IF(#REF!=1,#REF!,IF(#REF!=1,#REF!,"")))))</f>
        <v>#REF!</v>
      </c>
      <c r="C2850" s="185"/>
      <c r="D2850" s="191"/>
      <c r="E2850" s="190"/>
      <c r="F2850" s="237"/>
      <c r="G2850" s="169"/>
      <c r="H2850" s="188"/>
      <c r="I2850" s="189"/>
      <c r="J2850" s="192"/>
      <c r="K2850" s="193"/>
      <c r="L2850" s="200"/>
    </row>
    <row r="2851" spans="1:12" ht="15" customHeight="1" x14ac:dyDescent="0.25">
      <c r="A2851" s="183">
        <f t="shared" si="76"/>
        <v>9</v>
      </c>
      <c r="B2851" s="184" t="e">
        <f>IF(G2851="DESLIGADO","",IF(#REF!=1,#REF!,IF(#REF!=1,#REF!,IF(#REF!=1,#REF!,IF(#REF!=1,#REF!,"")))))</f>
        <v>#REF!</v>
      </c>
      <c r="C2851" s="185"/>
      <c r="D2851" s="191"/>
      <c r="E2851" s="190"/>
      <c r="F2851" s="237"/>
      <c r="G2851" s="169"/>
      <c r="H2851" s="188"/>
      <c r="I2851" s="189"/>
      <c r="J2851" s="192"/>
      <c r="K2851" s="193"/>
      <c r="L2851" s="200"/>
    </row>
    <row r="2852" spans="1:12" ht="15" customHeight="1" x14ac:dyDescent="0.25">
      <c r="A2852" s="183">
        <f t="shared" si="76"/>
        <v>10</v>
      </c>
      <c r="B2852" s="184" t="e">
        <f>IF(G2852="DESLIGADO","",IF(#REF!=1,#REF!,IF(#REF!=1,#REF!,IF(#REF!=1,#REF!,IF(#REF!=1,#REF!,"")))))</f>
        <v>#REF!</v>
      </c>
      <c r="C2852" s="185"/>
      <c r="D2852" s="191"/>
      <c r="E2852" s="190"/>
      <c r="F2852" s="237"/>
      <c r="G2852" s="169"/>
      <c r="H2852" s="188"/>
      <c r="I2852" s="189"/>
      <c r="J2852" s="192"/>
      <c r="K2852" s="193"/>
      <c r="L2852" s="200"/>
    </row>
    <row r="2853" spans="1:12" ht="15" customHeight="1" x14ac:dyDescent="0.25">
      <c r="A2853" s="183">
        <f t="shared" si="76"/>
        <v>11</v>
      </c>
      <c r="B2853" s="184"/>
      <c r="C2853" s="185"/>
      <c r="D2853" s="191"/>
      <c r="E2853" s="190"/>
      <c r="F2853" s="237"/>
      <c r="G2853" s="169"/>
      <c r="H2853" s="188"/>
      <c r="I2853" s="189"/>
      <c r="J2853" s="192"/>
      <c r="K2853" s="193"/>
      <c r="L2853" s="200"/>
    </row>
    <row r="2854" spans="1:12" ht="15" customHeight="1" x14ac:dyDescent="0.25">
      <c r="A2854" s="183">
        <f t="shared" si="76"/>
        <v>12</v>
      </c>
      <c r="B2854" s="184" t="e">
        <f>IF(G2854="DESLIGADO","",IF(#REF!=1,#REF!,IF(#REF!=1,#REF!,IF(#REF!=1,#REF!,IF(#REF!=1,#REF!,"")))))</f>
        <v>#REF!</v>
      </c>
      <c r="C2854" s="185"/>
      <c r="D2854" s="191"/>
      <c r="E2854" s="190"/>
      <c r="F2854" s="237"/>
      <c r="G2854" s="169"/>
      <c r="H2854" s="188"/>
      <c r="I2854" s="189"/>
      <c r="J2854" s="192"/>
      <c r="K2854" s="193"/>
      <c r="L2854" s="200"/>
    </row>
    <row r="2855" spans="1:12" ht="15" customHeight="1" x14ac:dyDescent="0.25">
      <c r="A2855" s="183">
        <f t="shared" si="76"/>
        <v>13</v>
      </c>
      <c r="B2855" s="184" t="e">
        <f>IF(G2855="DESLIGADO","",IF(#REF!=1,#REF!,IF(#REF!=1,#REF!,IF(#REF!=1,#REF!,IF(#REF!=1,#REF!,"")))))</f>
        <v>#REF!</v>
      </c>
      <c r="C2855" s="185"/>
      <c r="D2855" s="191"/>
      <c r="E2855" s="190"/>
      <c r="F2855" s="237"/>
      <c r="G2855" s="169"/>
      <c r="H2855" s="188"/>
      <c r="I2855" s="189"/>
      <c r="J2855" s="192"/>
      <c r="K2855" s="193"/>
      <c r="L2855" s="200"/>
    </row>
    <row r="2856" spans="1:12" ht="15" customHeight="1" x14ac:dyDescent="0.25">
      <c r="A2856" s="183">
        <f t="shared" si="76"/>
        <v>14</v>
      </c>
      <c r="B2856" s="184"/>
      <c r="C2856" s="185"/>
      <c r="D2856" s="191"/>
      <c r="E2856" s="190"/>
      <c r="F2856" s="237"/>
      <c r="G2856" s="169"/>
      <c r="H2856" s="188"/>
      <c r="I2856" s="189"/>
      <c r="J2856" s="192"/>
      <c r="K2856" s="193"/>
      <c r="L2856" s="200"/>
    </row>
    <row r="2857" spans="1:12" ht="15" customHeight="1" x14ac:dyDescent="0.25">
      <c r="A2857" s="183">
        <f t="shared" si="76"/>
        <v>15</v>
      </c>
      <c r="B2857" s="184" t="e">
        <f>IF(G2857="DESLIGADO","",IF(#REF!=1,#REF!,IF(#REF!=1,#REF!,IF(#REF!=1,#REF!,IF(#REF!=1,#REF!,"")))))</f>
        <v>#REF!</v>
      </c>
      <c r="C2857" s="185"/>
      <c r="D2857" s="191"/>
      <c r="E2857" s="190"/>
      <c r="F2857" s="237"/>
      <c r="G2857" s="169"/>
      <c r="H2857" s="188"/>
      <c r="I2857" s="189"/>
      <c r="J2857" s="192"/>
      <c r="K2857" s="193"/>
      <c r="L2857" s="200"/>
    </row>
    <row r="2858" spans="1:12" ht="15" customHeight="1" x14ac:dyDescent="0.25">
      <c r="A2858" s="183">
        <f t="shared" si="76"/>
        <v>16</v>
      </c>
      <c r="B2858" s="184" t="e">
        <f>IF(G2858="DESLIGADO","",IF(#REF!=1,#REF!,IF(#REF!=1,#REF!,IF(#REF!=1,#REF!,IF(#REF!=1,#REF!,"")))))</f>
        <v>#REF!</v>
      </c>
      <c r="C2858" s="185"/>
      <c r="D2858" s="191"/>
      <c r="E2858" s="190"/>
      <c r="F2858" s="237"/>
      <c r="G2858" s="169"/>
      <c r="H2858" s="188"/>
      <c r="I2858" s="189"/>
      <c r="J2858" s="192"/>
      <c r="K2858" s="193"/>
      <c r="L2858" s="200"/>
    </row>
    <row r="2859" spans="1:12" ht="15" customHeight="1" x14ac:dyDescent="0.25">
      <c r="A2859" s="183">
        <f t="shared" si="76"/>
        <v>17</v>
      </c>
      <c r="B2859" s="184" t="e">
        <f>IF(G2859="DESLIGADO","",IF(#REF!=1,#REF!,IF(#REF!=1,#REF!,IF(#REF!=1,#REF!,IF(#REF!=1,#REF!,"")))))</f>
        <v>#REF!</v>
      </c>
      <c r="C2859" s="185"/>
      <c r="D2859" s="191"/>
      <c r="E2859" s="190"/>
      <c r="F2859" s="237"/>
      <c r="G2859" s="169"/>
      <c r="H2859" s="188"/>
      <c r="I2859" s="189"/>
      <c r="J2859" s="192"/>
      <c r="K2859" s="193"/>
      <c r="L2859" s="200"/>
    </row>
    <row r="2860" spans="1:12" ht="15" customHeight="1" x14ac:dyDescent="0.25">
      <c r="A2860" s="183">
        <f t="shared" si="76"/>
        <v>18</v>
      </c>
      <c r="B2860" s="184" t="e">
        <f>IF(G2860="DESLIGADO","",IF(#REF!=1,#REF!,IF(#REF!=1,#REF!,IF(#REF!=1,#REF!,IF(#REF!=1,#REF!,"")))))</f>
        <v>#REF!</v>
      </c>
      <c r="C2860" s="185"/>
      <c r="D2860" s="191"/>
      <c r="E2860" s="190"/>
      <c r="F2860" s="237"/>
      <c r="G2860" s="169"/>
      <c r="H2860" s="188"/>
      <c r="I2860" s="189"/>
      <c r="J2860" s="192"/>
      <c r="K2860" s="193"/>
      <c r="L2860" s="200"/>
    </row>
    <row r="2861" spans="1:12" ht="15" customHeight="1" x14ac:dyDescent="0.25">
      <c r="A2861" s="183">
        <f t="shared" si="76"/>
        <v>19</v>
      </c>
      <c r="B2861" s="184" t="e">
        <f>IF(G2861="DESLIGADO","",IF(#REF!=1,#REF!,IF(#REF!=1,#REF!,IF(#REF!=1,#REF!,IF(#REF!=1,#REF!,"")))))</f>
        <v>#REF!</v>
      </c>
      <c r="C2861" s="185"/>
      <c r="D2861" s="191"/>
      <c r="E2861" s="190"/>
      <c r="F2861" s="237"/>
      <c r="G2861" s="169"/>
      <c r="H2861" s="188"/>
      <c r="I2861" s="189"/>
      <c r="J2861" s="192"/>
      <c r="K2861" s="193"/>
      <c r="L2861" s="200"/>
    </row>
    <row r="2862" spans="1:12" ht="15" customHeight="1" x14ac:dyDescent="0.25">
      <c r="A2862" s="183"/>
      <c r="B2862" s="184"/>
      <c r="C2862" s="185"/>
      <c r="D2862" s="191"/>
      <c r="E2862" s="190"/>
      <c r="F2862" s="237"/>
      <c r="G2862" s="169"/>
      <c r="H2862" s="188"/>
      <c r="I2862" s="189"/>
      <c r="J2862" s="192"/>
      <c r="K2862" s="193"/>
      <c r="L2862" s="200"/>
    </row>
    <row r="2863" spans="1:12" ht="15" customHeight="1" x14ac:dyDescent="0.25">
      <c r="A2863" s="183">
        <f t="shared" ref="A2863:A2879" si="77">A2862+1</f>
        <v>1</v>
      </c>
      <c r="B2863" s="184" t="e">
        <f>IF(G2863="DESLIGADO","",IF(#REF!=1,#REF!,IF(#REF!=1,#REF!,IF(#REF!=1,#REF!,IF(#REF!=1,#REF!,"")))))</f>
        <v>#REF!</v>
      </c>
      <c r="C2863" s="185"/>
      <c r="D2863" s="191"/>
      <c r="E2863" s="190"/>
      <c r="F2863" s="237"/>
      <c r="G2863" s="169"/>
      <c r="H2863" s="188"/>
      <c r="I2863" s="189"/>
      <c r="J2863" s="192"/>
      <c r="K2863" s="193"/>
      <c r="L2863" s="200"/>
    </row>
    <row r="2864" spans="1:12" ht="15" customHeight="1" x14ac:dyDescent="0.25">
      <c r="A2864" s="183">
        <f t="shared" si="77"/>
        <v>2</v>
      </c>
      <c r="B2864" s="184" t="e">
        <f>IF(G2864="DESLIGADO","",IF(#REF!=1,#REF!,IF(#REF!=1,#REF!,IF(#REF!=1,#REF!,IF(#REF!=1,#REF!,"")))))</f>
        <v>#REF!</v>
      </c>
      <c r="C2864" s="185"/>
      <c r="D2864" s="191"/>
      <c r="E2864" s="190"/>
      <c r="F2864" s="237"/>
      <c r="G2864" s="169"/>
      <c r="H2864" s="188"/>
      <c r="I2864" s="189"/>
      <c r="J2864" s="192"/>
      <c r="K2864" s="193"/>
      <c r="L2864" s="200"/>
    </row>
    <row r="2865" spans="1:12" ht="15" customHeight="1" x14ac:dyDescent="0.25">
      <c r="A2865" s="183">
        <f t="shared" si="77"/>
        <v>3</v>
      </c>
      <c r="B2865" s="184"/>
      <c r="C2865" s="185"/>
      <c r="D2865" s="191"/>
      <c r="E2865" s="190"/>
      <c r="F2865" s="237"/>
      <c r="G2865" s="169"/>
      <c r="H2865" s="188"/>
      <c r="I2865" s="189"/>
      <c r="J2865" s="192"/>
      <c r="K2865" s="193"/>
      <c r="L2865" s="200"/>
    </row>
    <row r="2866" spans="1:12" ht="15" customHeight="1" x14ac:dyDescent="0.25">
      <c r="A2866" s="183">
        <f t="shared" si="77"/>
        <v>4</v>
      </c>
      <c r="B2866" s="184"/>
      <c r="C2866" s="185"/>
      <c r="D2866" s="191"/>
      <c r="E2866" s="190"/>
      <c r="F2866" s="237"/>
      <c r="G2866" s="169"/>
      <c r="H2866" s="188"/>
      <c r="I2866" s="189"/>
      <c r="J2866" s="192"/>
      <c r="K2866" s="193"/>
      <c r="L2866" s="200"/>
    </row>
    <row r="2867" spans="1:12" ht="15" customHeight="1" x14ac:dyDescent="0.25">
      <c r="A2867" s="183">
        <f t="shared" si="77"/>
        <v>5</v>
      </c>
      <c r="B2867" s="184"/>
      <c r="C2867" s="185"/>
      <c r="D2867" s="191"/>
      <c r="E2867" s="190"/>
      <c r="F2867" s="237"/>
      <c r="G2867" s="169"/>
      <c r="H2867" s="188"/>
      <c r="I2867" s="189"/>
      <c r="J2867" s="192"/>
      <c r="K2867" s="193"/>
      <c r="L2867" s="200"/>
    </row>
    <row r="2868" spans="1:12" ht="15" customHeight="1" x14ac:dyDescent="0.25">
      <c r="A2868" s="183">
        <f t="shared" si="77"/>
        <v>6</v>
      </c>
      <c r="B2868" s="184" t="e">
        <f>IF(G2868="DESLIGADO","",IF(#REF!=1,#REF!,IF(#REF!=1,#REF!,IF(#REF!=1,#REF!,IF(#REF!=1,#REF!,"")))))</f>
        <v>#REF!</v>
      </c>
      <c r="C2868" s="185"/>
      <c r="D2868" s="191"/>
      <c r="E2868" s="190"/>
      <c r="F2868" s="237"/>
      <c r="G2868" s="169"/>
      <c r="H2868" s="188"/>
      <c r="I2868" s="189"/>
      <c r="J2868" s="192"/>
      <c r="K2868" s="193"/>
      <c r="L2868" s="200"/>
    </row>
    <row r="2869" spans="1:12" ht="15" customHeight="1" x14ac:dyDescent="0.25">
      <c r="A2869" s="183">
        <f t="shared" si="77"/>
        <v>7</v>
      </c>
      <c r="B2869" s="184" t="e">
        <f>IF(G2869="DESLIGADO","",IF(#REF!=1,#REF!,IF(#REF!=1,#REF!,IF(#REF!=1,#REF!,IF(#REF!=1,#REF!,"")))))</f>
        <v>#REF!</v>
      </c>
      <c r="C2869" s="185"/>
      <c r="D2869" s="191"/>
      <c r="E2869" s="190"/>
      <c r="F2869" s="237"/>
      <c r="G2869" s="169"/>
      <c r="H2869" s="188"/>
      <c r="I2869" s="189"/>
      <c r="J2869" s="192"/>
      <c r="K2869" s="193"/>
      <c r="L2869" s="200"/>
    </row>
    <row r="2870" spans="1:12" ht="15" customHeight="1" x14ac:dyDescent="0.25">
      <c r="A2870" s="183">
        <f t="shared" si="77"/>
        <v>8</v>
      </c>
      <c r="B2870" s="184" t="e">
        <f>IF(G2870="DESLIGADO","",IF(#REF!=1,#REF!,IF(#REF!=1,#REF!,IF(#REF!=1,#REF!,IF(#REF!=1,#REF!,"")))))</f>
        <v>#REF!</v>
      </c>
      <c r="C2870" s="185"/>
      <c r="D2870" s="191"/>
      <c r="E2870" s="190"/>
      <c r="F2870" s="237"/>
      <c r="G2870" s="169"/>
      <c r="H2870" s="188"/>
      <c r="I2870" s="189"/>
      <c r="J2870" s="192"/>
      <c r="K2870" s="193"/>
      <c r="L2870" s="200"/>
    </row>
    <row r="2871" spans="1:12" ht="15" customHeight="1" x14ac:dyDescent="0.25">
      <c r="A2871" s="183">
        <f t="shared" si="77"/>
        <v>9</v>
      </c>
      <c r="B2871" s="184" t="e">
        <f>IF(G2871="DESLIGADO","",IF(#REF!=1,#REF!,IF(#REF!=1,#REF!,IF(#REF!=1,#REF!,IF(#REF!=1,#REF!,"")))))</f>
        <v>#REF!</v>
      </c>
      <c r="C2871" s="185"/>
      <c r="D2871" s="191"/>
      <c r="E2871" s="190"/>
      <c r="F2871" s="237"/>
      <c r="G2871" s="169"/>
      <c r="H2871" s="188"/>
      <c r="I2871" s="189"/>
      <c r="J2871" s="192"/>
      <c r="K2871" s="193"/>
      <c r="L2871" s="200"/>
    </row>
    <row r="2872" spans="1:12" ht="15" customHeight="1" x14ac:dyDescent="0.25">
      <c r="A2872" s="183">
        <f t="shared" si="77"/>
        <v>10</v>
      </c>
      <c r="B2872" s="184" t="e">
        <f>IF(G2872="DESLIGADO","",IF(#REF!=1,#REF!,IF(#REF!=1,#REF!,IF(#REF!=1,#REF!,IF(#REF!=1,#REF!,"")))))</f>
        <v>#REF!</v>
      </c>
      <c r="C2872" s="185"/>
      <c r="D2872" s="191"/>
      <c r="E2872" s="190"/>
      <c r="F2872" s="237"/>
      <c r="G2872" s="169"/>
      <c r="H2872" s="188"/>
      <c r="I2872" s="189"/>
      <c r="J2872" s="192"/>
      <c r="K2872" s="193"/>
      <c r="L2872" s="200"/>
    </row>
    <row r="2873" spans="1:12" ht="15" customHeight="1" x14ac:dyDescent="0.25">
      <c r="A2873" s="183">
        <f t="shared" si="77"/>
        <v>11</v>
      </c>
      <c r="B2873" s="184" t="e">
        <f>IF(G2873="DESLIGADO","",IF(#REF!=1,#REF!,IF(#REF!=1,#REF!,IF(#REF!=1,#REF!,IF(#REF!=1,#REF!,"")))))</f>
        <v>#REF!</v>
      </c>
      <c r="C2873" s="185"/>
      <c r="D2873" s="191"/>
      <c r="E2873" s="190"/>
      <c r="F2873" s="237"/>
      <c r="G2873" s="169"/>
      <c r="H2873" s="188"/>
      <c r="I2873" s="189"/>
      <c r="J2873" s="192"/>
      <c r="K2873" s="193"/>
      <c r="L2873" s="200"/>
    </row>
    <row r="2874" spans="1:12" ht="15" customHeight="1" x14ac:dyDescent="0.25">
      <c r="A2874" s="183">
        <f t="shared" si="77"/>
        <v>12</v>
      </c>
      <c r="B2874" s="184" t="e">
        <f>IF(G2874="DESLIGADO","",IF(#REF!=1,#REF!,IF(#REF!=1,#REF!,IF(#REF!=1,#REF!,IF(#REF!=1,#REF!,"")))))</f>
        <v>#REF!</v>
      </c>
      <c r="C2874" s="185"/>
      <c r="D2874" s="191"/>
      <c r="E2874" s="190"/>
      <c r="F2874" s="237"/>
      <c r="G2874" s="169"/>
      <c r="H2874" s="188"/>
      <c r="I2874" s="189"/>
      <c r="J2874" s="192"/>
      <c r="K2874" s="193"/>
      <c r="L2874" s="200"/>
    </row>
    <row r="2875" spans="1:12" ht="15" customHeight="1" x14ac:dyDescent="0.25">
      <c r="A2875" s="183">
        <f t="shared" si="77"/>
        <v>13</v>
      </c>
      <c r="B2875" s="184" t="e">
        <f>IF(G2875="DESLIGADO","",IF(#REF!=1,#REF!,IF(#REF!=1,#REF!,IF(#REF!=1,#REF!,IF(#REF!=1,#REF!,"")))))</f>
        <v>#REF!</v>
      </c>
      <c r="C2875" s="185"/>
      <c r="D2875" s="191"/>
      <c r="E2875" s="190"/>
      <c r="F2875" s="237"/>
      <c r="G2875" s="169"/>
      <c r="H2875" s="188"/>
      <c r="I2875" s="189"/>
      <c r="J2875" s="192"/>
      <c r="K2875" s="193"/>
      <c r="L2875" s="200"/>
    </row>
    <row r="2876" spans="1:12" ht="15" customHeight="1" x14ac:dyDescent="0.25">
      <c r="A2876" s="183">
        <f t="shared" si="77"/>
        <v>14</v>
      </c>
      <c r="B2876" s="184" t="e">
        <f>IF(G2876="DESLIGADO","",IF(#REF!=1,#REF!,IF(#REF!=1,#REF!,IF(#REF!=1,#REF!,IF(#REF!=1,#REF!,"")))))</f>
        <v>#REF!</v>
      </c>
      <c r="C2876" s="185"/>
      <c r="D2876" s="191"/>
      <c r="E2876" s="190"/>
      <c r="F2876" s="237"/>
      <c r="G2876" s="169"/>
      <c r="H2876" s="188"/>
      <c r="I2876" s="189"/>
      <c r="J2876" s="192"/>
      <c r="K2876" s="193"/>
      <c r="L2876" s="200"/>
    </row>
    <row r="2877" spans="1:12" ht="15" customHeight="1" x14ac:dyDescent="0.25">
      <c r="A2877" s="183">
        <f t="shared" si="77"/>
        <v>15</v>
      </c>
      <c r="B2877" s="184"/>
      <c r="C2877" s="185"/>
      <c r="D2877" s="191"/>
      <c r="E2877" s="190"/>
      <c r="F2877" s="237"/>
      <c r="G2877" s="169"/>
      <c r="H2877" s="188"/>
      <c r="I2877" s="189"/>
      <c r="J2877" s="192"/>
      <c r="K2877" s="193"/>
      <c r="L2877" s="200"/>
    </row>
    <row r="2878" spans="1:12" ht="15" customHeight="1" x14ac:dyDescent="0.25">
      <c r="A2878" s="183">
        <f t="shared" si="77"/>
        <v>16</v>
      </c>
      <c r="B2878" s="184" t="e">
        <f>IF(F2878="DESLIGADO","",IF(#REF!=1,#REF!,IF(#REF!=1,#REF!,IF(#REF!=1,#REF!,IF(#REF!=1,#REF!,"")))))</f>
        <v>#REF!</v>
      </c>
      <c r="C2878" s="185"/>
      <c r="D2878" s="191"/>
      <c r="E2878" s="190"/>
      <c r="F2878" s="237"/>
      <c r="G2878" s="169"/>
      <c r="H2878" s="188"/>
      <c r="I2878" s="189"/>
      <c r="J2878" s="192"/>
      <c r="K2878" s="193"/>
      <c r="L2878" s="200"/>
    </row>
    <row r="2879" spans="1:12" ht="15" customHeight="1" x14ac:dyDescent="0.25">
      <c r="A2879" s="183">
        <f t="shared" si="77"/>
        <v>17</v>
      </c>
      <c r="B2879" s="184" t="e">
        <f>IF(G2879="DESLIGADO","",IF(#REF!=1,#REF!,IF(#REF!=1,#REF!,IF(#REF!=1,#REF!,IF(#REF!=1,#REF!,"")))))</f>
        <v>#REF!</v>
      </c>
      <c r="C2879" s="185"/>
      <c r="D2879" s="191"/>
      <c r="E2879" s="190"/>
      <c r="F2879" s="237"/>
      <c r="G2879" s="169"/>
      <c r="H2879" s="188"/>
      <c r="I2879" s="189"/>
      <c r="J2879" s="192"/>
      <c r="K2879" s="193"/>
      <c r="L2879" s="200"/>
    </row>
    <row r="2880" spans="1:12" ht="15" customHeight="1" x14ac:dyDescent="0.25">
      <c r="A2880" s="183"/>
      <c r="B2880" s="184"/>
      <c r="C2880" s="185"/>
      <c r="D2880" s="191"/>
      <c r="E2880" s="190"/>
      <c r="F2880" s="237"/>
      <c r="G2880" s="169"/>
      <c r="H2880" s="188"/>
      <c r="I2880" s="189"/>
      <c r="J2880" s="192"/>
      <c r="K2880" s="193"/>
      <c r="L2880" s="200"/>
    </row>
    <row r="2881" spans="1:12" ht="15" customHeight="1" x14ac:dyDescent="0.25">
      <c r="A2881" s="183">
        <f t="shared" ref="A2881:A2891" si="78">A2880+1</f>
        <v>1</v>
      </c>
      <c r="B2881" s="184"/>
      <c r="C2881" s="185"/>
      <c r="D2881" s="191"/>
      <c r="E2881" s="190"/>
      <c r="F2881" s="237"/>
      <c r="G2881" s="169"/>
      <c r="H2881" s="188"/>
      <c r="I2881" s="189"/>
      <c r="J2881" s="192"/>
      <c r="K2881" s="193"/>
      <c r="L2881" s="200"/>
    </row>
    <row r="2882" spans="1:12" ht="15" customHeight="1" x14ac:dyDescent="0.25">
      <c r="A2882" s="183">
        <f t="shared" si="78"/>
        <v>2</v>
      </c>
      <c r="B2882" s="184" t="e">
        <f>IF(F2882="DESLIGADO","",IF(#REF!=1,#REF!,IF(#REF!=1,#REF!,IF(#REF!=1,#REF!,IF(#REF!=1,#REF!,"")))))</f>
        <v>#REF!</v>
      </c>
      <c r="C2882" s="185"/>
      <c r="D2882" s="191"/>
      <c r="E2882" s="190"/>
      <c r="F2882" s="237"/>
      <c r="G2882" s="169"/>
      <c r="H2882" s="188"/>
      <c r="I2882" s="189"/>
      <c r="J2882" s="192"/>
      <c r="K2882" s="193"/>
      <c r="L2882" s="200"/>
    </row>
    <row r="2883" spans="1:12" ht="15" customHeight="1" x14ac:dyDescent="0.25">
      <c r="A2883" s="183">
        <f t="shared" si="78"/>
        <v>3</v>
      </c>
      <c r="B2883" s="184"/>
      <c r="C2883" s="185"/>
      <c r="D2883" s="191"/>
      <c r="E2883" s="190"/>
      <c r="F2883" s="237"/>
      <c r="G2883" s="169"/>
      <c r="H2883" s="188"/>
      <c r="I2883" s="189"/>
      <c r="J2883" s="192"/>
      <c r="K2883" s="193"/>
      <c r="L2883" s="200"/>
    </row>
    <row r="2884" spans="1:12" ht="15" customHeight="1" x14ac:dyDescent="0.25">
      <c r="A2884" s="183">
        <f t="shared" si="78"/>
        <v>4</v>
      </c>
      <c r="B2884" s="184" t="e">
        <f>IF(G2884="DESLIGADO","",IF(#REF!=1,#REF!,IF(#REF!=1,#REF!,IF(#REF!=1,#REF!,IF(#REF!=1,#REF!,"")))))</f>
        <v>#REF!</v>
      </c>
      <c r="C2884" s="185"/>
      <c r="D2884" s="191"/>
      <c r="E2884" s="190"/>
      <c r="F2884" s="237"/>
      <c r="G2884" s="169"/>
      <c r="H2884" s="188"/>
      <c r="I2884" s="189"/>
      <c r="J2884" s="192"/>
      <c r="K2884" s="193"/>
      <c r="L2884" s="200"/>
    </row>
    <row r="2885" spans="1:12" ht="15" customHeight="1" x14ac:dyDescent="0.25">
      <c r="A2885" s="183">
        <f t="shared" si="78"/>
        <v>5</v>
      </c>
      <c r="B2885" s="184" t="e">
        <f>IF(G2885="DESLIGADO","",IF(#REF!=1,#REF!,IF(#REF!=1,#REF!,IF(#REF!=1,#REF!,IF(#REF!=1,#REF!,"")))))</f>
        <v>#REF!</v>
      </c>
      <c r="C2885" s="185"/>
      <c r="D2885" s="191"/>
      <c r="E2885" s="190"/>
      <c r="F2885" s="237"/>
      <c r="G2885" s="169"/>
      <c r="H2885" s="188"/>
      <c r="I2885" s="189"/>
      <c r="J2885" s="192"/>
      <c r="K2885" s="193"/>
      <c r="L2885" s="200"/>
    </row>
    <row r="2886" spans="1:12" ht="15" customHeight="1" x14ac:dyDescent="0.25">
      <c r="A2886" s="183">
        <f t="shared" si="78"/>
        <v>6</v>
      </c>
      <c r="B2886" s="184" t="e">
        <f>IF(G2886="DESLIGADO","",IF(#REF!=1,#REF!,IF(#REF!=1,#REF!,IF(#REF!=1,#REF!,IF(#REF!=1,#REF!,"")))))</f>
        <v>#REF!</v>
      </c>
      <c r="C2886" s="185"/>
      <c r="D2886" s="191"/>
      <c r="E2886" s="190"/>
      <c r="F2886" s="237"/>
      <c r="G2886" s="169"/>
      <c r="H2886" s="188"/>
      <c r="I2886" s="189"/>
      <c r="J2886" s="192"/>
      <c r="K2886" s="193"/>
      <c r="L2886" s="200"/>
    </row>
    <row r="2887" spans="1:12" ht="15" customHeight="1" x14ac:dyDescent="0.25">
      <c r="A2887" s="183">
        <f t="shared" si="78"/>
        <v>7</v>
      </c>
      <c r="B2887" s="184" t="e">
        <f>IF(G2887="DESLIGADO","",IF(#REF!=1,#REF!,IF(#REF!=1,#REF!,IF(#REF!=1,#REF!,IF(#REF!=1,#REF!,"")))))</f>
        <v>#REF!</v>
      </c>
      <c r="C2887" s="185"/>
      <c r="D2887" s="191"/>
      <c r="E2887" s="190"/>
      <c r="F2887" s="237"/>
      <c r="G2887" s="169"/>
      <c r="H2887" s="188"/>
      <c r="I2887" s="189"/>
      <c r="J2887" s="192"/>
      <c r="K2887" s="193"/>
      <c r="L2887" s="200"/>
    </row>
    <row r="2888" spans="1:12" ht="15" customHeight="1" x14ac:dyDescent="0.25">
      <c r="A2888" s="183">
        <f t="shared" si="78"/>
        <v>8</v>
      </c>
      <c r="B2888" s="184" t="e">
        <f>IF(G2888="DESLIGADO","",IF(#REF!=1,#REF!,IF(#REF!=1,#REF!,IF(#REF!=1,#REF!,IF(#REF!=1,#REF!,"")))))</f>
        <v>#REF!</v>
      </c>
      <c r="C2888" s="185"/>
      <c r="D2888" s="191"/>
      <c r="E2888" s="190"/>
      <c r="F2888" s="237"/>
      <c r="G2888" s="169"/>
      <c r="H2888" s="188"/>
      <c r="I2888" s="189"/>
      <c r="J2888" s="192"/>
      <c r="K2888" s="193"/>
      <c r="L2888" s="200"/>
    </row>
    <row r="2889" spans="1:12" ht="15" customHeight="1" x14ac:dyDescent="0.25">
      <c r="A2889" s="183">
        <f t="shared" si="78"/>
        <v>9</v>
      </c>
      <c r="B2889" s="184" t="e">
        <f>IF(G2889="DESLIGADO","",IF(#REF!=1,#REF!,IF(#REF!=1,#REF!,IF(#REF!=1,#REF!,IF(#REF!=1,#REF!,"")))))</f>
        <v>#REF!</v>
      </c>
      <c r="C2889" s="185"/>
      <c r="D2889" s="191"/>
      <c r="E2889" s="190"/>
      <c r="F2889" s="237"/>
      <c r="G2889" s="169"/>
      <c r="H2889" s="188"/>
      <c r="I2889" s="189"/>
      <c r="J2889" s="192"/>
      <c r="K2889" s="193"/>
      <c r="L2889" s="200"/>
    </row>
    <row r="2890" spans="1:12" ht="15" customHeight="1" x14ac:dyDescent="0.25">
      <c r="A2890" s="183">
        <f t="shared" si="78"/>
        <v>10</v>
      </c>
      <c r="B2890" s="184" t="e">
        <f>IF(F2890="DESLIGADO","",IF(#REF!=1,#REF!,IF(#REF!=1,#REF!,IF(#REF!=1,#REF!,IF(#REF!=1,#REF!,"")))))</f>
        <v>#REF!</v>
      </c>
      <c r="C2890" s="185"/>
      <c r="D2890" s="191"/>
      <c r="E2890" s="190"/>
      <c r="F2890" s="237"/>
      <c r="G2890" s="169"/>
      <c r="H2890" s="188"/>
      <c r="I2890" s="189"/>
      <c r="J2890" s="192"/>
      <c r="K2890" s="193"/>
      <c r="L2890" s="200"/>
    </row>
    <row r="2891" spans="1:12" ht="15" customHeight="1" x14ac:dyDescent="0.25">
      <c r="A2891" s="183">
        <f t="shared" si="78"/>
        <v>11</v>
      </c>
      <c r="B2891" s="184" t="e">
        <f>IF(F2891="DESLIGADO","",IF(#REF!=1,#REF!,IF(#REF!=1,#REF!,IF(#REF!=1,#REF!,IF(#REF!=1,#REF!,"")))))</f>
        <v>#REF!</v>
      </c>
      <c r="C2891" s="185"/>
      <c r="D2891" s="191"/>
      <c r="E2891" s="190"/>
      <c r="F2891" s="237"/>
      <c r="G2891" s="187"/>
      <c r="H2891" s="188"/>
      <c r="I2891" s="189"/>
      <c r="J2891" s="192"/>
      <c r="K2891" s="193"/>
      <c r="L2891" s="200"/>
    </row>
    <row r="2892" spans="1:12" ht="15" customHeight="1" x14ac:dyDescent="0.25">
      <c r="A2892" s="183"/>
      <c r="B2892" s="184"/>
      <c r="C2892" s="185"/>
      <c r="D2892" s="191"/>
      <c r="E2892" s="190"/>
      <c r="F2892" s="237"/>
      <c r="G2892" s="187"/>
      <c r="H2892" s="188"/>
      <c r="I2892" s="189"/>
      <c r="J2892" s="192"/>
      <c r="K2892" s="193"/>
      <c r="L2892" s="200"/>
    </row>
    <row r="2893" spans="1:12" ht="15" customHeight="1" x14ac:dyDescent="0.25">
      <c r="A2893" s="183">
        <f t="shared" ref="A2893:A2917" si="79">A2892+1</f>
        <v>1</v>
      </c>
      <c r="B2893" s="184"/>
      <c r="C2893" s="185"/>
      <c r="D2893" s="191"/>
      <c r="E2893" s="190"/>
      <c r="F2893" s="237"/>
      <c r="G2893" s="187"/>
      <c r="H2893" s="188"/>
      <c r="I2893" s="189"/>
      <c r="J2893" s="192"/>
      <c r="K2893" s="193"/>
      <c r="L2893" s="200"/>
    </row>
    <row r="2894" spans="1:12" ht="15" customHeight="1" x14ac:dyDescent="0.25">
      <c r="A2894" s="183">
        <f t="shared" si="79"/>
        <v>2</v>
      </c>
      <c r="B2894" s="184" t="e">
        <f>IF(G2894="DESLIGADO","",IF(#REF!=1,#REF!,IF(#REF!=1,#REF!,IF(#REF!=1,#REF!,IF(#REF!=1,#REF!,"")))))</f>
        <v>#REF!</v>
      </c>
      <c r="C2894" s="185"/>
      <c r="D2894" s="191"/>
      <c r="E2894" s="190"/>
      <c r="F2894" s="237"/>
      <c r="G2894" s="187"/>
      <c r="H2894" s="188"/>
      <c r="I2894" s="189"/>
      <c r="J2894" s="192"/>
      <c r="K2894" s="193"/>
      <c r="L2894" s="200"/>
    </row>
    <row r="2895" spans="1:12" ht="15" customHeight="1" x14ac:dyDescent="0.25">
      <c r="A2895" s="183">
        <f t="shared" si="79"/>
        <v>3</v>
      </c>
      <c r="B2895" s="184" t="e">
        <f>IF(G2895="DESLIGADO","",IF(#REF!=1,#REF!,IF(#REF!=1,#REF!,IF(#REF!=1,#REF!,IF(#REF!=1,#REF!,"")))))</f>
        <v>#REF!</v>
      </c>
      <c r="C2895" s="185"/>
      <c r="D2895" s="191"/>
      <c r="E2895" s="190"/>
      <c r="F2895" s="237"/>
      <c r="G2895" s="187"/>
      <c r="H2895" s="188"/>
      <c r="I2895" s="189"/>
      <c r="J2895" s="192"/>
      <c r="K2895" s="193"/>
      <c r="L2895" s="200"/>
    </row>
    <row r="2896" spans="1:12" ht="15" customHeight="1" x14ac:dyDescent="0.25">
      <c r="A2896" s="183">
        <f t="shared" si="79"/>
        <v>4</v>
      </c>
      <c r="B2896" s="184" t="e">
        <f>IF(F2896="DESLIGADO","",IF(#REF!=1,#REF!,IF(#REF!=1,#REF!,IF(#REF!=1,#REF!,IF(#REF!=1,#REF!,"")))))</f>
        <v>#REF!</v>
      </c>
      <c r="C2896" s="185"/>
      <c r="D2896" s="191"/>
      <c r="E2896" s="190"/>
      <c r="F2896" s="237"/>
      <c r="G2896" s="187"/>
      <c r="H2896" s="188"/>
      <c r="I2896" s="189"/>
      <c r="J2896" s="192"/>
      <c r="K2896" s="193"/>
      <c r="L2896" s="200"/>
    </row>
    <row r="2897" spans="1:12" ht="15" customHeight="1" x14ac:dyDescent="0.25">
      <c r="A2897" s="183">
        <f t="shared" si="79"/>
        <v>5</v>
      </c>
      <c r="B2897" s="184" t="e">
        <f>IF(G2897="DESLIGADO","",IF(#REF!=1,#REF!,IF(#REF!=1,#REF!,IF(#REF!=1,#REF!,IF(#REF!=1,#REF!,"")))))</f>
        <v>#REF!</v>
      </c>
      <c r="C2897" s="185"/>
      <c r="D2897" s="191"/>
      <c r="E2897" s="190"/>
      <c r="F2897" s="237"/>
      <c r="G2897" s="187"/>
      <c r="H2897" s="188"/>
      <c r="I2897" s="189"/>
      <c r="J2897" s="192"/>
      <c r="K2897" s="193"/>
      <c r="L2897" s="200"/>
    </row>
    <row r="2898" spans="1:12" ht="15" customHeight="1" x14ac:dyDescent="0.25">
      <c r="A2898" s="183">
        <f t="shared" si="79"/>
        <v>6</v>
      </c>
      <c r="B2898" s="184" t="e">
        <f>IF(G2898="DESLIGADO","",IF(#REF!=1,#REF!,IF(#REF!=1,#REF!,IF(#REF!=1,#REF!,IF(#REF!=1,#REF!,"")))))</f>
        <v>#REF!</v>
      </c>
      <c r="C2898" s="185"/>
      <c r="D2898" s="191"/>
      <c r="E2898" s="190"/>
      <c r="F2898" s="237"/>
      <c r="G2898" s="169"/>
      <c r="H2898" s="188"/>
      <c r="I2898" s="189"/>
      <c r="J2898" s="192"/>
      <c r="K2898" s="193"/>
      <c r="L2898" s="200"/>
    </row>
    <row r="2899" spans="1:12" ht="15" customHeight="1" x14ac:dyDescent="0.25">
      <c r="A2899" s="183">
        <f t="shared" si="79"/>
        <v>7</v>
      </c>
      <c r="B2899" s="184" t="e">
        <f>IF(G2899="DESLIGADO","",IF(#REF!=1,#REF!,IF(#REF!=1,#REF!,IF(#REF!=1,#REF!,IF(#REF!=1,#REF!,"")))))</f>
        <v>#REF!</v>
      </c>
      <c r="C2899" s="185"/>
      <c r="D2899" s="191"/>
      <c r="E2899" s="190"/>
      <c r="F2899" s="237"/>
      <c r="G2899" s="169"/>
      <c r="H2899" s="188"/>
      <c r="I2899" s="189"/>
      <c r="J2899" s="192"/>
      <c r="K2899" s="193"/>
      <c r="L2899" s="200"/>
    </row>
    <row r="2900" spans="1:12" ht="15" customHeight="1" x14ac:dyDescent="0.25">
      <c r="A2900" s="183">
        <f t="shared" si="79"/>
        <v>8</v>
      </c>
      <c r="B2900" s="184" t="e">
        <f>IF(G2900="DESLIGADO","",IF(#REF!=1,#REF!,IF(#REF!=1,#REF!,IF(#REF!=1,#REF!,IF(#REF!=1,#REF!,"")))))</f>
        <v>#REF!</v>
      </c>
      <c r="C2900" s="185"/>
      <c r="D2900" s="191"/>
      <c r="E2900" s="190"/>
      <c r="F2900" s="237"/>
      <c r="G2900" s="169"/>
      <c r="H2900" s="188"/>
      <c r="I2900" s="189"/>
      <c r="J2900" s="192"/>
      <c r="K2900" s="193"/>
      <c r="L2900" s="200"/>
    </row>
    <row r="2901" spans="1:12" ht="15" customHeight="1" x14ac:dyDescent="0.25">
      <c r="A2901" s="183">
        <f t="shared" si="79"/>
        <v>9</v>
      </c>
      <c r="B2901" s="184" t="e">
        <f>IF(F2901="DESLIGADO","",IF(#REF!=1,#REF!,IF(#REF!=1,#REF!,IF(#REF!=1,#REF!,IF(#REF!=1,#REF!,"")))))</f>
        <v>#REF!</v>
      </c>
      <c r="C2901" s="185"/>
      <c r="D2901" s="191"/>
      <c r="E2901" s="190"/>
      <c r="F2901" s="237"/>
      <c r="G2901" s="169"/>
      <c r="H2901" s="188"/>
      <c r="I2901" s="189"/>
      <c r="J2901" s="192"/>
      <c r="K2901" s="193"/>
      <c r="L2901" s="200"/>
    </row>
    <row r="2902" spans="1:12" ht="15" customHeight="1" x14ac:dyDescent="0.25">
      <c r="A2902" s="183">
        <f t="shared" si="79"/>
        <v>10</v>
      </c>
      <c r="B2902" s="184" t="e">
        <f>IF(G2902="DESLIGADO","",IF(#REF!=1,#REF!,IF(#REF!=1,#REF!,IF(#REF!=1,#REF!,IF(#REF!=1,#REF!,"")))))</f>
        <v>#REF!</v>
      </c>
      <c r="C2902" s="185"/>
      <c r="D2902" s="191"/>
      <c r="E2902" s="190"/>
      <c r="F2902" s="237"/>
      <c r="G2902" s="169"/>
      <c r="H2902" s="188"/>
      <c r="I2902" s="189"/>
      <c r="J2902" s="192"/>
      <c r="K2902" s="193"/>
      <c r="L2902" s="200"/>
    </row>
    <row r="2903" spans="1:12" ht="15" customHeight="1" x14ac:dyDescent="0.25">
      <c r="A2903" s="183">
        <f t="shared" si="79"/>
        <v>11</v>
      </c>
      <c r="B2903" s="184" t="e">
        <f>IF(G2903="DESLIGADO","",IF(#REF!=1,#REF!,IF(#REF!=1,#REF!,IF(#REF!=1,#REF!,IF(#REF!=1,#REF!,"")))))</f>
        <v>#REF!</v>
      </c>
      <c r="C2903" s="185"/>
      <c r="D2903" s="191"/>
      <c r="E2903" s="190"/>
      <c r="F2903" s="237"/>
      <c r="G2903" s="169"/>
      <c r="H2903" s="188"/>
      <c r="I2903" s="189"/>
      <c r="J2903" s="192"/>
      <c r="K2903" s="193"/>
      <c r="L2903" s="200"/>
    </row>
    <row r="2904" spans="1:12" ht="15" customHeight="1" x14ac:dyDescent="0.25">
      <c r="A2904" s="183">
        <f t="shared" si="79"/>
        <v>12</v>
      </c>
      <c r="B2904" s="184" t="e">
        <f>IF(G2904="DESLIGADO","",IF(#REF!=1,#REF!,IF(#REF!=1,#REF!,IF(#REF!=1,#REF!,IF(#REF!=1,#REF!,"")))))</f>
        <v>#REF!</v>
      </c>
      <c r="C2904" s="185"/>
      <c r="D2904" s="191"/>
      <c r="E2904" s="190"/>
      <c r="F2904" s="237"/>
      <c r="G2904" s="169"/>
      <c r="H2904" s="188"/>
      <c r="I2904" s="189"/>
      <c r="J2904" s="192"/>
      <c r="K2904" s="193"/>
      <c r="L2904" s="200"/>
    </row>
    <row r="2905" spans="1:12" ht="15" customHeight="1" x14ac:dyDescent="0.25">
      <c r="A2905" s="183">
        <f t="shared" si="79"/>
        <v>13</v>
      </c>
      <c r="B2905" s="184" t="e">
        <f>IF(G2905="DESLIGADO","",IF(#REF!=1,#REF!,IF(#REF!=1,#REF!,IF(#REF!=1,#REF!,IF(#REF!=1,#REF!,"")))))</f>
        <v>#REF!</v>
      </c>
      <c r="C2905" s="185"/>
      <c r="D2905" s="191"/>
      <c r="E2905" s="190"/>
      <c r="F2905" s="237"/>
      <c r="G2905" s="169"/>
      <c r="H2905" s="188"/>
      <c r="I2905" s="189"/>
      <c r="J2905" s="192"/>
      <c r="K2905" s="193"/>
      <c r="L2905" s="200"/>
    </row>
    <row r="2906" spans="1:12" ht="15" customHeight="1" x14ac:dyDescent="0.25">
      <c r="A2906" s="183">
        <f t="shared" si="79"/>
        <v>14</v>
      </c>
      <c r="B2906" s="184" t="e">
        <f>IF(G2906="DESLIGADO","",IF(#REF!=1,#REF!,IF(#REF!=1,#REF!,IF(#REF!=1,#REF!,IF(#REF!=1,#REF!,"")))))</f>
        <v>#REF!</v>
      </c>
      <c r="C2906" s="185"/>
      <c r="D2906" s="191"/>
      <c r="E2906" s="190"/>
      <c r="F2906" s="237"/>
      <c r="G2906" s="169"/>
      <c r="H2906" s="188"/>
      <c r="I2906" s="189"/>
      <c r="J2906" s="192"/>
      <c r="K2906" s="193"/>
      <c r="L2906" s="200"/>
    </row>
    <row r="2907" spans="1:12" ht="15" customHeight="1" x14ac:dyDescent="0.25">
      <c r="A2907" s="183">
        <f t="shared" si="79"/>
        <v>15</v>
      </c>
      <c r="B2907" s="184" t="e">
        <f>IF(G2907="DESLIGADO","",IF(#REF!=1,#REF!,IF(#REF!=1,#REF!,IF(#REF!=1,#REF!,IF(#REF!=1,#REF!,"")))))</f>
        <v>#REF!</v>
      </c>
      <c r="C2907" s="185"/>
      <c r="D2907" s="191"/>
      <c r="E2907" s="190"/>
      <c r="F2907" s="237"/>
      <c r="G2907" s="169"/>
      <c r="H2907" s="188"/>
      <c r="I2907" s="189"/>
      <c r="J2907" s="192"/>
      <c r="K2907" s="193"/>
      <c r="L2907" s="200"/>
    </row>
    <row r="2908" spans="1:12" ht="15" customHeight="1" x14ac:dyDescent="0.25">
      <c r="A2908" s="183">
        <f t="shared" si="79"/>
        <v>16</v>
      </c>
      <c r="B2908" s="184" t="e">
        <f>IF(G2908="DESLIGADO","",IF(#REF!=1,#REF!,IF(#REF!=1,#REF!,IF(#REF!=1,#REF!,IF(#REF!=1,#REF!,"")))))</f>
        <v>#REF!</v>
      </c>
      <c r="C2908" s="185"/>
      <c r="D2908" s="191"/>
      <c r="E2908" s="190"/>
      <c r="F2908" s="237"/>
      <c r="G2908" s="169"/>
      <c r="H2908" s="188"/>
      <c r="I2908" s="189"/>
      <c r="J2908" s="192"/>
      <c r="K2908" s="193"/>
      <c r="L2908" s="200"/>
    </row>
    <row r="2909" spans="1:12" ht="15" customHeight="1" x14ac:dyDescent="0.25">
      <c r="A2909" s="183">
        <f t="shared" si="79"/>
        <v>17</v>
      </c>
      <c r="B2909" s="184" t="e">
        <f>IF(G2909="DESLIGADO","",IF(#REF!=1,#REF!,IF(#REF!=1,#REF!,IF(#REF!=1,#REF!,IF(#REF!=1,#REF!,"")))))</f>
        <v>#REF!</v>
      </c>
      <c r="C2909" s="185"/>
      <c r="D2909" s="191"/>
      <c r="E2909" s="190"/>
      <c r="F2909" s="237"/>
      <c r="G2909" s="169"/>
      <c r="H2909" s="188"/>
      <c r="I2909" s="189"/>
      <c r="J2909" s="192"/>
      <c r="K2909" s="193"/>
      <c r="L2909" s="200"/>
    </row>
    <row r="2910" spans="1:12" ht="15" customHeight="1" x14ac:dyDescent="0.25">
      <c r="A2910" s="183">
        <f t="shared" si="79"/>
        <v>18</v>
      </c>
      <c r="B2910" s="184"/>
      <c r="C2910" s="185"/>
      <c r="D2910" s="191"/>
      <c r="E2910" s="190"/>
      <c r="F2910" s="237"/>
      <c r="G2910" s="169"/>
      <c r="H2910" s="188"/>
      <c r="I2910" s="189"/>
      <c r="J2910" s="192"/>
      <c r="K2910" s="193"/>
      <c r="L2910" s="200"/>
    </row>
    <row r="2911" spans="1:12" ht="15" customHeight="1" x14ac:dyDescent="0.25">
      <c r="A2911" s="183">
        <f t="shared" si="79"/>
        <v>19</v>
      </c>
      <c r="B2911" s="184"/>
      <c r="C2911" s="185"/>
      <c r="D2911" s="191"/>
      <c r="E2911" s="190"/>
      <c r="F2911" s="237"/>
      <c r="G2911" s="169"/>
      <c r="H2911" s="188"/>
      <c r="I2911" s="189"/>
      <c r="J2911" s="192"/>
      <c r="K2911" s="193"/>
      <c r="L2911" s="200"/>
    </row>
    <row r="2912" spans="1:12" ht="15" customHeight="1" x14ac:dyDescent="0.25">
      <c r="A2912" s="183">
        <f t="shared" si="79"/>
        <v>20</v>
      </c>
      <c r="B2912" s="184" t="e">
        <f>IF(G2912="DESLIGADO","",IF(#REF!=1,#REF!,IF(#REF!=1,#REF!,IF(#REF!=1,#REF!,IF(#REF!=1,#REF!,"")))))</f>
        <v>#REF!</v>
      </c>
      <c r="C2912" s="185"/>
      <c r="D2912" s="191"/>
      <c r="E2912" s="190"/>
      <c r="F2912" s="237"/>
      <c r="G2912" s="169"/>
      <c r="H2912" s="188"/>
      <c r="I2912" s="189"/>
      <c r="J2912" s="192"/>
      <c r="K2912" s="193"/>
      <c r="L2912" s="200"/>
    </row>
    <row r="2913" spans="1:12" ht="15" customHeight="1" x14ac:dyDescent="0.25">
      <c r="A2913" s="183">
        <f t="shared" si="79"/>
        <v>21</v>
      </c>
      <c r="B2913" s="184" t="e">
        <f>IF(G2913="DESLIGADO","",IF(#REF!=1,#REF!,IF(#REF!=1,#REF!,IF(#REF!=1,#REF!,IF(#REF!=1,#REF!,"")))))</f>
        <v>#REF!</v>
      </c>
      <c r="C2913" s="185"/>
      <c r="D2913" s="191"/>
      <c r="E2913" s="190"/>
      <c r="F2913" s="237"/>
      <c r="G2913" s="169"/>
      <c r="H2913" s="188"/>
      <c r="I2913" s="189"/>
      <c r="J2913" s="192"/>
      <c r="K2913" s="193"/>
      <c r="L2913" s="200"/>
    </row>
    <row r="2914" spans="1:12" ht="15" customHeight="1" x14ac:dyDescent="0.25">
      <c r="A2914" s="183">
        <f t="shared" si="79"/>
        <v>22</v>
      </c>
      <c r="B2914" s="184" t="e">
        <f>IF(G2914="DESLIGADO","",IF(#REF!=1,#REF!,IF(#REF!=1,#REF!,IF(#REF!=1,#REF!,IF(#REF!=1,#REF!,"")))))</f>
        <v>#REF!</v>
      </c>
      <c r="C2914" s="185"/>
      <c r="D2914" s="191"/>
      <c r="E2914" s="190"/>
      <c r="F2914" s="237"/>
      <c r="G2914" s="169"/>
      <c r="H2914" s="188"/>
      <c r="I2914" s="189"/>
      <c r="J2914" s="192"/>
      <c r="K2914" s="193"/>
      <c r="L2914" s="200"/>
    </row>
    <row r="2915" spans="1:12" ht="15" customHeight="1" x14ac:dyDescent="0.25">
      <c r="A2915" s="183">
        <f t="shared" si="79"/>
        <v>23</v>
      </c>
      <c r="B2915" s="184" t="e">
        <f>IF(G2915="DESLIGADO","",IF(#REF!=1,#REF!,IF(#REF!=1,#REF!,IF(#REF!=1,#REF!,IF(#REF!=1,#REF!,"")))))</f>
        <v>#REF!</v>
      </c>
      <c r="C2915" s="185"/>
      <c r="D2915" s="191"/>
      <c r="E2915" s="190"/>
      <c r="F2915" s="237"/>
      <c r="G2915" s="169"/>
      <c r="H2915" s="188"/>
      <c r="I2915" s="189"/>
      <c r="J2915" s="192"/>
      <c r="K2915" s="193"/>
      <c r="L2915" s="200"/>
    </row>
    <row r="2916" spans="1:12" ht="15" customHeight="1" x14ac:dyDescent="0.25">
      <c r="A2916" s="183">
        <f t="shared" si="79"/>
        <v>24</v>
      </c>
      <c r="B2916" s="184" t="e">
        <f>IF(G2916="DESLIGADO","",IF(#REF!=1,#REF!,IF(#REF!=1,#REF!,IF(#REF!=1,#REF!,IF(#REF!=1,#REF!,"")))))</f>
        <v>#REF!</v>
      </c>
      <c r="C2916" s="185"/>
      <c r="D2916" s="191"/>
      <c r="E2916" s="190"/>
      <c r="F2916" s="237"/>
      <c r="G2916" s="169"/>
      <c r="H2916" s="188"/>
      <c r="I2916" s="189"/>
      <c r="J2916" s="192"/>
      <c r="K2916" s="193"/>
      <c r="L2916" s="200"/>
    </row>
    <row r="2917" spans="1:12" ht="15" customHeight="1" x14ac:dyDescent="0.25">
      <c r="A2917" s="183">
        <f t="shared" si="79"/>
        <v>25</v>
      </c>
      <c r="B2917" s="184" t="e">
        <f>IF(G2917="DESLIGADO","",IF(#REF!=1,#REF!,IF(#REF!=1,#REF!,IF(#REF!=1,#REF!,IF(#REF!=1,#REF!,"")))))</f>
        <v>#REF!</v>
      </c>
      <c r="C2917" s="185"/>
      <c r="D2917" s="191"/>
      <c r="E2917" s="190"/>
      <c r="F2917" s="237"/>
      <c r="G2917" s="169"/>
      <c r="H2917" s="188"/>
      <c r="I2917" s="189"/>
      <c r="J2917" s="192"/>
      <c r="K2917" s="193"/>
      <c r="L2917" s="200"/>
    </row>
    <row r="2918" spans="1:12" ht="15" customHeight="1" x14ac:dyDescent="0.25">
      <c r="A2918" s="183"/>
      <c r="B2918" s="184"/>
      <c r="C2918" s="185"/>
      <c r="D2918" s="191"/>
      <c r="E2918" s="190"/>
      <c r="F2918" s="237"/>
      <c r="G2918" s="169"/>
      <c r="H2918" s="188"/>
      <c r="I2918" s="189"/>
      <c r="J2918" s="192"/>
      <c r="K2918" s="193"/>
      <c r="L2918" s="200"/>
    </row>
    <row r="2919" spans="1:12" ht="15" customHeight="1" x14ac:dyDescent="0.25">
      <c r="A2919" s="183">
        <f t="shared" ref="A2919:A2926" si="80">A2918+1</f>
        <v>1</v>
      </c>
      <c r="B2919" s="184" t="e">
        <f>IF(G2919="DESLIGADO","",IF(#REF!=1,#REF!,IF(#REF!=1,#REF!,IF(#REF!=1,#REF!,IF(#REF!=1,#REF!,"")))))</f>
        <v>#REF!</v>
      </c>
      <c r="C2919" s="185"/>
      <c r="D2919" s="191"/>
      <c r="E2919" s="190"/>
      <c r="F2919" s="237"/>
      <c r="G2919" s="169"/>
      <c r="H2919" s="188"/>
      <c r="I2919" s="189"/>
      <c r="J2919" s="192"/>
      <c r="K2919" s="193"/>
      <c r="L2919" s="200"/>
    </row>
    <row r="2920" spans="1:12" ht="15" customHeight="1" x14ac:dyDescent="0.25">
      <c r="A2920" s="183">
        <f t="shared" si="80"/>
        <v>2</v>
      </c>
      <c r="B2920" s="184" t="e">
        <f>IF(G2920="DESLIGADO","",IF(#REF!=1,#REF!,IF(#REF!=1,#REF!,IF(#REF!=1,#REF!,IF(#REF!=1,#REF!,"")))))</f>
        <v>#REF!</v>
      </c>
      <c r="C2920" s="185"/>
      <c r="D2920" s="191"/>
      <c r="E2920" s="190"/>
      <c r="F2920" s="237"/>
      <c r="G2920" s="169"/>
      <c r="H2920" s="188"/>
      <c r="I2920" s="189"/>
      <c r="J2920" s="192"/>
      <c r="K2920" s="193"/>
      <c r="L2920" s="200"/>
    </row>
    <row r="2921" spans="1:12" ht="15" customHeight="1" x14ac:dyDescent="0.25">
      <c r="A2921" s="183">
        <f t="shared" si="80"/>
        <v>3</v>
      </c>
      <c r="B2921" s="184" t="e">
        <f>IF(G2921="DESLIGADO","",IF(#REF!=1,#REF!,IF(#REF!=1,#REF!,IF(#REF!=1,#REF!,IF(#REF!=1,#REF!,"")))))</f>
        <v>#REF!</v>
      </c>
      <c r="C2921" s="185"/>
      <c r="D2921" s="191"/>
      <c r="E2921" s="190"/>
      <c r="F2921" s="237"/>
      <c r="G2921" s="169"/>
      <c r="H2921" s="188"/>
      <c r="I2921" s="189"/>
      <c r="J2921" s="192"/>
      <c r="K2921" s="193"/>
      <c r="L2921" s="200"/>
    </row>
    <row r="2922" spans="1:12" ht="15" customHeight="1" x14ac:dyDescent="0.25">
      <c r="A2922" s="183">
        <f t="shared" si="80"/>
        <v>4</v>
      </c>
      <c r="B2922" s="184" t="e">
        <f>IF(G2922="DESLIGADO","",IF(#REF!=1,#REF!,IF(#REF!=1,#REF!,IF(#REF!=1,#REF!,IF(#REF!=1,#REF!,"")))))</f>
        <v>#REF!</v>
      </c>
      <c r="C2922" s="185"/>
      <c r="D2922" s="191"/>
      <c r="E2922" s="190"/>
      <c r="F2922" s="237"/>
      <c r="G2922" s="169"/>
      <c r="H2922" s="188"/>
      <c r="I2922" s="189"/>
      <c r="J2922" s="192"/>
      <c r="K2922" s="193"/>
      <c r="L2922" s="200"/>
    </row>
    <row r="2923" spans="1:12" ht="15" customHeight="1" x14ac:dyDescent="0.25">
      <c r="A2923" s="183">
        <f t="shared" si="80"/>
        <v>5</v>
      </c>
      <c r="B2923" s="184" t="e">
        <f>IF(F2923="DESLIGADO","",IF(#REF!=1,#REF!,IF(#REF!=1,#REF!,IF(#REF!=1,#REF!,IF(#REF!=1,#REF!,"")))))</f>
        <v>#REF!</v>
      </c>
      <c r="C2923" s="185"/>
      <c r="D2923" s="191"/>
      <c r="E2923" s="190"/>
      <c r="F2923" s="237"/>
      <c r="G2923" s="169"/>
      <c r="H2923" s="188"/>
      <c r="I2923" s="189"/>
      <c r="J2923" s="192"/>
      <c r="K2923" s="193"/>
      <c r="L2923" s="200"/>
    </row>
    <row r="2924" spans="1:12" ht="15" customHeight="1" x14ac:dyDescent="0.25">
      <c r="A2924" s="183">
        <f t="shared" si="80"/>
        <v>6</v>
      </c>
      <c r="B2924" s="184" t="e">
        <f>IF(F2924="DESLIGADO","",IF(#REF!=1,#REF!,IF(#REF!=1,#REF!,IF(#REF!=1,#REF!,IF(#REF!=1,#REF!,"")))))</f>
        <v>#REF!</v>
      </c>
      <c r="C2924" s="185"/>
      <c r="D2924" s="191"/>
      <c r="E2924" s="190"/>
      <c r="F2924" s="237"/>
      <c r="G2924" s="169"/>
      <c r="H2924" s="188"/>
      <c r="I2924" s="189"/>
      <c r="J2924" s="192"/>
      <c r="K2924" s="193"/>
      <c r="L2924" s="200"/>
    </row>
    <row r="2925" spans="1:12" ht="15" customHeight="1" x14ac:dyDescent="0.25">
      <c r="A2925" s="183">
        <f t="shared" si="80"/>
        <v>7</v>
      </c>
      <c r="B2925" s="184" t="e">
        <f>IF(G2925="DESLIGADO","",IF(#REF!=1,#REF!,IF(#REF!=1,#REF!,IF(#REF!=1,#REF!,IF(#REF!=1,#REF!,"")))))</f>
        <v>#REF!</v>
      </c>
      <c r="C2925" s="185"/>
      <c r="D2925" s="191"/>
      <c r="E2925" s="190"/>
      <c r="F2925" s="237"/>
      <c r="G2925" s="169"/>
      <c r="H2925" s="188"/>
      <c r="I2925" s="189"/>
      <c r="J2925" s="192"/>
      <c r="K2925" s="193"/>
      <c r="L2925" s="200"/>
    </row>
    <row r="2926" spans="1:12" ht="15" customHeight="1" x14ac:dyDescent="0.25">
      <c r="A2926" s="183">
        <f t="shared" si="80"/>
        <v>8</v>
      </c>
      <c r="B2926" s="184" t="e">
        <f>IF(G2926="DESLIGADO","",IF(#REF!=1,#REF!,IF(#REF!=1,#REF!,IF(#REF!=1,#REF!,IF(#REF!=1,#REF!,"")))))</f>
        <v>#REF!</v>
      </c>
      <c r="C2926" s="185"/>
      <c r="D2926" s="191"/>
      <c r="E2926" s="190"/>
      <c r="F2926" s="237"/>
      <c r="G2926" s="169"/>
      <c r="H2926" s="188"/>
      <c r="I2926" s="189"/>
      <c r="J2926" s="192"/>
      <c r="K2926" s="193"/>
      <c r="L2926" s="200"/>
    </row>
    <row r="2927" spans="1:12" ht="15" customHeight="1" x14ac:dyDescent="0.25">
      <c r="A2927" s="183"/>
      <c r="B2927" s="184"/>
      <c r="C2927" s="185"/>
      <c r="D2927" s="191"/>
      <c r="E2927" s="190"/>
      <c r="F2927" s="237"/>
      <c r="G2927" s="169"/>
      <c r="H2927" s="188"/>
      <c r="I2927" s="189"/>
      <c r="J2927" s="192"/>
      <c r="K2927" s="193"/>
      <c r="L2927" s="200"/>
    </row>
    <row r="2928" spans="1:12" ht="15" customHeight="1" x14ac:dyDescent="0.25">
      <c r="A2928" s="183">
        <f t="shared" ref="A2928:A2941" si="81">A2927+1</f>
        <v>1</v>
      </c>
      <c r="B2928" s="184"/>
      <c r="C2928" s="185"/>
      <c r="D2928" s="191"/>
      <c r="E2928" s="190"/>
      <c r="F2928" s="237"/>
      <c r="G2928" s="169"/>
      <c r="H2928" s="188"/>
      <c r="I2928" s="189"/>
      <c r="J2928" s="192"/>
      <c r="K2928" s="193"/>
      <c r="L2928" s="200"/>
    </row>
    <row r="2929" spans="1:12" ht="15" customHeight="1" x14ac:dyDescent="0.25">
      <c r="A2929" s="183">
        <f t="shared" si="81"/>
        <v>2</v>
      </c>
      <c r="B2929" s="184" t="e">
        <f>IF(G2929="DESLIGADO","",IF(#REF!=1,#REF!,IF(#REF!=1,#REF!,IF(#REF!=1,#REF!,IF(#REF!=1,#REF!,"")))))</f>
        <v>#REF!</v>
      </c>
      <c r="C2929" s="185"/>
      <c r="D2929" s="191"/>
      <c r="E2929" s="190"/>
      <c r="F2929" s="237"/>
      <c r="G2929" s="169"/>
      <c r="H2929" s="188"/>
      <c r="I2929" s="189"/>
      <c r="J2929" s="192"/>
      <c r="K2929" s="193"/>
      <c r="L2929" s="200"/>
    </row>
    <row r="2930" spans="1:12" ht="15" customHeight="1" x14ac:dyDescent="0.25">
      <c r="A2930" s="183">
        <f t="shared" si="81"/>
        <v>3</v>
      </c>
      <c r="B2930" s="184"/>
      <c r="C2930" s="185"/>
      <c r="D2930" s="191"/>
      <c r="E2930" s="190"/>
      <c r="F2930" s="237"/>
      <c r="G2930" s="169"/>
      <c r="H2930" s="188"/>
      <c r="I2930" s="189"/>
      <c r="J2930" s="192"/>
      <c r="K2930" s="193"/>
      <c r="L2930" s="200"/>
    </row>
    <row r="2931" spans="1:12" ht="15" customHeight="1" x14ac:dyDescent="0.25">
      <c r="A2931" s="183">
        <f t="shared" si="81"/>
        <v>4</v>
      </c>
      <c r="B2931" s="184" t="e">
        <f>IF(G2931="DESLIGADO","",IF(#REF!=1,#REF!,IF(#REF!=1,#REF!,IF(#REF!=1,#REF!,IF(#REF!=1,#REF!,"")))))</f>
        <v>#REF!</v>
      </c>
      <c r="C2931" s="185"/>
      <c r="D2931" s="191"/>
      <c r="E2931" s="190"/>
      <c r="F2931" s="237"/>
      <c r="G2931" s="169"/>
      <c r="H2931" s="188"/>
      <c r="I2931" s="189"/>
      <c r="J2931" s="192"/>
      <c r="K2931" s="193"/>
      <c r="L2931" s="200"/>
    </row>
    <row r="2932" spans="1:12" ht="15" customHeight="1" x14ac:dyDescent="0.25">
      <c r="A2932" s="183">
        <f t="shared" si="81"/>
        <v>5</v>
      </c>
      <c r="B2932" s="184" t="e">
        <f>IF(G2932="DESLIGADO","",IF(#REF!=1,#REF!,IF(#REF!=1,#REF!,IF(#REF!=1,#REF!,IF(#REF!=1,#REF!,"")))))</f>
        <v>#REF!</v>
      </c>
      <c r="C2932" s="185"/>
      <c r="D2932" s="191"/>
      <c r="E2932" s="190"/>
      <c r="F2932" s="237"/>
      <c r="G2932" s="169"/>
      <c r="H2932" s="188"/>
      <c r="I2932" s="189"/>
      <c r="J2932" s="192"/>
      <c r="K2932" s="193"/>
      <c r="L2932" s="200"/>
    </row>
    <row r="2933" spans="1:12" ht="15" customHeight="1" x14ac:dyDescent="0.25">
      <c r="A2933" s="183">
        <f t="shared" si="81"/>
        <v>6</v>
      </c>
      <c r="B2933" s="184" t="e">
        <f>IF(F2933="DESLIGADO","",IF(#REF!=1,#REF!,IF(#REF!=1,#REF!,IF(#REF!=1,#REF!,IF(#REF!=1,#REF!,"")))))</f>
        <v>#REF!</v>
      </c>
      <c r="C2933" s="185"/>
      <c r="D2933" s="191"/>
      <c r="E2933" s="190"/>
      <c r="F2933" s="237"/>
      <c r="G2933" s="169"/>
      <c r="H2933" s="188"/>
      <c r="I2933" s="189"/>
      <c r="J2933" s="192"/>
      <c r="K2933" s="193"/>
      <c r="L2933" s="200"/>
    </row>
    <row r="2934" spans="1:12" ht="15" customHeight="1" x14ac:dyDescent="0.25">
      <c r="A2934" s="183">
        <f t="shared" si="81"/>
        <v>7</v>
      </c>
      <c r="B2934" s="184"/>
      <c r="C2934" s="185"/>
      <c r="D2934" s="191"/>
      <c r="E2934" s="190"/>
      <c r="F2934" s="237"/>
      <c r="G2934" s="169"/>
      <c r="H2934" s="188"/>
      <c r="I2934" s="189"/>
      <c r="J2934" s="192"/>
      <c r="K2934" s="193"/>
      <c r="L2934" s="200"/>
    </row>
    <row r="2935" spans="1:12" ht="15" customHeight="1" x14ac:dyDescent="0.25">
      <c r="A2935" s="183">
        <f t="shared" si="81"/>
        <v>8</v>
      </c>
      <c r="B2935" s="184" t="e">
        <f>IF(G2935="DESLIGADO","",IF(#REF!=1,#REF!,IF(#REF!=1,#REF!,IF(#REF!=1,#REF!,IF(#REF!=1,#REF!,"")))))</f>
        <v>#REF!</v>
      </c>
      <c r="C2935" s="185"/>
      <c r="D2935" s="191"/>
      <c r="E2935" s="190"/>
      <c r="F2935" s="237"/>
      <c r="G2935" s="169"/>
      <c r="H2935" s="188"/>
      <c r="I2935" s="189"/>
      <c r="J2935" s="192"/>
      <c r="K2935" s="193"/>
      <c r="L2935" s="200"/>
    </row>
    <row r="2936" spans="1:12" ht="15" customHeight="1" x14ac:dyDescent="0.25">
      <c r="A2936" s="183">
        <f t="shared" si="81"/>
        <v>9</v>
      </c>
      <c r="B2936" s="184" t="e">
        <f>IF(G2936="DESLIGADO","",IF(#REF!=1,#REF!,IF(#REF!=1,#REF!,IF(#REF!=1,#REF!,IF(#REF!=1,#REF!,"")))))</f>
        <v>#REF!</v>
      </c>
      <c r="C2936" s="185"/>
      <c r="D2936" s="191"/>
      <c r="E2936" s="190"/>
      <c r="F2936" s="237"/>
      <c r="G2936" s="169"/>
      <c r="H2936" s="188"/>
      <c r="I2936" s="189"/>
      <c r="J2936" s="192"/>
      <c r="K2936" s="193"/>
      <c r="L2936" s="200"/>
    </row>
    <row r="2937" spans="1:12" ht="15" customHeight="1" x14ac:dyDescent="0.25">
      <c r="A2937" s="183">
        <f t="shared" si="81"/>
        <v>10</v>
      </c>
      <c r="B2937" s="184"/>
      <c r="C2937" s="185"/>
      <c r="D2937" s="191"/>
      <c r="E2937" s="190"/>
      <c r="F2937" s="237"/>
      <c r="G2937" s="169"/>
      <c r="H2937" s="188"/>
      <c r="I2937" s="189"/>
      <c r="J2937" s="192"/>
      <c r="K2937" s="193"/>
      <c r="L2937" s="200"/>
    </row>
    <row r="2938" spans="1:12" ht="15" customHeight="1" x14ac:dyDescent="0.25">
      <c r="A2938" s="183">
        <f t="shared" si="81"/>
        <v>11</v>
      </c>
      <c r="B2938" s="184" t="e">
        <f>IF(#REF!="DESLIGADO","",IF(#REF!=1,#REF!,IF(#REF!=1,#REF!,IF(#REF!=1,#REF!,IF(#REF!=1,#REF!,"")))))</f>
        <v>#REF!</v>
      </c>
      <c r="C2938" s="185"/>
      <c r="D2938" s="191"/>
      <c r="E2938" s="190"/>
      <c r="F2938" s="237"/>
      <c r="G2938" s="169"/>
      <c r="H2938" s="188"/>
      <c r="I2938" s="189"/>
      <c r="J2938" s="192"/>
      <c r="K2938" s="193"/>
      <c r="L2938" s="200"/>
    </row>
    <row r="2939" spans="1:12" ht="15" customHeight="1" x14ac:dyDescent="0.25">
      <c r="A2939" s="183">
        <f t="shared" si="81"/>
        <v>12</v>
      </c>
      <c r="B2939" s="184"/>
      <c r="C2939" s="185"/>
      <c r="D2939" s="191"/>
      <c r="E2939" s="190"/>
      <c r="F2939" s="237"/>
      <c r="G2939" s="169"/>
      <c r="H2939" s="188"/>
      <c r="I2939" s="189"/>
      <c r="J2939" s="192"/>
      <c r="K2939" s="193"/>
      <c r="L2939" s="200"/>
    </row>
    <row r="2940" spans="1:12" ht="15" customHeight="1" x14ac:dyDescent="0.25">
      <c r="A2940" s="183">
        <f t="shared" si="81"/>
        <v>13</v>
      </c>
      <c r="B2940" s="184" t="e">
        <f>IF(G2940="DESLIGADO","",IF(#REF!=1,#REF!,IF(#REF!=1,#REF!,IF(#REF!=1,#REF!,IF(#REF!=1,#REF!,"")))))</f>
        <v>#REF!</v>
      </c>
      <c r="C2940" s="185"/>
      <c r="D2940" s="191"/>
      <c r="E2940" s="190"/>
      <c r="F2940" s="237"/>
      <c r="G2940" s="169"/>
      <c r="H2940" s="188"/>
      <c r="I2940" s="189"/>
      <c r="J2940" s="192"/>
      <c r="K2940" s="193"/>
      <c r="L2940" s="200"/>
    </row>
    <row r="2941" spans="1:12" ht="15" customHeight="1" x14ac:dyDescent="0.25">
      <c r="A2941" s="183">
        <f t="shared" si="81"/>
        <v>14</v>
      </c>
      <c r="B2941" s="184"/>
      <c r="C2941" s="185"/>
      <c r="D2941" s="191"/>
      <c r="E2941" s="190"/>
      <c r="F2941" s="237"/>
      <c r="G2941" s="169"/>
      <c r="H2941" s="188"/>
      <c r="I2941" s="189"/>
      <c r="J2941" s="192"/>
      <c r="K2941" s="193"/>
      <c r="L2941" s="200"/>
    </row>
    <row r="2942" spans="1:12" ht="15" customHeight="1" x14ac:dyDescent="0.25">
      <c r="A2942" s="183"/>
      <c r="B2942" s="184"/>
      <c r="C2942" s="185"/>
      <c r="D2942" s="191"/>
      <c r="E2942" s="190"/>
      <c r="F2942" s="237"/>
      <c r="G2942" s="169"/>
      <c r="H2942" s="188"/>
      <c r="I2942" s="189"/>
      <c r="J2942" s="192"/>
      <c r="K2942" s="193"/>
      <c r="L2942" s="200"/>
    </row>
    <row r="2943" spans="1:12" ht="15" customHeight="1" x14ac:dyDescent="0.25">
      <c r="A2943" s="183">
        <f t="shared" ref="A2943:A2961" si="82">A2942+1</f>
        <v>1</v>
      </c>
      <c r="B2943" s="184" t="e">
        <f>IF(G2943="DESLIGADO","",IF(#REF!=1,#REF!,IF(#REF!=1,#REF!,IF(#REF!=1,#REF!,IF(#REF!=1,#REF!,"")))))</f>
        <v>#REF!</v>
      </c>
      <c r="C2943" s="185"/>
      <c r="D2943" s="191"/>
      <c r="E2943" s="190"/>
      <c r="F2943" s="237"/>
      <c r="G2943" s="169"/>
      <c r="H2943" s="188"/>
      <c r="I2943" s="189"/>
      <c r="J2943" s="192"/>
      <c r="K2943" s="193"/>
      <c r="L2943" s="200"/>
    </row>
    <row r="2944" spans="1:12" ht="15" customHeight="1" x14ac:dyDescent="0.25">
      <c r="A2944" s="183">
        <f t="shared" si="82"/>
        <v>2</v>
      </c>
      <c r="B2944" s="184" t="e">
        <f>IF(G2944="DESLIGADO","",IF(#REF!=1,#REF!,IF(#REF!=1,#REF!,IF(#REF!=1,#REF!,IF(#REF!=1,#REF!,"")))))</f>
        <v>#REF!</v>
      </c>
      <c r="C2944" s="185"/>
      <c r="D2944" s="191"/>
      <c r="E2944" s="190"/>
      <c r="F2944" s="237"/>
      <c r="G2944" s="169"/>
      <c r="H2944" s="188"/>
      <c r="I2944" s="189"/>
      <c r="J2944" s="192"/>
      <c r="K2944" s="193"/>
      <c r="L2944" s="200"/>
    </row>
    <row r="2945" spans="1:12" ht="15" customHeight="1" x14ac:dyDescent="0.25">
      <c r="A2945" s="183">
        <f t="shared" si="82"/>
        <v>3</v>
      </c>
      <c r="B2945" s="184"/>
      <c r="C2945" s="185"/>
      <c r="D2945" s="191"/>
      <c r="E2945" s="190"/>
      <c r="F2945" s="237"/>
      <c r="G2945" s="169"/>
      <c r="H2945" s="188"/>
      <c r="I2945" s="189"/>
      <c r="J2945" s="192"/>
      <c r="K2945" s="193"/>
      <c r="L2945" s="200"/>
    </row>
    <row r="2946" spans="1:12" ht="15" customHeight="1" x14ac:dyDescent="0.25">
      <c r="A2946" s="183">
        <f t="shared" si="82"/>
        <v>4</v>
      </c>
      <c r="B2946" s="184" t="e">
        <f>IF(G2946="DESLIGADO","",IF(#REF!=1,#REF!,IF(#REF!=1,#REF!,IF(#REF!=1,#REF!,IF(#REF!=1,#REF!,"")))))</f>
        <v>#REF!</v>
      </c>
      <c r="C2946" s="185"/>
      <c r="D2946" s="191"/>
      <c r="E2946" s="190"/>
      <c r="F2946" s="237"/>
      <c r="G2946" s="169"/>
      <c r="H2946" s="188"/>
      <c r="I2946" s="189"/>
      <c r="J2946" s="192"/>
      <c r="K2946" s="193"/>
      <c r="L2946" s="200"/>
    </row>
    <row r="2947" spans="1:12" ht="15" customHeight="1" x14ac:dyDescent="0.25">
      <c r="A2947" s="183">
        <f t="shared" si="82"/>
        <v>5</v>
      </c>
      <c r="B2947" s="184" t="e">
        <f>IF(G2947="DESLIGADO","",IF(#REF!=1,#REF!,IF(#REF!=1,#REF!,IF(#REF!=1,#REF!,IF(#REF!=1,#REF!,"")))))</f>
        <v>#REF!</v>
      </c>
      <c r="C2947" s="185"/>
      <c r="D2947" s="191"/>
      <c r="E2947" s="190"/>
      <c r="F2947" s="237"/>
      <c r="G2947" s="169"/>
      <c r="H2947" s="188"/>
      <c r="I2947" s="189"/>
      <c r="J2947" s="192"/>
      <c r="K2947" s="193"/>
      <c r="L2947" s="200"/>
    </row>
    <row r="2948" spans="1:12" ht="15" customHeight="1" x14ac:dyDescent="0.25">
      <c r="A2948" s="183">
        <f t="shared" si="82"/>
        <v>6</v>
      </c>
      <c r="B2948" s="184"/>
      <c r="C2948" s="185"/>
      <c r="D2948" s="191"/>
      <c r="E2948" s="190"/>
      <c r="F2948" s="237"/>
      <c r="G2948" s="169"/>
      <c r="H2948" s="188"/>
      <c r="I2948" s="189"/>
      <c r="J2948" s="192"/>
      <c r="K2948" s="193"/>
      <c r="L2948" s="200"/>
    </row>
    <row r="2949" spans="1:12" ht="15" customHeight="1" x14ac:dyDescent="0.25">
      <c r="A2949" s="183">
        <f t="shared" si="82"/>
        <v>7</v>
      </c>
      <c r="B2949" s="184" t="e">
        <f>IF(G2949="DESLIGADO","",IF(#REF!=1,#REF!,IF(#REF!=1,#REF!,IF(#REF!=1,#REF!,IF(#REF!=1,#REF!,"")))))</f>
        <v>#REF!</v>
      </c>
      <c r="C2949" s="185"/>
      <c r="D2949" s="191"/>
      <c r="E2949" s="190"/>
      <c r="F2949" s="237"/>
      <c r="G2949" s="169"/>
      <c r="H2949" s="188"/>
      <c r="I2949" s="189"/>
      <c r="J2949" s="192"/>
      <c r="K2949" s="193"/>
      <c r="L2949" s="200"/>
    </row>
    <row r="2950" spans="1:12" ht="15" customHeight="1" x14ac:dyDescent="0.25">
      <c r="A2950" s="183">
        <f t="shared" si="82"/>
        <v>8</v>
      </c>
      <c r="B2950" s="184" t="e">
        <f>IF(F2950="DESLIGADO","",IF(#REF!=1,#REF!,IF(#REF!=1,#REF!,IF(#REF!=1,#REF!,IF(#REF!=1,#REF!,"")))))</f>
        <v>#REF!</v>
      </c>
      <c r="C2950" s="185"/>
      <c r="D2950" s="191"/>
      <c r="E2950" s="190"/>
      <c r="F2950" s="237"/>
      <c r="G2950" s="169"/>
      <c r="H2950" s="188"/>
      <c r="I2950" s="189"/>
      <c r="J2950" s="192"/>
      <c r="K2950" s="193"/>
      <c r="L2950" s="200"/>
    </row>
    <row r="2951" spans="1:12" ht="15" customHeight="1" x14ac:dyDescent="0.25">
      <c r="A2951" s="183">
        <f t="shared" si="82"/>
        <v>9</v>
      </c>
      <c r="B2951" s="184" t="e">
        <f>IF(G2951="DESLIGADO","",IF(#REF!=1,#REF!,IF(#REF!=1,#REF!,IF(#REF!=1,#REF!,IF(#REF!=1,#REF!,"")))))</f>
        <v>#REF!</v>
      </c>
      <c r="C2951" s="185"/>
      <c r="D2951" s="191"/>
      <c r="E2951" s="190"/>
      <c r="F2951" s="237"/>
      <c r="G2951" s="169"/>
      <c r="H2951" s="188"/>
      <c r="I2951" s="189"/>
      <c r="J2951" s="192"/>
      <c r="K2951" s="193"/>
      <c r="L2951" s="200"/>
    </row>
    <row r="2952" spans="1:12" ht="15" customHeight="1" x14ac:dyDescent="0.25">
      <c r="A2952" s="183">
        <f t="shared" si="82"/>
        <v>10</v>
      </c>
      <c r="B2952" s="184"/>
      <c r="C2952" s="185"/>
      <c r="D2952" s="191"/>
      <c r="E2952" s="190"/>
      <c r="F2952" s="237"/>
      <c r="G2952" s="169"/>
      <c r="H2952" s="188"/>
      <c r="I2952" s="189"/>
      <c r="J2952" s="192"/>
      <c r="K2952" s="193"/>
      <c r="L2952" s="200"/>
    </row>
    <row r="2953" spans="1:12" ht="15" customHeight="1" x14ac:dyDescent="0.25">
      <c r="A2953" s="183">
        <f t="shared" si="82"/>
        <v>11</v>
      </c>
      <c r="B2953" s="184"/>
      <c r="C2953" s="185"/>
      <c r="D2953" s="191"/>
      <c r="E2953" s="190"/>
      <c r="F2953" s="237"/>
      <c r="G2953" s="169"/>
      <c r="H2953" s="188"/>
      <c r="I2953" s="189"/>
      <c r="J2953" s="192"/>
      <c r="K2953" s="193"/>
      <c r="L2953" s="200"/>
    </row>
    <row r="2954" spans="1:12" ht="15" customHeight="1" x14ac:dyDescent="0.25">
      <c r="A2954" s="183">
        <f t="shared" si="82"/>
        <v>12</v>
      </c>
      <c r="B2954" s="184" t="e">
        <f>IF(G2954="DESLIGADO","",IF(#REF!=1,#REF!,IF(#REF!=1,#REF!,IF(#REF!=1,#REF!,IF(#REF!=1,#REF!,"")))))</f>
        <v>#REF!</v>
      </c>
      <c r="C2954" s="185"/>
      <c r="D2954" s="191"/>
      <c r="E2954" s="190"/>
      <c r="F2954" s="237"/>
      <c r="G2954" s="169"/>
      <c r="H2954" s="188"/>
      <c r="I2954" s="189"/>
      <c r="J2954" s="192"/>
      <c r="K2954" s="193"/>
      <c r="L2954" s="200"/>
    </row>
    <row r="2955" spans="1:12" ht="15" customHeight="1" x14ac:dyDescent="0.25">
      <c r="A2955" s="183">
        <f t="shared" si="82"/>
        <v>13</v>
      </c>
      <c r="B2955" s="184" t="e">
        <f>IF(G2955="DESLIGADO","",IF(#REF!=1,#REF!,IF(#REF!=1,#REF!,IF(#REF!=1,#REF!,IF(#REF!=1,#REF!,"")))))</f>
        <v>#REF!</v>
      </c>
      <c r="C2955" s="185"/>
      <c r="D2955" s="191"/>
      <c r="E2955" s="190"/>
      <c r="F2955" s="237"/>
      <c r="G2955" s="169"/>
      <c r="H2955" s="188"/>
      <c r="I2955" s="189"/>
      <c r="J2955" s="192"/>
      <c r="K2955" s="193"/>
      <c r="L2955" s="200"/>
    </row>
    <row r="2956" spans="1:12" ht="15" customHeight="1" x14ac:dyDescent="0.25">
      <c r="A2956" s="183">
        <f t="shared" si="82"/>
        <v>14</v>
      </c>
      <c r="B2956" s="184" t="e">
        <f>IF(F2956="DESLIGADO","",IF(#REF!=1,#REF!,IF(#REF!=1,#REF!,IF(#REF!=1,#REF!,IF(#REF!=1,#REF!,"")))))</f>
        <v>#REF!</v>
      </c>
      <c r="C2956" s="185"/>
      <c r="D2956" s="186"/>
      <c r="E2956" s="168"/>
      <c r="F2956" s="232"/>
      <c r="G2956" s="187"/>
      <c r="H2956" s="188"/>
      <c r="I2956" s="189"/>
      <c r="J2956" s="192"/>
      <c r="K2956" s="193"/>
      <c r="L2956" s="200"/>
    </row>
    <row r="2957" spans="1:12" ht="15" customHeight="1" x14ac:dyDescent="0.25">
      <c r="A2957" s="183">
        <f t="shared" si="82"/>
        <v>15</v>
      </c>
      <c r="B2957" s="184" t="e">
        <f>IF(G2957="DESLIGADO","",IF(#REF!=1,#REF!,IF(#REF!=1,#REF!,IF(#REF!=1,#REF!,IF(#REF!=1,#REF!,"")))))</f>
        <v>#REF!</v>
      </c>
      <c r="C2957" s="185"/>
      <c r="D2957" s="186"/>
      <c r="E2957" s="168"/>
      <c r="F2957" s="232"/>
      <c r="G2957" s="187"/>
      <c r="H2957" s="188"/>
      <c r="I2957" s="189"/>
      <c r="J2957" s="192"/>
      <c r="K2957" s="193"/>
      <c r="L2957" s="200"/>
    </row>
    <row r="2958" spans="1:12" ht="15" customHeight="1" x14ac:dyDescent="0.25">
      <c r="A2958" s="183">
        <f t="shared" si="82"/>
        <v>16</v>
      </c>
      <c r="B2958" s="184" t="e">
        <f>IF(G2958="DESLIGADO","",IF(#REF!=1,#REF!,IF(#REF!=1,#REF!,IF(#REF!=1,#REF!,IF(#REF!=1,#REF!,"")))))</f>
        <v>#REF!</v>
      </c>
      <c r="C2958" s="185"/>
      <c r="D2958" s="186"/>
      <c r="E2958" s="168"/>
      <c r="F2958" s="232"/>
      <c r="G2958" s="187"/>
      <c r="H2958" s="188"/>
      <c r="I2958" s="189"/>
      <c r="J2958" s="192"/>
      <c r="K2958" s="193"/>
      <c r="L2958" s="200"/>
    </row>
    <row r="2959" spans="1:12" ht="15" customHeight="1" x14ac:dyDescent="0.25">
      <c r="A2959" s="183">
        <f t="shared" si="82"/>
        <v>17</v>
      </c>
      <c r="B2959" s="184" t="e">
        <f>IF(G2959="DESLIGADO","",IF(#REF!=1,#REF!,IF(#REF!=1,#REF!,IF(#REF!=1,#REF!,IF(#REF!=1,#REF!,"")))))</f>
        <v>#REF!</v>
      </c>
      <c r="C2959" s="185"/>
      <c r="D2959" s="186"/>
      <c r="E2959" s="168"/>
      <c r="F2959" s="232"/>
      <c r="G2959" s="187"/>
      <c r="H2959" s="188"/>
      <c r="I2959" s="189"/>
      <c r="J2959" s="192"/>
      <c r="K2959" s="193"/>
      <c r="L2959" s="200"/>
    </row>
    <row r="2960" spans="1:12" ht="15" customHeight="1" x14ac:dyDescent="0.25">
      <c r="A2960" s="183">
        <f t="shared" si="82"/>
        <v>18</v>
      </c>
      <c r="B2960" s="184" t="e">
        <f>IF(G2960="DESLIGADO","",IF(#REF!=1,#REF!,IF(#REF!=1,#REF!,IF(#REF!=1,#REF!,IF(#REF!=1,#REF!,"")))))</f>
        <v>#REF!</v>
      </c>
      <c r="C2960" s="185"/>
      <c r="D2960" s="186"/>
      <c r="E2960" s="168"/>
      <c r="F2960" s="232"/>
      <c r="G2960" s="187"/>
      <c r="H2960" s="188"/>
      <c r="I2960" s="189"/>
      <c r="J2960" s="192"/>
      <c r="K2960" s="193"/>
      <c r="L2960" s="200"/>
    </row>
    <row r="2961" spans="1:12" ht="15" customHeight="1" x14ac:dyDescent="0.25">
      <c r="A2961" s="183">
        <f t="shared" si="82"/>
        <v>19</v>
      </c>
      <c r="B2961" s="184" t="e">
        <f>IF(G2961="DESLIGADO","",IF(#REF!=1,#REF!,IF(#REF!=1,#REF!,IF(#REF!=1,#REF!,IF(#REF!=1,#REF!,"")))))</f>
        <v>#REF!</v>
      </c>
      <c r="C2961" s="185"/>
      <c r="D2961" s="186"/>
      <c r="E2961" s="168"/>
      <c r="F2961" s="232"/>
      <c r="G2961" s="187"/>
      <c r="H2961" s="188"/>
      <c r="I2961" s="189"/>
      <c r="J2961" s="192"/>
      <c r="K2961" s="193"/>
      <c r="L2961" s="200"/>
    </row>
    <row r="2962" spans="1:12" ht="15" customHeight="1" x14ac:dyDescent="0.25">
      <c r="A2962" s="183"/>
      <c r="B2962" s="184"/>
      <c r="C2962" s="185"/>
      <c r="D2962" s="186"/>
      <c r="E2962" s="168"/>
      <c r="F2962" s="232"/>
      <c r="G2962" s="187"/>
      <c r="H2962" s="188"/>
      <c r="I2962" s="189"/>
      <c r="J2962" s="192"/>
      <c r="K2962" s="193"/>
      <c r="L2962" s="200"/>
    </row>
    <row r="2963" spans="1:12" ht="15" customHeight="1" x14ac:dyDescent="0.25">
      <c r="A2963" s="183">
        <f>A2962+1</f>
        <v>1</v>
      </c>
      <c r="B2963" s="184" t="e">
        <f>IF(G2963="DESLIGADO","",IF(#REF!=1,#REF!,IF(#REF!=1,#REF!,IF(#REF!=1,#REF!,IF(#REF!=1,#REF!,"")))))</f>
        <v>#REF!</v>
      </c>
      <c r="C2963" s="185"/>
      <c r="D2963" s="191"/>
      <c r="E2963" s="190"/>
      <c r="F2963" s="237"/>
      <c r="G2963" s="169"/>
      <c r="H2963" s="188"/>
      <c r="I2963" s="189"/>
      <c r="J2963" s="192"/>
      <c r="K2963" s="193"/>
      <c r="L2963" s="200"/>
    </row>
    <row r="2964" spans="1:12" ht="15" customHeight="1" x14ac:dyDescent="0.25">
      <c r="A2964" s="183">
        <f>A2963+1</f>
        <v>2</v>
      </c>
      <c r="B2964" s="184" t="e">
        <f>IF(G2964="DESLIGADO","",IF(#REF!=1,#REF!,IF(#REF!=1,#REF!,IF(#REF!=1,#REF!,IF(#REF!=1,#REF!,"")))))</f>
        <v>#REF!</v>
      </c>
      <c r="C2964" s="185"/>
      <c r="D2964" s="191"/>
      <c r="E2964" s="194"/>
      <c r="F2964" s="238"/>
      <c r="G2964" s="169"/>
      <c r="H2964" s="188"/>
      <c r="I2964" s="189"/>
      <c r="J2964" s="192"/>
      <c r="K2964" s="193"/>
      <c r="L2964" s="200"/>
    </row>
    <row r="2965" spans="1:12" ht="15" customHeight="1" x14ac:dyDescent="0.25">
      <c r="A2965" s="183">
        <f>A2964+1</f>
        <v>3</v>
      </c>
      <c r="B2965" s="184" t="e">
        <f>IF(G2965="DESLIGADO","",IF(#REF!=1,#REF!,IF(#REF!=1,#REF!,IF(#REF!=1,#REF!,IF(#REF!=1,#REF!,"")))))</f>
        <v>#REF!</v>
      </c>
      <c r="C2965" s="185"/>
      <c r="D2965" s="191"/>
      <c r="E2965" s="190"/>
      <c r="F2965" s="237"/>
      <c r="G2965" s="169"/>
      <c r="H2965" s="188"/>
      <c r="I2965" s="189"/>
      <c r="J2965" s="192"/>
      <c r="K2965" s="193"/>
      <c r="L2965" s="200"/>
    </row>
    <row r="2966" spans="1:12" ht="15" customHeight="1" x14ac:dyDescent="0.25">
      <c r="A2966" s="183">
        <f>A2965+1</f>
        <v>4</v>
      </c>
      <c r="B2966" s="184"/>
      <c r="C2966" s="185"/>
      <c r="D2966" s="191"/>
      <c r="E2966" s="190"/>
      <c r="F2966" s="237"/>
      <c r="G2966" s="169"/>
      <c r="H2966" s="188"/>
      <c r="I2966" s="189"/>
      <c r="J2966" s="192"/>
      <c r="K2966" s="193"/>
      <c r="L2966" s="200"/>
    </row>
    <row r="2967" spans="1:12" ht="15" customHeight="1" x14ac:dyDescent="0.25">
      <c r="A2967" s="183"/>
      <c r="B2967" s="184"/>
      <c r="C2967" s="185"/>
      <c r="D2967" s="191"/>
      <c r="E2967" s="190"/>
      <c r="F2967" s="237"/>
      <c r="G2967" s="169"/>
      <c r="H2967" s="188"/>
      <c r="I2967" s="189"/>
      <c r="J2967" s="192"/>
      <c r="K2967" s="193"/>
      <c r="L2967" s="200"/>
    </row>
    <row r="2968" spans="1:12" ht="15" customHeight="1" x14ac:dyDescent="0.25">
      <c r="A2968" s="183">
        <f t="shared" ref="A2968:A2975" si="83">A2967+1</f>
        <v>1</v>
      </c>
      <c r="B2968" s="184" t="e">
        <f>IF(G2968="DESLIGADO","",IF(#REF!=1,#REF!,IF(#REF!=1,#REF!,IF(#REF!=1,#REF!,IF(#REF!=1,#REF!,"")))))</f>
        <v>#REF!</v>
      </c>
      <c r="C2968" s="185"/>
      <c r="D2968" s="191"/>
      <c r="E2968" s="190"/>
      <c r="F2968" s="237"/>
      <c r="G2968" s="169"/>
      <c r="H2968" s="188"/>
      <c r="I2968" s="189"/>
      <c r="J2968" s="192"/>
      <c r="K2968" s="193"/>
      <c r="L2968" s="200"/>
    </row>
    <row r="2969" spans="1:12" ht="15" customHeight="1" x14ac:dyDescent="0.25">
      <c r="A2969" s="183">
        <f t="shared" si="83"/>
        <v>2</v>
      </c>
      <c r="B2969" s="184" t="e">
        <f>IF(G2969="DESLIGADO","",IF(#REF!=1,#REF!,IF(#REF!=1,#REF!,IF(#REF!=1,#REF!,IF(#REF!=1,#REF!,"")))))</f>
        <v>#REF!</v>
      </c>
      <c r="C2969" s="185"/>
      <c r="D2969" s="191"/>
      <c r="E2969" s="190"/>
      <c r="F2969" s="237"/>
      <c r="G2969" s="169"/>
      <c r="H2969" s="188"/>
      <c r="I2969" s="189"/>
      <c r="J2969" s="192"/>
      <c r="K2969" s="193"/>
      <c r="L2969" s="200"/>
    </row>
    <row r="2970" spans="1:12" ht="15" customHeight="1" x14ac:dyDescent="0.25">
      <c r="A2970" s="183">
        <f t="shared" si="83"/>
        <v>3</v>
      </c>
      <c r="B2970" s="184"/>
      <c r="C2970" s="185"/>
      <c r="D2970" s="191"/>
      <c r="E2970" s="190"/>
      <c r="F2970" s="237"/>
      <c r="G2970" s="169"/>
      <c r="H2970" s="188"/>
      <c r="I2970" s="189"/>
      <c r="J2970" s="192"/>
      <c r="K2970" s="193"/>
      <c r="L2970" s="200"/>
    </row>
    <row r="2971" spans="1:12" ht="15" customHeight="1" x14ac:dyDescent="0.25">
      <c r="A2971" s="183">
        <f t="shared" si="83"/>
        <v>4</v>
      </c>
      <c r="B2971" s="184" t="e">
        <f>IF(G2971="DESLIGADO","",IF(#REF!=1,#REF!,IF(#REF!=1,#REF!,IF(#REF!=1,#REF!,IF(#REF!=1,#REF!,"")))))</f>
        <v>#REF!</v>
      </c>
      <c r="C2971" s="185"/>
      <c r="D2971" s="191"/>
      <c r="E2971" s="190"/>
      <c r="F2971" s="237"/>
      <c r="G2971" s="169"/>
      <c r="H2971" s="188"/>
      <c r="I2971" s="189"/>
      <c r="J2971" s="192"/>
      <c r="K2971" s="193"/>
      <c r="L2971" s="200"/>
    </row>
    <row r="2972" spans="1:12" ht="15" customHeight="1" x14ac:dyDescent="0.25">
      <c r="A2972" s="183">
        <f t="shared" si="83"/>
        <v>5</v>
      </c>
      <c r="B2972" s="184" t="e">
        <f>IF(G2972="DESLIGADO","",IF(#REF!=1,#REF!,IF(#REF!=1,#REF!,IF(#REF!=1,#REF!,IF(#REF!=1,#REF!,"")))))</f>
        <v>#REF!</v>
      </c>
      <c r="C2972" s="185"/>
      <c r="D2972" s="191"/>
      <c r="E2972" s="190"/>
      <c r="F2972" s="237"/>
      <c r="G2972" s="169"/>
      <c r="H2972" s="188"/>
      <c r="I2972" s="189"/>
      <c r="J2972" s="192"/>
      <c r="K2972" s="193"/>
      <c r="L2972" s="200"/>
    </row>
    <row r="2973" spans="1:12" ht="15" customHeight="1" x14ac:dyDescent="0.25">
      <c r="A2973" s="183">
        <f t="shared" si="83"/>
        <v>6</v>
      </c>
      <c r="B2973" s="184" t="e">
        <f>IF(G2973="DESLIGADO","",IF(#REF!=1,#REF!,IF(#REF!=1,#REF!,IF(#REF!=1,#REF!,IF(#REF!=1,#REF!,"")))))</f>
        <v>#REF!</v>
      </c>
      <c r="C2973" s="185"/>
      <c r="D2973" s="191"/>
      <c r="E2973" s="190"/>
      <c r="F2973" s="237"/>
      <c r="G2973" s="169"/>
      <c r="H2973" s="188"/>
      <c r="I2973" s="189"/>
      <c r="J2973" s="192"/>
      <c r="K2973" s="193"/>
      <c r="L2973" s="200"/>
    </row>
    <row r="2974" spans="1:12" ht="15" customHeight="1" x14ac:dyDescent="0.25">
      <c r="A2974" s="183">
        <f t="shared" si="83"/>
        <v>7</v>
      </c>
      <c r="B2974" s="184" t="e">
        <f>IF(G2974="DESLIGADO","",IF(#REF!=1,#REF!,IF(#REF!=1,#REF!,IF(#REF!=1,#REF!,IF(#REF!=1,#REF!,"")))))</f>
        <v>#REF!</v>
      </c>
      <c r="C2974" s="185"/>
      <c r="D2974" s="191"/>
      <c r="E2974" s="190"/>
      <c r="F2974" s="237"/>
      <c r="G2974" s="169"/>
      <c r="H2974" s="188"/>
      <c r="I2974" s="189"/>
      <c r="J2974" s="192"/>
      <c r="K2974" s="193"/>
      <c r="L2974" s="200"/>
    </row>
    <row r="2975" spans="1:12" ht="15" customHeight="1" x14ac:dyDescent="0.25">
      <c r="A2975" s="183">
        <f t="shared" si="83"/>
        <v>8</v>
      </c>
      <c r="B2975" s="184" t="e">
        <f>IF(G2975="DESLIGADO","",IF(#REF!=1,#REF!,IF(#REF!=1,#REF!,IF(#REF!=1,#REF!,IF(#REF!=1,#REF!,"")))))</f>
        <v>#REF!</v>
      </c>
      <c r="C2975" s="185"/>
      <c r="D2975" s="191"/>
      <c r="E2975" s="190"/>
      <c r="F2975" s="237"/>
      <c r="G2975" s="169"/>
      <c r="H2975" s="188"/>
      <c r="I2975" s="189"/>
      <c r="J2975" s="192"/>
      <c r="K2975" s="193"/>
      <c r="L2975" s="200"/>
    </row>
    <row r="2976" spans="1:12" ht="15" customHeight="1" x14ac:dyDescent="0.25">
      <c r="A2976" s="183"/>
      <c r="B2976" s="184"/>
      <c r="C2976" s="185"/>
      <c r="D2976" s="191"/>
      <c r="E2976" s="190"/>
      <c r="F2976" s="237"/>
      <c r="G2976" s="169"/>
      <c r="H2976" s="188"/>
      <c r="I2976" s="189"/>
      <c r="J2976" s="192"/>
      <c r="K2976" s="193"/>
      <c r="L2976" s="200"/>
    </row>
    <row r="2977" spans="1:12" ht="15" customHeight="1" x14ac:dyDescent="0.25">
      <c r="A2977" s="183"/>
      <c r="B2977" s="184"/>
      <c r="C2977" s="185"/>
      <c r="D2977" s="191"/>
      <c r="E2977" s="190"/>
      <c r="F2977" s="237"/>
      <c r="G2977" s="169"/>
      <c r="H2977" s="188"/>
      <c r="I2977" s="189"/>
      <c r="J2977" s="192"/>
      <c r="K2977" s="193"/>
      <c r="L2977" s="200"/>
    </row>
    <row r="2978" spans="1:12" ht="15" customHeight="1" x14ac:dyDescent="0.25">
      <c r="A2978" s="183"/>
      <c r="B2978" s="184"/>
      <c r="C2978" s="185"/>
      <c r="D2978" s="191"/>
      <c r="E2978" s="190"/>
      <c r="F2978" s="237"/>
      <c r="G2978" s="169"/>
      <c r="H2978" s="188"/>
      <c r="I2978" s="189"/>
      <c r="J2978" s="192"/>
      <c r="K2978" s="193"/>
      <c r="L2978" s="200"/>
    </row>
    <row r="2979" spans="1:12" ht="15" customHeight="1" x14ac:dyDescent="0.25">
      <c r="A2979" s="183"/>
      <c r="B2979" s="184"/>
      <c r="C2979" s="185"/>
      <c r="D2979" s="191"/>
      <c r="E2979" s="190"/>
      <c r="F2979" s="237"/>
      <c r="G2979" s="169"/>
      <c r="H2979" s="188"/>
      <c r="I2979" s="189"/>
      <c r="J2979" s="192"/>
      <c r="K2979" s="193"/>
      <c r="L2979" s="200"/>
    </row>
    <row r="2980" spans="1:12" ht="15" customHeight="1" x14ac:dyDescent="0.25">
      <c r="A2980" s="183"/>
      <c r="B2980" s="184"/>
      <c r="C2980" s="185"/>
      <c r="D2980" s="191"/>
      <c r="E2980" s="190"/>
      <c r="F2980" s="237"/>
      <c r="G2980" s="169"/>
      <c r="H2980" s="188"/>
      <c r="I2980" s="189"/>
      <c r="J2980" s="192"/>
      <c r="K2980" s="193"/>
      <c r="L2980" s="200"/>
    </row>
    <row r="2981" spans="1:12" ht="15" customHeight="1" x14ac:dyDescent="0.25">
      <c r="A2981" s="183"/>
      <c r="B2981" s="184"/>
      <c r="C2981" s="185"/>
      <c r="D2981" s="191"/>
      <c r="E2981" s="190"/>
      <c r="F2981" s="237"/>
      <c r="G2981" s="169"/>
      <c r="H2981" s="188"/>
      <c r="I2981" s="189"/>
      <c r="J2981" s="192"/>
      <c r="K2981" s="193"/>
      <c r="L2981" s="200"/>
    </row>
    <row r="2982" spans="1:12" ht="15" customHeight="1" x14ac:dyDescent="0.25">
      <c r="A2982" s="183"/>
      <c r="B2982" s="184"/>
      <c r="C2982" s="185"/>
      <c r="D2982" s="191"/>
      <c r="E2982" s="190"/>
      <c r="F2982" s="237"/>
      <c r="G2982" s="169"/>
      <c r="H2982" s="188"/>
      <c r="I2982" s="189"/>
      <c r="J2982" s="192"/>
      <c r="K2982" s="193"/>
      <c r="L2982" s="200"/>
    </row>
    <row r="2983" spans="1:12" ht="15" customHeight="1" x14ac:dyDescent="0.25">
      <c r="A2983" s="183"/>
      <c r="B2983" s="184"/>
      <c r="C2983" s="185"/>
      <c r="D2983" s="191"/>
      <c r="E2983" s="190"/>
      <c r="F2983" s="237"/>
      <c r="G2983" s="169"/>
      <c r="H2983" s="188"/>
      <c r="I2983" s="189"/>
      <c r="J2983" s="192"/>
      <c r="K2983" s="193"/>
      <c r="L2983" s="200"/>
    </row>
    <row r="2984" spans="1:12" ht="15" customHeight="1" x14ac:dyDescent="0.25">
      <c r="A2984" s="183"/>
      <c r="B2984" s="184"/>
      <c r="C2984" s="185"/>
      <c r="D2984" s="191"/>
      <c r="E2984" s="190"/>
      <c r="F2984" s="237"/>
      <c r="G2984" s="169"/>
      <c r="H2984" s="188"/>
      <c r="I2984" s="189"/>
      <c r="J2984" s="192"/>
      <c r="K2984" s="193"/>
      <c r="L2984" s="200"/>
    </row>
    <row r="2985" spans="1:12" ht="15" customHeight="1" x14ac:dyDescent="0.25">
      <c r="A2985" s="183"/>
      <c r="B2985" s="184"/>
      <c r="C2985" s="185"/>
      <c r="D2985" s="191"/>
      <c r="E2985" s="190"/>
      <c r="F2985" s="237"/>
      <c r="G2985" s="169"/>
      <c r="H2985" s="188"/>
      <c r="I2985" s="189"/>
      <c r="J2985" s="192"/>
      <c r="K2985" s="193"/>
      <c r="L2985" s="200"/>
    </row>
    <row r="2986" spans="1:12" ht="15" customHeight="1" x14ac:dyDescent="0.25">
      <c r="A2986" s="183"/>
      <c r="B2986" s="184"/>
      <c r="C2986" s="185"/>
      <c r="D2986" s="191"/>
      <c r="E2986" s="190"/>
      <c r="F2986" s="237"/>
      <c r="G2986" s="169"/>
      <c r="H2986" s="188"/>
      <c r="I2986" s="189"/>
      <c r="J2986" s="192"/>
      <c r="K2986" s="193"/>
      <c r="L2986" s="200"/>
    </row>
    <row r="2987" spans="1:12" ht="15" customHeight="1" x14ac:dyDescent="0.25">
      <c r="A2987" s="183"/>
      <c r="B2987" s="184"/>
      <c r="C2987" s="185"/>
      <c r="D2987" s="191"/>
      <c r="E2987" s="190"/>
      <c r="F2987" s="237"/>
      <c r="G2987" s="169"/>
      <c r="H2987" s="188"/>
      <c r="I2987" s="189"/>
      <c r="J2987" s="192"/>
      <c r="K2987" s="193"/>
      <c r="L2987" s="200"/>
    </row>
    <row r="2988" spans="1:12" ht="15" customHeight="1" x14ac:dyDescent="0.25">
      <c r="A2988" s="183"/>
      <c r="B2988" s="184"/>
      <c r="C2988" s="185"/>
      <c r="D2988" s="191"/>
      <c r="E2988" s="190"/>
      <c r="F2988" s="237"/>
      <c r="G2988" s="169"/>
      <c r="H2988" s="188"/>
      <c r="I2988" s="189"/>
      <c r="J2988" s="192"/>
      <c r="K2988" s="193"/>
      <c r="L2988" s="200"/>
    </row>
    <row r="2989" spans="1:12" ht="15" customHeight="1" x14ac:dyDescent="0.25">
      <c r="A2989" s="183"/>
      <c r="B2989" s="184"/>
      <c r="C2989" s="185"/>
      <c r="D2989" s="191"/>
      <c r="E2989" s="190"/>
      <c r="F2989" s="237"/>
      <c r="G2989" s="169"/>
      <c r="H2989" s="188"/>
      <c r="I2989" s="189"/>
      <c r="J2989" s="192"/>
      <c r="K2989" s="193"/>
      <c r="L2989" s="200"/>
    </row>
    <row r="2990" spans="1:12" ht="15" customHeight="1" x14ac:dyDescent="0.25">
      <c r="A2990" s="183"/>
      <c r="B2990" s="184"/>
      <c r="C2990" s="185"/>
      <c r="D2990" s="191"/>
      <c r="E2990" s="190"/>
      <c r="F2990" s="237"/>
      <c r="G2990" s="169"/>
      <c r="H2990" s="188"/>
      <c r="I2990" s="189"/>
      <c r="J2990" s="192"/>
      <c r="K2990" s="193"/>
      <c r="L2990" s="200"/>
    </row>
    <row r="2991" spans="1:12" ht="15" customHeight="1" x14ac:dyDescent="0.25">
      <c r="A2991" s="183"/>
      <c r="B2991" s="184"/>
      <c r="C2991" s="185"/>
      <c r="D2991" s="191"/>
      <c r="E2991" s="190"/>
      <c r="F2991" s="237"/>
      <c r="G2991" s="169"/>
      <c r="H2991" s="188"/>
      <c r="I2991" s="189"/>
      <c r="J2991" s="192"/>
      <c r="K2991" s="193"/>
      <c r="L2991" s="200"/>
    </row>
    <row r="2992" spans="1:12" ht="15" customHeight="1" x14ac:dyDescent="0.25">
      <c r="A2992" s="183"/>
      <c r="B2992" s="184"/>
      <c r="C2992" s="185"/>
      <c r="D2992" s="191"/>
      <c r="E2992" s="190"/>
      <c r="F2992" s="237"/>
      <c r="G2992" s="169"/>
      <c r="H2992" s="188"/>
      <c r="I2992" s="189"/>
      <c r="J2992" s="192"/>
      <c r="K2992" s="193"/>
      <c r="L2992" s="200"/>
    </row>
    <row r="2993" spans="1:12" ht="15" customHeight="1" x14ac:dyDescent="0.25">
      <c r="A2993" s="183"/>
      <c r="B2993" s="184"/>
      <c r="C2993" s="185"/>
      <c r="D2993" s="191"/>
      <c r="E2993" s="190"/>
      <c r="F2993" s="237"/>
      <c r="G2993" s="169"/>
      <c r="H2993" s="188"/>
      <c r="I2993" s="189"/>
      <c r="J2993" s="192"/>
      <c r="K2993" s="193"/>
      <c r="L2993" s="200"/>
    </row>
    <row r="2994" spans="1:12" ht="15" customHeight="1" x14ac:dyDescent="0.25">
      <c r="A2994" s="183"/>
      <c r="B2994" s="184"/>
      <c r="C2994" s="185"/>
      <c r="D2994" s="191"/>
      <c r="E2994" s="190"/>
      <c r="F2994" s="237"/>
      <c r="G2994" s="169"/>
      <c r="H2994" s="188"/>
      <c r="I2994" s="189"/>
      <c r="J2994" s="192"/>
      <c r="K2994" s="193"/>
      <c r="L2994" s="200"/>
    </row>
    <row r="2995" spans="1:12" ht="15" customHeight="1" x14ac:dyDescent="0.25">
      <c r="A2995" s="183"/>
      <c r="B2995" s="184"/>
      <c r="C2995" s="185"/>
      <c r="D2995" s="191"/>
      <c r="E2995" s="190"/>
      <c r="F2995" s="237"/>
      <c r="G2995" s="169"/>
      <c r="H2995" s="188"/>
      <c r="I2995" s="189"/>
      <c r="J2995" s="192"/>
      <c r="K2995" s="193"/>
      <c r="L2995" s="200"/>
    </row>
    <row r="2996" spans="1:12" ht="15" customHeight="1" x14ac:dyDescent="0.25">
      <c r="A2996" s="183"/>
      <c r="B2996" s="184"/>
      <c r="C2996" s="185"/>
      <c r="D2996" s="191"/>
      <c r="E2996" s="190"/>
      <c r="F2996" s="237"/>
      <c r="G2996" s="169"/>
      <c r="H2996" s="188"/>
      <c r="I2996" s="189"/>
      <c r="J2996" s="192"/>
      <c r="K2996" s="193"/>
      <c r="L2996" s="200"/>
    </row>
    <row r="2997" spans="1:12" ht="15" customHeight="1" x14ac:dyDescent="0.25">
      <c r="A2997" s="183"/>
      <c r="B2997" s="184"/>
      <c r="C2997" s="185"/>
      <c r="D2997" s="191"/>
      <c r="E2997" s="190"/>
      <c r="F2997" s="237"/>
      <c r="G2997" s="169"/>
      <c r="H2997" s="188"/>
      <c r="I2997" s="189"/>
      <c r="J2997" s="192"/>
      <c r="K2997" s="193"/>
      <c r="L2997" s="200"/>
    </row>
    <row r="2998" spans="1:12" ht="15" customHeight="1" x14ac:dyDescent="0.25">
      <c r="A2998" s="183"/>
      <c r="B2998" s="184"/>
      <c r="C2998" s="185"/>
      <c r="D2998" s="191"/>
      <c r="E2998" s="190"/>
      <c r="F2998" s="237"/>
      <c r="G2998" s="169"/>
      <c r="H2998" s="188"/>
      <c r="I2998" s="189"/>
      <c r="J2998" s="192"/>
      <c r="K2998" s="193"/>
      <c r="L2998" s="200"/>
    </row>
    <row r="2999" spans="1:12" ht="15" customHeight="1" x14ac:dyDescent="0.25">
      <c r="A2999" s="183"/>
      <c r="B2999" s="184"/>
      <c r="C2999" s="185"/>
      <c r="D2999" s="191"/>
      <c r="E2999" s="190"/>
      <c r="F2999" s="237"/>
      <c r="G2999" s="169"/>
      <c r="H2999" s="188"/>
      <c r="I2999" s="189"/>
      <c r="J2999" s="192"/>
      <c r="K2999" s="193"/>
      <c r="L2999" s="200"/>
    </row>
    <row r="3000" spans="1:12" ht="15" customHeight="1" x14ac:dyDescent="0.25">
      <c r="A3000" s="183"/>
      <c r="B3000" s="184"/>
      <c r="C3000" s="185"/>
      <c r="D3000" s="191"/>
      <c r="E3000" s="190"/>
      <c r="F3000" s="237"/>
      <c r="G3000" s="169"/>
      <c r="H3000" s="188"/>
      <c r="I3000" s="189"/>
      <c r="J3000" s="192"/>
      <c r="K3000" s="193"/>
      <c r="L3000" s="200"/>
    </row>
    <row r="3001" spans="1:12" ht="15" customHeight="1" x14ac:dyDescent="0.25">
      <c r="A3001" s="183"/>
      <c r="B3001" s="184"/>
      <c r="C3001" s="185"/>
      <c r="D3001" s="191"/>
      <c r="E3001" s="190"/>
      <c r="F3001" s="237"/>
      <c r="G3001" s="169"/>
      <c r="H3001" s="188"/>
      <c r="I3001" s="189"/>
      <c r="J3001" s="192"/>
      <c r="K3001" s="193"/>
      <c r="L3001" s="200"/>
    </row>
    <row r="3002" spans="1:12" ht="15" customHeight="1" x14ac:dyDescent="0.25">
      <c r="A3002" s="183"/>
      <c r="B3002" s="184"/>
      <c r="C3002" s="185"/>
      <c r="D3002" s="191"/>
      <c r="E3002" s="190"/>
      <c r="F3002" s="237"/>
      <c r="G3002" s="169"/>
      <c r="H3002" s="188"/>
      <c r="I3002" s="189"/>
      <c r="J3002" s="192"/>
      <c r="K3002" s="193"/>
      <c r="L3002" s="200"/>
    </row>
    <row r="3003" spans="1:12" ht="15" customHeight="1" x14ac:dyDescent="0.25">
      <c r="A3003" s="183"/>
      <c r="B3003" s="184"/>
      <c r="C3003" s="185"/>
      <c r="D3003" s="191"/>
      <c r="E3003" s="190"/>
      <c r="F3003" s="237"/>
      <c r="G3003" s="169"/>
      <c r="H3003" s="188"/>
      <c r="I3003" s="189"/>
      <c r="J3003" s="192"/>
      <c r="K3003" s="193"/>
      <c r="L3003" s="200"/>
    </row>
    <row r="3004" spans="1:12" ht="15" customHeight="1" x14ac:dyDescent="0.25">
      <c r="A3004" s="183"/>
      <c r="B3004" s="184"/>
      <c r="C3004" s="185"/>
      <c r="D3004" s="191"/>
      <c r="E3004" s="190"/>
      <c r="F3004" s="237"/>
      <c r="G3004" s="169"/>
      <c r="H3004" s="188"/>
      <c r="I3004" s="189"/>
      <c r="J3004" s="192"/>
      <c r="K3004" s="193"/>
      <c r="L3004" s="200"/>
    </row>
    <row r="3005" spans="1:12" ht="15" customHeight="1" x14ac:dyDescent="0.25">
      <c r="A3005" s="183"/>
      <c r="B3005" s="184"/>
      <c r="C3005" s="185"/>
      <c r="D3005" s="191"/>
      <c r="E3005" s="190"/>
      <c r="F3005" s="237"/>
      <c r="G3005" s="169"/>
      <c r="H3005" s="188"/>
      <c r="I3005" s="189"/>
      <c r="J3005" s="192"/>
      <c r="K3005" s="193"/>
      <c r="L3005" s="200"/>
    </row>
    <row r="3006" spans="1:12" ht="15" customHeight="1" x14ac:dyDescent="0.25">
      <c r="A3006" s="183"/>
      <c r="B3006" s="184"/>
      <c r="C3006" s="185"/>
      <c r="D3006" s="191"/>
      <c r="E3006" s="190"/>
      <c r="F3006" s="237"/>
      <c r="G3006" s="169"/>
      <c r="H3006" s="188"/>
      <c r="I3006" s="189"/>
      <c r="J3006" s="192"/>
      <c r="K3006" s="193"/>
      <c r="L3006" s="200"/>
    </row>
    <row r="3007" spans="1:12" ht="15" customHeight="1" x14ac:dyDescent="0.25">
      <c r="A3007" s="183"/>
      <c r="B3007" s="184"/>
      <c r="C3007" s="185"/>
      <c r="D3007" s="191"/>
      <c r="E3007" s="190"/>
      <c r="F3007" s="237"/>
      <c r="G3007" s="169"/>
      <c r="H3007" s="188"/>
      <c r="I3007" s="189"/>
      <c r="J3007" s="192"/>
      <c r="K3007" s="193"/>
      <c r="L3007" s="200"/>
    </row>
    <row r="3008" spans="1:12" ht="15" customHeight="1" x14ac:dyDescent="0.25">
      <c r="A3008" s="183"/>
      <c r="B3008" s="184"/>
      <c r="C3008" s="185"/>
      <c r="D3008" s="191"/>
      <c r="E3008" s="190"/>
      <c r="F3008" s="237"/>
      <c r="G3008" s="169"/>
      <c r="H3008" s="188"/>
      <c r="I3008" s="189"/>
      <c r="J3008" s="192"/>
      <c r="K3008" s="193"/>
      <c r="L3008" s="200"/>
    </row>
    <row r="3009" spans="1:12" ht="15" customHeight="1" x14ac:dyDescent="0.25">
      <c r="A3009" s="183"/>
      <c r="B3009" s="184"/>
      <c r="C3009" s="185"/>
      <c r="D3009" s="191"/>
      <c r="E3009" s="190"/>
      <c r="F3009" s="237"/>
      <c r="G3009" s="169"/>
      <c r="H3009" s="188"/>
      <c r="I3009" s="189"/>
      <c r="J3009" s="192"/>
      <c r="K3009" s="193"/>
      <c r="L3009" s="200"/>
    </row>
    <row r="3010" spans="1:12" ht="15" customHeight="1" x14ac:dyDescent="0.25">
      <c r="A3010" s="183"/>
      <c r="B3010" s="184"/>
      <c r="C3010" s="185"/>
      <c r="D3010" s="191"/>
      <c r="E3010" s="190"/>
      <c r="F3010" s="237"/>
      <c r="G3010" s="169"/>
      <c r="H3010" s="188"/>
      <c r="I3010" s="189"/>
      <c r="J3010" s="192"/>
      <c r="K3010" s="193"/>
      <c r="L3010" s="200"/>
    </row>
    <row r="3011" spans="1:12" ht="15" customHeight="1" x14ac:dyDescent="0.25">
      <c r="A3011" s="183"/>
      <c r="B3011" s="184"/>
      <c r="C3011" s="185"/>
      <c r="D3011" s="191"/>
      <c r="E3011" s="190"/>
      <c r="F3011" s="237"/>
      <c r="G3011" s="169"/>
      <c r="H3011" s="188"/>
      <c r="I3011" s="189"/>
      <c r="J3011" s="192"/>
      <c r="K3011" s="193"/>
      <c r="L3011" s="200"/>
    </row>
    <row r="3012" spans="1:12" ht="15" customHeight="1" x14ac:dyDescent="0.25">
      <c r="A3012" s="183"/>
      <c r="B3012" s="184"/>
      <c r="C3012" s="185"/>
      <c r="D3012" s="191"/>
      <c r="E3012" s="190"/>
      <c r="F3012" s="237"/>
      <c r="G3012" s="169"/>
      <c r="H3012" s="188"/>
      <c r="I3012" s="189"/>
      <c r="J3012" s="192"/>
      <c r="K3012" s="193"/>
      <c r="L3012" s="200"/>
    </row>
    <row r="3013" spans="1:12" ht="15" customHeight="1" x14ac:dyDescent="0.25">
      <c r="A3013" s="183"/>
      <c r="B3013" s="184"/>
      <c r="C3013" s="185"/>
      <c r="D3013" s="191"/>
      <c r="E3013" s="190"/>
      <c r="F3013" s="237"/>
      <c r="G3013" s="169"/>
      <c r="H3013" s="188"/>
      <c r="I3013" s="189"/>
      <c r="J3013" s="192"/>
      <c r="K3013" s="193"/>
      <c r="L3013" s="200"/>
    </row>
    <row r="3014" spans="1:12" ht="15" customHeight="1" x14ac:dyDescent="0.25">
      <c r="A3014" s="183"/>
      <c r="B3014" s="184"/>
      <c r="C3014" s="185"/>
      <c r="D3014" s="191"/>
      <c r="E3014" s="190"/>
      <c r="F3014" s="237"/>
      <c r="G3014" s="169"/>
      <c r="H3014" s="188"/>
      <c r="I3014" s="189"/>
      <c r="J3014" s="192"/>
      <c r="K3014" s="193"/>
      <c r="L3014" s="200"/>
    </row>
    <row r="3015" spans="1:12" ht="15" customHeight="1" x14ac:dyDescent="0.25">
      <c r="A3015" s="183"/>
      <c r="B3015" s="184"/>
      <c r="C3015" s="185"/>
      <c r="D3015" s="191"/>
      <c r="E3015" s="190"/>
      <c r="F3015" s="237"/>
      <c r="G3015" s="169"/>
      <c r="H3015" s="188"/>
      <c r="I3015" s="189"/>
      <c r="J3015" s="192"/>
      <c r="K3015" s="193"/>
      <c r="L3015" s="200"/>
    </row>
    <row r="3016" spans="1:12" ht="15" customHeight="1" x14ac:dyDescent="0.25">
      <c r="A3016" s="183"/>
      <c r="B3016" s="184"/>
      <c r="C3016" s="185"/>
      <c r="D3016" s="191"/>
      <c r="E3016" s="190"/>
      <c r="F3016" s="237"/>
      <c r="G3016" s="169"/>
      <c r="H3016" s="188"/>
      <c r="I3016" s="189"/>
      <c r="J3016" s="192"/>
      <c r="K3016" s="193"/>
      <c r="L3016" s="200"/>
    </row>
    <row r="3017" spans="1:12" ht="15" customHeight="1" x14ac:dyDescent="0.25">
      <c r="A3017" s="183"/>
      <c r="B3017" s="184"/>
      <c r="C3017" s="185"/>
      <c r="D3017" s="191"/>
      <c r="E3017" s="190"/>
      <c r="F3017" s="237"/>
      <c r="G3017" s="169"/>
      <c r="H3017" s="188"/>
      <c r="I3017" s="189"/>
      <c r="J3017" s="192"/>
      <c r="K3017" s="193"/>
      <c r="L3017" s="200"/>
    </row>
    <row r="3018" spans="1:12" ht="15" customHeight="1" x14ac:dyDescent="0.25">
      <c r="A3018" s="183"/>
      <c r="B3018" s="184"/>
      <c r="C3018" s="185"/>
      <c r="D3018" s="191"/>
      <c r="E3018" s="190"/>
      <c r="F3018" s="237"/>
      <c r="G3018" s="169"/>
      <c r="H3018" s="188"/>
      <c r="I3018" s="189"/>
      <c r="J3018" s="192"/>
      <c r="K3018" s="193"/>
      <c r="L3018" s="200"/>
    </row>
    <row r="3019" spans="1:12" ht="15" customHeight="1" x14ac:dyDescent="0.25">
      <c r="A3019" s="183"/>
      <c r="B3019" s="184"/>
      <c r="C3019" s="185"/>
      <c r="D3019" s="191"/>
      <c r="E3019" s="190"/>
      <c r="F3019" s="237"/>
      <c r="G3019" s="169"/>
      <c r="H3019" s="188"/>
      <c r="I3019" s="189"/>
      <c r="J3019" s="192"/>
      <c r="K3019" s="193"/>
      <c r="L3019" s="200"/>
    </row>
    <row r="3020" spans="1:12" ht="15" customHeight="1" x14ac:dyDescent="0.25">
      <c r="A3020" s="183"/>
      <c r="B3020" s="184"/>
      <c r="C3020" s="185"/>
      <c r="D3020" s="191"/>
      <c r="E3020" s="190"/>
      <c r="F3020" s="237"/>
      <c r="G3020" s="169"/>
      <c r="H3020" s="188"/>
      <c r="I3020" s="189"/>
      <c r="J3020" s="192"/>
      <c r="K3020" s="193"/>
      <c r="L3020" s="200"/>
    </row>
    <row r="3021" spans="1:12" ht="15" customHeight="1" x14ac:dyDescent="0.25">
      <c r="A3021" s="183"/>
      <c r="B3021" s="184"/>
      <c r="C3021" s="185"/>
      <c r="D3021" s="191"/>
      <c r="E3021" s="190"/>
      <c r="F3021" s="237"/>
      <c r="G3021" s="169"/>
      <c r="H3021" s="188"/>
      <c r="I3021" s="189"/>
      <c r="J3021" s="192"/>
      <c r="K3021" s="193"/>
      <c r="L3021" s="200"/>
    </row>
    <row r="3022" spans="1:12" ht="15" customHeight="1" x14ac:dyDescent="0.25">
      <c r="A3022" s="183"/>
      <c r="B3022" s="184"/>
      <c r="C3022" s="185"/>
      <c r="D3022" s="191"/>
      <c r="E3022" s="190"/>
      <c r="F3022" s="237"/>
      <c r="G3022" s="169"/>
      <c r="H3022" s="188"/>
      <c r="I3022" s="189"/>
      <c r="J3022" s="192"/>
      <c r="K3022" s="193"/>
      <c r="L3022" s="200"/>
    </row>
    <row r="3023" spans="1:12" ht="15" customHeight="1" x14ac:dyDescent="0.25">
      <c r="A3023" s="183"/>
      <c r="B3023" s="184"/>
      <c r="C3023" s="185"/>
      <c r="D3023" s="191"/>
      <c r="E3023" s="190"/>
      <c r="F3023" s="237"/>
      <c r="G3023" s="169"/>
      <c r="H3023" s="188"/>
      <c r="I3023" s="189"/>
      <c r="J3023" s="192"/>
      <c r="K3023" s="193"/>
      <c r="L3023" s="200"/>
    </row>
    <row r="3024" spans="1:12" ht="15" customHeight="1" x14ac:dyDescent="0.25">
      <c r="A3024" s="183"/>
      <c r="B3024" s="184"/>
      <c r="C3024" s="185"/>
      <c r="D3024" s="191"/>
      <c r="E3024" s="190"/>
      <c r="F3024" s="237"/>
      <c r="G3024" s="169"/>
      <c r="H3024" s="188"/>
      <c r="I3024" s="189"/>
      <c r="J3024" s="192"/>
      <c r="K3024" s="193"/>
      <c r="L3024" s="200"/>
    </row>
    <row r="3025" spans="1:12" ht="15" customHeight="1" x14ac:dyDescent="0.25">
      <c r="A3025" s="183"/>
      <c r="B3025" s="184"/>
      <c r="C3025" s="185"/>
      <c r="D3025" s="191"/>
      <c r="E3025" s="190"/>
      <c r="F3025" s="237"/>
      <c r="G3025" s="169"/>
      <c r="H3025" s="188"/>
      <c r="I3025" s="189"/>
      <c r="J3025" s="192"/>
      <c r="K3025" s="193"/>
      <c r="L3025" s="200"/>
    </row>
    <row r="3026" spans="1:12" x14ac:dyDescent="0.25">
      <c r="C3026" s="155"/>
      <c r="D3026" s="158"/>
      <c r="H3026" s="197"/>
      <c r="I3026" s="158"/>
      <c r="J3026" s="155"/>
      <c r="K3026" s="155"/>
    </row>
    <row r="3028" spans="1:12" x14ac:dyDescent="0.25">
      <c r="F3028" s="230" t="e" cm="1">
        <f t="array" ref="F3028">U</f>
        <v>#NAME?</v>
      </c>
    </row>
    <row r="1048527" spans="1:12" s="156" customFormat="1" x14ac:dyDescent="0.25">
      <c r="A1048527" s="155"/>
      <c r="D1048527" s="157"/>
      <c r="E1048527" s="158"/>
      <c r="F1048527" s="230"/>
      <c r="G1048527" s="158"/>
      <c r="H1048527" s="197"/>
      <c r="L1048527" s="155"/>
    </row>
    <row r="1048528" spans="1:12" s="156" customFormat="1" x14ac:dyDescent="0.25">
      <c r="A1048528" s="155"/>
      <c r="D1048528" s="157"/>
      <c r="E1048528" s="158"/>
      <c r="F1048528" s="230"/>
      <c r="G1048528" s="158"/>
      <c r="H1048528" s="197"/>
      <c r="L1048528" s="155"/>
    </row>
    <row r="1048529" spans="1:12" s="156" customFormat="1" x14ac:dyDescent="0.25">
      <c r="A1048529" s="155"/>
      <c r="D1048529" s="157"/>
      <c r="E1048529" s="158"/>
      <c r="F1048529" s="230"/>
      <c r="G1048529" s="158"/>
      <c r="H1048529" s="197"/>
      <c r="L1048529" s="155"/>
    </row>
    <row r="1048530" spans="1:12" s="156" customFormat="1" x14ac:dyDescent="0.25">
      <c r="A1048530" s="155"/>
      <c r="D1048530" s="157"/>
      <c r="E1048530" s="158"/>
      <c r="F1048530" s="230"/>
      <c r="G1048530" s="158"/>
      <c r="H1048530" s="197"/>
      <c r="L1048530" s="155"/>
    </row>
    <row r="1048531" spans="1:12" s="156" customFormat="1" x14ac:dyDescent="0.25">
      <c r="A1048531" s="155"/>
      <c r="D1048531" s="157"/>
      <c r="E1048531" s="158"/>
      <c r="F1048531" s="230"/>
      <c r="G1048531" s="158"/>
      <c r="H1048531" s="197"/>
      <c r="L1048531" s="155"/>
    </row>
  </sheetData>
  <autoFilter ref="A7:L3025" xr:uid="{00000000-0001-0000-0400-000000000000}"/>
  <conditionalFormatting sqref="D1:E1048576">
    <cfRule type="duplicateValues" dxfId="67" priority="5"/>
  </conditionalFormatting>
  <conditionalFormatting sqref="O1:O1048576">
    <cfRule type="duplicateValues" dxfId="66" priority="2"/>
  </conditionalFormatting>
  <dataValidations disablePrompts="1" count="2">
    <dataValidation type="list" allowBlank="1" showInputMessage="1" showErrorMessage="1" sqref="G4" xr:uid="{BAB0237C-63B7-45C7-AFBD-A25975A4109E}">
      <formula1>$C$5:$C$61</formula1>
    </dataValidation>
    <dataValidation type="list" allowBlank="1" showInputMessage="1" showErrorMessage="1" sqref="G846" xr:uid="{02CA8942-7866-4FD4-9B26-0516E4072741}">
      <formula1>$C$5:$C$160</formula1>
    </dataValidation>
  </dataValidations>
  <printOptions horizontalCentered="1" verticalCentered="1"/>
  <pageMargins left="0.15748031496062992" right="0.15748031496062992" top="0" bottom="0" header="0.31496062992125984" footer="0.31496062992125984"/>
  <pageSetup paperSize="9" scale="73" orientation="landscape" r:id="rId1"/>
  <headerFooter>
    <oddFooter>&amp;C&amp;1#&amp;"Calibri"&amp;12&amp;K008000Internal Use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2">
              <controlPr defaultSize="0" print="0" autoFill="0" autoPict="0" macro="[0]!Classificar_Pessoal">
                <anchor moveWithCells="1" sizeWithCells="1">
                  <from>
                    <xdr:col>4</xdr:col>
                    <xdr:colOff>266700</xdr:colOff>
                    <xdr:row>1</xdr:row>
                    <xdr:rowOff>38100</xdr:rowOff>
                  </from>
                  <to>
                    <xdr:col>4</xdr:col>
                    <xdr:colOff>1314450</xdr:colOff>
                    <xdr:row>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3">
              <controlPr defaultSize="0" print="0" autoFill="0" autoPict="0" macro="[0]!Pesquisar_Pessoal">
                <anchor moveWithCells="1" sizeWithCells="1">
                  <from>
                    <xdr:col>4</xdr:col>
                    <xdr:colOff>3562350</xdr:colOff>
                    <xdr:row>1</xdr:row>
                    <xdr:rowOff>57150</xdr:rowOff>
                  </from>
                  <to>
                    <xdr:col>4</xdr:col>
                    <xdr:colOff>4800600</xdr:colOff>
                    <xdr:row>1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BE08-7425-4CBA-ABF7-21E367F42473}">
  <sheetPr codeName="Planilha14"/>
  <dimension ref="A1:F230"/>
  <sheetViews>
    <sheetView zoomScale="80" zoomScaleNormal="80" workbookViewId="0">
      <selection activeCell="D18" sqref="D18"/>
    </sheetView>
  </sheetViews>
  <sheetFormatPr defaultRowHeight="15" x14ac:dyDescent="0.25"/>
  <cols>
    <col min="1" max="1" width="12.42578125" style="215" customWidth="1"/>
    <col min="2" max="2" width="52" style="215" customWidth="1"/>
    <col min="3" max="3" width="11.5703125" style="215" bestFit="1" customWidth="1"/>
    <col min="4" max="4" width="43" style="215" bestFit="1" customWidth="1"/>
    <col min="5" max="5" width="44.7109375" style="215" bestFit="1" customWidth="1"/>
    <col min="6" max="6" width="10.28515625" style="120" customWidth="1"/>
    <col min="7" max="7" width="45.5703125" bestFit="1" customWidth="1"/>
    <col min="8" max="8" width="12" customWidth="1"/>
    <col min="9" max="9" width="44.7109375" bestFit="1" customWidth="1"/>
    <col min="12" max="13" width="44.7109375" bestFit="1" customWidth="1"/>
  </cols>
  <sheetData>
    <row r="1" spans="1:6" ht="15" customHeight="1" x14ac:dyDescent="0.25">
      <c r="A1" s="207" t="s">
        <v>1623</v>
      </c>
      <c r="B1" s="207" t="s">
        <v>1624</v>
      </c>
      <c r="C1" s="207" t="s">
        <v>1625</v>
      </c>
      <c r="D1" s="207" t="s">
        <v>1626</v>
      </c>
      <c r="E1"/>
    </row>
    <row r="2" spans="1:6" ht="15" customHeight="1" x14ac:dyDescent="0.25">
      <c r="A2" s="208" t="s">
        <v>1811</v>
      </c>
      <c r="B2" s="209" t="s">
        <v>1580</v>
      </c>
      <c r="C2" s="210" t="s">
        <v>1809</v>
      </c>
      <c r="D2" s="211" t="s">
        <v>1810</v>
      </c>
      <c r="E2"/>
      <c r="F2"/>
    </row>
    <row r="3" spans="1:6" ht="15" customHeight="1" x14ac:dyDescent="0.25">
      <c r="A3" s="208" t="s">
        <v>1672</v>
      </c>
      <c r="B3" s="209" t="s">
        <v>1636</v>
      </c>
      <c r="C3" s="210">
        <v>51376</v>
      </c>
      <c r="D3" s="211" t="s">
        <v>1630</v>
      </c>
      <c r="E3"/>
      <c r="F3"/>
    </row>
    <row r="4" spans="1:6" ht="15" customHeight="1" x14ac:dyDescent="0.25">
      <c r="A4" s="208" t="s">
        <v>1673</v>
      </c>
      <c r="B4" s="209" t="s">
        <v>1628</v>
      </c>
      <c r="C4" s="210">
        <v>46935</v>
      </c>
      <c r="D4" s="211" t="s">
        <v>1604</v>
      </c>
      <c r="E4"/>
      <c r="F4"/>
    </row>
    <row r="5" spans="1:6" ht="15" customHeight="1" x14ac:dyDescent="0.25">
      <c r="A5" s="208" t="s">
        <v>1780</v>
      </c>
      <c r="B5" s="209" t="s">
        <v>1580</v>
      </c>
      <c r="C5" s="210" t="s">
        <v>1656</v>
      </c>
      <c r="D5" s="211" t="s">
        <v>1657</v>
      </c>
      <c r="E5"/>
      <c r="F5"/>
    </row>
    <row r="6" spans="1:6" ht="15" customHeight="1" x14ac:dyDescent="0.25">
      <c r="A6" s="208" t="s">
        <v>1781</v>
      </c>
      <c r="B6" s="209" t="s">
        <v>1580</v>
      </c>
      <c r="C6" s="210">
        <v>45951</v>
      </c>
      <c r="D6" s="211" t="s">
        <v>1618</v>
      </c>
      <c r="E6"/>
      <c r="F6"/>
    </row>
    <row r="7" spans="1:6" ht="15" customHeight="1" x14ac:dyDescent="0.25">
      <c r="A7" s="208" t="s">
        <v>1800</v>
      </c>
      <c r="B7" s="209" t="s">
        <v>1580</v>
      </c>
      <c r="C7" s="210">
        <v>49173</v>
      </c>
      <c r="D7" s="211" t="s">
        <v>299</v>
      </c>
      <c r="E7"/>
      <c r="F7"/>
    </row>
    <row r="8" spans="1:6" ht="15" customHeight="1" x14ac:dyDescent="0.25">
      <c r="A8" s="208" t="s">
        <v>1770</v>
      </c>
      <c r="B8" s="209" t="s">
        <v>1636</v>
      </c>
      <c r="C8" s="210">
        <v>43486</v>
      </c>
      <c r="D8" s="211" t="s">
        <v>373</v>
      </c>
      <c r="E8"/>
      <c r="F8"/>
    </row>
    <row r="9" spans="1:6" ht="15" customHeight="1" x14ac:dyDescent="0.25">
      <c r="A9" s="208" t="s">
        <v>1782</v>
      </c>
      <c r="B9" s="209" t="s">
        <v>1653</v>
      </c>
      <c r="C9" s="210">
        <v>50693</v>
      </c>
      <c r="D9" s="211" t="s">
        <v>1938</v>
      </c>
      <c r="E9"/>
      <c r="F9"/>
    </row>
    <row r="10" spans="1:6" ht="15" customHeight="1" x14ac:dyDescent="0.25">
      <c r="A10" s="208" t="s">
        <v>1760</v>
      </c>
      <c r="B10" s="209" t="s">
        <v>1682</v>
      </c>
      <c r="C10" s="210">
        <v>51860</v>
      </c>
      <c r="D10" s="211" t="s">
        <v>1739</v>
      </c>
      <c r="E10"/>
      <c r="F10"/>
    </row>
    <row r="11" spans="1:6" ht="15" customHeight="1" x14ac:dyDescent="0.25">
      <c r="A11" s="208" t="s">
        <v>1812</v>
      </c>
      <c r="B11" s="209" t="s">
        <v>1696</v>
      </c>
      <c r="C11" s="210">
        <v>53583</v>
      </c>
      <c r="D11" s="211" t="s">
        <v>1787</v>
      </c>
      <c r="E11"/>
      <c r="F11"/>
    </row>
    <row r="12" spans="1:6" ht="15" customHeight="1" x14ac:dyDescent="0.25">
      <c r="A12" s="208" t="s">
        <v>398</v>
      </c>
      <c r="B12" s="209" t="s">
        <v>1932</v>
      </c>
      <c r="C12" s="210">
        <v>54020</v>
      </c>
      <c r="D12" s="211" t="s">
        <v>1909</v>
      </c>
      <c r="E12"/>
      <c r="F12"/>
    </row>
    <row r="13" spans="1:6" ht="15" customHeight="1" x14ac:dyDescent="0.25">
      <c r="A13" s="208" t="s">
        <v>727</v>
      </c>
      <c r="B13" s="209" t="s">
        <v>1705</v>
      </c>
      <c r="C13" s="210">
        <v>54023</v>
      </c>
      <c r="D13" s="211" t="s">
        <v>1789</v>
      </c>
      <c r="E13"/>
      <c r="F13"/>
    </row>
    <row r="14" spans="1:6" ht="15" customHeight="1" x14ac:dyDescent="0.25">
      <c r="A14" s="208" t="s">
        <v>1886</v>
      </c>
      <c r="B14" s="209" t="s">
        <v>1654</v>
      </c>
      <c r="C14" s="210">
        <v>53738</v>
      </c>
      <c r="D14" s="211" t="s">
        <v>1857</v>
      </c>
      <c r="E14"/>
      <c r="F14"/>
    </row>
    <row r="15" spans="1:6" ht="15" customHeight="1" x14ac:dyDescent="0.25">
      <c r="A15" s="208" t="s">
        <v>1921</v>
      </c>
      <c r="B15" s="209" t="s">
        <v>1671</v>
      </c>
      <c r="C15" s="210">
        <v>54029</v>
      </c>
      <c r="D15" s="211" t="s">
        <v>1858</v>
      </c>
      <c r="E15"/>
      <c r="F15"/>
    </row>
    <row r="16" spans="1:6" ht="15" customHeight="1" x14ac:dyDescent="0.25">
      <c r="A16" s="208" t="s">
        <v>1887</v>
      </c>
      <c r="B16" s="209" t="s">
        <v>745</v>
      </c>
      <c r="C16" s="210">
        <v>53802</v>
      </c>
      <c r="D16" s="211" t="s">
        <v>1868</v>
      </c>
      <c r="E16"/>
      <c r="F16"/>
    </row>
    <row r="17" spans="1:6" ht="15" customHeight="1" x14ac:dyDescent="0.25">
      <c r="A17" s="208" t="s">
        <v>1922</v>
      </c>
      <c r="B17" s="209" t="s">
        <v>1671</v>
      </c>
      <c r="C17" s="210">
        <v>53935</v>
      </c>
      <c r="D17" s="211" t="s">
        <v>1892</v>
      </c>
      <c r="E17"/>
      <c r="F17"/>
    </row>
    <row r="18" spans="1:6" ht="15" customHeight="1" x14ac:dyDescent="0.25">
      <c r="A18" s="208" t="s">
        <v>1801</v>
      </c>
      <c r="B18" s="209" t="s">
        <v>434</v>
      </c>
      <c r="C18" s="210">
        <v>54033</v>
      </c>
      <c r="D18" s="211" t="s">
        <v>1941</v>
      </c>
      <c r="E18"/>
      <c r="F18"/>
    </row>
    <row r="19" spans="1:6" ht="15" customHeight="1" x14ac:dyDescent="0.25">
      <c r="A19" s="208" t="s">
        <v>1896</v>
      </c>
      <c r="B19" s="209" t="s">
        <v>421</v>
      </c>
      <c r="C19" s="210">
        <v>53870</v>
      </c>
      <c r="D19" s="211" t="s">
        <v>1893</v>
      </c>
      <c r="E19"/>
      <c r="F19"/>
    </row>
    <row r="20" spans="1:6" ht="15" customHeight="1" x14ac:dyDescent="0.25">
      <c r="A20" s="208" t="s">
        <v>902</v>
      </c>
      <c r="B20" s="209" t="s">
        <v>115</v>
      </c>
      <c r="C20" s="210">
        <v>52213</v>
      </c>
      <c r="D20" s="211" t="s">
        <v>1733</v>
      </c>
      <c r="E20"/>
      <c r="F20"/>
    </row>
    <row r="21" spans="1:6" ht="15" customHeight="1" x14ac:dyDescent="0.25">
      <c r="A21" s="208" t="s">
        <v>1802</v>
      </c>
      <c r="B21" s="209" t="s">
        <v>1627</v>
      </c>
      <c r="C21" s="210">
        <v>51948</v>
      </c>
      <c r="D21" s="211" t="s">
        <v>1643</v>
      </c>
      <c r="E21"/>
      <c r="F21"/>
    </row>
    <row r="22" spans="1:6" ht="15" customHeight="1" x14ac:dyDescent="0.25">
      <c r="A22" s="208" t="s">
        <v>2094</v>
      </c>
      <c r="B22" s="209" t="s">
        <v>1671</v>
      </c>
      <c r="C22" s="210">
        <v>49549</v>
      </c>
      <c r="D22" s="211" t="s">
        <v>501</v>
      </c>
      <c r="E22"/>
      <c r="F22"/>
    </row>
    <row r="23" spans="1:6" ht="15" customHeight="1" x14ac:dyDescent="0.25">
      <c r="A23" s="208" t="s">
        <v>2095</v>
      </c>
      <c r="B23" s="209" t="s">
        <v>1671</v>
      </c>
      <c r="C23" s="210">
        <v>50850</v>
      </c>
      <c r="D23" s="211" t="s">
        <v>1948</v>
      </c>
      <c r="E23"/>
      <c r="F23"/>
    </row>
    <row r="24" spans="1:6" ht="15" customHeight="1" x14ac:dyDescent="0.25">
      <c r="A24" s="208" t="s">
        <v>1024</v>
      </c>
      <c r="B24" s="209" t="s">
        <v>745</v>
      </c>
      <c r="C24" s="210">
        <v>49805</v>
      </c>
      <c r="D24" s="211" t="s">
        <v>1002</v>
      </c>
      <c r="E24"/>
      <c r="F24"/>
    </row>
    <row r="25" spans="1:6" ht="15" customHeight="1" x14ac:dyDescent="0.25">
      <c r="A25" s="208" t="s">
        <v>2096</v>
      </c>
      <c r="B25" s="209" t="s">
        <v>421</v>
      </c>
      <c r="C25" s="210">
        <v>49446</v>
      </c>
      <c r="D25" s="211" t="s">
        <v>416</v>
      </c>
      <c r="E25"/>
      <c r="F25"/>
    </row>
    <row r="26" spans="1:6" ht="15" customHeight="1" x14ac:dyDescent="0.25">
      <c r="A26" s="208" t="s">
        <v>2097</v>
      </c>
      <c r="B26" s="209" t="s">
        <v>1580</v>
      </c>
      <c r="C26" s="210" t="s">
        <v>175</v>
      </c>
      <c r="D26" s="211" t="s">
        <v>1951</v>
      </c>
      <c r="E26"/>
      <c r="F26"/>
    </row>
    <row r="27" spans="1:6" ht="15" customHeight="1" x14ac:dyDescent="0.25">
      <c r="A27" s="208" t="s">
        <v>2098</v>
      </c>
      <c r="B27" s="209" t="s">
        <v>1629</v>
      </c>
      <c r="C27" s="210" t="s">
        <v>1952</v>
      </c>
      <c r="D27" s="211" t="s">
        <v>492</v>
      </c>
      <c r="E27"/>
      <c r="F27"/>
    </row>
    <row r="28" spans="1:6" ht="15" customHeight="1" x14ac:dyDescent="0.25">
      <c r="A28" s="208" t="s">
        <v>2099</v>
      </c>
      <c r="B28" s="209" t="s">
        <v>1580</v>
      </c>
      <c r="C28" s="210" t="s">
        <v>1953</v>
      </c>
      <c r="D28" s="211" t="s">
        <v>1954</v>
      </c>
      <c r="E28"/>
      <c r="F28"/>
    </row>
    <row r="29" spans="1:6" ht="15" customHeight="1" x14ac:dyDescent="0.25">
      <c r="A29" s="208" t="s">
        <v>2100</v>
      </c>
      <c r="B29" s="209" t="s">
        <v>1580</v>
      </c>
      <c r="C29" s="210">
        <v>53564</v>
      </c>
      <c r="D29" s="211" t="s">
        <v>1956</v>
      </c>
      <c r="E29"/>
      <c r="F29"/>
    </row>
    <row r="30" spans="1:6" ht="15" customHeight="1" x14ac:dyDescent="0.25">
      <c r="A30" s="208" t="s">
        <v>2101</v>
      </c>
      <c r="B30" s="209" t="s">
        <v>1580</v>
      </c>
      <c r="C30" s="210">
        <v>49663</v>
      </c>
      <c r="D30" s="211" t="s">
        <v>1962</v>
      </c>
      <c r="E30"/>
      <c r="F30"/>
    </row>
    <row r="31" spans="1:6" ht="15" customHeight="1" x14ac:dyDescent="0.25">
      <c r="A31" s="208" t="s">
        <v>2102</v>
      </c>
      <c r="B31" s="209" t="s">
        <v>1580</v>
      </c>
      <c r="C31" s="210">
        <v>52644</v>
      </c>
      <c r="D31" s="211" t="s">
        <v>1964</v>
      </c>
      <c r="E31"/>
      <c r="F31"/>
    </row>
    <row r="32" spans="1:6" ht="15" customHeight="1" x14ac:dyDescent="0.25">
      <c r="A32" s="208" t="s">
        <v>2103</v>
      </c>
      <c r="B32" s="209" t="s">
        <v>119</v>
      </c>
      <c r="C32" s="210">
        <v>52077</v>
      </c>
      <c r="D32" s="211" t="s">
        <v>1966</v>
      </c>
      <c r="E32"/>
      <c r="F32"/>
    </row>
    <row r="33" spans="1:6" ht="15" customHeight="1" x14ac:dyDescent="0.25">
      <c r="A33" s="208" t="s">
        <v>2104</v>
      </c>
      <c r="B33" s="209" t="s">
        <v>1682</v>
      </c>
      <c r="C33" s="210">
        <v>53602</v>
      </c>
      <c r="D33" s="211" t="s">
        <v>1967</v>
      </c>
      <c r="E33"/>
      <c r="F33"/>
    </row>
    <row r="34" spans="1:6" ht="15" customHeight="1" x14ac:dyDescent="0.25">
      <c r="A34" s="208" t="s">
        <v>645</v>
      </c>
      <c r="B34" s="209" t="s">
        <v>1682</v>
      </c>
      <c r="C34" s="210">
        <v>53582</v>
      </c>
      <c r="D34" s="211" t="s">
        <v>1968</v>
      </c>
      <c r="E34"/>
      <c r="F34"/>
    </row>
    <row r="35" spans="1:6" ht="15" customHeight="1" x14ac:dyDescent="0.25">
      <c r="A35" s="208" t="s">
        <v>2105</v>
      </c>
      <c r="B35" s="209" t="s">
        <v>1671</v>
      </c>
      <c r="C35" s="210">
        <v>53662</v>
      </c>
      <c r="D35" s="211" t="s">
        <v>1969</v>
      </c>
      <c r="E35"/>
      <c r="F35"/>
    </row>
    <row r="36" spans="1:6" ht="15" customHeight="1" x14ac:dyDescent="0.25">
      <c r="A36" s="208" t="s">
        <v>2106</v>
      </c>
      <c r="B36" s="209" t="s">
        <v>1671</v>
      </c>
      <c r="C36" s="210">
        <v>50066</v>
      </c>
      <c r="D36" s="211" t="s">
        <v>964</v>
      </c>
      <c r="E36"/>
      <c r="F36"/>
    </row>
    <row r="37" spans="1:6" ht="15" customHeight="1" x14ac:dyDescent="0.25">
      <c r="A37" s="208" t="s">
        <v>2107</v>
      </c>
      <c r="B37" s="209" t="s">
        <v>1671</v>
      </c>
      <c r="C37" s="210">
        <v>51810</v>
      </c>
      <c r="D37" s="211" t="s">
        <v>1970</v>
      </c>
      <c r="E37"/>
      <c r="F37"/>
    </row>
    <row r="38" spans="1:6" ht="15" customHeight="1" x14ac:dyDescent="0.25">
      <c r="A38" s="208" t="s">
        <v>829</v>
      </c>
      <c r="B38" s="209" t="s">
        <v>1671</v>
      </c>
      <c r="C38" s="210">
        <v>52115</v>
      </c>
      <c r="D38" s="211" t="s">
        <v>1971</v>
      </c>
      <c r="E38"/>
      <c r="F38"/>
    </row>
    <row r="39" spans="1:6" ht="15" customHeight="1" x14ac:dyDescent="0.25">
      <c r="A39" s="208" t="s">
        <v>2108</v>
      </c>
      <c r="B39" s="209" t="s">
        <v>1671</v>
      </c>
      <c r="C39" s="210">
        <v>51796</v>
      </c>
      <c r="D39" s="211" t="s">
        <v>1972</v>
      </c>
      <c r="E39"/>
      <c r="F39"/>
    </row>
    <row r="40" spans="1:6" ht="15" customHeight="1" x14ac:dyDescent="0.25">
      <c r="A40" s="208" t="s">
        <v>2109</v>
      </c>
      <c r="B40" s="209" t="s">
        <v>1688</v>
      </c>
      <c r="C40" s="210">
        <v>51466</v>
      </c>
      <c r="D40" s="211" t="s">
        <v>1973</v>
      </c>
      <c r="E40"/>
      <c r="F40"/>
    </row>
    <row r="41" spans="1:6" ht="15" customHeight="1" x14ac:dyDescent="0.25">
      <c r="A41" s="208" t="s">
        <v>2110</v>
      </c>
      <c r="B41" s="209" t="s">
        <v>402</v>
      </c>
      <c r="C41" s="210">
        <v>53437</v>
      </c>
      <c r="D41" s="211" t="s">
        <v>1974</v>
      </c>
      <c r="E41"/>
      <c r="F41"/>
    </row>
    <row r="42" spans="1:6" ht="15" customHeight="1" x14ac:dyDescent="0.25">
      <c r="A42" s="208" t="s">
        <v>2111</v>
      </c>
      <c r="B42" s="209" t="s">
        <v>113</v>
      </c>
      <c r="C42" s="210">
        <v>51520</v>
      </c>
      <c r="D42" s="211" t="s">
        <v>1975</v>
      </c>
      <c r="E42"/>
      <c r="F42"/>
    </row>
    <row r="43" spans="1:6" ht="15" customHeight="1" x14ac:dyDescent="0.25">
      <c r="A43" s="208" t="s">
        <v>2112</v>
      </c>
      <c r="B43" s="209" t="s">
        <v>1654</v>
      </c>
      <c r="C43" s="210">
        <v>50821</v>
      </c>
      <c r="D43" s="211" t="s">
        <v>2004</v>
      </c>
      <c r="E43"/>
      <c r="F43"/>
    </row>
    <row r="44" spans="1:6" ht="15" customHeight="1" x14ac:dyDescent="0.25">
      <c r="A44" s="208" t="s">
        <v>2113</v>
      </c>
      <c r="B44" s="209" t="s">
        <v>1703</v>
      </c>
      <c r="C44" s="210">
        <v>54484</v>
      </c>
      <c r="D44" s="211" t="s">
        <v>2005</v>
      </c>
      <c r="E44"/>
      <c r="F44"/>
    </row>
    <row r="45" spans="1:6" ht="15" customHeight="1" x14ac:dyDescent="0.25">
      <c r="A45" s="208" t="s">
        <v>2114</v>
      </c>
      <c r="B45" s="209" t="s">
        <v>1628</v>
      </c>
      <c r="C45" s="210">
        <v>52658</v>
      </c>
      <c r="D45" s="211" t="s">
        <v>2006</v>
      </c>
      <c r="E45"/>
      <c r="F45"/>
    </row>
    <row r="46" spans="1:6" ht="15" customHeight="1" x14ac:dyDescent="0.25">
      <c r="A46" s="208" t="s">
        <v>2115</v>
      </c>
      <c r="B46" s="209" t="s">
        <v>1703</v>
      </c>
      <c r="C46" s="210">
        <v>54022</v>
      </c>
      <c r="D46" s="211" t="s">
        <v>2007</v>
      </c>
      <c r="E46"/>
      <c r="F46"/>
    </row>
    <row r="47" spans="1:6" ht="15" customHeight="1" x14ac:dyDescent="0.25">
      <c r="A47" s="208" t="s">
        <v>2116</v>
      </c>
      <c r="B47" s="209" t="s">
        <v>1697</v>
      </c>
      <c r="C47" s="210">
        <v>52075</v>
      </c>
      <c r="D47" s="211" t="s">
        <v>2008</v>
      </c>
      <c r="E47"/>
      <c r="F47"/>
    </row>
    <row r="48" spans="1:6" ht="15" customHeight="1" x14ac:dyDescent="0.25">
      <c r="A48" s="208" t="s">
        <v>2117</v>
      </c>
      <c r="B48" s="209" t="s">
        <v>1712</v>
      </c>
      <c r="C48" s="210">
        <v>52257</v>
      </c>
      <c r="D48" s="211" t="s">
        <v>2009</v>
      </c>
      <c r="E48"/>
      <c r="F48"/>
    </row>
    <row r="49" spans="1:6" ht="15" customHeight="1" x14ac:dyDescent="0.25">
      <c r="A49" s="208" t="s">
        <v>2118</v>
      </c>
      <c r="B49" s="209" t="s">
        <v>117</v>
      </c>
      <c r="C49" s="210">
        <v>53047</v>
      </c>
      <c r="D49" s="211" t="s">
        <v>2010</v>
      </c>
      <c r="E49"/>
      <c r="F49"/>
    </row>
    <row r="50" spans="1:6" ht="15" customHeight="1" x14ac:dyDescent="0.25">
      <c r="A50" s="208" t="s">
        <v>2119</v>
      </c>
      <c r="B50" s="209" t="s">
        <v>745</v>
      </c>
      <c r="C50" s="210">
        <v>51000</v>
      </c>
      <c r="D50" s="211" t="s">
        <v>2011</v>
      </c>
      <c r="E50"/>
      <c r="F50"/>
    </row>
    <row r="51" spans="1:6" ht="15" customHeight="1" x14ac:dyDescent="0.25">
      <c r="A51" s="208" t="s">
        <v>2120</v>
      </c>
      <c r="B51" s="209" t="s">
        <v>1697</v>
      </c>
      <c r="C51" s="210">
        <v>53804</v>
      </c>
      <c r="D51" s="211" t="s">
        <v>2012</v>
      </c>
      <c r="E51"/>
      <c r="F51"/>
    </row>
    <row r="52" spans="1:6" ht="15" customHeight="1" x14ac:dyDescent="0.25">
      <c r="A52" s="208" t="s">
        <v>2121</v>
      </c>
      <c r="B52" s="209" t="s">
        <v>1712</v>
      </c>
      <c r="C52" s="210">
        <v>53428</v>
      </c>
      <c r="D52" s="211" t="s">
        <v>2013</v>
      </c>
      <c r="E52"/>
      <c r="F52"/>
    </row>
    <row r="53" spans="1:6" ht="15" customHeight="1" x14ac:dyDescent="0.25">
      <c r="A53" s="208" t="s">
        <v>2122</v>
      </c>
      <c r="B53" s="209" t="s">
        <v>745</v>
      </c>
      <c r="C53" s="210">
        <v>49987</v>
      </c>
      <c r="D53" s="211" t="s">
        <v>1138</v>
      </c>
      <c r="E53"/>
      <c r="F53"/>
    </row>
    <row r="54" spans="1:6" ht="15" customHeight="1" x14ac:dyDescent="0.25">
      <c r="A54" s="208" t="s">
        <v>2123</v>
      </c>
      <c r="B54" s="209" t="s">
        <v>745</v>
      </c>
      <c r="C54" s="210">
        <v>51065</v>
      </c>
      <c r="D54" s="211" t="s">
        <v>2014</v>
      </c>
      <c r="E54"/>
      <c r="F54"/>
    </row>
    <row r="55" spans="1:6" ht="15" customHeight="1" x14ac:dyDescent="0.25">
      <c r="A55" s="208" t="s">
        <v>2124</v>
      </c>
      <c r="B55" s="209" t="s">
        <v>695</v>
      </c>
      <c r="C55" s="210">
        <v>53784</v>
      </c>
      <c r="D55" s="211" t="s">
        <v>2015</v>
      </c>
      <c r="E55"/>
      <c r="F55"/>
    </row>
    <row r="56" spans="1:6" ht="15" customHeight="1" x14ac:dyDescent="0.25">
      <c r="A56" s="208" t="s">
        <v>2125</v>
      </c>
      <c r="B56" s="209" t="s">
        <v>1580</v>
      </c>
      <c r="C56" s="210" t="s">
        <v>2040</v>
      </c>
      <c r="D56" s="211" t="s">
        <v>2041</v>
      </c>
      <c r="E56"/>
      <c r="F56"/>
    </row>
    <row r="57" spans="1:6" ht="15" customHeight="1" x14ac:dyDescent="0.25">
      <c r="A57" s="208" t="s">
        <v>1923</v>
      </c>
      <c r="B57" s="209" t="s">
        <v>119</v>
      </c>
      <c r="C57" s="210">
        <v>53801</v>
      </c>
      <c r="D57" s="211" t="s">
        <v>1915</v>
      </c>
      <c r="E57"/>
      <c r="F57"/>
    </row>
    <row r="58" spans="1:6" ht="15" customHeight="1" x14ac:dyDescent="0.25">
      <c r="A58" s="208" t="s">
        <v>1888</v>
      </c>
      <c r="B58" s="209" t="s">
        <v>1713</v>
      </c>
      <c r="C58" s="210">
        <v>54533</v>
      </c>
      <c r="D58" s="211" t="s">
        <v>1903</v>
      </c>
      <c r="E58"/>
      <c r="F58"/>
    </row>
    <row r="59" spans="1:6" ht="15" customHeight="1" x14ac:dyDescent="0.25">
      <c r="A59" s="208" t="s">
        <v>1852</v>
      </c>
      <c r="B59" s="209" t="s">
        <v>1580</v>
      </c>
      <c r="C59" s="208">
        <v>40510</v>
      </c>
      <c r="D59" s="211" t="s">
        <v>1736</v>
      </c>
      <c r="E59"/>
      <c r="F59"/>
    </row>
    <row r="60" spans="1:6" ht="15" customHeight="1" x14ac:dyDescent="0.25">
      <c r="A60" s="208" t="s">
        <v>2126</v>
      </c>
      <c r="B60" s="209" t="s">
        <v>745</v>
      </c>
      <c r="C60" s="208">
        <v>51350</v>
      </c>
      <c r="D60" s="211" t="s">
        <v>2081</v>
      </c>
      <c r="E60"/>
      <c r="F60"/>
    </row>
    <row r="61" spans="1:6" ht="15" customHeight="1" x14ac:dyDescent="0.25">
      <c r="A61" s="208" t="s">
        <v>2127</v>
      </c>
      <c r="B61" s="209" t="s">
        <v>1697</v>
      </c>
      <c r="C61" s="208">
        <v>52023</v>
      </c>
      <c r="D61" s="211" t="s">
        <v>2082</v>
      </c>
      <c r="E61"/>
      <c r="F61"/>
    </row>
    <row r="62" spans="1:6" ht="15" customHeight="1" x14ac:dyDescent="0.25">
      <c r="A62" s="208" t="s">
        <v>2128</v>
      </c>
      <c r="B62" s="209" t="s">
        <v>745</v>
      </c>
      <c r="C62" s="208">
        <v>54019</v>
      </c>
      <c r="D62" s="211" t="s">
        <v>2083</v>
      </c>
      <c r="E62"/>
      <c r="F62"/>
    </row>
    <row r="63" spans="1:6" ht="15" customHeight="1" x14ac:dyDescent="0.25">
      <c r="A63" s="208" t="s">
        <v>2129</v>
      </c>
      <c r="B63" s="209" t="s">
        <v>745</v>
      </c>
      <c r="C63" s="210">
        <v>52251</v>
      </c>
      <c r="D63" s="211" t="s">
        <v>2084</v>
      </c>
      <c r="E63"/>
      <c r="F63"/>
    </row>
    <row r="64" spans="1:6" ht="15" customHeight="1" x14ac:dyDescent="0.25">
      <c r="A64" s="208" t="s">
        <v>2130</v>
      </c>
      <c r="B64" s="209" t="s">
        <v>421</v>
      </c>
      <c r="C64" s="210">
        <v>51935</v>
      </c>
      <c r="D64" s="211" t="s">
        <v>2085</v>
      </c>
      <c r="E64"/>
      <c r="F64"/>
    </row>
    <row r="65" spans="1:6" ht="15" customHeight="1" x14ac:dyDescent="0.25">
      <c r="A65" s="208" t="s">
        <v>2131</v>
      </c>
      <c r="B65" s="209" t="s">
        <v>745</v>
      </c>
      <c r="C65" s="210">
        <v>52254</v>
      </c>
      <c r="D65" s="211" t="s">
        <v>2086</v>
      </c>
      <c r="E65"/>
      <c r="F65"/>
    </row>
    <row r="66" spans="1:6" ht="15" customHeight="1" x14ac:dyDescent="0.25">
      <c r="A66" s="208"/>
      <c r="B66" s="209"/>
      <c r="C66" s="210"/>
      <c r="D66" s="211"/>
      <c r="E66"/>
      <c r="F66"/>
    </row>
    <row r="67" spans="1:6" ht="15" customHeight="1" x14ac:dyDescent="0.25">
      <c r="A67" s="208"/>
      <c r="B67" s="209"/>
      <c r="C67" s="208"/>
      <c r="D67" s="211"/>
      <c r="E67"/>
      <c r="F67"/>
    </row>
    <row r="68" spans="1:6" ht="15" customHeight="1" x14ac:dyDescent="0.25">
      <c r="A68" s="208"/>
      <c r="B68" s="209"/>
      <c r="C68" s="210"/>
      <c r="D68" s="211"/>
      <c r="E68"/>
      <c r="F68"/>
    </row>
    <row r="69" spans="1:6" ht="15" customHeight="1" x14ac:dyDescent="0.25">
      <c r="A69" s="208"/>
      <c r="B69" s="209"/>
      <c r="C69" s="210"/>
      <c r="D69" s="211"/>
      <c r="E69"/>
      <c r="F69"/>
    </row>
    <row r="70" spans="1:6" ht="15" customHeight="1" x14ac:dyDescent="0.25">
      <c r="A70" s="208"/>
      <c r="B70" s="209"/>
      <c r="C70" s="210"/>
      <c r="D70" s="211"/>
      <c r="E70"/>
      <c r="F70"/>
    </row>
    <row r="71" spans="1:6" ht="15" customHeight="1" x14ac:dyDescent="0.25">
      <c r="A71" s="208"/>
      <c r="B71" s="209"/>
      <c r="C71" s="210"/>
      <c r="D71" s="211"/>
      <c r="E71"/>
      <c r="F71"/>
    </row>
    <row r="72" spans="1:6" ht="15" customHeight="1" x14ac:dyDescent="0.25">
      <c r="A72" s="208"/>
      <c r="B72" s="209"/>
      <c r="C72" s="210"/>
      <c r="D72" s="211"/>
      <c r="E72"/>
      <c r="F72"/>
    </row>
    <row r="73" spans="1:6" ht="15" customHeight="1" x14ac:dyDescent="0.25">
      <c r="A73" s="208"/>
      <c r="B73" s="209"/>
      <c r="C73" s="210"/>
      <c r="D73" s="211"/>
      <c r="E73"/>
      <c r="F73"/>
    </row>
    <row r="74" spans="1:6" ht="15" customHeight="1" x14ac:dyDescent="0.25">
      <c r="A74" s="208"/>
      <c r="B74" s="209"/>
      <c r="C74" s="210"/>
      <c r="D74" s="211"/>
      <c r="E74"/>
      <c r="F74"/>
    </row>
    <row r="75" spans="1:6" ht="15" customHeight="1" x14ac:dyDescent="0.25">
      <c r="A75" s="208"/>
      <c r="B75" s="209"/>
      <c r="C75" s="210"/>
      <c r="D75" s="211"/>
      <c r="E75"/>
      <c r="F75"/>
    </row>
    <row r="76" spans="1:6" ht="15" customHeight="1" x14ac:dyDescent="0.25">
      <c r="A76" s="208"/>
      <c r="B76" s="209"/>
      <c r="C76" s="210"/>
      <c r="D76" s="211"/>
      <c r="E76"/>
      <c r="F76"/>
    </row>
    <row r="77" spans="1:6" ht="15" customHeight="1" x14ac:dyDescent="0.25">
      <c r="A77" s="208"/>
      <c r="B77" s="209"/>
      <c r="C77" s="210"/>
      <c r="D77" s="211"/>
      <c r="E77"/>
      <c r="F77"/>
    </row>
    <row r="78" spans="1:6" ht="15" customHeight="1" x14ac:dyDescent="0.25">
      <c r="A78" s="208"/>
      <c r="B78" s="209"/>
      <c r="C78" s="210"/>
      <c r="D78" s="211"/>
      <c r="E78"/>
      <c r="F78"/>
    </row>
    <row r="79" spans="1:6" ht="15" customHeight="1" x14ac:dyDescent="0.25">
      <c r="A79" s="208"/>
      <c r="B79" s="209"/>
      <c r="C79" s="210"/>
      <c r="D79" s="211"/>
      <c r="E79"/>
      <c r="F79"/>
    </row>
    <row r="80" spans="1:6" ht="15" customHeight="1" x14ac:dyDescent="0.25">
      <c r="A80" s="208"/>
      <c r="B80" s="209"/>
      <c r="C80" s="210"/>
      <c r="D80" s="211"/>
      <c r="E80"/>
      <c r="F80"/>
    </row>
    <row r="81" spans="1:6" ht="15" customHeight="1" x14ac:dyDescent="0.25">
      <c r="A81" s="208"/>
      <c r="B81" s="209"/>
      <c r="C81" s="210"/>
      <c r="D81" s="211"/>
      <c r="E81"/>
      <c r="F81"/>
    </row>
    <row r="82" spans="1:6" ht="15" customHeight="1" x14ac:dyDescent="0.25">
      <c r="A82" s="208"/>
      <c r="B82" s="209"/>
      <c r="C82" s="210"/>
      <c r="D82" s="211"/>
      <c r="E82"/>
      <c r="F82"/>
    </row>
    <row r="83" spans="1:6" ht="15" customHeight="1" x14ac:dyDescent="0.25">
      <c r="A83" s="208"/>
      <c r="B83" s="209"/>
      <c r="C83" s="210"/>
      <c r="D83" s="211"/>
      <c r="E83"/>
      <c r="F83"/>
    </row>
    <row r="84" spans="1:6" ht="15" customHeight="1" x14ac:dyDescent="0.25">
      <c r="A84" s="208"/>
      <c r="B84" s="209"/>
      <c r="C84" s="210"/>
      <c r="D84" s="211"/>
      <c r="E84"/>
      <c r="F84"/>
    </row>
    <row r="85" spans="1:6" ht="15" customHeight="1" x14ac:dyDescent="0.25">
      <c r="A85" s="208"/>
      <c r="B85" s="209"/>
      <c r="C85" s="210"/>
      <c r="D85" s="211"/>
      <c r="E85"/>
      <c r="F85"/>
    </row>
    <row r="86" spans="1:6" ht="15" customHeight="1" x14ac:dyDescent="0.25">
      <c r="A86" s="208"/>
      <c r="B86" s="209"/>
      <c r="C86" s="210"/>
      <c r="D86" s="211"/>
      <c r="E86"/>
      <c r="F86"/>
    </row>
    <row r="87" spans="1:6" ht="15" customHeight="1" x14ac:dyDescent="0.25">
      <c r="A87" s="208"/>
      <c r="B87" s="209"/>
      <c r="C87" s="210"/>
      <c r="D87" s="211"/>
      <c r="E87"/>
      <c r="F87"/>
    </row>
    <row r="88" spans="1:6" ht="15" customHeight="1" x14ac:dyDescent="0.25">
      <c r="A88" s="208"/>
      <c r="B88" s="209"/>
      <c r="C88" s="210"/>
      <c r="D88" s="211"/>
      <c r="E88"/>
      <c r="F88"/>
    </row>
    <row r="89" spans="1:6" ht="15" customHeight="1" x14ac:dyDescent="0.25">
      <c r="A89" s="208"/>
      <c r="B89" s="209"/>
      <c r="C89" s="210"/>
      <c r="D89" s="211"/>
      <c r="E89"/>
      <c r="F89"/>
    </row>
    <row r="90" spans="1:6" ht="15" customHeight="1" x14ac:dyDescent="0.25">
      <c r="A90" s="208"/>
      <c r="B90" s="209"/>
      <c r="C90" s="210"/>
      <c r="D90" s="211"/>
      <c r="E90"/>
      <c r="F90"/>
    </row>
    <row r="91" spans="1:6" ht="15" customHeight="1" x14ac:dyDescent="0.25">
      <c r="A91" s="208"/>
      <c r="B91" s="209"/>
      <c r="C91" s="210"/>
      <c r="D91" s="211"/>
      <c r="E91"/>
      <c r="F91"/>
    </row>
    <row r="92" spans="1:6" ht="15" customHeight="1" x14ac:dyDescent="0.25">
      <c r="A92" s="208"/>
      <c r="B92" s="209"/>
      <c r="C92" s="210"/>
      <c r="D92" s="211"/>
      <c r="E92"/>
      <c r="F92"/>
    </row>
    <row r="93" spans="1:6" ht="15" customHeight="1" x14ac:dyDescent="0.25">
      <c r="A93" s="208"/>
      <c r="B93" s="209"/>
      <c r="C93" s="210"/>
      <c r="D93" s="211"/>
      <c r="E93"/>
      <c r="F93"/>
    </row>
    <row r="94" spans="1:6" ht="15" customHeight="1" x14ac:dyDescent="0.25">
      <c r="A94" s="208"/>
      <c r="B94" s="209"/>
      <c r="C94" s="210"/>
      <c r="D94" s="211"/>
      <c r="E94"/>
      <c r="F94"/>
    </row>
    <row r="95" spans="1:6" ht="15" customHeight="1" x14ac:dyDescent="0.25">
      <c r="A95" s="208"/>
      <c r="B95" s="209"/>
      <c r="C95" s="210"/>
      <c r="D95" s="211"/>
      <c r="E95"/>
      <c r="F95"/>
    </row>
    <row r="96" spans="1:6" ht="15" customHeight="1" x14ac:dyDescent="0.25">
      <c r="A96" s="208"/>
      <c r="B96" s="209"/>
      <c r="C96" s="210"/>
      <c r="D96" s="211"/>
      <c r="E96"/>
      <c r="F96"/>
    </row>
    <row r="97" spans="1:5" ht="15" customHeight="1" x14ac:dyDescent="0.25">
      <c r="A97" s="208"/>
      <c r="B97" s="209"/>
      <c r="C97" s="210"/>
      <c r="D97" s="211"/>
      <c r="E97"/>
    </row>
    <row r="98" spans="1:5" ht="15" customHeight="1" x14ac:dyDescent="0.25">
      <c r="A98" s="208"/>
      <c r="B98" s="209"/>
      <c r="C98" s="210"/>
      <c r="D98" s="211"/>
      <c r="E98"/>
    </row>
    <row r="99" spans="1:5" ht="15" customHeight="1" x14ac:dyDescent="0.25">
      <c r="A99" s="208"/>
      <c r="B99" s="209"/>
      <c r="C99" s="210"/>
      <c r="D99" s="211"/>
      <c r="E99"/>
    </row>
    <row r="100" spans="1:5" ht="15" customHeight="1" x14ac:dyDescent="0.25">
      <c r="A100" s="208"/>
      <c r="B100" s="209"/>
      <c r="C100" s="210"/>
      <c r="D100" s="211"/>
      <c r="E100"/>
    </row>
    <row r="101" spans="1:5" ht="15" customHeight="1" x14ac:dyDescent="0.25">
      <c r="A101" s="208"/>
      <c r="B101" s="209"/>
      <c r="C101" s="210"/>
      <c r="D101" s="211"/>
      <c r="E101"/>
    </row>
    <row r="102" spans="1:5" ht="15" customHeight="1" x14ac:dyDescent="0.25">
      <c r="A102" s="208"/>
      <c r="B102" s="209"/>
      <c r="C102" s="210"/>
      <c r="D102" s="211"/>
      <c r="E102"/>
    </row>
    <row r="103" spans="1:5" ht="15" customHeight="1" x14ac:dyDescent="0.25">
      <c r="A103" s="208"/>
      <c r="B103" s="209"/>
      <c r="C103" s="208"/>
      <c r="D103" s="211"/>
      <c r="E103"/>
    </row>
    <row r="104" spans="1:5" ht="15" customHeight="1" x14ac:dyDescent="0.25">
      <c r="A104" s="208"/>
      <c r="B104" s="209"/>
      <c r="C104" s="208"/>
      <c r="D104" s="211"/>
      <c r="E104"/>
    </row>
    <row r="105" spans="1:5" ht="15" customHeight="1" x14ac:dyDescent="0.25">
      <c r="A105" s="208"/>
      <c r="B105" s="209"/>
      <c r="C105" s="208"/>
      <c r="D105" s="211"/>
      <c r="E105"/>
    </row>
    <row r="106" spans="1:5" ht="15" customHeight="1" x14ac:dyDescent="0.25">
      <c r="A106" s="208"/>
      <c r="B106" s="209"/>
      <c r="C106" s="210"/>
      <c r="D106" s="211"/>
      <c r="E106"/>
    </row>
    <row r="107" spans="1:5" ht="15" customHeight="1" x14ac:dyDescent="0.25">
      <c r="A107" s="208"/>
      <c r="B107" s="209"/>
      <c r="C107" s="210"/>
      <c r="D107" s="211"/>
      <c r="E107"/>
    </row>
    <row r="108" spans="1:5" ht="15" customHeight="1" x14ac:dyDescent="0.25">
      <c r="A108" s="208"/>
      <c r="B108" s="209"/>
      <c r="C108" s="210"/>
      <c r="D108" s="211"/>
      <c r="E108"/>
    </row>
    <row r="109" spans="1:5" ht="15" customHeight="1" x14ac:dyDescent="0.25">
      <c r="A109" s="208"/>
      <c r="B109" s="209"/>
      <c r="C109" s="210"/>
      <c r="D109" s="211"/>
      <c r="E109"/>
    </row>
    <row r="110" spans="1:5" ht="15" customHeight="1" x14ac:dyDescent="0.25">
      <c r="A110" s="208"/>
      <c r="B110" s="209"/>
      <c r="C110" s="210"/>
      <c r="D110" s="211"/>
      <c r="E110"/>
    </row>
    <row r="111" spans="1:5" ht="15" customHeight="1" x14ac:dyDescent="0.25">
      <c r="A111" s="208"/>
      <c r="B111" s="209"/>
      <c r="C111" s="210"/>
      <c r="D111" s="211"/>
      <c r="E111"/>
    </row>
    <row r="112" spans="1:5" ht="15" customHeight="1" x14ac:dyDescent="0.25">
      <c r="A112" s="208"/>
      <c r="B112" s="209"/>
      <c r="C112" s="210"/>
      <c r="D112" s="211"/>
      <c r="E112"/>
    </row>
    <row r="113" spans="1:5" ht="15" customHeight="1" x14ac:dyDescent="0.25">
      <c r="A113" s="208"/>
      <c r="B113" s="209"/>
      <c r="C113" s="210"/>
      <c r="D113" s="211"/>
      <c r="E113"/>
    </row>
    <row r="114" spans="1:5" ht="15" customHeight="1" x14ac:dyDescent="0.25">
      <c r="A114" s="208"/>
      <c r="B114" s="209"/>
      <c r="C114" s="210"/>
      <c r="D114" s="211"/>
      <c r="E114"/>
    </row>
    <row r="115" spans="1:5" ht="15" customHeight="1" x14ac:dyDescent="0.25">
      <c r="A115" s="208"/>
      <c r="B115" s="209"/>
      <c r="C115" s="210"/>
      <c r="D115" s="211"/>
      <c r="E115"/>
    </row>
    <row r="116" spans="1:5" ht="15" customHeight="1" x14ac:dyDescent="0.25">
      <c r="A116" s="208"/>
      <c r="B116" s="209"/>
      <c r="C116" s="210"/>
      <c r="D116" s="211"/>
      <c r="E116"/>
    </row>
    <row r="117" spans="1:5" ht="15" customHeight="1" x14ac:dyDescent="0.25">
      <c r="A117" s="208"/>
      <c r="B117" s="209"/>
      <c r="C117" s="210"/>
      <c r="D117" s="211"/>
      <c r="E117"/>
    </row>
    <row r="118" spans="1:5" ht="15" customHeight="1" x14ac:dyDescent="0.25">
      <c r="A118" s="208"/>
      <c r="B118" s="209"/>
      <c r="C118" s="210"/>
      <c r="D118" s="211"/>
      <c r="E118"/>
    </row>
    <row r="119" spans="1:5" ht="15" customHeight="1" x14ac:dyDescent="0.25">
      <c r="A119" s="208"/>
      <c r="B119" s="209"/>
      <c r="C119" s="210"/>
      <c r="D119" s="211"/>
      <c r="E119"/>
    </row>
    <row r="120" spans="1:5" ht="15" customHeight="1" x14ac:dyDescent="0.25">
      <c r="A120" s="208"/>
      <c r="B120" s="209"/>
      <c r="C120" s="210"/>
      <c r="D120" s="211"/>
      <c r="E120"/>
    </row>
    <row r="121" spans="1:5" ht="15" customHeight="1" x14ac:dyDescent="0.25">
      <c r="A121" s="208"/>
      <c r="B121" s="209"/>
      <c r="C121" s="210"/>
      <c r="D121" s="211"/>
      <c r="E121"/>
    </row>
    <row r="122" spans="1:5" ht="15" customHeight="1" x14ac:dyDescent="0.25">
      <c r="A122" s="208"/>
      <c r="B122" s="209"/>
      <c r="C122" s="210"/>
      <c r="D122" s="211"/>
      <c r="E122"/>
    </row>
    <row r="123" spans="1:5" ht="15" customHeight="1" x14ac:dyDescent="0.25">
      <c r="A123" s="208"/>
      <c r="B123" s="209"/>
      <c r="C123" s="210"/>
      <c r="D123" s="211"/>
      <c r="E123"/>
    </row>
    <row r="124" spans="1:5" ht="15" customHeight="1" x14ac:dyDescent="0.25">
      <c r="A124" s="208"/>
      <c r="B124" s="209"/>
      <c r="C124" s="210"/>
      <c r="D124" s="211"/>
      <c r="E124"/>
    </row>
    <row r="125" spans="1:5" ht="15" customHeight="1" x14ac:dyDescent="0.25">
      <c r="A125" s="208"/>
      <c r="B125" s="209"/>
      <c r="C125" s="210"/>
      <c r="D125" s="211"/>
      <c r="E125"/>
    </row>
    <row r="126" spans="1:5" ht="15" customHeight="1" x14ac:dyDescent="0.25">
      <c r="A126" s="208"/>
      <c r="B126" s="209"/>
      <c r="C126" s="210"/>
      <c r="D126" s="211"/>
      <c r="E126"/>
    </row>
    <row r="127" spans="1:5" ht="15" customHeight="1" x14ac:dyDescent="0.25">
      <c r="A127" s="208"/>
      <c r="B127" s="209"/>
      <c r="C127" s="210"/>
      <c r="D127" s="211"/>
      <c r="E127"/>
    </row>
    <row r="128" spans="1:5" ht="15" customHeight="1" x14ac:dyDescent="0.25">
      <c r="A128" s="208"/>
      <c r="B128" s="209"/>
      <c r="C128" s="210"/>
      <c r="D128" s="211"/>
      <c r="E128"/>
    </row>
    <row r="129" spans="1:5" ht="15" customHeight="1" x14ac:dyDescent="0.25">
      <c r="A129" s="208"/>
      <c r="B129" s="209"/>
      <c r="C129" s="210"/>
      <c r="D129" s="211"/>
      <c r="E129"/>
    </row>
    <row r="130" spans="1:5" ht="15" customHeight="1" x14ac:dyDescent="0.25">
      <c r="A130" s="208"/>
      <c r="B130" s="209"/>
      <c r="C130" s="210"/>
      <c r="D130" s="211"/>
      <c r="E130"/>
    </row>
    <row r="131" spans="1:5" ht="15" customHeight="1" x14ac:dyDescent="0.25">
      <c r="A131" s="208"/>
      <c r="B131" s="209"/>
      <c r="C131" s="210"/>
      <c r="D131" s="211"/>
      <c r="E131"/>
    </row>
    <row r="132" spans="1:5" ht="15" customHeight="1" x14ac:dyDescent="0.25">
      <c r="A132" s="208"/>
      <c r="B132" s="209"/>
      <c r="C132" s="210"/>
      <c r="D132" s="211"/>
      <c r="E132"/>
    </row>
    <row r="133" spans="1:5" ht="15" customHeight="1" x14ac:dyDescent="0.25">
      <c r="A133" s="208"/>
      <c r="B133" s="209"/>
      <c r="C133" s="210"/>
      <c r="D133" s="211"/>
      <c r="E133"/>
    </row>
    <row r="134" spans="1:5" ht="15" customHeight="1" x14ac:dyDescent="0.25">
      <c r="A134" s="208"/>
      <c r="B134" s="209"/>
      <c r="C134" s="210"/>
      <c r="D134" s="211"/>
      <c r="E134"/>
    </row>
    <row r="135" spans="1:5" ht="15" customHeight="1" x14ac:dyDescent="0.25">
      <c r="A135" s="208"/>
      <c r="B135" s="209"/>
      <c r="C135" s="210"/>
      <c r="D135" s="211"/>
      <c r="E135"/>
    </row>
    <row r="136" spans="1:5" ht="15" customHeight="1" x14ac:dyDescent="0.25">
      <c r="A136" s="208"/>
      <c r="B136" s="209"/>
      <c r="C136" s="210"/>
      <c r="D136" s="211"/>
      <c r="E136"/>
    </row>
    <row r="137" spans="1:5" ht="15" customHeight="1" x14ac:dyDescent="0.25">
      <c r="A137" s="208"/>
      <c r="B137" s="209"/>
      <c r="C137" s="210"/>
      <c r="D137" s="211"/>
      <c r="E137"/>
    </row>
    <row r="138" spans="1:5" ht="15" customHeight="1" x14ac:dyDescent="0.25">
      <c r="A138" s="208"/>
      <c r="B138" s="209"/>
      <c r="C138" s="210"/>
      <c r="D138" s="211"/>
      <c r="E138"/>
    </row>
    <row r="139" spans="1:5" ht="15" customHeight="1" x14ac:dyDescent="0.25">
      <c r="A139" s="208"/>
      <c r="B139" s="209"/>
      <c r="C139" s="210"/>
      <c r="D139" s="211"/>
      <c r="E139"/>
    </row>
    <row r="140" spans="1:5" ht="15" customHeight="1" x14ac:dyDescent="0.25">
      <c r="A140" s="208"/>
      <c r="B140" s="209"/>
      <c r="C140" s="210"/>
      <c r="D140" s="211"/>
      <c r="E140"/>
    </row>
    <row r="141" spans="1:5" ht="15" customHeight="1" x14ac:dyDescent="0.25">
      <c r="A141" s="208"/>
      <c r="B141" s="209"/>
      <c r="C141" s="210"/>
      <c r="D141" s="211"/>
      <c r="E141"/>
    </row>
    <row r="142" spans="1:5" ht="15" customHeight="1" x14ac:dyDescent="0.25">
      <c r="A142" s="208"/>
      <c r="B142" s="209"/>
      <c r="C142" s="210"/>
      <c r="D142" s="211"/>
      <c r="E142"/>
    </row>
    <row r="143" spans="1:5" ht="15" customHeight="1" x14ac:dyDescent="0.25">
      <c r="A143" s="208"/>
      <c r="B143" s="209"/>
      <c r="C143" s="210"/>
      <c r="D143" s="211"/>
      <c r="E143"/>
    </row>
    <row r="144" spans="1:5" ht="15" customHeight="1" x14ac:dyDescent="0.25">
      <c r="A144" s="208"/>
      <c r="B144" s="209"/>
      <c r="C144" s="210"/>
      <c r="D144" s="211"/>
      <c r="E144"/>
    </row>
    <row r="145" spans="1:5" ht="15" customHeight="1" x14ac:dyDescent="0.25">
      <c r="A145" s="208"/>
      <c r="B145" s="209"/>
      <c r="C145" s="210"/>
      <c r="D145" s="211"/>
      <c r="E145"/>
    </row>
    <row r="146" spans="1:5" ht="15" customHeight="1" x14ac:dyDescent="0.25">
      <c r="A146" s="208"/>
      <c r="B146" s="209"/>
      <c r="C146" s="210"/>
      <c r="D146" s="211"/>
      <c r="E146"/>
    </row>
    <row r="147" spans="1:5" ht="15" customHeight="1" x14ac:dyDescent="0.25">
      <c r="A147" s="208"/>
      <c r="B147" s="209"/>
      <c r="C147" s="210"/>
      <c r="D147" s="211"/>
      <c r="E147"/>
    </row>
    <row r="148" spans="1:5" ht="15" customHeight="1" x14ac:dyDescent="0.25">
      <c r="A148" s="208"/>
      <c r="B148" s="209"/>
      <c r="C148" s="210"/>
      <c r="D148" s="211"/>
      <c r="E148"/>
    </row>
    <row r="149" spans="1:5" ht="15" customHeight="1" x14ac:dyDescent="0.25">
      <c r="A149" s="208"/>
      <c r="B149" s="209"/>
      <c r="C149" s="210"/>
      <c r="D149" s="211"/>
      <c r="E149"/>
    </row>
    <row r="150" spans="1:5" ht="15" customHeight="1" x14ac:dyDescent="0.25">
      <c r="A150" s="208"/>
      <c r="B150" s="209"/>
      <c r="C150" s="210"/>
      <c r="D150" s="211"/>
      <c r="E150"/>
    </row>
    <row r="151" spans="1:5" ht="15" customHeight="1" x14ac:dyDescent="0.25">
      <c r="A151" s="208"/>
      <c r="B151" s="209"/>
      <c r="C151" s="210"/>
      <c r="D151" s="211"/>
      <c r="E151"/>
    </row>
    <row r="152" spans="1:5" ht="15" customHeight="1" x14ac:dyDescent="0.25">
      <c r="A152" s="208"/>
      <c r="B152" s="209"/>
      <c r="C152" s="210"/>
      <c r="D152" s="211"/>
      <c r="E152"/>
    </row>
    <row r="153" spans="1:5" ht="15" customHeight="1" x14ac:dyDescent="0.25">
      <c r="A153" s="208"/>
      <c r="B153" s="209"/>
      <c r="C153" s="210"/>
      <c r="D153" s="211"/>
      <c r="E153"/>
    </row>
    <row r="154" spans="1:5" ht="15" customHeight="1" x14ac:dyDescent="0.25">
      <c r="A154" s="208"/>
      <c r="B154" s="209"/>
      <c r="C154" s="210"/>
      <c r="D154" s="211"/>
      <c r="E154"/>
    </row>
    <row r="155" spans="1:5" ht="15" customHeight="1" x14ac:dyDescent="0.25">
      <c r="A155" s="208"/>
      <c r="B155" s="209"/>
      <c r="C155" s="210"/>
      <c r="D155" s="211"/>
      <c r="E155"/>
    </row>
    <row r="156" spans="1:5" ht="15" customHeight="1" x14ac:dyDescent="0.25">
      <c r="A156" s="208"/>
      <c r="B156" s="209"/>
      <c r="C156" s="210"/>
      <c r="D156" s="211"/>
      <c r="E156"/>
    </row>
    <row r="157" spans="1:5" ht="15" customHeight="1" x14ac:dyDescent="0.25">
      <c r="A157" s="208"/>
      <c r="B157" s="209"/>
      <c r="C157" s="210"/>
      <c r="D157" s="211"/>
      <c r="E157"/>
    </row>
    <row r="158" spans="1:5" ht="15" customHeight="1" x14ac:dyDescent="0.25">
      <c r="A158" s="208"/>
      <c r="B158" s="209"/>
      <c r="C158" s="210"/>
      <c r="D158" s="211"/>
      <c r="E158"/>
    </row>
    <row r="159" spans="1:5" ht="15" customHeight="1" x14ac:dyDescent="0.25">
      <c r="A159" s="208"/>
      <c r="B159" s="209"/>
      <c r="C159" s="210"/>
      <c r="D159" s="211"/>
      <c r="E159"/>
    </row>
    <row r="160" spans="1:5" ht="15" customHeight="1" x14ac:dyDescent="0.25">
      <c r="A160" s="208"/>
      <c r="B160" s="209"/>
      <c r="C160" s="210"/>
      <c r="D160" s="211"/>
      <c r="E160"/>
    </row>
    <row r="161" spans="1:5" ht="15" customHeight="1" x14ac:dyDescent="0.25">
      <c r="A161" s="208"/>
      <c r="B161" s="209"/>
      <c r="C161" s="210"/>
      <c r="D161" s="211"/>
      <c r="E161"/>
    </row>
    <row r="162" spans="1:5" ht="15" customHeight="1" x14ac:dyDescent="0.25">
      <c r="A162" s="208"/>
      <c r="B162" s="209"/>
      <c r="C162" s="210"/>
      <c r="D162" s="211"/>
      <c r="E162"/>
    </row>
    <row r="163" spans="1:5" ht="15" customHeight="1" x14ac:dyDescent="0.25">
      <c r="A163" s="208"/>
      <c r="B163" s="209"/>
      <c r="C163" s="210"/>
      <c r="D163" s="211"/>
      <c r="E163"/>
    </row>
    <row r="164" spans="1:5" ht="15" customHeight="1" x14ac:dyDescent="0.25">
      <c r="A164" s="208"/>
      <c r="B164" s="209"/>
      <c r="C164" s="210"/>
      <c r="D164" s="211"/>
      <c r="E164"/>
    </row>
    <row r="165" spans="1:5" ht="15" customHeight="1" x14ac:dyDescent="0.25">
      <c r="A165" s="208"/>
      <c r="B165" s="209"/>
      <c r="C165" s="210"/>
      <c r="D165" s="211"/>
      <c r="E165"/>
    </row>
    <row r="166" spans="1:5" ht="15" customHeight="1" x14ac:dyDescent="0.25">
      <c r="A166" s="208"/>
      <c r="B166" s="209"/>
      <c r="C166" s="210"/>
      <c r="D166" s="211"/>
      <c r="E166"/>
    </row>
    <row r="167" spans="1:5" ht="15" customHeight="1" x14ac:dyDescent="0.25">
      <c r="A167" s="208"/>
      <c r="B167" s="209"/>
      <c r="C167" s="210"/>
      <c r="D167" s="211"/>
      <c r="E167"/>
    </row>
    <row r="168" spans="1:5" ht="15" customHeight="1" x14ac:dyDescent="0.25">
      <c r="A168" s="208"/>
      <c r="B168" s="209"/>
      <c r="C168" s="210"/>
      <c r="D168" s="211"/>
      <c r="E168"/>
    </row>
    <row r="169" spans="1:5" ht="15" customHeight="1" x14ac:dyDescent="0.25">
      <c r="A169" s="208"/>
      <c r="B169" s="209"/>
      <c r="C169" s="210"/>
      <c r="D169" s="211"/>
      <c r="E169"/>
    </row>
    <row r="170" spans="1:5" ht="15" customHeight="1" x14ac:dyDescent="0.25">
      <c r="A170" s="208"/>
      <c r="B170" s="209"/>
      <c r="C170" s="210"/>
      <c r="D170" s="211"/>
      <c r="E170"/>
    </row>
    <row r="171" spans="1:5" ht="15" customHeight="1" x14ac:dyDescent="0.25">
      <c r="A171" s="208"/>
      <c r="B171" s="209"/>
      <c r="C171" s="210"/>
      <c r="D171" s="211"/>
      <c r="E171"/>
    </row>
    <row r="172" spans="1:5" ht="15" customHeight="1" x14ac:dyDescent="0.25">
      <c r="A172" s="208"/>
      <c r="B172" s="209"/>
      <c r="C172" s="210"/>
      <c r="D172" s="211"/>
      <c r="E172"/>
    </row>
    <row r="173" spans="1:5" ht="15" customHeight="1" x14ac:dyDescent="0.25">
      <c r="A173" s="208"/>
      <c r="B173" s="209"/>
      <c r="C173" s="210"/>
      <c r="D173" s="211"/>
      <c r="E173"/>
    </row>
    <row r="174" spans="1:5" ht="15" customHeight="1" x14ac:dyDescent="0.25">
      <c r="A174" s="208"/>
      <c r="B174" s="209"/>
      <c r="C174" s="210"/>
      <c r="D174" s="211"/>
      <c r="E174"/>
    </row>
    <row r="175" spans="1:5" ht="15" customHeight="1" x14ac:dyDescent="0.25">
      <c r="A175" s="208"/>
      <c r="B175" s="209"/>
      <c r="C175" s="210"/>
      <c r="D175" s="211"/>
      <c r="E175"/>
    </row>
    <row r="176" spans="1:5" ht="15" customHeight="1" x14ac:dyDescent="0.25">
      <c r="A176" s="208"/>
      <c r="B176" s="209"/>
      <c r="C176" s="210"/>
      <c r="D176" s="211"/>
      <c r="E176"/>
    </row>
    <row r="177" spans="1:5" ht="15" customHeight="1" x14ac:dyDescent="0.25">
      <c r="A177" s="208"/>
      <c r="B177" s="209"/>
      <c r="C177" s="210"/>
      <c r="D177" s="211"/>
      <c r="E177"/>
    </row>
    <row r="178" spans="1:5" ht="15" customHeight="1" x14ac:dyDescent="0.25">
      <c r="A178" s="208"/>
      <c r="B178" s="209"/>
      <c r="C178" s="210"/>
      <c r="D178" s="211"/>
      <c r="E178"/>
    </row>
    <row r="179" spans="1:5" ht="15" customHeight="1" x14ac:dyDescent="0.25">
      <c r="A179" s="208"/>
      <c r="B179" s="209"/>
      <c r="C179" s="210"/>
      <c r="D179" s="211"/>
      <c r="E179"/>
    </row>
    <row r="180" spans="1:5" ht="15" customHeight="1" x14ac:dyDescent="0.25">
      <c r="A180" s="208"/>
      <c r="B180" s="209"/>
      <c r="C180" s="210"/>
      <c r="D180" s="211"/>
      <c r="E180"/>
    </row>
    <row r="181" spans="1:5" ht="15" customHeight="1" x14ac:dyDescent="0.25">
      <c r="A181" s="208"/>
      <c r="B181" s="209"/>
      <c r="C181" s="210"/>
      <c r="D181" s="211"/>
      <c r="E181"/>
    </row>
    <row r="182" spans="1:5" ht="15" customHeight="1" x14ac:dyDescent="0.25">
      <c r="A182" s="208"/>
      <c r="B182" s="209"/>
      <c r="C182" s="210"/>
      <c r="D182" s="211"/>
      <c r="E182"/>
    </row>
    <row r="183" spans="1:5" ht="15" customHeight="1" x14ac:dyDescent="0.25">
      <c r="A183" s="208"/>
      <c r="B183" s="209"/>
      <c r="C183" s="210"/>
      <c r="D183" s="211"/>
      <c r="E183"/>
    </row>
    <row r="184" spans="1:5" ht="15" customHeight="1" x14ac:dyDescent="0.25">
      <c r="A184" s="208"/>
      <c r="B184" s="209"/>
      <c r="C184" s="210"/>
      <c r="D184" s="211"/>
      <c r="E184"/>
    </row>
    <row r="185" spans="1:5" ht="15" customHeight="1" x14ac:dyDescent="0.25">
      <c r="A185" s="208"/>
      <c r="B185" s="209"/>
      <c r="C185" s="210"/>
      <c r="D185" s="211"/>
      <c r="E185"/>
    </row>
    <row r="186" spans="1:5" ht="15" customHeight="1" x14ac:dyDescent="0.25">
      <c r="A186" s="208"/>
      <c r="B186" s="209"/>
      <c r="C186" s="210"/>
      <c r="D186" s="211"/>
      <c r="E186"/>
    </row>
    <row r="187" spans="1:5" ht="15" customHeight="1" x14ac:dyDescent="0.25">
      <c r="A187" s="208"/>
      <c r="B187" s="209"/>
      <c r="C187" s="210"/>
      <c r="D187" s="211"/>
      <c r="E187"/>
    </row>
    <row r="188" spans="1:5" ht="15" customHeight="1" x14ac:dyDescent="0.25">
      <c r="A188" s="208"/>
      <c r="B188" s="209"/>
      <c r="C188" s="210"/>
      <c r="D188" s="211"/>
      <c r="E188"/>
    </row>
    <row r="189" spans="1:5" ht="15" customHeight="1" x14ac:dyDescent="0.25">
      <c r="A189" s="212"/>
      <c r="B189" s="213"/>
      <c r="C189" s="210"/>
      <c r="D189" s="211"/>
      <c r="E189"/>
    </row>
    <row r="190" spans="1:5" ht="15" customHeight="1" x14ac:dyDescent="0.25">
      <c r="A190" s="210"/>
      <c r="B190" s="214"/>
      <c r="C190" s="210"/>
      <c r="D190" s="211"/>
      <c r="E190"/>
    </row>
    <row r="191" spans="1:5" ht="15" customHeight="1" x14ac:dyDescent="0.25">
      <c r="A191" s="212"/>
      <c r="B191" s="209"/>
      <c r="C191" s="210"/>
      <c r="D191" s="211"/>
      <c r="E191"/>
    </row>
    <row r="192" spans="1:5" ht="15" customHeight="1" x14ac:dyDescent="0.25">
      <c r="A192" s="208"/>
      <c r="B192" s="209"/>
      <c r="C192" s="210"/>
      <c r="D192" s="209"/>
      <c r="E192"/>
    </row>
    <row r="193" spans="1:5" ht="15" customHeight="1" x14ac:dyDescent="0.25">
      <c r="A193" s="208"/>
      <c r="B193" s="209"/>
      <c r="C193" s="210"/>
      <c r="D193" s="211"/>
      <c r="E193"/>
    </row>
    <row r="194" spans="1:5" ht="15" customHeight="1" x14ac:dyDescent="0.25">
      <c r="A194" s="208"/>
      <c r="B194" s="209"/>
      <c r="C194" s="210"/>
      <c r="D194" s="211"/>
      <c r="E194"/>
    </row>
    <row r="195" spans="1:5" x14ac:dyDescent="0.25">
      <c r="A195" s="208"/>
      <c r="B195" s="209"/>
      <c r="C195" s="210"/>
      <c r="D195" s="211"/>
      <c r="E195"/>
    </row>
    <row r="196" spans="1:5" x14ac:dyDescent="0.25">
      <c r="A196" s="208"/>
      <c r="B196" s="209"/>
      <c r="C196" s="210"/>
      <c r="D196" s="211"/>
      <c r="E196"/>
    </row>
    <row r="197" spans="1:5" x14ac:dyDescent="0.25">
      <c r="A197" s="208"/>
      <c r="B197" s="209"/>
      <c r="C197" s="210"/>
      <c r="D197" s="211"/>
      <c r="E197"/>
    </row>
    <row r="198" spans="1:5" x14ac:dyDescent="0.25">
      <c r="A198" s="208"/>
      <c r="B198" s="209"/>
      <c r="C198" s="210"/>
      <c r="D198" s="211"/>
      <c r="E198"/>
    </row>
    <row r="199" spans="1:5" x14ac:dyDescent="0.25">
      <c r="A199" s="208"/>
      <c r="B199" s="209"/>
      <c r="C199" s="210"/>
      <c r="D199" s="211"/>
      <c r="E199"/>
    </row>
    <row r="200" spans="1:5" x14ac:dyDescent="0.25">
      <c r="A200" s="208"/>
      <c r="B200" s="209"/>
      <c r="C200" s="210"/>
      <c r="D200" s="211"/>
      <c r="E200"/>
    </row>
    <row r="201" spans="1:5" x14ac:dyDescent="0.25">
      <c r="A201" s="208"/>
      <c r="B201" s="209"/>
      <c r="C201" s="210"/>
      <c r="D201" s="211"/>
      <c r="E201"/>
    </row>
    <row r="202" spans="1:5" x14ac:dyDescent="0.25">
      <c r="A202" s="208"/>
      <c r="B202" s="209"/>
      <c r="C202" s="210"/>
      <c r="D202" s="211"/>
      <c r="E202"/>
    </row>
    <row r="203" spans="1:5" x14ac:dyDescent="0.25">
      <c r="A203" s="208"/>
      <c r="B203" s="209"/>
      <c r="C203" s="210"/>
      <c r="D203" s="211"/>
      <c r="E203"/>
    </row>
    <row r="204" spans="1:5" x14ac:dyDescent="0.25">
      <c r="A204" s="208"/>
      <c r="B204" s="209"/>
      <c r="C204" s="210"/>
      <c r="D204" s="211"/>
      <c r="E204"/>
    </row>
    <row r="205" spans="1:5" x14ac:dyDescent="0.25">
      <c r="A205" s="208"/>
      <c r="B205" s="209"/>
      <c r="C205" s="210"/>
      <c r="D205" s="211"/>
      <c r="E205"/>
    </row>
    <row r="206" spans="1:5" x14ac:dyDescent="0.25">
      <c r="A206" s="208"/>
      <c r="B206" s="209"/>
      <c r="C206" s="210"/>
      <c r="D206" s="211"/>
      <c r="E206"/>
    </row>
    <row r="207" spans="1:5" x14ac:dyDescent="0.25">
      <c r="A207" s="208"/>
      <c r="B207" s="209"/>
      <c r="C207" s="210"/>
      <c r="D207" s="211"/>
      <c r="E207"/>
    </row>
    <row r="208" spans="1:5" x14ac:dyDescent="0.25">
      <c r="A208" s="208"/>
      <c r="B208" s="209"/>
      <c r="C208" s="210"/>
      <c r="D208" s="211"/>
      <c r="E208"/>
    </row>
    <row r="209" spans="1:5" x14ac:dyDescent="0.25">
      <c r="A209" s="208"/>
      <c r="B209" s="209"/>
      <c r="C209" s="210"/>
      <c r="D209" s="211"/>
      <c r="E209"/>
    </row>
    <row r="210" spans="1:5" x14ac:dyDescent="0.25">
      <c r="A210" s="208"/>
      <c r="B210" s="209"/>
      <c r="C210" s="210"/>
      <c r="D210" s="211"/>
      <c r="E210"/>
    </row>
    <row r="211" spans="1:5" x14ac:dyDescent="0.25">
      <c r="A211" s="208"/>
      <c r="B211" s="209"/>
      <c r="C211" s="210"/>
      <c r="D211" s="211"/>
      <c r="E211"/>
    </row>
    <row r="212" spans="1:5" x14ac:dyDescent="0.25">
      <c r="A212" s="208"/>
      <c r="B212" s="209"/>
      <c r="C212" s="210"/>
      <c r="D212" s="209"/>
      <c r="E212"/>
    </row>
    <row r="213" spans="1:5" x14ac:dyDescent="0.25">
      <c r="A213" s="208"/>
      <c r="B213" s="209"/>
      <c r="C213" s="210"/>
      <c r="D213" s="211"/>
      <c r="E213"/>
    </row>
    <row r="214" spans="1:5" x14ac:dyDescent="0.25">
      <c r="A214" s="208"/>
      <c r="B214" s="209"/>
      <c r="C214" s="210"/>
      <c r="D214" s="211"/>
      <c r="E214"/>
    </row>
    <row r="215" spans="1:5" x14ac:dyDescent="0.25">
      <c r="A215" s="208"/>
      <c r="B215" s="209"/>
      <c r="C215" s="210"/>
      <c r="D215" s="211"/>
      <c r="E215"/>
    </row>
    <row r="216" spans="1:5" x14ac:dyDescent="0.25">
      <c r="A216" s="208"/>
      <c r="B216" s="209"/>
      <c r="C216" s="210"/>
      <c r="D216" s="211"/>
      <c r="E216"/>
    </row>
    <row r="217" spans="1:5" x14ac:dyDescent="0.25">
      <c r="A217" s="208"/>
      <c r="B217" s="209"/>
      <c r="C217" s="210"/>
      <c r="D217" s="211"/>
      <c r="E217"/>
    </row>
    <row r="218" spans="1:5" x14ac:dyDescent="0.25">
      <c r="A218" s="208"/>
      <c r="B218" s="209"/>
      <c r="C218" s="210"/>
      <c r="D218" s="211"/>
      <c r="E218"/>
    </row>
    <row r="219" spans="1:5" x14ac:dyDescent="0.25">
      <c r="A219" s="208"/>
      <c r="B219" s="209"/>
      <c r="C219" s="210"/>
      <c r="D219" s="211"/>
      <c r="E219"/>
    </row>
    <row r="220" spans="1:5" x14ac:dyDescent="0.25">
      <c r="A220" s="208"/>
      <c r="B220" s="209"/>
      <c r="C220" s="210"/>
      <c r="D220" s="211"/>
      <c r="E220"/>
    </row>
    <row r="221" spans="1:5" x14ac:dyDescent="0.25">
      <c r="A221" s="208"/>
      <c r="B221" s="209"/>
      <c r="C221" s="210"/>
      <c r="D221" s="211"/>
      <c r="E221"/>
    </row>
    <row r="222" spans="1:5" x14ac:dyDescent="0.25">
      <c r="A222" s="208"/>
      <c r="B222" s="209"/>
      <c r="C222" s="210"/>
      <c r="D222" s="211"/>
      <c r="E222"/>
    </row>
    <row r="223" spans="1:5" x14ac:dyDescent="0.25">
      <c r="A223" s="208"/>
      <c r="B223" s="209"/>
      <c r="C223" s="210"/>
      <c r="D223" s="211"/>
      <c r="E223"/>
    </row>
    <row r="224" spans="1:5" x14ac:dyDescent="0.25">
      <c r="A224" s="208"/>
      <c r="B224" s="209"/>
      <c r="C224" s="210"/>
      <c r="D224" s="211"/>
      <c r="E224"/>
    </row>
    <row r="225" spans="1:5" x14ac:dyDescent="0.25">
      <c r="A225" s="208"/>
      <c r="B225" s="209"/>
      <c r="C225" s="210"/>
      <c r="D225" s="211"/>
      <c r="E225"/>
    </row>
    <row r="226" spans="1:5" x14ac:dyDescent="0.25">
      <c r="A226" s="208"/>
      <c r="B226" s="209"/>
      <c r="C226" s="210"/>
      <c r="D226" s="211"/>
      <c r="E226"/>
    </row>
    <row r="227" spans="1:5" x14ac:dyDescent="0.25">
      <c r="A227" s="208"/>
      <c r="B227" s="209"/>
      <c r="C227" s="210"/>
      <c r="D227" s="211"/>
      <c r="E227"/>
    </row>
    <row r="228" spans="1:5" x14ac:dyDescent="0.25">
      <c r="A228" s="208"/>
      <c r="B228" s="209"/>
      <c r="C228" s="210"/>
      <c r="D228" s="211"/>
      <c r="E228"/>
    </row>
    <row r="229" spans="1:5" x14ac:dyDescent="0.25">
      <c r="A229" s="208"/>
      <c r="B229" s="209"/>
      <c r="C229" s="210"/>
      <c r="D229" s="209"/>
      <c r="E229"/>
    </row>
    <row r="230" spans="1:5" x14ac:dyDescent="0.2">
      <c r="A230" s="208"/>
      <c r="B230" s="208"/>
      <c r="C230" s="210"/>
      <c r="D230" s="211"/>
      <c r="E230"/>
    </row>
  </sheetData>
  <autoFilter ref="A1:D105" xr:uid="{58DBBE08-7425-4CBA-ABF7-21E367F42473}">
    <sortState xmlns:xlrd2="http://schemas.microsoft.com/office/spreadsheetml/2017/richdata2" ref="A2:D105">
      <sortCondition ref="B1:B105"/>
    </sortState>
  </autoFilter>
  <conditionalFormatting sqref="A1 A231:A1048576">
    <cfRule type="duplicateValues" dxfId="65" priority="60"/>
  </conditionalFormatting>
  <conditionalFormatting sqref="A1:A1048576">
    <cfRule type="duplicateValues" dxfId="64" priority="4"/>
    <cfRule type="duplicateValues" dxfId="63" priority="5"/>
  </conditionalFormatting>
  <conditionalFormatting sqref="A190">
    <cfRule type="duplicateValues" dxfId="62" priority="54"/>
  </conditionalFormatting>
  <conditionalFormatting sqref="A192:A212 A219:A228 A2:A188">
    <cfRule type="duplicateValues" dxfId="61" priority="55"/>
  </conditionalFormatting>
  <conditionalFormatting sqref="A213:A218 A229:A230">
    <cfRule type="duplicateValues" dxfId="60" priority="56"/>
  </conditionalFormatting>
  <conditionalFormatting sqref="C1 C10:C1048576">
    <cfRule type="duplicateValues" dxfId="59" priority="6"/>
  </conditionalFormatting>
  <conditionalFormatting sqref="C1 C164:C1048576">
    <cfRule type="duplicateValues" dxfId="58" priority="9"/>
    <cfRule type="duplicateValues" dxfId="57" priority="8"/>
  </conditionalFormatting>
  <conditionalFormatting sqref="C1 C231:C1048576">
    <cfRule type="duplicateValues" dxfId="56" priority="57"/>
    <cfRule type="duplicateValues" dxfId="55" priority="59"/>
    <cfRule type="duplicateValues" dxfId="54" priority="62"/>
  </conditionalFormatting>
  <conditionalFormatting sqref="C2:C10">
    <cfRule type="duplicateValues" dxfId="53" priority="2"/>
    <cfRule type="duplicateValues" dxfId="52" priority="3"/>
    <cfRule type="duplicateValues" dxfId="51" priority="1"/>
  </conditionalFormatting>
  <conditionalFormatting sqref="C164:C191 C193:C228 C230">
    <cfRule type="duplicateValues" dxfId="50" priority="50"/>
  </conditionalFormatting>
  <conditionalFormatting sqref="C164:C191 C193:C230">
    <cfRule type="duplicateValues" dxfId="49" priority="45"/>
  </conditionalFormatting>
  <conditionalFormatting sqref="C192">
    <cfRule type="duplicateValues" dxfId="48" priority="18"/>
    <cfRule type="duplicateValues" dxfId="47" priority="19"/>
    <cfRule type="duplicateValues" dxfId="46" priority="20"/>
    <cfRule type="duplicateValues" dxfId="45" priority="21"/>
    <cfRule type="duplicateValues" dxfId="44" priority="22"/>
    <cfRule type="duplicateValues" dxfId="43" priority="23"/>
    <cfRule type="duplicateValues" dxfId="42" priority="24"/>
    <cfRule type="duplicateValues" dxfId="41" priority="25"/>
    <cfRule type="duplicateValues" dxfId="40" priority="26"/>
    <cfRule type="duplicateValues" dxfId="39" priority="27"/>
    <cfRule type="duplicateValues" dxfId="38" priority="28"/>
    <cfRule type="duplicateValues" dxfId="37" priority="29"/>
    <cfRule type="duplicateValues" dxfId="36" priority="30"/>
    <cfRule type="duplicateValues" dxfId="35" priority="31"/>
    <cfRule type="duplicateValues" dxfId="34" priority="32"/>
    <cfRule type="duplicateValues" dxfId="33" priority="33"/>
    <cfRule type="duplicateValues" dxfId="32" priority="34"/>
    <cfRule type="duplicateValues" dxfId="31" priority="35"/>
    <cfRule type="duplicateValues" dxfId="30" priority="36"/>
    <cfRule type="duplicateValues" dxfId="29" priority="37"/>
    <cfRule type="duplicateValues" dxfId="28" priority="38"/>
    <cfRule type="duplicateValues" dxfId="27" priority="39"/>
    <cfRule type="duplicateValues" dxfId="26" priority="40"/>
    <cfRule type="duplicateValues" dxfId="25" priority="41"/>
    <cfRule type="duplicateValues" dxfId="24" priority="42"/>
    <cfRule type="duplicateValues" dxfId="23" priority="43"/>
    <cfRule type="duplicateValues" dxfId="22" priority="44"/>
    <cfRule type="duplicateValues" dxfId="21" priority="10"/>
    <cfRule type="duplicateValues" dxfId="20" priority="11"/>
    <cfRule type="duplicateValues" dxfId="19" priority="12"/>
    <cfRule type="duplicateValues" dxfId="18" priority="13"/>
    <cfRule type="duplicateValues" dxfId="17" priority="14"/>
    <cfRule type="duplicateValues" dxfId="16" priority="15"/>
    <cfRule type="duplicateValues" dxfId="15" priority="16"/>
    <cfRule type="duplicateValues" dxfId="14" priority="17"/>
  </conditionalFormatting>
  <conditionalFormatting sqref="C212 C217:C218 C220 C222:C224 C227:C228 C230 C164:D191 C193:D211">
    <cfRule type="duplicateValues" dxfId="13" priority="52"/>
  </conditionalFormatting>
  <conditionalFormatting sqref="C213:C216 C219 C221 C225:C226">
    <cfRule type="duplicateValues" dxfId="12" priority="51"/>
  </conditionalFormatting>
  <conditionalFormatting sqref="C229">
    <cfRule type="duplicateValues" dxfId="11" priority="46"/>
  </conditionalFormatting>
  <conditionalFormatting sqref="D1 D231:E1048576">
    <cfRule type="duplicateValues" dxfId="10" priority="58"/>
    <cfRule type="duplicateValues" dxfId="9" priority="61"/>
  </conditionalFormatting>
  <conditionalFormatting sqref="D2:D163">
    <cfRule type="duplicateValues" dxfId="8" priority="63"/>
    <cfRule type="duplicateValues" dxfId="7" priority="64"/>
    <cfRule type="duplicateValues" dxfId="6" priority="65"/>
    <cfRule type="duplicateValues" dxfId="5" priority="66"/>
  </conditionalFormatting>
  <conditionalFormatting sqref="D213:D228 D230">
    <cfRule type="duplicateValues" dxfId="4" priority="53"/>
  </conditionalFormatting>
  <conditionalFormatting sqref="D229">
    <cfRule type="duplicateValues" dxfId="3" priority="47"/>
    <cfRule type="duplicateValues" dxfId="2" priority="48"/>
    <cfRule type="duplicateValues" dxfId="1" priority="49"/>
  </conditionalFormatting>
  <conditionalFormatting sqref="D231:E1048576 D1:D230">
    <cfRule type="duplicateValues" dxfId="0" priority="7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&amp;C&amp;1#&amp;"Calibri"&amp;12&amp;K008000Internal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87DE-4978-46E3-93A9-322F163B3FE2}">
  <sheetPr codeName="Planilha4">
    <tabColor rgb="FF00B050"/>
    <pageSetUpPr fitToPage="1"/>
  </sheetPr>
  <dimension ref="A1:AG16"/>
  <sheetViews>
    <sheetView showGridLines="0" showZeros="0" zoomScale="85" zoomScaleNormal="85" zoomScaleSheetLayoutView="70" workbookViewId="0">
      <pane xSplit="1" ySplit="6" topLeftCell="B9" activePane="bottomRight" state="frozen"/>
      <selection pane="topRight" activeCell="H12" sqref="H12:J12"/>
      <selection pane="bottomLeft" activeCell="H12" sqref="H12:J12"/>
      <selection pane="bottomRight" activeCell="E5" sqref="E5:G5"/>
    </sheetView>
  </sheetViews>
  <sheetFormatPr defaultColWidth="9.140625" defaultRowHeight="12.75" x14ac:dyDescent="0.2"/>
  <cols>
    <col min="1" max="1" width="1.5703125" style="74" customWidth="1"/>
    <col min="2" max="2" width="5.42578125" style="1" customWidth="1"/>
    <col min="3" max="3" width="8.42578125" style="1" customWidth="1"/>
    <col min="4" max="4" width="9" style="1" customWidth="1"/>
    <col min="5" max="5" width="21.5703125" style="1" customWidth="1"/>
    <col min="6" max="6" width="19.5703125" style="1" customWidth="1"/>
    <col min="7" max="7" width="9.140625" style="1" customWidth="1"/>
    <col min="8" max="8" width="4.7109375" style="1" customWidth="1"/>
    <col min="9" max="9" width="6.140625" style="1" customWidth="1"/>
    <col min="10" max="10" width="14.5703125" style="1" customWidth="1"/>
    <col min="11" max="11" width="19.28515625" style="1" customWidth="1"/>
    <col min="12" max="12" width="20" style="1" customWidth="1"/>
    <col min="13" max="13" width="19.85546875" style="1" customWidth="1"/>
    <col min="14" max="14" width="14.140625" style="1" customWidth="1"/>
    <col min="15" max="15" width="12.85546875" style="248" customWidth="1"/>
    <col min="16" max="16" width="23" style="1" customWidth="1"/>
    <col min="17" max="17" width="7.5703125" style="1" customWidth="1"/>
    <col min="18" max="18" width="9.140625" style="1" customWidth="1"/>
    <col min="19" max="19" width="14.140625" style="1" customWidth="1"/>
    <col min="20" max="23" width="9.140625" style="1" customWidth="1"/>
    <col min="24" max="24" width="28.7109375" style="1" customWidth="1"/>
    <col min="25" max="31" width="9.140625" style="1" customWidth="1"/>
    <col min="32" max="32" width="39.28515625" style="1" bestFit="1" customWidth="1"/>
    <col min="33" max="16384" width="9.140625" style="1"/>
  </cols>
  <sheetData>
    <row r="1" spans="1:33" s="62" customFormat="1" ht="6" customHeight="1" thickBot="1" x14ac:dyDescent="0.25">
      <c r="A1" s="71"/>
      <c r="B1" s="71"/>
      <c r="O1" s="244"/>
      <c r="P1" s="266"/>
    </row>
    <row r="2" spans="1:33" s="130" customFormat="1" ht="51" customHeight="1" x14ac:dyDescent="0.2">
      <c r="A2" s="134"/>
      <c r="B2" s="49"/>
      <c r="C2" s="50"/>
      <c r="D2" s="51"/>
      <c r="E2" s="52" t="s">
        <v>0</v>
      </c>
      <c r="F2" s="53"/>
      <c r="G2" s="53"/>
      <c r="H2" s="53"/>
      <c r="I2" s="53"/>
      <c r="J2" s="53"/>
      <c r="K2" s="54"/>
      <c r="L2" s="55"/>
      <c r="M2" s="56"/>
      <c r="N2" s="56"/>
      <c r="O2" s="245"/>
      <c r="P2" s="267"/>
      <c r="T2" s="130" t="str">
        <f>LOWER(S2)</f>
        <v/>
      </c>
    </row>
    <row r="3" spans="1:33" s="130" customFormat="1" ht="25.5" customHeight="1" x14ac:dyDescent="0.2">
      <c r="A3" s="134"/>
      <c r="B3" s="57" t="str">
        <f>'RDO - Efetivo - Equipamento'!C1</f>
        <v>OBRA 0474
  LT 500 kV TERMINAL RIO - LAGOS</v>
      </c>
      <c r="C3" s="58"/>
      <c r="D3" s="58"/>
      <c r="E3" s="58"/>
      <c r="F3" s="58"/>
      <c r="G3" s="58"/>
      <c r="H3" s="58"/>
      <c r="I3" s="59"/>
      <c r="J3" s="59"/>
      <c r="K3" s="58"/>
      <c r="L3" s="58"/>
      <c r="M3" s="58"/>
      <c r="N3" s="58"/>
      <c r="O3" s="246"/>
      <c r="P3" s="268"/>
      <c r="R3" s="426"/>
      <c r="S3" s="427"/>
      <c r="T3" s="427"/>
      <c r="U3" s="427"/>
      <c r="V3" s="427"/>
      <c r="W3" s="427"/>
      <c r="X3" s="427"/>
      <c r="Y3" s="427"/>
      <c r="Z3" s="427"/>
      <c r="AA3" s="427"/>
      <c r="AB3" s="427"/>
    </row>
    <row r="4" spans="1:33" s="131" customFormat="1" ht="23.25" customHeight="1" x14ac:dyDescent="0.2">
      <c r="A4" s="135"/>
      <c r="B4" s="435" t="s">
        <v>1</v>
      </c>
      <c r="C4" s="436"/>
      <c r="D4" s="437"/>
      <c r="E4" s="438" t="s">
        <v>2</v>
      </c>
      <c r="F4" s="436"/>
      <c r="G4" s="437"/>
      <c r="H4" s="438" t="s">
        <v>3</v>
      </c>
      <c r="I4" s="436"/>
      <c r="J4" s="437"/>
      <c r="K4" s="445" t="s">
        <v>4</v>
      </c>
      <c r="L4" s="447" t="str">
        <f>'Diario de obra'!L4</f>
        <v>LT-L-TRIO-LGO-RD-A4-00052</v>
      </c>
      <c r="M4" s="447"/>
      <c r="N4" s="448"/>
      <c r="O4" s="431" t="s">
        <v>5</v>
      </c>
      <c r="P4" s="677" t="str">
        <f>'Diario de obra'!P4</f>
        <v>0A</v>
      </c>
    </row>
    <row r="5" spans="1:33" ht="19.5" customHeight="1" thickBot="1" x14ac:dyDescent="0.25">
      <c r="B5" s="78" t="s">
        <v>2144</v>
      </c>
      <c r="C5" s="76"/>
      <c r="D5" s="77"/>
      <c r="E5" s="439">
        <f>'RDO - Efetivo - Equipamento'!CA3</f>
        <v>45424</v>
      </c>
      <c r="F5" s="440"/>
      <c r="G5" s="441"/>
      <c r="H5" s="442" t="str">
        <f>TEXT(E5,"dddd")</f>
        <v>domingo</v>
      </c>
      <c r="I5" s="443"/>
      <c r="J5" s="444"/>
      <c r="K5" s="446"/>
      <c r="L5" s="449"/>
      <c r="M5" s="449"/>
      <c r="N5" s="450"/>
      <c r="O5" s="432"/>
      <c r="P5" s="434"/>
    </row>
    <row r="6" spans="1:33" ht="3.75" customHeight="1" thickBot="1" x14ac:dyDescent="0.25">
      <c r="B6" s="137"/>
      <c r="C6" s="64"/>
      <c r="D6" s="64"/>
      <c r="E6" s="65"/>
      <c r="F6" s="65"/>
      <c r="G6" s="65"/>
      <c r="H6" s="65"/>
      <c r="I6" s="66"/>
      <c r="J6" s="66"/>
      <c r="K6" s="67"/>
      <c r="L6" s="67"/>
      <c r="M6" s="67"/>
      <c r="N6" s="67"/>
      <c r="O6" s="247"/>
      <c r="P6" s="269"/>
    </row>
    <row r="7" spans="1:33" ht="12.75" customHeight="1" x14ac:dyDescent="0.2">
      <c r="A7" s="142"/>
      <c r="B7" s="409" t="s">
        <v>2139</v>
      </c>
      <c r="C7" s="410"/>
      <c r="D7" s="410"/>
      <c r="E7" s="410"/>
      <c r="F7" s="410"/>
      <c r="G7" s="410"/>
      <c r="H7" s="410"/>
      <c r="I7" s="410"/>
      <c r="J7" s="410"/>
      <c r="K7" s="410"/>
      <c r="L7" s="410"/>
      <c r="M7" s="410"/>
      <c r="N7" s="410"/>
      <c r="O7" s="410"/>
      <c r="P7" s="411"/>
      <c r="R7"/>
      <c r="S7" t="str">
        <f t="shared" ref="S7" si="0">LOWER(R7)</f>
        <v/>
      </c>
      <c r="T7"/>
    </row>
    <row r="8" spans="1:33" ht="13.5" thickBot="1" x14ac:dyDescent="0.25">
      <c r="B8" s="675"/>
      <c r="C8" s="676"/>
      <c r="D8" s="676"/>
      <c r="E8" s="676"/>
      <c r="F8" s="676"/>
      <c r="G8" s="676"/>
      <c r="H8" s="676"/>
      <c r="I8" s="676"/>
      <c r="J8" s="676"/>
      <c r="K8" s="413"/>
      <c r="L8" s="413"/>
      <c r="M8" s="413"/>
      <c r="N8" s="413"/>
      <c r="O8" s="413"/>
      <c r="P8" s="413"/>
      <c r="Q8" s="74"/>
      <c r="R8"/>
      <c r="S8"/>
      <c r="T8"/>
    </row>
    <row r="9" spans="1:33" ht="409.5" customHeight="1" thickBot="1" x14ac:dyDescent="0.25">
      <c r="B9" s="665"/>
      <c r="C9" s="666"/>
      <c r="D9" s="666"/>
      <c r="E9" s="666"/>
      <c r="F9" s="666"/>
      <c r="G9" s="666"/>
      <c r="H9" s="666"/>
      <c r="I9" s="666"/>
      <c r="J9" s="667"/>
      <c r="K9" s="407" t="s">
        <v>2132</v>
      </c>
      <c r="L9" s="407"/>
      <c r="M9" s="407"/>
      <c r="N9" s="407"/>
      <c r="O9" s="407"/>
      <c r="P9" s="668"/>
      <c r="S9" s="1" t="s">
        <v>1719</v>
      </c>
      <c r="T9"/>
    </row>
    <row r="10" spans="1:33" ht="19.5" customHeight="1" thickBot="1" x14ac:dyDescent="0.25">
      <c r="B10" s="669" t="s">
        <v>2140</v>
      </c>
      <c r="C10" s="670"/>
      <c r="D10" s="670"/>
      <c r="E10" s="670"/>
      <c r="F10" s="670"/>
      <c r="G10" s="670"/>
      <c r="H10" s="670"/>
      <c r="I10" s="670"/>
      <c r="J10" s="671"/>
      <c r="K10" s="672" t="s">
        <v>2141</v>
      </c>
      <c r="L10" s="673"/>
      <c r="M10" s="673"/>
      <c r="N10" s="673"/>
      <c r="O10" s="673"/>
      <c r="P10" s="674"/>
      <c r="R10"/>
      <c r="S10">
        <f ca="1">S10</f>
        <v>0</v>
      </c>
      <c r="AG10" s="133"/>
    </row>
    <row r="11" spans="1:33" ht="409.5" customHeight="1" thickBot="1" x14ac:dyDescent="0.25">
      <c r="B11" s="665"/>
      <c r="C11" s="666"/>
      <c r="D11" s="666"/>
      <c r="E11" s="666"/>
      <c r="F11" s="666"/>
      <c r="G11" s="666"/>
      <c r="H11" s="666"/>
      <c r="I11" s="666"/>
      <c r="J11" s="667"/>
      <c r="K11" s="407" t="s">
        <v>2132</v>
      </c>
      <c r="L11" s="407"/>
      <c r="M11" s="407"/>
      <c r="N11" s="407"/>
      <c r="O11" s="407"/>
      <c r="P11" s="668"/>
      <c r="S11" s="1" t="s">
        <v>1719</v>
      </c>
      <c r="T11"/>
    </row>
    <row r="12" spans="1:33" ht="19.5" customHeight="1" thickBot="1" x14ac:dyDescent="0.25">
      <c r="B12" s="669" t="s">
        <v>2142</v>
      </c>
      <c r="C12" s="670"/>
      <c r="D12" s="670"/>
      <c r="E12" s="670"/>
      <c r="F12" s="670"/>
      <c r="G12" s="670"/>
      <c r="H12" s="670"/>
      <c r="I12" s="670"/>
      <c r="J12" s="671"/>
      <c r="K12" s="672" t="s">
        <v>2143</v>
      </c>
      <c r="L12" s="673"/>
      <c r="M12" s="673"/>
      <c r="N12" s="673"/>
      <c r="O12" s="673"/>
      <c r="P12" s="674"/>
      <c r="R12"/>
      <c r="S12">
        <f ca="1">S12</f>
        <v>0</v>
      </c>
      <c r="AG12" s="133"/>
    </row>
    <row r="13" spans="1:33" ht="19.5" customHeight="1" thickBot="1" x14ac:dyDescent="0.25">
      <c r="B13" s="319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0"/>
      <c r="N13" s="320"/>
      <c r="O13" s="320"/>
      <c r="P13" s="321"/>
      <c r="R13"/>
      <c r="S13"/>
      <c r="AG13" s="133"/>
    </row>
    <row r="14" spans="1:33" ht="19.899999999999999" customHeight="1" x14ac:dyDescent="0.2">
      <c r="B14" s="378" t="s">
        <v>18</v>
      </c>
      <c r="C14" s="379"/>
      <c r="D14" s="380"/>
      <c r="E14" s="392"/>
      <c r="F14" s="393"/>
      <c r="G14" s="393"/>
      <c r="H14" s="393"/>
      <c r="I14" s="393"/>
      <c r="J14" s="394"/>
      <c r="K14" s="60" t="s">
        <v>19</v>
      </c>
      <c r="L14" s="72"/>
      <c r="M14" s="392"/>
      <c r="N14" s="393"/>
      <c r="O14" s="393"/>
      <c r="P14" s="394"/>
    </row>
    <row r="15" spans="1:33" ht="32.25" customHeight="1" x14ac:dyDescent="0.2">
      <c r="B15" s="144" t="s">
        <v>20</v>
      </c>
      <c r="C15" s="398">
        <f>+E5</f>
        <v>45424</v>
      </c>
      <c r="D15" s="399"/>
      <c r="E15" s="395"/>
      <c r="F15" s="396"/>
      <c r="G15" s="396"/>
      <c r="H15" s="396"/>
      <c r="I15" s="396"/>
      <c r="J15" s="397"/>
      <c r="K15" s="63" t="s">
        <v>21</v>
      </c>
      <c r="L15" s="316">
        <f>C15</f>
        <v>45424</v>
      </c>
      <c r="M15" s="395"/>
      <c r="N15" s="396"/>
      <c r="O15" s="396"/>
      <c r="P15" s="397"/>
    </row>
    <row r="16" spans="1:33" ht="15.75" thickBot="1" x14ac:dyDescent="0.25">
      <c r="B16" s="24"/>
      <c r="C16" s="25"/>
      <c r="D16" s="61"/>
      <c r="E16" s="375" t="s">
        <v>2133</v>
      </c>
      <c r="F16" s="376"/>
      <c r="G16" s="376"/>
      <c r="H16" s="376"/>
      <c r="I16" s="376"/>
      <c r="J16" s="377"/>
      <c r="K16" s="24"/>
      <c r="L16" s="61"/>
      <c r="M16" s="372" t="s">
        <v>22</v>
      </c>
      <c r="N16" s="373"/>
      <c r="O16" s="373"/>
      <c r="P16" s="374"/>
    </row>
  </sheetData>
  <mergeCells count="25">
    <mergeCell ref="B7:P8"/>
    <mergeCell ref="B9:J9"/>
    <mergeCell ref="K9:P9"/>
    <mergeCell ref="B10:J10"/>
    <mergeCell ref="R3:AB3"/>
    <mergeCell ref="B4:D4"/>
    <mergeCell ref="E4:G4"/>
    <mergeCell ref="H4:J4"/>
    <mergeCell ref="K4:K5"/>
    <mergeCell ref="L4:N5"/>
    <mergeCell ref="O4:O5"/>
    <mergeCell ref="P4:P5"/>
    <mergeCell ref="E5:G5"/>
    <mergeCell ref="H5:J5"/>
    <mergeCell ref="K10:P10"/>
    <mergeCell ref="B11:J11"/>
    <mergeCell ref="K11:P11"/>
    <mergeCell ref="E16:J16"/>
    <mergeCell ref="M16:P16"/>
    <mergeCell ref="B12:J12"/>
    <mergeCell ref="K12:P12"/>
    <mergeCell ref="B14:D14"/>
    <mergeCell ref="E14:J15"/>
    <mergeCell ref="M14:P15"/>
    <mergeCell ref="C15:D15"/>
  </mergeCells>
  <dataValidations disablePrompts="1" count="1">
    <dataValidation allowBlank="1" showErrorMessage="1" sqref="E16 M16 C7:P8 B7:B9 E14 M14 B14:D16 K14:L16 B11" xr:uid="{5BBF1A3C-7A9F-48D5-BE93-6107BDEBAD2E}"/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49" fitToHeight="0" orientation="portrait" r:id="rId1"/>
  <headerFooter>
    <oddFooter>&amp;C&amp;1#&amp;"Calibri"&amp;12&amp;K008000Internal Use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B0E2-9B2F-4A7C-82B1-5705D07A8513}">
  <sheetPr codeName="Planilha3"/>
  <dimension ref="A1:E1369"/>
  <sheetViews>
    <sheetView topLeftCell="A1340" workbookViewId="0">
      <selection activeCell="B48" sqref="B48"/>
    </sheetView>
  </sheetViews>
  <sheetFormatPr defaultColWidth="8.7109375" defaultRowHeight="12.75" x14ac:dyDescent="0.2"/>
  <cols>
    <col min="2" max="2" width="11.28515625" style="120" bestFit="1" customWidth="1"/>
    <col min="3" max="3" width="11.7109375" style="120" customWidth="1"/>
    <col min="4" max="4" width="8.7109375" style="120"/>
    <col min="5" max="5" width="10.28515625" style="120" bestFit="1" customWidth="1"/>
    <col min="6" max="16384" width="8.7109375" style="120"/>
  </cols>
  <sheetData>
    <row r="1" spans="2:3" x14ac:dyDescent="0.2">
      <c r="B1" s="120" t="s">
        <v>2279</v>
      </c>
      <c r="C1" s="120" t="s">
        <v>121</v>
      </c>
    </row>
    <row r="2" spans="2:3" x14ac:dyDescent="0.2">
      <c r="B2" s="363">
        <v>45373</v>
      </c>
      <c r="C2" s="102">
        <v>1</v>
      </c>
    </row>
    <row r="3" spans="2:3" x14ac:dyDescent="0.2">
      <c r="B3" s="363">
        <f>B2+1</f>
        <v>45374</v>
      </c>
      <c r="C3" s="102">
        <v>2</v>
      </c>
    </row>
    <row r="4" spans="2:3" x14ac:dyDescent="0.2">
      <c r="B4" s="363">
        <f t="shared" ref="B4:B67" si="0">B3+1</f>
        <v>45375</v>
      </c>
      <c r="C4" s="102">
        <v>3</v>
      </c>
    </row>
    <row r="5" spans="2:3" x14ac:dyDescent="0.2">
      <c r="B5" s="363">
        <f t="shared" si="0"/>
        <v>45376</v>
      </c>
      <c r="C5" s="102">
        <v>4</v>
      </c>
    </row>
    <row r="6" spans="2:3" x14ac:dyDescent="0.2">
      <c r="B6" s="363">
        <f t="shared" si="0"/>
        <v>45377</v>
      </c>
      <c r="C6" s="102">
        <v>5</v>
      </c>
    </row>
    <row r="7" spans="2:3" x14ac:dyDescent="0.2">
      <c r="B7" s="363">
        <f t="shared" si="0"/>
        <v>45378</v>
      </c>
      <c r="C7" s="102">
        <v>6</v>
      </c>
    </row>
    <row r="8" spans="2:3" x14ac:dyDescent="0.2">
      <c r="B8" s="363">
        <f t="shared" si="0"/>
        <v>45379</v>
      </c>
      <c r="C8" s="102">
        <v>7</v>
      </c>
    </row>
    <row r="9" spans="2:3" x14ac:dyDescent="0.2">
      <c r="B9" s="363">
        <f t="shared" si="0"/>
        <v>45380</v>
      </c>
      <c r="C9" s="102">
        <v>8</v>
      </c>
    </row>
    <row r="10" spans="2:3" x14ac:dyDescent="0.2">
      <c r="B10" s="363">
        <f t="shared" si="0"/>
        <v>45381</v>
      </c>
      <c r="C10" s="102">
        <v>9</v>
      </c>
    </row>
    <row r="11" spans="2:3" x14ac:dyDescent="0.2">
      <c r="B11" s="363">
        <f t="shared" si="0"/>
        <v>45382</v>
      </c>
      <c r="C11" s="102">
        <v>10</v>
      </c>
    </row>
    <row r="12" spans="2:3" x14ac:dyDescent="0.2">
      <c r="B12" s="363">
        <f t="shared" si="0"/>
        <v>45383</v>
      </c>
      <c r="C12" s="102">
        <v>11</v>
      </c>
    </row>
    <row r="13" spans="2:3" x14ac:dyDescent="0.2">
      <c r="B13" s="363">
        <f t="shared" si="0"/>
        <v>45384</v>
      </c>
      <c r="C13" s="102">
        <v>12</v>
      </c>
    </row>
    <row r="14" spans="2:3" x14ac:dyDescent="0.2">
      <c r="B14" s="363">
        <f t="shared" si="0"/>
        <v>45385</v>
      </c>
      <c r="C14" s="102">
        <v>13</v>
      </c>
    </row>
    <row r="15" spans="2:3" x14ac:dyDescent="0.2">
      <c r="B15" s="363">
        <f t="shared" si="0"/>
        <v>45386</v>
      </c>
      <c r="C15" s="102">
        <v>14</v>
      </c>
    </row>
    <row r="16" spans="2:3" x14ac:dyDescent="0.2">
      <c r="B16" s="363">
        <f t="shared" si="0"/>
        <v>45387</v>
      </c>
      <c r="C16" s="102">
        <v>15</v>
      </c>
    </row>
    <row r="17" spans="2:5" x14ac:dyDescent="0.2">
      <c r="B17" s="363">
        <f t="shared" si="0"/>
        <v>45388</v>
      </c>
      <c r="C17" s="102">
        <v>16</v>
      </c>
    </row>
    <row r="18" spans="2:5" x14ac:dyDescent="0.2">
      <c r="B18" s="363">
        <f t="shared" si="0"/>
        <v>45389</v>
      </c>
      <c r="C18" s="102">
        <v>17</v>
      </c>
    </row>
    <row r="19" spans="2:5" x14ac:dyDescent="0.2">
      <c r="B19" s="363">
        <f t="shared" si="0"/>
        <v>45390</v>
      </c>
      <c r="C19" s="102">
        <v>18</v>
      </c>
    </row>
    <row r="20" spans="2:5" x14ac:dyDescent="0.2">
      <c r="B20" s="363">
        <f t="shared" si="0"/>
        <v>45391</v>
      </c>
      <c r="C20" s="102">
        <v>19</v>
      </c>
    </row>
    <row r="21" spans="2:5" x14ac:dyDescent="0.2">
      <c r="B21" s="363">
        <f t="shared" si="0"/>
        <v>45392</v>
      </c>
      <c r="C21" s="102">
        <v>20</v>
      </c>
    </row>
    <row r="22" spans="2:5" x14ac:dyDescent="0.2">
      <c r="B22" s="363">
        <f t="shared" si="0"/>
        <v>45393</v>
      </c>
      <c r="C22" s="102">
        <v>21</v>
      </c>
      <c r="E22" s="362">
        <v>45395</v>
      </c>
    </row>
    <row r="23" spans="2:5" x14ac:dyDescent="0.2">
      <c r="B23" s="363">
        <f t="shared" si="0"/>
        <v>45394</v>
      </c>
      <c r="C23" s="102">
        <v>22</v>
      </c>
    </row>
    <row r="24" spans="2:5" x14ac:dyDescent="0.2">
      <c r="B24" s="363">
        <f t="shared" si="0"/>
        <v>45395</v>
      </c>
      <c r="C24" s="102">
        <v>23</v>
      </c>
    </row>
    <row r="25" spans="2:5" x14ac:dyDescent="0.2">
      <c r="B25" s="364">
        <f t="shared" si="0"/>
        <v>45396</v>
      </c>
      <c r="C25" s="120">
        <v>24</v>
      </c>
    </row>
    <row r="26" spans="2:5" x14ac:dyDescent="0.2">
      <c r="B26" s="364">
        <f t="shared" si="0"/>
        <v>45397</v>
      </c>
      <c r="C26" s="120">
        <v>25</v>
      </c>
    </row>
    <row r="27" spans="2:5" x14ac:dyDescent="0.2">
      <c r="B27" s="364">
        <f t="shared" si="0"/>
        <v>45398</v>
      </c>
      <c r="C27" s="120">
        <v>26</v>
      </c>
    </row>
    <row r="28" spans="2:5" x14ac:dyDescent="0.2">
      <c r="B28" s="364">
        <f t="shared" si="0"/>
        <v>45399</v>
      </c>
      <c r="C28" s="120">
        <v>27</v>
      </c>
    </row>
    <row r="29" spans="2:5" x14ac:dyDescent="0.2">
      <c r="B29" s="364">
        <f t="shared" si="0"/>
        <v>45400</v>
      </c>
      <c r="C29" s="120">
        <v>28</v>
      </c>
    </row>
    <row r="30" spans="2:5" x14ac:dyDescent="0.2">
      <c r="B30" s="364">
        <f t="shared" si="0"/>
        <v>45401</v>
      </c>
      <c r="C30" s="120">
        <v>29</v>
      </c>
    </row>
    <row r="31" spans="2:5" x14ac:dyDescent="0.2">
      <c r="B31" s="364">
        <f t="shared" si="0"/>
        <v>45402</v>
      </c>
      <c r="C31" s="120">
        <v>30</v>
      </c>
    </row>
    <row r="32" spans="2:5" x14ac:dyDescent="0.2">
      <c r="B32" s="364">
        <f t="shared" si="0"/>
        <v>45403</v>
      </c>
      <c r="C32" s="120">
        <v>31</v>
      </c>
    </row>
    <row r="33" spans="2:3" x14ac:dyDescent="0.2">
      <c r="B33" s="364">
        <f t="shared" si="0"/>
        <v>45404</v>
      </c>
      <c r="C33" s="120">
        <v>32</v>
      </c>
    </row>
    <row r="34" spans="2:3" x14ac:dyDescent="0.2">
      <c r="B34" s="364">
        <f t="shared" si="0"/>
        <v>45405</v>
      </c>
      <c r="C34" s="120">
        <v>33</v>
      </c>
    </row>
    <row r="35" spans="2:3" x14ac:dyDescent="0.2">
      <c r="B35" s="364">
        <f t="shared" si="0"/>
        <v>45406</v>
      </c>
      <c r="C35" s="120">
        <v>34</v>
      </c>
    </row>
    <row r="36" spans="2:3" x14ac:dyDescent="0.2">
      <c r="B36" s="364">
        <f t="shared" si="0"/>
        <v>45407</v>
      </c>
      <c r="C36" s="120">
        <v>35</v>
      </c>
    </row>
    <row r="37" spans="2:3" x14ac:dyDescent="0.2">
      <c r="B37" s="364">
        <f t="shared" si="0"/>
        <v>45408</v>
      </c>
      <c r="C37" s="120">
        <v>36</v>
      </c>
    </row>
    <row r="38" spans="2:3" x14ac:dyDescent="0.2">
      <c r="B38" s="364">
        <f t="shared" si="0"/>
        <v>45409</v>
      </c>
      <c r="C38" s="120">
        <v>37</v>
      </c>
    </row>
    <row r="39" spans="2:3" x14ac:dyDescent="0.2">
      <c r="B39" s="364">
        <f t="shared" si="0"/>
        <v>45410</v>
      </c>
      <c r="C39" s="120">
        <v>38</v>
      </c>
    </row>
    <row r="40" spans="2:3" x14ac:dyDescent="0.2">
      <c r="B40" s="364">
        <f t="shared" si="0"/>
        <v>45411</v>
      </c>
      <c r="C40" s="120">
        <v>39</v>
      </c>
    </row>
    <row r="41" spans="2:3" x14ac:dyDescent="0.2">
      <c r="B41" s="364">
        <f t="shared" si="0"/>
        <v>45412</v>
      </c>
      <c r="C41" s="120">
        <v>40</v>
      </c>
    </row>
    <row r="42" spans="2:3" x14ac:dyDescent="0.2">
      <c r="B42" s="364">
        <f t="shared" si="0"/>
        <v>45413</v>
      </c>
      <c r="C42" s="120">
        <v>41</v>
      </c>
    </row>
    <row r="43" spans="2:3" x14ac:dyDescent="0.2">
      <c r="B43" s="364">
        <f t="shared" si="0"/>
        <v>45414</v>
      </c>
      <c r="C43" s="120">
        <v>42</v>
      </c>
    </row>
    <row r="44" spans="2:3" x14ac:dyDescent="0.2">
      <c r="B44" s="364">
        <f t="shared" si="0"/>
        <v>45415</v>
      </c>
      <c r="C44" s="120">
        <v>43</v>
      </c>
    </row>
    <row r="45" spans="2:3" x14ac:dyDescent="0.2">
      <c r="B45" s="364">
        <f t="shared" si="0"/>
        <v>45416</v>
      </c>
      <c r="C45" s="120">
        <v>44</v>
      </c>
    </row>
    <row r="46" spans="2:3" x14ac:dyDescent="0.2">
      <c r="B46" s="364">
        <f t="shared" si="0"/>
        <v>45417</v>
      </c>
      <c r="C46" s="120">
        <v>45</v>
      </c>
    </row>
    <row r="47" spans="2:3" x14ac:dyDescent="0.2">
      <c r="B47" s="364">
        <f t="shared" si="0"/>
        <v>45418</v>
      </c>
      <c r="C47" s="120">
        <v>46</v>
      </c>
    </row>
    <row r="48" spans="2:3" x14ac:dyDescent="0.2">
      <c r="B48" s="364">
        <f t="shared" si="0"/>
        <v>45419</v>
      </c>
      <c r="C48" s="120">
        <v>47</v>
      </c>
    </row>
    <row r="49" spans="2:3" x14ac:dyDescent="0.2">
      <c r="B49" s="364">
        <f t="shared" si="0"/>
        <v>45420</v>
      </c>
      <c r="C49" s="120">
        <v>48</v>
      </c>
    </row>
    <row r="50" spans="2:3" x14ac:dyDescent="0.2">
      <c r="B50" s="364">
        <f t="shared" si="0"/>
        <v>45421</v>
      </c>
      <c r="C50" s="120">
        <v>49</v>
      </c>
    </row>
    <row r="51" spans="2:3" x14ac:dyDescent="0.2">
      <c r="B51" s="364">
        <f t="shared" si="0"/>
        <v>45422</v>
      </c>
      <c r="C51" s="120">
        <v>50</v>
      </c>
    </row>
    <row r="52" spans="2:3" x14ac:dyDescent="0.2">
      <c r="B52" s="364">
        <f t="shared" si="0"/>
        <v>45423</v>
      </c>
      <c r="C52" s="120">
        <v>51</v>
      </c>
    </row>
    <row r="53" spans="2:3" x14ac:dyDescent="0.2">
      <c r="B53" s="364">
        <f t="shared" si="0"/>
        <v>45424</v>
      </c>
      <c r="C53" s="120">
        <v>52</v>
      </c>
    </row>
    <row r="54" spans="2:3" x14ac:dyDescent="0.2">
      <c r="B54" s="364">
        <f t="shared" si="0"/>
        <v>45425</v>
      </c>
      <c r="C54" s="120">
        <v>53</v>
      </c>
    </row>
    <row r="55" spans="2:3" x14ac:dyDescent="0.2">
      <c r="B55" s="364">
        <f t="shared" si="0"/>
        <v>45426</v>
      </c>
      <c r="C55" s="120">
        <v>54</v>
      </c>
    </row>
    <row r="56" spans="2:3" x14ac:dyDescent="0.2">
      <c r="B56" s="364">
        <f t="shared" si="0"/>
        <v>45427</v>
      </c>
      <c r="C56" s="120">
        <v>55</v>
      </c>
    </row>
    <row r="57" spans="2:3" x14ac:dyDescent="0.2">
      <c r="B57" s="364">
        <f t="shared" si="0"/>
        <v>45428</v>
      </c>
      <c r="C57" s="120">
        <v>56</v>
      </c>
    </row>
    <row r="58" spans="2:3" x14ac:dyDescent="0.2">
      <c r="B58" s="364">
        <f t="shared" si="0"/>
        <v>45429</v>
      </c>
      <c r="C58" s="120">
        <v>57</v>
      </c>
    </row>
    <row r="59" spans="2:3" x14ac:dyDescent="0.2">
      <c r="B59" s="364">
        <f t="shared" si="0"/>
        <v>45430</v>
      </c>
      <c r="C59" s="120">
        <v>58</v>
      </c>
    </row>
    <row r="60" spans="2:3" x14ac:dyDescent="0.2">
      <c r="B60" s="364">
        <f t="shared" si="0"/>
        <v>45431</v>
      </c>
      <c r="C60" s="120">
        <v>59</v>
      </c>
    </row>
    <row r="61" spans="2:3" x14ac:dyDescent="0.2">
      <c r="B61" s="364">
        <f t="shared" si="0"/>
        <v>45432</v>
      </c>
      <c r="C61" s="120">
        <v>60</v>
      </c>
    </row>
    <row r="62" spans="2:3" x14ac:dyDescent="0.2">
      <c r="B62" s="364">
        <f t="shared" si="0"/>
        <v>45433</v>
      </c>
      <c r="C62" s="120">
        <v>61</v>
      </c>
    </row>
    <row r="63" spans="2:3" x14ac:dyDescent="0.2">
      <c r="B63" s="364">
        <f t="shared" si="0"/>
        <v>45434</v>
      </c>
      <c r="C63" s="120">
        <v>62</v>
      </c>
    </row>
    <row r="64" spans="2:3" x14ac:dyDescent="0.2">
      <c r="B64" s="364">
        <f t="shared" si="0"/>
        <v>45435</v>
      </c>
      <c r="C64" s="120">
        <v>63</v>
      </c>
    </row>
    <row r="65" spans="2:3" x14ac:dyDescent="0.2">
      <c r="B65" s="364">
        <f t="shared" si="0"/>
        <v>45436</v>
      </c>
      <c r="C65" s="120">
        <v>64</v>
      </c>
    </row>
    <row r="66" spans="2:3" x14ac:dyDescent="0.2">
      <c r="B66" s="364">
        <f t="shared" si="0"/>
        <v>45437</v>
      </c>
      <c r="C66" s="120">
        <v>65</v>
      </c>
    </row>
    <row r="67" spans="2:3" x14ac:dyDescent="0.2">
      <c r="B67" s="364">
        <f t="shared" si="0"/>
        <v>45438</v>
      </c>
      <c r="C67" s="120">
        <v>66</v>
      </c>
    </row>
    <row r="68" spans="2:3" x14ac:dyDescent="0.2">
      <c r="B68" s="364">
        <f t="shared" ref="B68:B131" si="1">B67+1</f>
        <v>45439</v>
      </c>
      <c r="C68" s="120">
        <v>67</v>
      </c>
    </row>
    <row r="69" spans="2:3" x14ac:dyDescent="0.2">
      <c r="B69" s="364">
        <f t="shared" si="1"/>
        <v>45440</v>
      </c>
      <c r="C69" s="120">
        <v>68</v>
      </c>
    </row>
    <row r="70" spans="2:3" x14ac:dyDescent="0.2">
      <c r="B70" s="364">
        <f t="shared" si="1"/>
        <v>45441</v>
      </c>
      <c r="C70" s="120">
        <v>69</v>
      </c>
    </row>
    <row r="71" spans="2:3" x14ac:dyDescent="0.2">
      <c r="B71" s="364">
        <f t="shared" si="1"/>
        <v>45442</v>
      </c>
      <c r="C71" s="120">
        <v>70</v>
      </c>
    </row>
    <row r="72" spans="2:3" x14ac:dyDescent="0.2">
      <c r="B72" s="364">
        <f t="shared" si="1"/>
        <v>45443</v>
      </c>
      <c r="C72" s="120">
        <v>71</v>
      </c>
    </row>
    <row r="73" spans="2:3" x14ac:dyDescent="0.2">
      <c r="B73" s="364">
        <f t="shared" si="1"/>
        <v>45444</v>
      </c>
      <c r="C73" s="120">
        <v>72</v>
      </c>
    </row>
    <row r="74" spans="2:3" x14ac:dyDescent="0.2">
      <c r="B74" s="364">
        <f t="shared" si="1"/>
        <v>45445</v>
      </c>
      <c r="C74" s="120">
        <v>73</v>
      </c>
    </row>
    <row r="75" spans="2:3" x14ac:dyDescent="0.2">
      <c r="B75" s="364">
        <f t="shared" si="1"/>
        <v>45446</v>
      </c>
      <c r="C75" s="120">
        <v>74</v>
      </c>
    </row>
    <row r="76" spans="2:3" x14ac:dyDescent="0.2">
      <c r="B76" s="364">
        <f t="shared" si="1"/>
        <v>45447</v>
      </c>
      <c r="C76" s="120">
        <v>75</v>
      </c>
    </row>
    <row r="77" spans="2:3" x14ac:dyDescent="0.2">
      <c r="B77" s="364">
        <f t="shared" si="1"/>
        <v>45448</v>
      </c>
      <c r="C77" s="120">
        <v>76</v>
      </c>
    </row>
    <row r="78" spans="2:3" x14ac:dyDescent="0.2">
      <c r="B78" s="364">
        <f t="shared" si="1"/>
        <v>45449</v>
      </c>
      <c r="C78" s="120">
        <v>77</v>
      </c>
    </row>
    <row r="79" spans="2:3" x14ac:dyDescent="0.2">
      <c r="B79" s="364">
        <f t="shared" si="1"/>
        <v>45450</v>
      </c>
      <c r="C79" s="120">
        <v>78</v>
      </c>
    </row>
    <row r="80" spans="2:3" x14ac:dyDescent="0.2">
      <c r="B80" s="364">
        <f t="shared" si="1"/>
        <v>45451</v>
      </c>
      <c r="C80" s="120">
        <v>79</v>
      </c>
    </row>
    <row r="81" spans="2:3" x14ac:dyDescent="0.2">
      <c r="B81" s="364">
        <f t="shared" si="1"/>
        <v>45452</v>
      </c>
      <c r="C81" s="120">
        <v>80</v>
      </c>
    </row>
    <row r="82" spans="2:3" x14ac:dyDescent="0.2">
      <c r="B82" s="364">
        <f t="shared" si="1"/>
        <v>45453</v>
      </c>
      <c r="C82" s="120">
        <v>81</v>
      </c>
    </row>
    <row r="83" spans="2:3" x14ac:dyDescent="0.2">
      <c r="B83" s="364">
        <f t="shared" si="1"/>
        <v>45454</v>
      </c>
      <c r="C83" s="120">
        <v>82</v>
      </c>
    </row>
    <row r="84" spans="2:3" x14ac:dyDescent="0.2">
      <c r="B84" s="364">
        <f t="shared" si="1"/>
        <v>45455</v>
      </c>
      <c r="C84" s="120">
        <v>83</v>
      </c>
    </row>
    <row r="85" spans="2:3" x14ac:dyDescent="0.2">
      <c r="B85" s="364">
        <f t="shared" si="1"/>
        <v>45456</v>
      </c>
      <c r="C85" s="120">
        <v>84</v>
      </c>
    </row>
    <row r="86" spans="2:3" x14ac:dyDescent="0.2">
      <c r="B86" s="364">
        <f t="shared" si="1"/>
        <v>45457</v>
      </c>
      <c r="C86" s="120">
        <v>85</v>
      </c>
    </row>
    <row r="87" spans="2:3" x14ac:dyDescent="0.2">
      <c r="B87" s="364">
        <f t="shared" si="1"/>
        <v>45458</v>
      </c>
      <c r="C87" s="120">
        <v>86</v>
      </c>
    </row>
    <row r="88" spans="2:3" x14ac:dyDescent="0.2">
      <c r="B88" s="364">
        <f t="shared" si="1"/>
        <v>45459</v>
      </c>
      <c r="C88" s="120">
        <v>87</v>
      </c>
    </row>
    <row r="89" spans="2:3" x14ac:dyDescent="0.2">
      <c r="B89" s="364">
        <f t="shared" si="1"/>
        <v>45460</v>
      </c>
      <c r="C89" s="120">
        <v>88</v>
      </c>
    </row>
    <row r="90" spans="2:3" x14ac:dyDescent="0.2">
      <c r="B90" s="364">
        <f t="shared" si="1"/>
        <v>45461</v>
      </c>
      <c r="C90" s="120">
        <v>89</v>
      </c>
    </row>
    <row r="91" spans="2:3" x14ac:dyDescent="0.2">
      <c r="B91" s="364">
        <f t="shared" si="1"/>
        <v>45462</v>
      </c>
      <c r="C91" s="120">
        <v>90</v>
      </c>
    </row>
    <row r="92" spans="2:3" x14ac:dyDescent="0.2">
      <c r="B92" s="364">
        <f t="shared" si="1"/>
        <v>45463</v>
      </c>
      <c r="C92" s="120">
        <v>91</v>
      </c>
    </row>
    <row r="93" spans="2:3" x14ac:dyDescent="0.2">
      <c r="B93" s="364">
        <f t="shared" si="1"/>
        <v>45464</v>
      </c>
      <c r="C93" s="120">
        <v>92</v>
      </c>
    </row>
    <row r="94" spans="2:3" x14ac:dyDescent="0.2">
      <c r="B94" s="364">
        <f t="shared" si="1"/>
        <v>45465</v>
      </c>
      <c r="C94" s="120">
        <v>93</v>
      </c>
    </row>
    <row r="95" spans="2:3" x14ac:dyDescent="0.2">
      <c r="B95" s="364">
        <f t="shared" si="1"/>
        <v>45466</v>
      </c>
      <c r="C95" s="120">
        <v>94</v>
      </c>
    </row>
    <row r="96" spans="2:3" x14ac:dyDescent="0.2">
      <c r="B96" s="364">
        <f t="shared" si="1"/>
        <v>45467</v>
      </c>
      <c r="C96" s="120">
        <v>95</v>
      </c>
    </row>
    <row r="97" spans="2:3" x14ac:dyDescent="0.2">
      <c r="B97" s="364">
        <f t="shared" si="1"/>
        <v>45468</v>
      </c>
      <c r="C97" s="120">
        <v>96</v>
      </c>
    </row>
    <row r="98" spans="2:3" x14ac:dyDescent="0.2">
      <c r="B98" s="364">
        <f t="shared" si="1"/>
        <v>45469</v>
      </c>
      <c r="C98" s="120">
        <v>97</v>
      </c>
    </row>
    <row r="99" spans="2:3" x14ac:dyDescent="0.2">
      <c r="B99" s="364">
        <f t="shared" si="1"/>
        <v>45470</v>
      </c>
      <c r="C99" s="120">
        <v>98</v>
      </c>
    </row>
    <row r="100" spans="2:3" x14ac:dyDescent="0.2">
      <c r="B100" s="364">
        <f t="shared" si="1"/>
        <v>45471</v>
      </c>
      <c r="C100" s="120">
        <v>99</v>
      </c>
    </row>
    <row r="101" spans="2:3" x14ac:dyDescent="0.2">
      <c r="B101" s="364">
        <f t="shared" si="1"/>
        <v>45472</v>
      </c>
      <c r="C101" s="120">
        <v>100</v>
      </c>
    </row>
    <row r="102" spans="2:3" x14ac:dyDescent="0.2">
      <c r="B102" s="364">
        <f t="shared" si="1"/>
        <v>45473</v>
      </c>
      <c r="C102" s="120">
        <v>101</v>
      </c>
    </row>
    <row r="103" spans="2:3" x14ac:dyDescent="0.2">
      <c r="B103" s="364">
        <f t="shared" si="1"/>
        <v>45474</v>
      </c>
      <c r="C103" s="120">
        <v>102</v>
      </c>
    </row>
    <row r="104" spans="2:3" x14ac:dyDescent="0.2">
      <c r="B104" s="364">
        <f t="shared" si="1"/>
        <v>45475</v>
      </c>
      <c r="C104" s="120">
        <v>103</v>
      </c>
    </row>
    <row r="105" spans="2:3" x14ac:dyDescent="0.2">
      <c r="B105" s="364">
        <f t="shared" si="1"/>
        <v>45476</v>
      </c>
      <c r="C105" s="120">
        <v>104</v>
      </c>
    </row>
    <row r="106" spans="2:3" x14ac:dyDescent="0.2">
      <c r="B106" s="364">
        <f t="shared" si="1"/>
        <v>45477</v>
      </c>
      <c r="C106" s="120">
        <v>105</v>
      </c>
    </row>
    <row r="107" spans="2:3" x14ac:dyDescent="0.2">
      <c r="B107" s="364">
        <f t="shared" si="1"/>
        <v>45478</v>
      </c>
      <c r="C107" s="120">
        <v>106</v>
      </c>
    </row>
    <row r="108" spans="2:3" x14ac:dyDescent="0.2">
      <c r="B108" s="364">
        <f t="shared" si="1"/>
        <v>45479</v>
      </c>
      <c r="C108" s="120">
        <v>107</v>
      </c>
    </row>
    <row r="109" spans="2:3" x14ac:dyDescent="0.2">
      <c r="B109" s="364">
        <f t="shared" si="1"/>
        <v>45480</v>
      </c>
      <c r="C109" s="120">
        <v>108</v>
      </c>
    </row>
    <row r="110" spans="2:3" x14ac:dyDescent="0.2">
      <c r="B110" s="364">
        <f t="shared" si="1"/>
        <v>45481</v>
      </c>
      <c r="C110" s="120">
        <v>109</v>
      </c>
    </row>
    <row r="111" spans="2:3" x14ac:dyDescent="0.2">
      <c r="B111" s="364">
        <f t="shared" si="1"/>
        <v>45482</v>
      </c>
      <c r="C111" s="120">
        <v>110</v>
      </c>
    </row>
    <row r="112" spans="2:3" x14ac:dyDescent="0.2">
      <c r="B112" s="364">
        <f t="shared" si="1"/>
        <v>45483</v>
      </c>
      <c r="C112" s="120">
        <v>111</v>
      </c>
    </row>
    <row r="113" spans="2:3" x14ac:dyDescent="0.2">
      <c r="B113" s="364">
        <f t="shared" si="1"/>
        <v>45484</v>
      </c>
      <c r="C113" s="120">
        <v>112</v>
      </c>
    </row>
    <row r="114" spans="2:3" x14ac:dyDescent="0.2">
      <c r="B114" s="364">
        <f t="shared" si="1"/>
        <v>45485</v>
      </c>
      <c r="C114" s="120">
        <v>113</v>
      </c>
    </row>
    <row r="115" spans="2:3" x14ac:dyDescent="0.2">
      <c r="B115" s="364">
        <f t="shared" si="1"/>
        <v>45486</v>
      </c>
      <c r="C115" s="120">
        <v>114</v>
      </c>
    </row>
    <row r="116" spans="2:3" x14ac:dyDescent="0.2">
      <c r="B116" s="364">
        <f t="shared" si="1"/>
        <v>45487</v>
      </c>
      <c r="C116" s="120">
        <v>115</v>
      </c>
    </row>
    <row r="117" spans="2:3" x14ac:dyDescent="0.2">
      <c r="B117" s="364">
        <f t="shared" si="1"/>
        <v>45488</v>
      </c>
      <c r="C117" s="120">
        <v>116</v>
      </c>
    </row>
    <row r="118" spans="2:3" x14ac:dyDescent="0.2">
      <c r="B118" s="364">
        <f t="shared" si="1"/>
        <v>45489</v>
      </c>
      <c r="C118" s="120">
        <v>117</v>
      </c>
    </row>
    <row r="119" spans="2:3" x14ac:dyDescent="0.2">
      <c r="B119" s="364">
        <f t="shared" si="1"/>
        <v>45490</v>
      </c>
      <c r="C119" s="120">
        <v>118</v>
      </c>
    </row>
    <row r="120" spans="2:3" x14ac:dyDescent="0.2">
      <c r="B120" s="364">
        <f t="shared" si="1"/>
        <v>45491</v>
      </c>
      <c r="C120" s="120">
        <v>119</v>
      </c>
    </row>
    <row r="121" spans="2:3" x14ac:dyDescent="0.2">
      <c r="B121" s="364">
        <f t="shared" si="1"/>
        <v>45492</v>
      </c>
      <c r="C121" s="120">
        <v>120</v>
      </c>
    </row>
    <row r="122" spans="2:3" x14ac:dyDescent="0.2">
      <c r="B122" s="364">
        <f t="shared" si="1"/>
        <v>45493</v>
      </c>
      <c r="C122" s="120">
        <v>121</v>
      </c>
    </row>
    <row r="123" spans="2:3" x14ac:dyDescent="0.2">
      <c r="B123" s="364">
        <f t="shared" si="1"/>
        <v>45494</v>
      </c>
      <c r="C123" s="120">
        <v>122</v>
      </c>
    </row>
    <row r="124" spans="2:3" x14ac:dyDescent="0.2">
      <c r="B124" s="364">
        <f t="shared" si="1"/>
        <v>45495</v>
      </c>
      <c r="C124" s="120">
        <v>123</v>
      </c>
    </row>
    <row r="125" spans="2:3" x14ac:dyDescent="0.2">
      <c r="B125" s="364">
        <f t="shared" si="1"/>
        <v>45496</v>
      </c>
      <c r="C125" s="120">
        <v>124</v>
      </c>
    </row>
    <row r="126" spans="2:3" x14ac:dyDescent="0.2">
      <c r="B126" s="364">
        <f t="shared" si="1"/>
        <v>45497</v>
      </c>
      <c r="C126" s="120">
        <v>125</v>
      </c>
    </row>
    <row r="127" spans="2:3" x14ac:dyDescent="0.2">
      <c r="B127" s="364">
        <f t="shared" si="1"/>
        <v>45498</v>
      </c>
      <c r="C127" s="120">
        <v>126</v>
      </c>
    </row>
    <row r="128" spans="2:3" x14ac:dyDescent="0.2">
      <c r="B128" s="364">
        <f t="shared" si="1"/>
        <v>45499</v>
      </c>
      <c r="C128" s="120">
        <v>127</v>
      </c>
    </row>
    <row r="129" spans="2:3" x14ac:dyDescent="0.2">
      <c r="B129" s="364">
        <f t="shared" si="1"/>
        <v>45500</v>
      </c>
      <c r="C129" s="120">
        <v>128</v>
      </c>
    </row>
    <row r="130" spans="2:3" x14ac:dyDescent="0.2">
      <c r="B130" s="364">
        <f t="shared" si="1"/>
        <v>45501</v>
      </c>
      <c r="C130" s="120">
        <v>129</v>
      </c>
    </row>
    <row r="131" spans="2:3" x14ac:dyDescent="0.2">
      <c r="B131" s="364">
        <f t="shared" si="1"/>
        <v>45502</v>
      </c>
      <c r="C131" s="120">
        <v>130</v>
      </c>
    </row>
    <row r="132" spans="2:3" x14ac:dyDescent="0.2">
      <c r="B132" s="364">
        <f t="shared" ref="B132:B195" si="2">B131+1</f>
        <v>45503</v>
      </c>
      <c r="C132" s="120">
        <v>131</v>
      </c>
    </row>
    <row r="133" spans="2:3" x14ac:dyDescent="0.2">
      <c r="B133" s="364">
        <f t="shared" si="2"/>
        <v>45504</v>
      </c>
      <c r="C133" s="120">
        <v>132</v>
      </c>
    </row>
    <row r="134" spans="2:3" x14ac:dyDescent="0.2">
      <c r="B134" s="364">
        <f t="shared" si="2"/>
        <v>45505</v>
      </c>
      <c r="C134" s="120">
        <v>133</v>
      </c>
    </row>
    <row r="135" spans="2:3" x14ac:dyDescent="0.2">
      <c r="B135" s="364">
        <f t="shared" si="2"/>
        <v>45506</v>
      </c>
      <c r="C135" s="120">
        <v>134</v>
      </c>
    </row>
    <row r="136" spans="2:3" x14ac:dyDescent="0.2">
      <c r="B136" s="364">
        <f t="shared" si="2"/>
        <v>45507</v>
      </c>
      <c r="C136" s="120">
        <v>135</v>
      </c>
    </row>
    <row r="137" spans="2:3" x14ac:dyDescent="0.2">
      <c r="B137" s="364">
        <f t="shared" si="2"/>
        <v>45508</v>
      </c>
      <c r="C137" s="120">
        <v>136</v>
      </c>
    </row>
    <row r="138" spans="2:3" x14ac:dyDescent="0.2">
      <c r="B138" s="364">
        <f t="shared" si="2"/>
        <v>45509</v>
      </c>
      <c r="C138" s="120">
        <v>137</v>
      </c>
    </row>
    <row r="139" spans="2:3" x14ac:dyDescent="0.2">
      <c r="B139" s="364">
        <f t="shared" si="2"/>
        <v>45510</v>
      </c>
      <c r="C139" s="120">
        <v>138</v>
      </c>
    </row>
    <row r="140" spans="2:3" x14ac:dyDescent="0.2">
      <c r="B140" s="364">
        <f t="shared" si="2"/>
        <v>45511</v>
      </c>
      <c r="C140" s="120">
        <v>139</v>
      </c>
    </row>
    <row r="141" spans="2:3" x14ac:dyDescent="0.2">
      <c r="B141" s="364">
        <f t="shared" si="2"/>
        <v>45512</v>
      </c>
      <c r="C141" s="120">
        <v>140</v>
      </c>
    </row>
    <row r="142" spans="2:3" x14ac:dyDescent="0.2">
      <c r="B142" s="364">
        <f t="shared" si="2"/>
        <v>45513</v>
      </c>
      <c r="C142" s="120">
        <v>141</v>
      </c>
    </row>
    <row r="143" spans="2:3" x14ac:dyDescent="0.2">
      <c r="B143" s="364">
        <f t="shared" si="2"/>
        <v>45514</v>
      </c>
      <c r="C143" s="120">
        <v>142</v>
      </c>
    </row>
    <row r="144" spans="2:3" x14ac:dyDescent="0.2">
      <c r="B144" s="364">
        <f t="shared" si="2"/>
        <v>45515</v>
      </c>
      <c r="C144" s="120">
        <v>143</v>
      </c>
    </row>
    <row r="145" spans="2:3" x14ac:dyDescent="0.2">
      <c r="B145" s="364">
        <f t="shared" si="2"/>
        <v>45516</v>
      </c>
      <c r="C145" s="120">
        <v>144</v>
      </c>
    </row>
    <row r="146" spans="2:3" x14ac:dyDescent="0.2">
      <c r="B146" s="364">
        <f t="shared" si="2"/>
        <v>45517</v>
      </c>
      <c r="C146" s="120">
        <v>145</v>
      </c>
    </row>
    <row r="147" spans="2:3" x14ac:dyDescent="0.2">
      <c r="B147" s="364">
        <f t="shared" si="2"/>
        <v>45518</v>
      </c>
      <c r="C147" s="120">
        <v>146</v>
      </c>
    </row>
    <row r="148" spans="2:3" x14ac:dyDescent="0.2">
      <c r="B148" s="364">
        <f t="shared" si="2"/>
        <v>45519</v>
      </c>
      <c r="C148" s="120">
        <v>147</v>
      </c>
    </row>
    <row r="149" spans="2:3" x14ac:dyDescent="0.2">
      <c r="B149" s="364">
        <f t="shared" si="2"/>
        <v>45520</v>
      </c>
      <c r="C149" s="120">
        <v>148</v>
      </c>
    </row>
    <row r="150" spans="2:3" x14ac:dyDescent="0.2">
      <c r="B150" s="364">
        <f t="shared" si="2"/>
        <v>45521</v>
      </c>
      <c r="C150" s="120">
        <v>149</v>
      </c>
    </row>
    <row r="151" spans="2:3" x14ac:dyDescent="0.2">
      <c r="B151" s="364">
        <f t="shared" si="2"/>
        <v>45522</v>
      </c>
      <c r="C151" s="120">
        <v>150</v>
      </c>
    </row>
    <row r="152" spans="2:3" x14ac:dyDescent="0.2">
      <c r="B152" s="364">
        <f t="shared" si="2"/>
        <v>45523</v>
      </c>
      <c r="C152" s="120">
        <v>151</v>
      </c>
    </row>
    <row r="153" spans="2:3" x14ac:dyDescent="0.2">
      <c r="B153" s="364">
        <f t="shared" si="2"/>
        <v>45524</v>
      </c>
      <c r="C153" s="120">
        <v>152</v>
      </c>
    </row>
    <row r="154" spans="2:3" x14ac:dyDescent="0.2">
      <c r="B154" s="364">
        <f t="shared" si="2"/>
        <v>45525</v>
      </c>
      <c r="C154" s="120">
        <v>153</v>
      </c>
    </row>
    <row r="155" spans="2:3" x14ac:dyDescent="0.2">
      <c r="B155" s="364">
        <f t="shared" si="2"/>
        <v>45526</v>
      </c>
      <c r="C155" s="120">
        <v>154</v>
      </c>
    </row>
    <row r="156" spans="2:3" x14ac:dyDescent="0.2">
      <c r="B156" s="364">
        <f t="shared" si="2"/>
        <v>45527</v>
      </c>
      <c r="C156" s="120">
        <v>155</v>
      </c>
    </row>
    <row r="157" spans="2:3" x14ac:dyDescent="0.2">
      <c r="B157" s="364">
        <f t="shared" si="2"/>
        <v>45528</v>
      </c>
      <c r="C157" s="120">
        <v>156</v>
      </c>
    </row>
    <row r="158" spans="2:3" x14ac:dyDescent="0.2">
      <c r="B158" s="364">
        <f t="shared" si="2"/>
        <v>45529</v>
      </c>
      <c r="C158" s="120">
        <v>157</v>
      </c>
    </row>
    <row r="159" spans="2:3" x14ac:dyDescent="0.2">
      <c r="B159" s="364">
        <f t="shared" si="2"/>
        <v>45530</v>
      </c>
      <c r="C159" s="120">
        <v>158</v>
      </c>
    </row>
    <row r="160" spans="2:3" x14ac:dyDescent="0.2">
      <c r="B160" s="364">
        <f t="shared" si="2"/>
        <v>45531</v>
      </c>
      <c r="C160" s="120">
        <v>159</v>
      </c>
    </row>
    <row r="161" spans="2:3" x14ac:dyDescent="0.2">
      <c r="B161" s="364">
        <f t="shared" si="2"/>
        <v>45532</v>
      </c>
      <c r="C161" s="120">
        <v>160</v>
      </c>
    </row>
    <row r="162" spans="2:3" x14ac:dyDescent="0.2">
      <c r="B162" s="364">
        <f t="shared" si="2"/>
        <v>45533</v>
      </c>
      <c r="C162" s="120">
        <v>161</v>
      </c>
    </row>
    <row r="163" spans="2:3" x14ac:dyDescent="0.2">
      <c r="B163" s="364">
        <f t="shared" si="2"/>
        <v>45534</v>
      </c>
      <c r="C163" s="120">
        <v>162</v>
      </c>
    </row>
    <row r="164" spans="2:3" x14ac:dyDescent="0.2">
      <c r="B164" s="364">
        <f t="shared" si="2"/>
        <v>45535</v>
      </c>
      <c r="C164" s="120">
        <v>163</v>
      </c>
    </row>
    <row r="165" spans="2:3" x14ac:dyDescent="0.2">
      <c r="B165" s="364">
        <f t="shared" si="2"/>
        <v>45536</v>
      </c>
      <c r="C165" s="120">
        <v>164</v>
      </c>
    </row>
    <row r="166" spans="2:3" x14ac:dyDescent="0.2">
      <c r="B166" s="364">
        <f t="shared" si="2"/>
        <v>45537</v>
      </c>
      <c r="C166" s="120">
        <v>165</v>
      </c>
    </row>
    <row r="167" spans="2:3" x14ac:dyDescent="0.2">
      <c r="B167" s="364">
        <f t="shared" si="2"/>
        <v>45538</v>
      </c>
      <c r="C167" s="120">
        <v>166</v>
      </c>
    </row>
    <row r="168" spans="2:3" x14ac:dyDescent="0.2">
      <c r="B168" s="364">
        <f t="shared" si="2"/>
        <v>45539</v>
      </c>
      <c r="C168" s="120">
        <v>167</v>
      </c>
    </row>
    <row r="169" spans="2:3" x14ac:dyDescent="0.2">
      <c r="B169" s="364">
        <f t="shared" si="2"/>
        <v>45540</v>
      </c>
      <c r="C169" s="120">
        <v>168</v>
      </c>
    </row>
    <row r="170" spans="2:3" x14ac:dyDescent="0.2">
      <c r="B170" s="364">
        <f t="shared" si="2"/>
        <v>45541</v>
      </c>
      <c r="C170" s="120">
        <v>169</v>
      </c>
    </row>
    <row r="171" spans="2:3" x14ac:dyDescent="0.2">
      <c r="B171" s="364">
        <f t="shared" si="2"/>
        <v>45542</v>
      </c>
      <c r="C171" s="120">
        <v>170</v>
      </c>
    </row>
    <row r="172" spans="2:3" x14ac:dyDescent="0.2">
      <c r="B172" s="364">
        <f t="shared" si="2"/>
        <v>45543</v>
      </c>
      <c r="C172" s="120">
        <v>171</v>
      </c>
    </row>
    <row r="173" spans="2:3" x14ac:dyDescent="0.2">
      <c r="B173" s="364">
        <f t="shared" si="2"/>
        <v>45544</v>
      </c>
      <c r="C173" s="120">
        <v>172</v>
      </c>
    </row>
    <row r="174" spans="2:3" x14ac:dyDescent="0.2">
      <c r="B174" s="364">
        <f t="shared" si="2"/>
        <v>45545</v>
      </c>
      <c r="C174" s="120">
        <v>173</v>
      </c>
    </row>
    <row r="175" spans="2:3" x14ac:dyDescent="0.2">
      <c r="B175" s="364">
        <f t="shared" si="2"/>
        <v>45546</v>
      </c>
      <c r="C175" s="120">
        <v>174</v>
      </c>
    </row>
    <row r="176" spans="2:3" x14ac:dyDescent="0.2">
      <c r="B176" s="364">
        <f t="shared" si="2"/>
        <v>45547</v>
      </c>
      <c r="C176" s="120">
        <v>175</v>
      </c>
    </row>
    <row r="177" spans="2:3" x14ac:dyDescent="0.2">
      <c r="B177" s="364">
        <f t="shared" si="2"/>
        <v>45548</v>
      </c>
      <c r="C177" s="120">
        <v>176</v>
      </c>
    </row>
    <row r="178" spans="2:3" x14ac:dyDescent="0.2">
      <c r="B178" s="364">
        <f t="shared" si="2"/>
        <v>45549</v>
      </c>
      <c r="C178" s="120">
        <v>177</v>
      </c>
    </row>
    <row r="179" spans="2:3" x14ac:dyDescent="0.2">
      <c r="B179" s="364">
        <f t="shared" si="2"/>
        <v>45550</v>
      </c>
      <c r="C179" s="120">
        <v>178</v>
      </c>
    </row>
    <row r="180" spans="2:3" x14ac:dyDescent="0.2">
      <c r="B180" s="364">
        <f t="shared" si="2"/>
        <v>45551</v>
      </c>
      <c r="C180" s="120">
        <v>179</v>
      </c>
    </row>
    <row r="181" spans="2:3" x14ac:dyDescent="0.2">
      <c r="B181" s="364">
        <f t="shared" si="2"/>
        <v>45552</v>
      </c>
      <c r="C181" s="120">
        <v>180</v>
      </c>
    </row>
    <row r="182" spans="2:3" x14ac:dyDescent="0.2">
      <c r="B182" s="364">
        <f t="shared" si="2"/>
        <v>45553</v>
      </c>
      <c r="C182" s="120">
        <v>181</v>
      </c>
    </row>
    <row r="183" spans="2:3" x14ac:dyDescent="0.2">
      <c r="B183" s="364">
        <f t="shared" si="2"/>
        <v>45554</v>
      </c>
      <c r="C183" s="120">
        <v>182</v>
      </c>
    </row>
    <row r="184" spans="2:3" x14ac:dyDescent="0.2">
      <c r="B184" s="364">
        <f t="shared" si="2"/>
        <v>45555</v>
      </c>
      <c r="C184" s="120">
        <v>183</v>
      </c>
    </row>
    <row r="185" spans="2:3" x14ac:dyDescent="0.2">
      <c r="B185" s="364">
        <f t="shared" si="2"/>
        <v>45556</v>
      </c>
      <c r="C185" s="120">
        <v>184</v>
      </c>
    </row>
    <row r="186" spans="2:3" x14ac:dyDescent="0.2">
      <c r="B186" s="364">
        <f t="shared" si="2"/>
        <v>45557</v>
      </c>
      <c r="C186" s="120">
        <v>185</v>
      </c>
    </row>
    <row r="187" spans="2:3" x14ac:dyDescent="0.2">
      <c r="B187" s="364">
        <f t="shared" si="2"/>
        <v>45558</v>
      </c>
      <c r="C187" s="120">
        <v>186</v>
      </c>
    </row>
    <row r="188" spans="2:3" x14ac:dyDescent="0.2">
      <c r="B188" s="364">
        <f t="shared" si="2"/>
        <v>45559</v>
      </c>
      <c r="C188" s="120">
        <v>187</v>
      </c>
    </row>
    <row r="189" spans="2:3" x14ac:dyDescent="0.2">
      <c r="B189" s="364">
        <f t="shared" si="2"/>
        <v>45560</v>
      </c>
      <c r="C189" s="120">
        <v>188</v>
      </c>
    </row>
    <row r="190" spans="2:3" x14ac:dyDescent="0.2">
      <c r="B190" s="364">
        <f t="shared" si="2"/>
        <v>45561</v>
      </c>
      <c r="C190" s="120">
        <v>189</v>
      </c>
    </row>
    <row r="191" spans="2:3" x14ac:dyDescent="0.2">
      <c r="B191" s="364">
        <f t="shared" si="2"/>
        <v>45562</v>
      </c>
      <c r="C191" s="120">
        <v>190</v>
      </c>
    </row>
    <row r="192" spans="2:3" x14ac:dyDescent="0.2">
      <c r="B192" s="364">
        <f t="shared" si="2"/>
        <v>45563</v>
      </c>
      <c r="C192" s="120">
        <v>191</v>
      </c>
    </row>
    <row r="193" spans="2:3" x14ac:dyDescent="0.2">
      <c r="B193" s="364">
        <f t="shared" si="2"/>
        <v>45564</v>
      </c>
      <c r="C193" s="120">
        <v>192</v>
      </c>
    </row>
    <row r="194" spans="2:3" x14ac:dyDescent="0.2">
      <c r="B194" s="364">
        <f t="shared" si="2"/>
        <v>45565</v>
      </c>
      <c r="C194" s="120">
        <v>193</v>
      </c>
    </row>
    <row r="195" spans="2:3" x14ac:dyDescent="0.2">
      <c r="B195" s="364">
        <f t="shared" si="2"/>
        <v>45566</v>
      </c>
      <c r="C195" s="120">
        <v>194</v>
      </c>
    </row>
    <row r="196" spans="2:3" x14ac:dyDescent="0.2">
      <c r="B196" s="364">
        <f t="shared" ref="B196:B259" si="3">B195+1</f>
        <v>45567</v>
      </c>
      <c r="C196" s="120">
        <v>195</v>
      </c>
    </row>
    <row r="197" spans="2:3" x14ac:dyDescent="0.2">
      <c r="B197" s="364">
        <f t="shared" si="3"/>
        <v>45568</v>
      </c>
      <c r="C197" s="120">
        <v>196</v>
      </c>
    </row>
    <row r="198" spans="2:3" x14ac:dyDescent="0.2">
      <c r="B198" s="364">
        <f t="shared" si="3"/>
        <v>45569</v>
      </c>
      <c r="C198" s="120">
        <v>197</v>
      </c>
    </row>
    <row r="199" spans="2:3" x14ac:dyDescent="0.2">
      <c r="B199" s="364">
        <f t="shared" si="3"/>
        <v>45570</v>
      </c>
      <c r="C199" s="120">
        <v>198</v>
      </c>
    </row>
    <row r="200" spans="2:3" x14ac:dyDescent="0.2">
      <c r="B200" s="364">
        <f t="shared" si="3"/>
        <v>45571</v>
      </c>
      <c r="C200" s="120">
        <v>199</v>
      </c>
    </row>
    <row r="201" spans="2:3" x14ac:dyDescent="0.2">
      <c r="B201" s="364">
        <f t="shared" si="3"/>
        <v>45572</v>
      </c>
      <c r="C201" s="120">
        <v>200</v>
      </c>
    </row>
    <row r="202" spans="2:3" x14ac:dyDescent="0.2">
      <c r="B202" s="364">
        <f t="shared" si="3"/>
        <v>45573</v>
      </c>
      <c r="C202" s="120">
        <v>201</v>
      </c>
    </row>
    <row r="203" spans="2:3" x14ac:dyDescent="0.2">
      <c r="B203" s="364">
        <f t="shared" si="3"/>
        <v>45574</v>
      </c>
      <c r="C203" s="120">
        <v>202</v>
      </c>
    </row>
    <row r="204" spans="2:3" x14ac:dyDescent="0.2">
      <c r="B204" s="364">
        <f t="shared" si="3"/>
        <v>45575</v>
      </c>
      <c r="C204" s="120">
        <v>203</v>
      </c>
    </row>
    <row r="205" spans="2:3" x14ac:dyDescent="0.2">
      <c r="B205" s="364">
        <f t="shared" si="3"/>
        <v>45576</v>
      </c>
      <c r="C205" s="120">
        <v>204</v>
      </c>
    </row>
    <row r="206" spans="2:3" x14ac:dyDescent="0.2">
      <c r="B206" s="364">
        <f t="shared" si="3"/>
        <v>45577</v>
      </c>
      <c r="C206" s="120">
        <v>205</v>
      </c>
    </row>
    <row r="207" spans="2:3" x14ac:dyDescent="0.2">
      <c r="B207" s="364">
        <f t="shared" si="3"/>
        <v>45578</v>
      </c>
      <c r="C207" s="120">
        <v>206</v>
      </c>
    </row>
    <row r="208" spans="2:3" x14ac:dyDescent="0.2">
      <c r="B208" s="364">
        <f t="shared" si="3"/>
        <v>45579</v>
      </c>
      <c r="C208" s="120">
        <v>207</v>
      </c>
    </row>
    <row r="209" spans="2:3" x14ac:dyDescent="0.2">
      <c r="B209" s="364">
        <f t="shared" si="3"/>
        <v>45580</v>
      </c>
      <c r="C209" s="120">
        <v>208</v>
      </c>
    </row>
    <row r="210" spans="2:3" x14ac:dyDescent="0.2">
      <c r="B210" s="364">
        <f t="shared" si="3"/>
        <v>45581</v>
      </c>
      <c r="C210" s="120">
        <v>209</v>
      </c>
    </row>
    <row r="211" spans="2:3" x14ac:dyDescent="0.2">
      <c r="B211" s="364">
        <f t="shared" si="3"/>
        <v>45582</v>
      </c>
      <c r="C211" s="120">
        <v>210</v>
      </c>
    </row>
    <row r="212" spans="2:3" x14ac:dyDescent="0.2">
      <c r="B212" s="364">
        <f t="shared" si="3"/>
        <v>45583</v>
      </c>
      <c r="C212" s="120">
        <v>211</v>
      </c>
    </row>
    <row r="213" spans="2:3" x14ac:dyDescent="0.2">
      <c r="B213" s="364">
        <f t="shared" si="3"/>
        <v>45584</v>
      </c>
      <c r="C213" s="120">
        <v>212</v>
      </c>
    </row>
    <row r="214" spans="2:3" x14ac:dyDescent="0.2">
      <c r="B214" s="364">
        <f t="shared" si="3"/>
        <v>45585</v>
      </c>
      <c r="C214" s="120">
        <v>213</v>
      </c>
    </row>
    <row r="215" spans="2:3" x14ac:dyDescent="0.2">
      <c r="B215" s="364">
        <f t="shared" si="3"/>
        <v>45586</v>
      </c>
      <c r="C215" s="120">
        <v>214</v>
      </c>
    </row>
    <row r="216" spans="2:3" x14ac:dyDescent="0.2">
      <c r="B216" s="364">
        <f t="shared" si="3"/>
        <v>45587</v>
      </c>
      <c r="C216" s="120">
        <v>215</v>
      </c>
    </row>
    <row r="217" spans="2:3" x14ac:dyDescent="0.2">
      <c r="B217" s="364">
        <f t="shared" si="3"/>
        <v>45588</v>
      </c>
      <c r="C217" s="120">
        <v>216</v>
      </c>
    </row>
    <row r="218" spans="2:3" x14ac:dyDescent="0.2">
      <c r="B218" s="364">
        <f t="shared" si="3"/>
        <v>45589</v>
      </c>
      <c r="C218" s="120">
        <v>217</v>
      </c>
    </row>
    <row r="219" spans="2:3" x14ac:dyDescent="0.2">
      <c r="B219" s="364">
        <f t="shared" si="3"/>
        <v>45590</v>
      </c>
      <c r="C219" s="120">
        <v>218</v>
      </c>
    </row>
    <row r="220" spans="2:3" x14ac:dyDescent="0.2">
      <c r="B220" s="364">
        <f t="shared" si="3"/>
        <v>45591</v>
      </c>
      <c r="C220" s="120">
        <v>219</v>
      </c>
    </row>
    <row r="221" spans="2:3" x14ac:dyDescent="0.2">
      <c r="B221" s="364">
        <f t="shared" si="3"/>
        <v>45592</v>
      </c>
      <c r="C221" s="120">
        <v>220</v>
      </c>
    </row>
    <row r="222" spans="2:3" x14ac:dyDescent="0.2">
      <c r="B222" s="364">
        <f t="shared" si="3"/>
        <v>45593</v>
      </c>
      <c r="C222" s="120">
        <v>221</v>
      </c>
    </row>
    <row r="223" spans="2:3" x14ac:dyDescent="0.2">
      <c r="B223" s="364">
        <f t="shared" si="3"/>
        <v>45594</v>
      </c>
      <c r="C223" s="120">
        <v>222</v>
      </c>
    </row>
    <row r="224" spans="2:3" x14ac:dyDescent="0.2">
      <c r="B224" s="364">
        <f t="shared" si="3"/>
        <v>45595</v>
      </c>
      <c r="C224" s="120">
        <v>223</v>
      </c>
    </row>
    <row r="225" spans="2:3" x14ac:dyDescent="0.2">
      <c r="B225" s="364">
        <f t="shared" si="3"/>
        <v>45596</v>
      </c>
      <c r="C225" s="120">
        <v>224</v>
      </c>
    </row>
    <row r="226" spans="2:3" x14ac:dyDescent="0.2">
      <c r="B226" s="364">
        <f t="shared" si="3"/>
        <v>45597</v>
      </c>
      <c r="C226" s="120">
        <v>225</v>
      </c>
    </row>
    <row r="227" spans="2:3" x14ac:dyDescent="0.2">
      <c r="B227" s="364">
        <f t="shared" si="3"/>
        <v>45598</v>
      </c>
      <c r="C227" s="120">
        <v>226</v>
      </c>
    </row>
    <row r="228" spans="2:3" x14ac:dyDescent="0.2">
      <c r="B228" s="364">
        <f t="shared" si="3"/>
        <v>45599</v>
      </c>
      <c r="C228" s="120">
        <v>227</v>
      </c>
    </row>
    <row r="229" spans="2:3" x14ac:dyDescent="0.2">
      <c r="B229" s="364">
        <f t="shared" si="3"/>
        <v>45600</v>
      </c>
      <c r="C229" s="120">
        <v>228</v>
      </c>
    </row>
    <row r="230" spans="2:3" x14ac:dyDescent="0.2">
      <c r="B230" s="364">
        <f t="shared" si="3"/>
        <v>45601</v>
      </c>
      <c r="C230" s="120">
        <v>229</v>
      </c>
    </row>
    <row r="231" spans="2:3" x14ac:dyDescent="0.2">
      <c r="B231" s="364">
        <f t="shared" si="3"/>
        <v>45602</v>
      </c>
      <c r="C231" s="120">
        <v>230</v>
      </c>
    </row>
    <row r="232" spans="2:3" x14ac:dyDescent="0.2">
      <c r="B232" s="364">
        <f t="shared" si="3"/>
        <v>45603</v>
      </c>
      <c r="C232" s="120">
        <v>231</v>
      </c>
    </row>
    <row r="233" spans="2:3" x14ac:dyDescent="0.2">
      <c r="B233" s="364">
        <f t="shared" si="3"/>
        <v>45604</v>
      </c>
      <c r="C233" s="120">
        <v>232</v>
      </c>
    </row>
    <row r="234" spans="2:3" x14ac:dyDescent="0.2">
      <c r="B234" s="364">
        <f t="shared" si="3"/>
        <v>45605</v>
      </c>
      <c r="C234" s="120">
        <v>233</v>
      </c>
    </row>
    <row r="235" spans="2:3" x14ac:dyDescent="0.2">
      <c r="B235" s="364">
        <f t="shared" si="3"/>
        <v>45606</v>
      </c>
      <c r="C235" s="120">
        <v>234</v>
      </c>
    </row>
    <row r="236" spans="2:3" x14ac:dyDescent="0.2">
      <c r="B236" s="364">
        <f t="shared" si="3"/>
        <v>45607</v>
      </c>
      <c r="C236" s="120">
        <v>235</v>
      </c>
    </row>
    <row r="237" spans="2:3" x14ac:dyDescent="0.2">
      <c r="B237" s="364">
        <f t="shared" si="3"/>
        <v>45608</v>
      </c>
      <c r="C237" s="120">
        <v>236</v>
      </c>
    </row>
    <row r="238" spans="2:3" x14ac:dyDescent="0.2">
      <c r="B238" s="364">
        <f t="shared" si="3"/>
        <v>45609</v>
      </c>
      <c r="C238" s="120">
        <v>237</v>
      </c>
    </row>
    <row r="239" spans="2:3" x14ac:dyDescent="0.2">
      <c r="B239" s="364">
        <f t="shared" si="3"/>
        <v>45610</v>
      </c>
      <c r="C239" s="120">
        <v>238</v>
      </c>
    </row>
    <row r="240" spans="2:3" x14ac:dyDescent="0.2">
      <c r="B240" s="364">
        <f t="shared" si="3"/>
        <v>45611</v>
      </c>
      <c r="C240" s="120">
        <v>239</v>
      </c>
    </row>
    <row r="241" spans="2:3" x14ac:dyDescent="0.2">
      <c r="B241" s="364">
        <f t="shared" si="3"/>
        <v>45612</v>
      </c>
      <c r="C241" s="120">
        <v>240</v>
      </c>
    </row>
    <row r="242" spans="2:3" x14ac:dyDescent="0.2">
      <c r="B242" s="364">
        <f t="shared" si="3"/>
        <v>45613</v>
      </c>
      <c r="C242" s="120">
        <v>241</v>
      </c>
    </row>
    <row r="243" spans="2:3" x14ac:dyDescent="0.2">
      <c r="B243" s="364">
        <f t="shared" si="3"/>
        <v>45614</v>
      </c>
      <c r="C243" s="120">
        <v>242</v>
      </c>
    </row>
    <row r="244" spans="2:3" x14ac:dyDescent="0.2">
      <c r="B244" s="364">
        <f t="shared" si="3"/>
        <v>45615</v>
      </c>
      <c r="C244" s="120">
        <v>243</v>
      </c>
    </row>
    <row r="245" spans="2:3" x14ac:dyDescent="0.2">
      <c r="B245" s="364">
        <f t="shared" si="3"/>
        <v>45616</v>
      </c>
      <c r="C245" s="120">
        <v>244</v>
      </c>
    </row>
    <row r="246" spans="2:3" x14ac:dyDescent="0.2">
      <c r="B246" s="364">
        <f t="shared" si="3"/>
        <v>45617</v>
      </c>
      <c r="C246" s="120">
        <v>245</v>
      </c>
    </row>
    <row r="247" spans="2:3" x14ac:dyDescent="0.2">
      <c r="B247" s="364">
        <f t="shared" si="3"/>
        <v>45618</v>
      </c>
      <c r="C247" s="120">
        <v>246</v>
      </c>
    </row>
    <row r="248" spans="2:3" x14ac:dyDescent="0.2">
      <c r="B248" s="364">
        <f t="shared" si="3"/>
        <v>45619</v>
      </c>
      <c r="C248" s="120">
        <v>247</v>
      </c>
    </row>
    <row r="249" spans="2:3" x14ac:dyDescent="0.2">
      <c r="B249" s="364">
        <f t="shared" si="3"/>
        <v>45620</v>
      </c>
      <c r="C249" s="120">
        <v>248</v>
      </c>
    </row>
    <row r="250" spans="2:3" x14ac:dyDescent="0.2">
      <c r="B250" s="364">
        <f t="shared" si="3"/>
        <v>45621</v>
      </c>
      <c r="C250" s="120">
        <v>249</v>
      </c>
    </row>
    <row r="251" spans="2:3" x14ac:dyDescent="0.2">
      <c r="B251" s="364">
        <f t="shared" si="3"/>
        <v>45622</v>
      </c>
      <c r="C251" s="120">
        <v>250</v>
      </c>
    </row>
    <row r="252" spans="2:3" x14ac:dyDescent="0.2">
      <c r="B252" s="364">
        <f t="shared" si="3"/>
        <v>45623</v>
      </c>
      <c r="C252" s="120">
        <v>251</v>
      </c>
    </row>
    <row r="253" spans="2:3" x14ac:dyDescent="0.2">
      <c r="B253" s="364">
        <f t="shared" si="3"/>
        <v>45624</v>
      </c>
      <c r="C253" s="120">
        <v>252</v>
      </c>
    </row>
    <row r="254" spans="2:3" x14ac:dyDescent="0.2">
      <c r="B254" s="364">
        <f t="shared" si="3"/>
        <v>45625</v>
      </c>
      <c r="C254" s="120">
        <v>253</v>
      </c>
    </row>
    <row r="255" spans="2:3" x14ac:dyDescent="0.2">
      <c r="B255" s="364">
        <f t="shared" si="3"/>
        <v>45626</v>
      </c>
      <c r="C255" s="120">
        <v>254</v>
      </c>
    </row>
    <row r="256" spans="2:3" x14ac:dyDescent="0.2">
      <c r="B256" s="364">
        <f t="shared" si="3"/>
        <v>45627</v>
      </c>
      <c r="C256" s="120">
        <v>255</v>
      </c>
    </row>
    <row r="257" spans="2:3" x14ac:dyDescent="0.2">
      <c r="B257" s="364">
        <f t="shared" si="3"/>
        <v>45628</v>
      </c>
      <c r="C257" s="120">
        <v>256</v>
      </c>
    </row>
    <row r="258" spans="2:3" x14ac:dyDescent="0.2">
      <c r="B258" s="364">
        <f t="shared" si="3"/>
        <v>45629</v>
      </c>
      <c r="C258" s="120">
        <v>257</v>
      </c>
    </row>
    <row r="259" spans="2:3" x14ac:dyDescent="0.2">
      <c r="B259" s="364">
        <f t="shared" si="3"/>
        <v>45630</v>
      </c>
      <c r="C259" s="120">
        <v>258</v>
      </c>
    </row>
    <row r="260" spans="2:3" x14ac:dyDescent="0.2">
      <c r="B260" s="364">
        <f t="shared" ref="B260:B323" si="4">B259+1</f>
        <v>45631</v>
      </c>
      <c r="C260" s="120">
        <v>259</v>
      </c>
    </row>
    <row r="261" spans="2:3" x14ac:dyDescent="0.2">
      <c r="B261" s="364">
        <f t="shared" si="4"/>
        <v>45632</v>
      </c>
      <c r="C261" s="120">
        <v>260</v>
      </c>
    </row>
    <row r="262" spans="2:3" x14ac:dyDescent="0.2">
      <c r="B262" s="364">
        <f t="shared" si="4"/>
        <v>45633</v>
      </c>
      <c r="C262" s="120">
        <v>261</v>
      </c>
    </row>
    <row r="263" spans="2:3" x14ac:dyDescent="0.2">
      <c r="B263" s="364">
        <f t="shared" si="4"/>
        <v>45634</v>
      </c>
      <c r="C263" s="120">
        <v>262</v>
      </c>
    </row>
    <row r="264" spans="2:3" x14ac:dyDescent="0.2">
      <c r="B264" s="364">
        <f t="shared" si="4"/>
        <v>45635</v>
      </c>
      <c r="C264" s="120">
        <v>263</v>
      </c>
    </row>
    <row r="265" spans="2:3" x14ac:dyDescent="0.2">
      <c r="B265" s="364">
        <f t="shared" si="4"/>
        <v>45636</v>
      </c>
      <c r="C265" s="120">
        <v>264</v>
      </c>
    </row>
    <row r="266" spans="2:3" x14ac:dyDescent="0.2">
      <c r="B266" s="364">
        <f t="shared" si="4"/>
        <v>45637</v>
      </c>
      <c r="C266" s="120">
        <v>265</v>
      </c>
    </row>
    <row r="267" spans="2:3" x14ac:dyDescent="0.2">
      <c r="B267" s="364">
        <f t="shared" si="4"/>
        <v>45638</v>
      </c>
      <c r="C267" s="120">
        <v>266</v>
      </c>
    </row>
    <row r="268" spans="2:3" x14ac:dyDescent="0.2">
      <c r="B268" s="364">
        <f t="shared" si="4"/>
        <v>45639</v>
      </c>
      <c r="C268" s="120">
        <v>267</v>
      </c>
    </row>
    <row r="269" spans="2:3" x14ac:dyDescent="0.2">
      <c r="B269" s="364">
        <f t="shared" si="4"/>
        <v>45640</v>
      </c>
      <c r="C269" s="120">
        <v>268</v>
      </c>
    </row>
    <row r="270" spans="2:3" x14ac:dyDescent="0.2">
      <c r="B270" s="364">
        <f t="shared" si="4"/>
        <v>45641</v>
      </c>
      <c r="C270" s="120">
        <v>269</v>
      </c>
    </row>
    <row r="271" spans="2:3" x14ac:dyDescent="0.2">
      <c r="B271" s="364">
        <f t="shared" si="4"/>
        <v>45642</v>
      </c>
      <c r="C271" s="120">
        <v>270</v>
      </c>
    </row>
    <row r="272" spans="2:3" x14ac:dyDescent="0.2">
      <c r="B272" s="364">
        <f t="shared" si="4"/>
        <v>45643</v>
      </c>
      <c r="C272" s="120">
        <v>271</v>
      </c>
    </row>
    <row r="273" spans="2:3" x14ac:dyDescent="0.2">
      <c r="B273" s="364">
        <f t="shared" si="4"/>
        <v>45644</v>
      </c>
      <c r="C273" s="120">
        <v>272</v>
      </c>
    </row>
    <row r="274" spans="2:3" x14ac:dyDescent="0.2">
      <c r="B274" s="364">
        <f t="shared" si="4"/>
        <v>45645</v>
      </c>
      <c r="C274" s="120">
        <v>273</v>
      </c>
    </row>
    <row r="275" spans="2:3" x14ac:dyDescent="0.2">
      <c r="B275" s="364">
        <f t="shared" si="4"/>
        <v>45646</v>
      </c>
      <c r="C275" s="120">
        <v>274</v>
      </c>
    </row>
    <row r="276" spans="2:3" x14ac:dyDescent="0.2">
      <c r="B276" s="364">
        <f t="shared" si="4"/>
        <v>45647</v>
      </c>
      <c r="C276" s="120">
        <v>275</v>
      </c>
    </row>
    <row r="277" spans="2:3" x14ac:dyDescent="0.2">
      <c r="B277" s="364">
        <f t="shared" si="4"/>
        <v>45648</v>
      </c>
      <c r="C277" s="120">
        <v>276</v>
      </c>
    </row>
    <row r="278" spans="2:3" x14ac:dyDescent="0.2">
      <c r="B278" s="364">
        <f t="shared" si="4"/>
        <v>45649</v>
      </c>
      <c r="C278" s="120">
        <v>277</v>
      </c>
    </row>
    <row r="279" spans="2:3" x14ac:dyDescent="0.2">
      <c r="B279" s="364">
        <f t="shared" si="4"/>
        <v>45650</v>
      </c>
      <c r="C279" s="120">
        <v>278</v>
      </c>
    </row>
    <row r="280" spans="2:3" x14ac:dyDescent="0.2">
      <c r="B280" s="364">
        <f t="shared" si="4"/>
        <v>45651</v>
      </c>
      <c r="C280" s="120">
        <v>279</v>
      </c>
    </row>
    <row r="281" spans="2:3" x14ac:dyDescent="0.2">
      <c r="B281" s="364">
        <f t="shared" si="4"/>
        <v>45652</v>
      </c>
      <c r="C281" s="120">
        <v>280</v>
      </c>
    </row>
    <row r="282" spans="2:3" x14ac:dyDescent="0.2">
      <c r="B282" s="364">
        <f t="shared" si="4"/>
        <v>45653</v>
      </c>
      <c r="C282" s="120">
        <v>281</v>
      </c>
    </row>
    <row r="283" spans="2:3" x14ac:dyDescent="0.2">
      <c r="B283" s="364">
        <f t="shared" si="4"/>
        <v>45654</v>
      </c>
      <c r="C283" s="120">
        <v>282</v>
      </c>
    </row>
    <row r="284" spans="2:3" x14ac:dyDescent="0.2">
      <c r="B284" s="364">
        <f t="shared" si="4"/>
        <v>45655</v>
      </c>
      <c r="C284" s="120">
        <v>283</v>
      </c>
    </row>
    <row r="285" spans="2:3" x14ac:dyDescent="0.2">
      <c r="B285" s="364">
        <f t="shared" si="4"/>
        <v>45656</v>
      </c>
      <c r="C285" s="120">
        <v>284</v>
      </c>
    </row>
    <row r="286" spans="2:3" x14ac:dyDescent="0.2">
      <c r="B286" s="364">
        <f t="shared" si="4"/>
        <v>45657</v>
      </c>
      <c r="C286" s="120">
        <v>285</v>
      </c>
    </row>
    <row r="287" spans="2:3" x14ac:dyDescent="0.2">
      <c r="B287" s="364">
        <f t="shared" si="4"/>
        <v>45658</v>
      </c>
      <c r="C287" s="120">
        <v>286</v>
      </c>
    </row>
    <row r="288" spans="2:3" x14ac:dyDescent="0.2">
      <c r="B288" s="364">
        <f t="shared" si="4"/>
        <v>45659</v>
      </c>
      <c r="C288" s="120">
        <v>287</v>
      </c>
    </row>
    <row r="289" spans="2:3" x14ac:dyDescent="0.2">
      <c r="B289" s="364">
        <f t="shared" si="4"/>
        <v>45660</v>
      </c>
      <c r="C289" s="120">
        <v>288</v>
      </c>
    </row>
    <row r="290" spans="2:3" x14ac:dyDescent="0.2">
      <c r="B290" s="364">
        <f t="shared" si="4"/>
        <v>45661</v>
      </c>
      <c r="C290" s="120">
        <v>289</v>
      </c>
    </row>
    <row r="291" spans="2:3" x14ac:dyDescent="0.2">
      <c r="B291" s="364">
        <f t="shared" si="4"/>
        <v>45662</v>
      </c>
      <c r="C291" s="120">
        <v>290</v>
      </c>
    </row>
    <row r="292" spans="2:3" x14ac:dyDescent="0.2">
      <c r="B292" s="364">
        <f t="shared" si="4"/>
        <v>45663</v>
      </c>
      <c r="C292" s="120">
        <v>291</v>
      </c>
    </row>
    <row r="293" spans="2:3" x14ac:dyDescent="0.2">
      <c r="B293" s="364">
        <f t="shared" si="4"/>
        <v>45664</v>
      </c>
      <c r="C293" s="120">
        <v>292</v>
      </c>
    </row>
    <row r="294" spans="2:3" x14ac:dyDescent="0.2">
      <c r="B294" s="364">
        <f t="shared" si="4"/>
        <v>45665</v>
      </c>
      <c r="C294" s="120">
        <v>293</v>
      </c>
    </row>
    <row r="295" spans="2:3" x14ac:dyDescent="0.2">
      <c r="B295" s="364">
        <f t="shared" si="4"/>
        <v>45666</v>
      </c>
      <c r="C295" s="120">
        <v>294</v>
      </c>
    </row>
    <row r="296" spans="2:3" x14ac:dyDescent="0.2">
      <c r="B296" s="364">
        <f t="shared" si="4"/>
        <v>45667</v>
      </c>
      <c r="C296" s="120">
        <v>295</v>
      </c>
    </row>
    <row r="297" spans="2:3" x14ac:dyDescent="0.2">
      <c r="B297" s="364">
        <f t="shared" si="4"/>
        <v>45668</v>
      </c>
      <c r="C297" s="120">
        <v>296</v>
      </c>
    </row>
    <row r="298" spans="2:3" x14ac:dyDescent="0.2">
      <c r="B298" s="364">
        <f t="shared" si="4"/>
        <v>45669</v>
      </c>
      <c r="C298" s="120">
        <v>297</v>
      </c>
    </row>
    <row r="299" spans="2:3" x14ac:dyDescent="0.2">
      <c r="B299" s="364">
        <f t="shared" si="4"/>
        <v>45670</v>
      </c>
      <c r="C299" s="120">
        <v>298</v>
      </c>
    </row>
    <row r="300" spans="2:3" x14ac:dyDescent="0.2">
      <c r="B300" s="364">
        <f t="shared" si="4"/>
        <v>45671</v>
      </c>
      <c r="C300" s="120">
        <v>299</v>
      </c>
    </row>
    <row r="301" spans="2:3" x14ac:dyDescent="0.2">
      <c r="B301" s="364">
        <f t="shared" si="4"/>
        <v>45672</v>
      </c>
      <c r="C301" s="120">
        <v>300</v>
      </c>
    </row>
    <row r="302" spans="2:3" x14ac:dyDescent="0.2">
      <c r="B302" s="364">
        <f t="shared" si="4"/>
        <v>45673</v>
      </c>
      <c r="C302" s="120">
        <v>301</v>
      </c>
    </row>
    <row r="303" spans="2:3" x14ac:dyDescent="0.2">
      <c r="B303" s="364">
        <f t="shared" si="4"/>
        <v>45674</v>
      </c>
      <c r="C303" s="120">
        <v>302</v>
      </c>
    </row>
    <row r="304" spans="2:3" x14ac:dyDescent="0.2">
      <c r="B304" s="364">
        <f t="shared" si="4"/>
        <v>45675</v>
      </c>
      <c r="C304" s="120">
        <v>303</v>
      </c>
    </row>
    <row r="305" spans="2:3" x14ac:dyDescent="0.2">
      <c r="B305" s="364">
        <f t="shared" si="4"/>
        <v>45676</v>
      </c>
      <c r="C305" s="120">
        <v>304</v>
      </c>
    </row>
    <row r="306" spans="2:3" x14ac:dyDescent="0.2">
      <c r="B306" s="364">
        <f t="shared" si="4"/>
        <v>45677</v>
      </c>
      <c r="C306" s="120">
        <v>305</v>
      </c>
    </row>
    <row r="307" spans="2:3" x14ac:dyDescent="0.2">
      <c r="B307" s="364">
        <f t="shared" si="4"/>
        <v>45678</v>
      </c>
      <c r="C307" s="120">
        <v>306</v>
      </c>
    </row>
    <row r="308" spans="2:3" x14ac:dyDescent="0.2">
      <c r="B308" s="364">
        <f t="shared" si="4"/>
        <v>45679</v>
      </c>
      <c r="C308" s="120">
        <v>307</v>
      </c>
    </row>
    <row r="309" spans="2:3" x14ac:dyDescent="0.2">
      <c r="B309" s="364">
        <f t="shared" si="4"/>
        <v>45680</v>
      </c>
      <c r="C309" s="120">
        <v>308</v>
      </c>
    </row>
    <row r="310" spans="2:3" x14ac:dyDescent="0.2">
      <c r="B310" s="364">
        <f t="shared" si="4"/>
        <v>45681</v>
      </c>
      <c r="C310" s="120">
        <v>309</v>
      </c>
    </row>
    <row r="311" spans="2:3" x14ac:dyDescent="0.2">
      <c r="B311" s="364">
        <f t="shared" si="4"/>
        <v>45682</v>
      </c>
      <c r="C311" s="120">
        <v>310</v>
      </c>
    </row>
    <row r="312" spans="2:3" x14ac:dyDescent="0.2">
      <c r="B312" s="364">
        <f t="shared" si="4"/>
        <v>45683</v>
      </c>
      <c r="C312" s="120">
        <v>311</v>
      </c>
    </row>
    <row r="313" spans="2:3" x14ac:dyDescent="0.2">
      <c r="B313" s="364">
        <f t="shared" si="4"/>
        <v>45684</v>
      </c>
      <c r="C313" s="120">
        <v>312</v>
      </c>
    </row>
    <row r="314" spans="2:3" x14ac:dyDescent="0.2">
      <c r="B314" s="364">
        <f t="shared" si="4"/>
        <v>45685</v>
      </c>
      <c r="C314" s="120">
        <v>313</v>
      </c>
    </row>
    <row r="315" spans="2:3" x14ac:dyDescent="0.2">
      <c r="B315" s="364">
        <f t="shared" si="4"/>
        <v>45686</v>
      </c>
      <c r="C315" s="120">
        <v>314</v>
      </c>
    </row>
    <row r="316" spans="2:3" x14ac:dyDescent="0.2">
      <c r="B316" s="364">
        <f t="shared" si="4"/>
        <v>45687</v>
      </c>
      <c r="C316" s="120">
        <v>315</v>
      </c>
    </row>
    <row r="317" spans="2:3" x14ac:dyDescent="0.2">
      <c r="B317" s="364">
        <f t="shared" si="4"/>
        <v>45688</v>
      </c>
      <c r="C317" s="120">
        <v>316</v>
      </c>
    </row>
    <row r="318" spans="2:3" x14ac:dyDescent="0.2">
      <c r="B318" s="364">
        <f t="shared" si="4"/>
        <v>45689</v>
      </c>
      <c r="C318" s="120">
        <v>317</v>
      </c>
    </row>
    <row r="319" spans="2:3" x14ac:dyDescent="0.2">
      <c r="B319" s="364">
        <f t="shared" si="4"/>
        <v>45690</v>
      </c>
      <c r="C319" s="120">
        <v>318</v>
      </c>
    </row>
    <row r="320" spans="2:3" x14ac:dyDescent="0.2">
      <c r="B320" s="364">
        <f t="shared" si="4"/>
        <v>45691</v>
      </c>
      <c r="C320" s="120">
        <v>319</v>
      </c>
    </row>
    <row r="321" spans="2:3" x14ac:dyDescent="0.2">
      <c r="B321" s="364">
        <f t="shared" si="4"/>
        <v>45692</v>
      </c>
      <c r="C321" s="120">
        <v>320</v>
      </c>
    </row>
    <row r="322" spans="2:3" x14ac:dyDescent="0.2">
      <c r="B322" s="364">
        <f t="shared" si="4"/>
        <v>45693</v>
      </c>
      <c r="C322" s="120">
        <v>321</v>
      </c>
    </row>
    <row r="323" spans="2:3" x14ac:dyDescent="0.2">
      <c r="B323" s="364">
        <f t="shared" si="4"/>
        <v>45694</v>
      </c>
      <c r="C323" s="120">
        <v>322</v>
      </c>
    </row>
    <row r="324" spans="2:3" x14ac:dyDescent="0.2">
      <c r="B324" s="364">
        <f t="shared" ref="B324:B387" si="5">B323+1</f>
        <v>45695</v>
      </c>
      <c r="C324" s="120">
        <v>323</v>
      </c>
    </row>
    <row r="325" spans="2:3" x14ac:dyDescent="0.2">
      <c r="B325" s="364">
        <f t="shared" si="5"/>
        <v>45696</v>
      </c>
      <c r="C325" s="120">
        <v>324</v>
      </c>
    </row>
    <row r="326" spans="2:3" x14ac:dyDescent="0.2">
      <c r="B326" s="364">
        <f t="shared" si="5"/>
        <v>45697</v>
      </c>
      <c r="C326" s="120">
        <v>325</v>
      </c>
    </row>
    <row r="327" spans="2:3" x14ac:dyDescent="0.2">
      <c r="B327" s="364">
        <f t="shared" si="5"/>
        <v>45698</v>
      </c>
      <c r="C327" s="120">
        <v>326</v>
      </c>
    </row>
    <row r="328" spans="2:3" x14ac:dyDescent="0.2">
      <c r="B328" s="364">
        <f t="shared" si="5"/>
        <v>45699</v>
      </c>
      <c r="C328" s="120">
        <v>327</v>
      </c>
    </row>
    <row r="329" spans="2:3" x14ac:dyDescent="0.2">
      <c r="B329" s="364">
        <f t="shared" si="5"/>
        <v>45700</v>
      </c>
      <c r="C329" s="120">
        <v>328</v>
      </c>
    </row>
    <row r="330" spans="2:3" x14ac:dyDescent="0.2">
      <c r="B330" s="364">
        <f t="shared" si="5"/>
        <v>45701</v>
      </c>
      <c r="C330" s="120">
        <v>329</v>
      </c>
    </row>
    <row r="331" spans="2:3" x14ac:dyDescent="0.2">
      <c r="B331" s="364">
        <f t="shared" si="5"/>
        <v>45702</v>
      </c>
      <c r="C331" s="120">
        <v>330</v>
      </c>
    </row>
    <row r="332" spans="2:3" x14ac:dyDescent="0.2">
      <c r="B332" s="364">
        <f t="shared" si="5"/>
        <v>45703</v>
      </c>
      <c r="C332" s="120">
        <v>331</v>
      </c>
    </row>
    <row r="333" spans="2:3" x14ac:dyDescent="0.2">
      <c r="B333" s="364">
        <f t="shared" si="5"/>
        <v>45704</v>
      </c>
      <c r="C333" s="120">
        <v>332</v>
      </c>
    </row>
    <row r="334" spans="2:3" x14ac:dyDescent="0.2">
      <c r="B334" s="364">
        <f t="shared" si="5"/>
        <v>45705</v>
      </c>
      <c r="C334" s="120">
        <v>333</v>
      </c>
    </row>
    <row r="335" spans="2:3" x14ac:dyDescent="0.2">
      <c r="B335" s="364">
        <f t="shared" si="5"/>
        <v>45706</v>
      </c>
      <c r="C335" s="120">
        <v>334</v>
      </c>
    </row>
    <row r="336" spans="2:3" x14ac:dyDescent="0.2">
      <c r="B336" s="364">
        <f t="shared" si="5"/>
        <v>45707</v>
      </c>
      <c r="C336" s="120">
        <v>335</v>
      </c>
    </row>
    <row r="337" spans="2:3" x14ac:dyDescent="0.2">
      <c r="B337" s="364">
        <f t="shared" si="5"/>
        <v>45708</v>
      </c>
      <c r="C337" s="120">
        <v>336</v>
      </c>
    </row>
    <row r="338" spans="2:3" x14ac:dyDescent="0.2">
      <c r="B338" s="364">
        <f t="shared" si="5"/>
        <v>45709</v>
      </c>
      <c r="C338" s="120">
        <v>337</v>
      </c>
    </row>
    <row r="339" spans="2:3" x14ac:dyDescent="0.2">
      <c r="B339" s="364">
        <f t="shared" si="5"/>
        <v>45710</v>
      </c>
      <c r="C339" s="120">
        <v>338</v>
      </c>
    </row>
    <row r="340" spans="2:3" x14ac:dyDescent="0.2">
      <c r="B340" s="364">
        <f t="shared" si="5"/>
        <v>45711</v>
      </c>
      <c r="C340" s="120">
        <v>339</v>
      </c>
    </row>
    <row r="341" spans="2:3" x14ac:dyDescent="0.2">
      <c r="B341" s="364">
        <f t="shared" si="5"/>
        <v>45712</v>
      </c>
      <c r="C341" s="120">
        <v>340</v>
      </c>
    </row>
    <row r="342" spans="2:3" x14ac:dyDescent="0.2">
      <c r="B342" s="364">
        <f t="shared" si="5"/>
        <v>45713</v>
      </c>
      <c r="C342" s="120">
        <v>341</v>
      </c>
    </row>
    <row r="343" spans="2:3" x14ac:dyDescent="0.2">
      <c r="B343" s="364">
        <f t="shared" si="5"/>
        <v>45714</v>
      </c>
      <c r="C343" s="120">
        <v>342</v>
      </c>
    </row>
    <row r="344" spans="2:3" x14ac:dyDescent="0.2">
      <c r="B344" s="364">
        <f t="shared" si="5"/>
        <v>45715</v>
      </c>
      <c r="C344" s="120">
        <v>343</v>
      </c>
    </row>
    <row r="345" spans="2:3" x14ac:dyDescent="0.2">
      <c r="B345" s="364">
        <f t="shared" si="5"/>
        <v>45716</v>
      </c>
      <c r="C345" s="120">
        <v>344</v>
      </c>
    </row>
    <row r="346" spans="2:3" x14ac:dyDescent="0.2">
      <c r="B346" s="364">
        <f t="shared" si="5"/>
        <v>45717</v>
      </c>
      <c r="C346" s="120">
        <v>345</v>
      </c>
    </row>
    <row r="347" spans="2:3" x14ac:dyDescent="0.2">
      <c r="B347" s="364">
        <f t="shared" si="5"/>
        <v>45718</v>
      </c>
      <c r="C347" s="120">
        <v>346</v>
      </c>
    </row>
    <row r="348" spans="2:3" x14ac:dyDescent="0.2">
      <c r="B348" s="364">
        <f t="shared" si="5"/>
        <v>45719</v>
      </c>
      <c r="C348" s="120">
        <v>347</v>
      </c>
    </row>
    <row r="349" spans="2:3" x14ac:dyDescent="0.2">
      <c r="B349" s="364">
        <f t="shared" si="5"/>
        <v>45720</v>
      </c>
      <c r="C349" s="120">
        <v>348</v>
      </c>
    </row>
    <row r="350" spans="2:3" x14ac:dyDescent="0.2">
      <c r="B350" s="364">
        <f t="shared" si="5"/>
        <v>45721</v>
      </c>
      <c r="C350" s="120">
        <v>349</v>
      </c>
    </row>
    <row r="351" spans="2:3" x14ac:dyDescent="0.2">
      <c r="B351" s="364">
        <f t="shared" si="5"/>
        <v>45722</v>
      </c>
      <c r="C351" s="120">
        <v>350</v>
      </c>
    </row>
    <row r="352" spans="2:3" x14ac:dyDescent="0.2">
      <c r="B352" s="364">
        <f t="shared" si="5"/>
        <v>45723</v>
      </c>
      <c r="C352" s="120">
        <v>351</v>
      </c>
    </row>
    <row r="353" spans="2:3" x14ac:dyDescent="0.2">
      <c r="B353" s="364">
        <f t="shared" si="5"/>
        <v>45724</v>
      </c>
      <c r="C353" s="120">
        <v>352</v>
      </c>
    </row>
    <row r="354" spans="2:3" x14ac:dyDescent="0.2">
      <c r="B354" s="364">
        <f t="shared" si="5"/>
        <v>45725</v>
      </c>
      <c r="C354" s="120">
        <v>353</v>
      </c>
    </row>
    <row r="355" spans="2:3" x14ac:dyDescent="0.2">
      <c r="B355" s="364">
        <f t="shared" si="5"/>
        <v>45726</v>
      </c>
      <c r="C355" s="120">
        <v>354</v>
      </c>
    </row>
    <row r="356" spans="2:3" x14ac:dyDescent="0.2">
      <c r="B356" s="364">
        <f t="shared" si="5"/>
        <v>45727</v>
      </c>
      <c r="C356" s="120">
        <v>355</v>
      </c>
    </row>
    <row r="357" spans="2:3" x14ac:dyDescent="0.2">
      <c r="B357" s="364">
        <f t="shared" si="5"/>
        <v>45728</v>
      </c>
      <c r="C357" s="120">
        <v>356</v>
      </c>
    </row>
    <row r="358" spans="2:3" x14ac:dyDescent="0.2">
      <c r="B358" s="364">
        <f t="shared" si="5"/>
        <v>45729</v>
      </c>
      <c r="C358" s="120">
        <v>357</v>
      </c>
    </row>
    <row r="359" spans="2:3" x14ac:dyDescent="0.2">
      <c r="B359" s="364">
        <f t="shared" si="5"/>
        <v>45730</v>
      </c>
      <c r="C359" s="120">
        <v>358</v>
      </c>
    </row>
    <row r="360" spans="2:3" x14ac:dyDescent="0.2">
      <c r="B360" s="364">
        <f t="shared" si="5"/>
        <v>45731</v>
      </c>
      <c r="C360" s="120">
        <v>359</v>
      </c>
    </row>
    <row r="361" spans="2:3" x14ac:dyDescent="0.2">
      <c r="B361" s="364">
        <f t="shared" si="5"/>
        <v>45732</v>
      </c>
      <c r="C361" s="120">
        <v>360</v>
      </c>
    </row>
    <row r="362" spans="2:3" x14ac:dyDescent="0.2">
      <c r="B362" s="364">
        <f t="shared" si="5"/>
        <v>45733</v>
      </c>
      <c r="C362" s="120">
        <v>361</v>
      </c>
    </row>
    <row r="363" spans="2:3" x14ac:dyDescent="0.2">
      <c r="B363" s="364">
        <f t="shared" si="5"/>
        <v>45734</v>
      </c>
      <c r="C363" s="120">
        <v>362</v>
      </c>
    </row>
    <row r="364" spans="2:3" x14ac:dyDescent="0.2">
      <c r="B364" s="364">
        <f t="shared" si="5"/>
        <v>45735</v>
      </c>
      <c r="C364" s="120">
        <v>363</v>
      </c>
    </row>
    <row r="365" spans="2:3" x14ac:dyDescent="0.2">
      <c r="B365" s="364">
        <f t="shared" si="5"/>
        <v>45736</v>
      </c>
      <c r="C365" s="120">
        <v>364</v>
      </c>
    </row>
    <row r="366" spans="2:3" x14ac:dyDescent="0.2">
      <c r="B366" s="364">
        <f t="shared" si="5"/>
        <v>45737</v>
      </c>
      <c r="C366" s="120">
        <v>365</v>
      </c>
    </row>
    <row r="367" spans="2:3" x14ac:dyDescent="0.2">
      <c r="B367" s="364">
        <f t="shared" si="5"/>
        <v>45738</v>
      </c>
      <c r="C367" s="120">
        <v>366</v>
      </c>
    </row>
    <row r="368" spans="2:3" x14ac:dyDescent="0.2">
      <c r="B368" s="364">
        <f t="shared" si="5"/>
        <v>45739</v>
      </c>
      <c r="C368" s="120">
        <v>367</v>
      </c>
    </row>
    <row r="369" spans="2:3" x14ac:dyDescent="0.2">
      <c r="B369" s="364">
        <f t="shared" si="5"/>
        <v>45740</v>
      </c>
      <c r="C369" s="120">
        <v>368</v>
      </c>
    </row>
    <row r="370" spans="2:3" x14ac:dyDescent="0.2">
      <c r="B370" s="364">
        <f t="shared" si="5"/>
        <v>45741</v>
      </c>
      <c r="C370" s="120">
        <v>369</v>
      </c>
    </row>
    <row r="371" spans="2:3" x14ac:dyDescent="0.2">
      <c r="B371" s="364">
        <f t="shared" si="5"/>
        <v>45742</v>
      </c>
      <c r="C371" s="120">
        <v>370</v>
      </c>
    </row>
    <row r="372" spans="2:3" x14ac:dyDescent="0.2">
      <c r="B372" s="364">
        <f t="shared" si="5"/>
        <v>45743</v>
      </c>
      <c r="C372" s="120">
        <v>371</v>
      </c>
    </row>
    <row r="373" spans="2:3" x14ac:dyDescent="0.2">
      <c r="B373" s="364">
        <f t="shared" si="5"/>
        <v>45744</v>
      </c>
      <c r="C373" s="120">
        <v>372</v>
      </c>
    </row>
    <row r="374" spans="2:3" x14ac:dyDescent="0.2">
      <c r="B374" s="364">
        <f t="shared" si="5"/>
        <v>45745</v>
      </c>
      <c r="C374" s="120">
        <v>373</v>
      </c>
    </row>
    <row r="375" spans="2:3" x14ac:dyDescent="0.2">
      <c r="B375" s="364">
        <f t="shared" si="5"/>
        <v>45746</v>
      </c>
      <c r="C375" s="120">
        <v>374</v>
      </c>
    </row>
    <row r="376" spans="2:3" x14ac:dyDescent="0.2">
      <c r="B376" s="364">
        <f t="shared" si="5"/>
        <v>45747</v>
      </c>
      <c r="C376" s="120">
        <v>375</v>
      </c>
    </row>
    <row r="377" spans="2:3" x14ac:dyDescent="0.2">
      <c r="B377" s="364">
        <f t="shared" si="5"/>
        <v>45748</v>
      </c>
      <c r="C377" s="120">
        <v>376</v>
      </c>
    </row>
    <row r="378" spans="2:3" x14ac:dyDescent="0.2">
      <c r="B378" s="364">
        <f t="shared" si="5"/>
        <v>45749</v>
      </c>
      <c r="C378" s="120">
        <v>377</v>
      </c>
    </row>
    <row r="379" spans="2:3" x14ac:dyDescent="0.2">
      <c r="B379" s="364">
        <f t="shared" si="5"/>
        <v>45750</v>
      </c>
      <c r="C379" s="120">
        <v>378</v>
      </c>
    </row>
    <row r="380" spans="2:3" x14ac:dyDescent="0.2">
      <c r="B380" s="364">
        <f t="shared" si="5"/>
        <v>45751</v>
      </c>
      <c r="C380" s="120">
        <v>379</v>
      </c>
    </row>
    <row r="381" spans="2:3" x14ac:dyDescent="0.2">
      <c r="B381" s="364">
        <f t="shared" si="5"/>
        <v>45752</v>
      </c>
      <c r="C381" s="120">
        <v>380</v>
      </c>
    </row>
    <row r="382" spans="2:3" x14ac:dyDescent="0.2">
      <c r="B382" s="364">
        <f t="shared" si="5"/>
        <v>45753</v>
      </c>
      <c r="C382" s="120">
        <v>381</v>
      </c>
    </row>
    <row r="383" spans="2:3" x14ac:dyDescent="0.2">
      <c r="B383" s="364">
        <f t="shared" si="5"/>
        <v>45754</v>
      </c>
      <c r="C383" s="120">
        <v>382</v>
      </c>
    </row>
    <row r="384" spans="2:3" x14ac:dyDescent="0.2">
      <c r="B384" s="364">
        <f t="shared" si="5"/>
        <v>45755</v>
      </c>
      <c r="C384" s="120">
        <v>383</v>
      </c>
    </row>
    <row r="385" spans="2:3" x14ac:dyDescent="0.2">
      <c r="B385" s="364">
        <f t="shared" si="5"/>
        <v>45756</v>
      </c>
      <c r="C385" s="120">
        <v>384</v>
      </c>
    </row>
    <row r="386" spans="2:3" x14ac:dyDescent="0.2">
      <c r="B386" s="364">
        <f t="shared" si="5"/>
        <v>45757</v>
      </c>
      <c r="C386" s="120">
        <v>385</v>
      </c>
    </row>
    <row r="387" spans="2:3" x14ac:dyDescent="0.2">
      <c r="B387" s="364">
        <f t="shared" si="5"/>
        <v>45758</v>
      </c>
      <c r="C387" s="120">
        <v>386</v>
      </c>
    </row>
    <row r="388" spans="2:3" x14ac:dyDescent="0.2">
      <c r="B388" s="364">
        <f t="shared" ref="B388:B451" si="6">B387+1</f>
        <v>45759</v>
      </c>
      <c r="C388" s="120">
        <v>387</v>
      </c>
    </row>
    <row r="389" spans="2:3" x14ac:dyDescent="0.2">
      <c r="B389" s="364">
        <f t="shared" si="6"/>
        <v>45760</v>
      </c>
      <c r="C389" s="120">
        <v>388</v>
      </c>
    </row>
    <row r="390" spans="2:3" x14ac:dyDescent="0.2">
      <c r="B390" s="364">
        <f t="shared" si="6"/>
        <v>45761</v>
      </c>
      <c r="C390" s="120">
        <v>389</v>
      </c>
    </row>
    <row r="391" spans="2:3" x14ac:dyDescent="0.2">
      <c r="B391" s="364">
        <f t="shared" si="6"/>
        <v>45762</v>
      </c>
      <c r="C391" s="120">
        <v>390</v>
      </c>
    </row>
    <row r="392" spans="2:3" x14ac:dyDescent="0.2">
      <c r="B392" s="364">
        <f t="shared" si="6"/>
        <v>45763</v>
      </c>
      <c r="C392" s="120">
        <v>391</v>
      </c>
    </row>
    <row r="393" spans="2:3" x14ac:dyDescent="0.2">
      <c r="B393" s="364">
        <f t="shared" si="6"/>
        <v>45764</v>
      </c>
      <c r="C393" s="120">
        <v>392</v>
      </c>
    </row>
    <row r="394" spans="2:3" x14ac:dyDescent="0.2">
      <c r="B394" s="364">
        <f t="shared" si="6"/>
        <v>45765</v>
      </c>
      <c r="C394" s="120">
        <v>393</v>
      </c>
    </row>
    <row r="395" spans="2:3" x14ac:dyDescent="0.2">
      <c r="B395" s="364">
        <f t="shared" si="6"/>
        <v>45766</v>
      </c>
      <c r="C395" s="120">
        <v>394</v>
      </c>
    </row>
    <row r="396" spans="2:3" x14ac:dyDescent="0.2">
      <c r="B396" s="364">
        <f t="shared" si="6"/>
        <v>45767</v>
      </c>
      <c r="C396" s="120">
        <v>395</v>
      </c>
    </row>
    <row r="397" spans="2:3" x14ac:dyDescent="0.2">
      <c r="B397" s="364">
        <f t="shared" si="6"/>
        <v>45768</v>
      </c>
      <c r="C397" s="120">
        <v>396</v>
      </c>
    </row>
    <row r="398" spans="2:3" x14ac:dyDescent="0.2">
      <c r="B398" s="364">
        <f t="shared" si="6"/>
        <v>45769</v>
      </c>
      <c r="C398" s="120">
        <v>397</v>
      </c>
    </row>
    <row r="399" spans="2:3" x14ac:dyDescent="0.2">
      <c r="B399" s="364">
        <f t="shared" si="6"/>
        <v>45770</v>
      </c>
      <c r="C399" s="120">
        <v>398</v>
      </c>
    </row>
    <row r="400" spans="2:3" x14ac:dyDescent="0.2">
      <c r="B400" s="364">
        <f t="shared" si="6"/>
        <v>45771</v>
      </c>
      <c r="C400" s="120">
        <v>399</v>
      </c>
    </row>
    <row r="401" spans="2:3" x14ac:dyDescent="0.2">
      <c r="B401" s="364">
        <f t="shared" si="6"/>
        <v>45772</v>
      </c>
      <c r="C401" s="120">
        <v>400</v>
      </c>
    </row>
    <row r="402" spans="2:3" x14ac:dyDescent="0.2">
      <c r="B402" s="364">
        <f t="shared" si="6"/>
        <v>45773</v>
      </c>
      <c r="C402" s="120">
        <v>401</v>
      </c>
    </row>
    <row r="403" spans="2:3" x14ac:dyDescent="0.2">
      <c r="B403" s="364">
        <f t="shared" si="6"/>
        <v>45774</v>
      </c>
      <c r="C403" s="120">
        <v>402</v>
      </c>
    </row>
    <row r="404" spans="2:3" x14ac:dyDescent="0.2">
      <c r="B404" s="364">
        <f t="shared" si="6"/>
        <v>45775</v>
      </c>
      <c r="C404" s="120">
        <v>403</v>
      </c>
    </row>
    <row r="405" spans="2:3" x14ac:dyDescent="0.2">
      <c r="B405" s="364">
        <f t="shared" si="6"/>
        <v>45776</v>
      </c>
      <c r="C405" s="120">
        <v>404</v>
      </c>
    </row>
    <row r="406" spans="2:3" x14ac:dyDescent="0.2">
      <c r="B406" s="364">
        <f t="shared" si="6"/>
        <v>45777</v>
      </c>
      <c r="C406" s="120">
        <v>405</v>
      </c>
    </row>
    <row r="407" spans="2:3" x14ac:dyDescent="0.2">
      <c r="B407" s="364">
        <f t="shared" si="6"/>
        <v>45778</v>
      </c>
      <c r="C407" s="120">
        <v>406</v>
      </c>
    </row>
    <row r="408" spans="2:3" x14ac:dyDescent="0.2">
      <c r="B408" s="364">
        <f t="shared" si="6"/>
        <v>45779</v>
      </c>
      <c r="C408" s="120">
        <v>407</v>
      </c>
    </row>
    <row r="409" spans="2:3" x14ac:dyDescent="0.2">
      <c r="B409" s="364">
        <f t="shared" si="6"/>
        <v>45780</v>
      </c>
      <c r="C409" s="120">
        <v>408</v>
      </c>
    </row>
    <row r="410" spans="2:3" x14ac:dyDescent="0.2">
      <c r="B410" s="364">
        <f t="shared" si="6"/>
        <v>45781</v>
      </c>
      <c r="C410" s="120">
        <v>409</v>
      </c>
    </row>
    <row r="411" spans="2:3" x14ac:dyDescent="0.2">
      <c r="B411" s="364">
        <f t="shared" si="6"/>
        <v>45782</v>
      </c>
      <c r="C411" s="120">
        <v>410</v>
      </c>
    </row>
    <row r="412" spans="2:3" x14ac:dyDescent="0.2">
      <c r="B412" s="364">
        <f t="shared" si="6"/>
        <v>45783</v>
      </c>
      <c r="C412" s="120">
        <v>411</v>
      </c>
    </row>
    <row r="413" spans="2:3" x14ac:dyDescent="0.2">
      <c r="B413" s="364">
        <f t="shared" si="6"/>
        <v>45784</v>
      </c>
      <c r="C413" s="120">
        <v>412</v>
      </c>
    </row>
    <row r="414" spans="2:3" x14ac:dyDescent="0.2">
      <c r="B414" s="364">
        <f t="shared" si="6"/>
        <v>45785</v>
      </c>
      <c r="C414" s="120">
        <v>413</v>
      </c>
    </row>
    <row r="415" spans="2:3" x14ac:dyDescent="0.2">
      <c r="B415" s="364">
        <f t="shared" si="6"/>
        <v>45786</v>
      </c>
      <c r="C415" s="120">
        <v>414</v>
      </c>
    </row>
    <row r="416" spans="2:3" x14ac:dyDescent="0.2">
      <c r="B416" s="364">
        <f t="shared" si="6"/>
        <v>45787</v>
      </c>
      <c r="C416" s="120">
        <v>415</v>
      </c>
    </row>
    <row r="417" spans="2:3" x14ac:dyDescent="0.2">
      <c r="B417" s="364">
        <f t="shared" si="6"/>
        <v>45788</v>
      </c>
      <c r="C417" s="120">
        <v>416</v>
      </c>
    </row>
    <row r="418" spans="2:3" x14ac:dyDescent="0.2">
      <c r="B418" s="364">
        <f t="shared" si="6"/>
        <v>45789</v>
      </c>
      <c r="C418" s="120">
        <v>417</v>
      </c>
    </row>
    <row r="419" spans="2:3" x14ac:dyDescent="0.2">
      <c r="B419" s="364">
        <f t="shared" si="6"/>
        <v>45790</v>
      </c>
      <c r="C419" s="120">
        <v>418</v>
      </c>
    </row>
    <row r="420" spans="2:3" x14ac:dyDescent="0.2">
      <c r="B420" s="364">
        <f t="shared" si="6"/>
        <v>45791</v>
      </c>
      <c r="C420" s="120">
        <v>419</v>
      </c>
    </row>
    <row r="421" spans="2:3" x14ac:dyDescent="0.2">
      <c r="B421" s="364">
        <f t="shared" si="6"/>
        <v>45792</v>
      </c>
      <c r="C421" s="120">
        <v>420</v>
      </c>
    </row>
    <row r="422" spans="2:3" x14ac:dyDescent="0.2">
      <c r="B422" s="364">
        <f t="shared" si="6"/>
        <v>45793</v>
      </c>
      <c r="C422" s="120">
        <v>421</v>
      </c>
    </row>
    <row r="423" spans="2:3" x14ac:dyDescent="0.2">
      <c r="B423" s="364">
        <f t="shared" si="6"/>
        <v>45794</v>
      </c>
      <c r="C423" s="120">
        <v>422</v>
      </c>
    </row>
    <row r="424" spans="2:3" x14ac:dyDescent="0.2">
      <c r="B424" s="364">
        <f t="shared" si="6"/>
        <v>45795</v>
      </c>
      <c r="C424" s="120">
        <v>423</v>
      </c>
    </row>
    <row r="425" spans="2:3" x14ac:dyDescent="0.2">
      <c r="B425" s="364">
        <f t="shared" si="6"/>
        <v>45796</v>
      </c>
      <c r="C425" s="120">
        <v>424</v>
      </c>
    </row>
    <row r="426" spans="2:3" x14ac:dyDescent="0.2">
      <c r="B426" s="364">
        <f t="shared" si="6"/>
        <v>45797</v>
      </c>
      <c r="C426" s="120">
        <v>425</v>
      </c>
    </row>
    <row r="427" spans="2:3" x14ac:dyDescent="0.2">
      <c r="B427" s="364">
        <f t="shared" si="6"/>
        <v>45798</v>
      </c>
      <c r="C427" s="120">
        <v>426</v>
      </c>
    </row>
    <row r="428" spans="2:3" x14ac:dyDescent="0.2">
      <c r="B428" s="364">
        <f t="shared" si="6"/>
        <v>45799</v>
      </c>
      <c r="C428" s="120">
        <v>427</v>
      </c>
    </row>
    <row r="429" spans="2:3" x14ac:dyDescent="0.2">
      <c r="B429" s="364">
        <f t="shared" si="6"/>
        <v>45800</v>
      </c>
      <c r="C429" s="120">
        <v>428</v>
      </c>
    </row>
    <row r="430" spans="2:3" x14ac:dyDescent="0.2">
      <c r="B430" s="364">
        <f t="shared" si="6"/>
        <v>45801</v>
      </c>
      <c r="C430" s="120">
        <v>429</v>
      </c>
    </row>
    <row r="431" spans="2:3" x14ac:dyDescent="0.2">
      <c r="B431" s="364">
        <f t="shared" si="6"/>
        <v>45802</v>
      </c>
      <c r="C431" s="120">
        <v>430</v>
      </c>
    </row>
    <row r="432" spans="2:3" x14ac:dyDescent="0.2">
      <c r="B432" s="364">
        <f t="shared" si="6"/>
        <v>45803</v>
      </c>
      <c r="C432" s="120">
        <v>431</v>
      </c>
    </row>
    <row r="433" spans="2:3" x14ac:dyDescent="0.2">
      <c r="B433" s="364">
        <f t="shared" si="6"/>
        <v>45804</v>
      </c>
      <c r="C433" s="120">
        <v>432</v>
      </c>
    </row>
    <row r="434" spans="2:3" x14ac:dyDescent="0.2">
      <c r="B434" s="364">
        <f t="shared" si="6"/>
        <v>45805</v>
      </c>
      <c r="C434" s="120">
        <v>433</v>
      </c>
    </row>
    <row r="435" spans="2:3" x14ac:dyDescent="0.2">
      <c r="B435" s="364">
        <f t="shared" si="6"/>
        <v>45806</v>
      </c>
      <c r="C435" s="120">
        <v>434</v>
      </c>
    </row>
    <row r="436" spans="2:3" x14ac:dyDescent="0.2">
      <c r="B436" s="364">
        <f t="shared" si="6"/>
        <v>45807</v>
      </c>
      <c r="C436" s="120">
        <v>435</v>
      </c>
    </row>
    <row r="437" spans="2:3" x14ac:dyDescent="0.2">
      <c r="B437" s="364">
        <f t="shared" si="6"/>
        <v>45808</v>
      </c>
      <c r="C437" s="120">
        <v>436</v>
      </c>
    </row>
    <row r="438" spans="2:3" x14ac:dyDescent="0.2">
      <c r="B438" s="364">
        <f t="shared" si="6"/>
        <v>45809</v>
      </c>
      <c r="C438" s="120">
        <v>437</v>
      </c>
    </row>
    <row r="439" spans="2:3" x14ac:dyDescent="0.2">
      <c r="B439" s="364">
        <f t="shared" si="6"/>
        <v>45810</v>
      </c>
      <c r="C439" s="120">
        <v>438</v>
      </c>
    </row>
    <row r="440" spans="2:3" x14ac:dyDescent="0.2">
      <c r="B440" s="364">
        <f t="shared" si="6"/>
        <v>45811</v>
      </c>
      <c r="C440" s="120">
        <v>439</v>
      </c>
    </row>
    <row r="441" spans="2:3" x14ac:dyDescent="0.2">
      <c r="B441" s="364">
        <f t="shared" si="6"/>
        <v>45812</v>
      </c>
      <c r="C441" s="120">
        <v>440</v>
      </c>
    </row>
    <row r="442" spans="2:3" x14ac:dyDescent="0.2">
      <c r="B442" s="364">
        <f t="shared" si="6"/>
        <v>45813</v>
      </c>
      <c r="C442" s="120">
        <v>441</v>
      </c>
    </row>
    <row r="443" spans="2:3" x14ac:dyDescent="0.2">
      <c r="B443" s="364">
        <f t="shared" si="6"/>
        <v>45814</v>
      </c>
      <c r="C443" s="120">
        <v>442</v>
      </c>
    </row>
    <row r="444" spans="2:3" x14ac:dyDescent="0.2">
      <c r="B444" s="364">
        <f t="shared" si="6"/>
        <v>45815</v>
      </c>
      <c r="C444" s="120">
        <v>443</v>
      </c>
    </row>
    <row r="445" spans="2:3" x14ac:dyDescent="0.2">
      <c r="B445" s="364">
        <f t="shared" si="6"/>
        <v>45816</v>
      </c>
      <c r="C445" s="120">
        <v>444</v>
      </c>
    </row>
    <row r="446" spans="2:3" x14ac:dyDescent="0.2">
      <c r="B446" s="364">
        <f t="shared" si="6"/>
        <v>45817</v>
      </c>
      <c r="C446" s="120">
        <v>445</v>
      </c>
    </row>
    <row r="447" spans="2:3" x14ac:dyDescent="0.2">
      <c r="B447" s="364">
        <f t="shared" si="6"/>
        <v>45818</v>
      </c>
      <c r="C447" s="120">
        <v>446</v>
      </c>
    </row>
    <row r="448" spans="2:3" x14ac:dyDescent="0.2">
      <c r="B448" s="364">
        <f t="shared" si="6"/>
        <v>45819</v>
      </c>
      <c r="C448" s="120">
        <v>447</v>
      </c>
    </row>
    <row r="449" spans="2:3" x14ac:dyDescent="0.2">
      <c r="B449" s="364">
        <f t="shared" si="6"/>
        <v>45820</v>
      </c>
      <c r="C449" s="120">
        <v>448</v>
      </c>
    </row>
    <row r="450" spans="2:3" x14ac:dyDescent="0.2">
      <c r="B450" s="364">
        <f t="shared" si="6"/>
        <v>45821</v>
      </c>
      <c r="C450" s="120">
        <v>449</v>
      </c>
    </row>
    <row r="451" spans="2:3" x14ac:dyDescent="0.2">
      <c r="B451" s="364">
        <f t="shared" si="6"/>
        <v>45822</v>
      </c>
      <c r="C451" s="120">
        <v>450</v>
      </c>
    </row>
    <row r="452" spans="2:3" x14ac:dyDescent="0.2">
      <c r="B452" s="364">
        <f t="shared" ref="B452:B515" si="7">B451+1</f>
        <v>45823</v>
      </c>
      <c r="C452" s="120">
        <v>451</v>
      </c>
    </row>
    <row r="453" spans="2:3" x14ac:dyDescent="0.2">
      <c r="B453" s="364">
        <f t="shared" si="7"/>
        <v>45824</v>
      </c>
      <c r="C453" s="120">
        <v>452</v>
      </c>
    </row>
    <row r="454" spans="2:3" x14ac:dyDescent="0.2">
      <c r="B454" s="364">
        <f t="shared" si="7"/>
        <v>45825</v>
      </c>
      <c r="C454" s="120">
        <v>453</v>
      </c>
    </row>
    <row r="455" spans="2:3" x14ac:dyDescent="0.2">
      <c r="B455" s="364">
        <f t="shared" si="7"/>
        <v>45826</v>
      </c>
      <c r="C455" s="120">
        <v>454</v>
      </c>
    </row>
    <row r="456" spans="2:3" x14ac:dyDescent="0.2">
      <c r="B456" s="364">
        <f t="shared" si="7"/>
        <v>45827</v>
      </c>
      <c r="C456" s="120">
        <v>455</v>
      </c>
    </row>
    <row r="457" spans="2:3" x14ac:dyDescent="0.2">
      <c r="B457" s="364">
        <f t="shared" si="7"/>
        <v>45828</v>
      </c>
      <c r="C457" s="120">
        <v>456</v>
      </c>
    </row>
    <row r="458" spans="2:3" x14ac:dyDescent="0.2">
      <c r="B458" s="364">
        <f t="shared" si="7"/>
        <v>45829</v>
      </c>
      <c r="C458" s="120">
        <v>457</v>
      </c>
    </row>
    <row r="459" spans="2:3" x14ac:dyDescent="0.2">
      <c r="B459" s="364">
        <f t="shared" si="7"/>
        <v>45830</v>
      </c>
      <c r="C459" s="120">
        <v>458</v>
      </c>
    </row>
    <row r="460" spans="2:3" x14ac:dyDescent="0.2">
      <c r="B460" s="364">
        <f t="shared" si="7"/>
        <v>45831</v>
      </c>
      <c r="C460" s="120">
        <v>459</v>
      </c>
    </row>
    <row r="461" spans="2:3" x14ac:dyDescent="0.2">
      <c r="B461" s="364">
        <f t="shared" si="7"/>
        <v>45832</v>
      </c>
      <c r="C461" s="120">
        <v>460</v>
      </c>
    </row>
    <row r="462" spans="2:3" x14ac:dyDescent="0.2">
      <c r="B462" s="364">
        <f t="shared" si="7"/>
        <v>45833</v>
      </c>
      <c r="C462" s="120">
        <v>461</v>
      </c>
    </row>
    <row r="463" spans="2:3" x14ac:dyDescent="0.2">
      <c r="B463" s="364">
        <f t="shared" si="7"/>
        <v>45834</v>
      </c>
      <c r="C463" s="120">
        <v>462</v>
      </c>
    </row>
    <row r="464" spans="2:3" x14ac:dyDescent="0.2">
      <c r="B464" s="364">
        <f t="shared" si="7"/>
        <v>45835</v>
      </c>
      <c r="C464" s="120">
        <v>463</v>
      </c>
    </row>
    <row r="465" spans="2:3" x14ac:dyDescent="0.2">
      <c r="B465" s="364">
        <f t="shared" si="7"/>
        <v>45836</v>
      </c>
      <c r="C465" s="120">
        <v>464</v>
      </c>
    </row>
    <row r="466" spans="2:3" x14ac:dyDescent="0.2">
      <c r="B466" s="364">
        <f t="shared" si="7"/>
        <v>45837</v>
      </c>
      <c r="C466" s="120">
        <v>465</v>
      </c>
    </row>
    <row r="467" spans="2:3" x14ac:dyDescent="0.2">
      <c r="B467" s="364">
        <f t="shared" si="7"/>
        <v>45838</v>
      </c>
      <c r="C467" s="120">
        <v>466</v>
      </c>
    </row>
    <row r="468" spans="2:3" x14ac:dyDescent="0.2">
      <c r="B468" s="364">
        <f t="shared" si="7"/>
        <v>45839</v>
      </c>
      <c r="C468" s="120">
        <v>467</v>
      </c>
    </row>
    <row r="469" spans="2:3" x14ac:dyDescent="0.2">
      <c r="B469" s="364">
        <f t="shared" si="7"/>
        <v>45840</v>
      </c>
      <c r="C469" s="120">
        <v>468</v>
      </c>
    </row>
    <row r="470" spans="2:3" x14ac:dyDescent="0.2">
      <c r="B470" s="364">
        <f t="shared" si="7"/>
        <v>45841</v>
      </c>
      <c r="C470" s="120">
        <v>469</v>
      </c>
    </row>
    <row r="471" spans="2:3" x14ac:dyDescent="0.2">
      <c r="B471" s="364">
        <f t="shared" si="7"/>
        <v>45842</v>
      </c>
      <c r="C471" s="120">
        <v>470</v>
      </c>
    </row>
    <row r="472" spans="2:3" x14ac:dyDescent="0.2">
      <c r="B472" s="364">
        <f t="shared" si="7"/>
        <v>45843</v>
      </c>
      <c r="C472" s="120">
        <v>471</v>
      </c>
    </row>
    <row r="473" spans="2:3" x14ac:dyDescent="0.2">
      <c r="B473" s="364">
        <f t="shared" si="7"/>
        <v>45844</v>
      </c>
      <c r="C473" s="120">
        <v>472</v>
      </c>
    </row>
    <row r="474" spans="2:3" x14ac:dyDescent="0.2">
      <c r="B474" s="364">
        <f t="shared" si="7"/>
        <v>45845</v>
      </c>
      <c r="C474" s="120">
        <v>473</v>
      </c>
    </row>
    <row r="475" spans="2:3" x14ac:dyDescent="0.2">
      <c r="B475" s="364">
        <f t="shared" si="7"/>
        <v>45846</v>
      </c>
      <c r="C475" s="120">
        <v>474</v>
      </c>
    </row>
    <row r="476" spans="2:3" x14ac:dyDescent="0.2">
      <c r="B476" s="364">
        <f t="shared" si="7"/>
        <v>45847</v>
      </c>
      <c r="C476" s="120">
        <v>475</v>
      </c>
    </row>
    <row r="477" spans="2:3" x14ac:dyDescent="0.2">
      <c r="B477" s="364">
        <f t="shared" si="7"/>
        <v>45848</v>
      </c>
      <c r="C477" s="120">
        <v>476</v>
      </c>
    </row>
    <row r="478" spans="2:3" x14ac:dyDescent="0.2">
      <c r="B478" s="364">
        <f t="shared" si="7"/>
        <v>45849</v>
      </c>
      <c r="C478" s="120">
        <v>477</v>
      </c>
    </row>
    <row r="479" spans="2:3" x14ac:dyDescent="0.2">
      <c r="B479" s="364">
        <f t="shared" si="7"/>
        <v>45850</v>
      </c>
      <c r="C479" s="120">
        <v>478</v>
      </c>
    </row>
    <row r="480" spans="2:3" x14ac:dyDescent="0.2">
      <c r="B480" s="364">
        <f t="shared" si="7"/>
        <v>45851</v>
      </c>
      <c r="C480" s="120">
        <v>479</v>
      </c>
    </row>
    <row r="481" spans="2:3" x14ac:dyDescent="0.2">
      <c r="B481" s="364">
        <f t="shared" si="7"/>
        <v>45852</v>
      </c>
      <c r="C481" s="120">
        <v>480</v>
      </c>
    </row>
    <row r="482" spans="2:3" x14ac:dyDescent="0.2">
      <c r="B482" s="364">
        <f t="shared" si="7"/>
        <v>45853</v>
      </c>
      <c r="C482" s="120">
        <v>481</v>
      </c>
    </row>
    <row r="483" spans="2:3" x14ac:dyDescent="0.2">
      <c r="B483" s="364">
        <f t="shared" si="7"/>
        <v>45854</v>
      </c>
      <c r="C483" s="120">
        <v>482</v>
      </c>
    </row>
    <row r="484" spans="2:3" x14ac:dyDescent="0.2">
      <c r="B484" s="364">
        <f t="shared" si="7"/>
        <v>45855</v>
      </c>
      <c r="C484" s="120">
        <v>483</v>
      </c>
    </row>
    <row r="485" spans="2:3" x14ac:dyDescent="0.2">
      <c r="B485" s="364">
        <f t="shared" si="7"/>
        <v>45856</v>
      </c>
      <c r="C485" s="120">
        <v>484</v>
      </c>
    </row>
    <row r="486" spans="2:3" x14ac:dyDescent="0.2">
      <c r="B486" s="364">
        <f t="shared" si="7"/>
        <v>45857</v>
      </c>
      <c r="C486" s="120">
        <v>485</v>
      </c>
    </row>
    <row r="487" spans="2:3" x14ac:dyDescent="0.2">
      <c r="B487" s="364">
        <f t="shared" si="7"/>
        <v>45858</v>
      </c>
      <c r="C487" s="120">
        <v>486</v>
      </c>
    </row>
    <row r="488" spans="2:3" x14ac:dyDescent="0.2">
      <c r="B488" s="364">
        <f t="shared" si="7"/>
        <v>45859</v>
      </c>
      <c r="C488" s="120">
        <v>487</v>
      </c>
    </row>
    <row r="489" spans="2:3" x14ac:dyDescent="0.2">
      <c r="B489" s="364">
        <f t="shared" si="7"/>
        <v>45860</v>
      </c>
      <c r="C489" s="120">
        <v>488</v>
      </c>
    </row>
    <row r="490" spans="2:3" x14ac:dyDescent="0.2">
      <c r="B490" s="364">
        <f t="shared" si="7"/>
        <v>45861</v>
      </c>
      <c r="C490" s="120">
        <v>489</v>
      </c>
    </row>
    <row r="491" spans="2:3" x14ac:dyDescent="0.2">
      <c r="B491" s="364">
        <f t="shared" si="7"/>
        <v>45862</v>
      </c>
      <c r="C491" s="120">
        <v>490</v>
      </c>
    </row>
    <row r="492" spans="2:3" x14ac:dyDescent="0.2">
      <c r="B492" s="364">
        <f t="shared" si="7"/>
        <v>45863</v>
      </c>
      <c r="C492" s="120">
        <v>491</v>
      </c>
    </row>
    <row r="493" spans="2:3" x14ac:dyDescent="0.2">
      <c r="B493" s="364">
        <f t="shared" si="7"/>
        <v>45864</v>
      </c>
      <c r="C493" s="120">
        <v>492</v>
      </c>
    </row>
    <row r="494" spans="2:3" x14ac:dyDescent="0.2">
      <c r="B494" s="364">
        <f t="shared" si="7"/>
        <v>45865</v>
      </c>
      <c r="C494" s="120">
        <v>493</v>
      </c>
    </row>
    <row r="495" spans="2:3" x14ac:dyDescent="0.2">
      <c r="B495" s="364">
        <f t="shared" si="7"/>
        <v>45866</v>
      </c>
      <c r="C495" s="120">
        <v>494</v>
      </c>
    </row>
    <row r="496" spans="2:3" x14ac:dyDescent="0.2">
      <c r="B496" s="364">
        <f t="shared" si="7"/>
        <v>45867</v>
      </c>
      <c r="C496" s="120">
        <v>495</v>
      </c>
    </row>
    <row r="497" spans="2:3" x14ac:dyDescent="0.2">
      <c r="B497" s="364">
        <f t="shared" si="7"/>
        <v>45868</v>
      </c>
      <c r="C497" s="120">
        <v>496</v>
      </c>
    </row>
    <row r="498" spans="2:3" x14ac:dyDescent="0.2">
      <c r="B498" s="364">
        <f t="shared" si="7"/>
        <v>45869</v>
      </c>
      <c r="C498" s="120">
        <v>497</v>
      </c>
    </row>
    <row r="499" spans="2:3" x14ac:dyDescent="0.2">
      <c r="B499" s="364">
        <f t="shared" si="7"/>
        <v>45870</v>
      </c>
      <c r="C499" s="120">
        <v>498</v>
      </c>
    </row>
    <row r="500" spans="2:3" x14ac:dyDescent="0.2">
      <c r="B500" s="364">
        <f t="shared" si="7"/>
        <v>45871</v>
      </c>
      <c r="C500" s="120">
        <v>499</v>
      </c>
    </row>
    <row r="501" spans="2:3" x14ac:dyDescent="0.2">
      <c r="B501" s="364">
        <f t="shared" si="7"/>
        <v>45872</v>
      </c>
      <c r="C501" s="120">
        <v>500</v>
      </c>
    </row>
    <row r="502" spans="2:3" x14ac:dyDescent="0.2">
      <c r="B502" s="364">
        <f t="shared" si="7"/>
        <v>45873</v>
      </c>
      <c r="C502" s="120">
        <v>501</v>
      </c>
    </row>
    <row r="503" spans="2:3" x14ac:dyDescent="0.2">
      <c r="B503" s="364">
        <f t="shared" si="7"/>
        <v>45874</v>
      </c>
      <c r="C503" s="120">
        <v>502</v>
      </c>
    </row>
    <row r="504" spans="2:3" x14ac:dyDescent="0.2">
      <c r="B504" s="364">
        <f t="shared" si="7"/>
        <v>45875</v>
      </c>
      <c r="C504" s="120">
        <v>503</v>
      </c>
    </row>
    <row r="505" spans="2:3" x14ac:dyDescent="0.2">
      <c r="B505" s="364">
        <f t="shared" si="7"/>
        <v>45876</v>
      </c>
      <c r="C505" s="120">
        <v>504</v>
      </c>
    </row>
    <row r="506" spans="2:3" x14ac:dyDescent="0.2">
      <c r="B506" s="364">
        <f t="shared" si="7"/>
        <v>45877</v>
      </c>
      <c r="C506" s="120">
        <v>505</v>
      </c>
    </row>
    <row r="507" spans="2:3" x14ac:dyDescent="0.2">
      <c r="B507" s="364">
        <f t="shared" si="7"/>
        <v>45878</v>
      </c>
      <c r="C507" s="120">
        <v>506</v>
      </c>
    </row>
    <row r="508" spans="2:3" x14ac:dyDescent="0.2">
      <c r="B508" s="364">
        <f t="shared" si="7"/>
        <v>45879</v>
      </c>
      <c r="C508" s="120">
        <v>507</v>
      </c>
    </row>
    <row r="509" spans="2:3" x14ac:dyDescent="0.2">
      <c r="B509" s="364">
        <f t="shared" si="7"/>
        <v>45880</v>
      </c>
      <c r="C509" s="120">
        <v>508</v>
      </c>
    </row>
    <row r="510" spans="2:3" x14ac:dyDescent="0.2">
      <c r="B510" s="364">
        <f t="shared" si="7"/>
        <v>45881</v>
      </c>
      <c r="C510" s="120">
        <v>509</v>
      </c>
    </row>
    <row r="511" spans="2:3" x14ac:dyDescent="0.2">
      <c r="B511" s="364">
        <f t="shared" si="7"/>
        <v>45882</v>
      </c>
      <c r="C511" s="120">
        <v>510</v>
      </c>
    </row>
    <row r="512" spans="2:3" x14ac:dyDescent="0.2">
      <c r="B512" s="364">
        <f t="shared" si="7"/>
        <v>45883</v>
      </c>
      <c r="C512" s="120">
        <v>511</v>
      </c>
    </row>
    <row r="513" spans="2:3" x14ac:dyDescent="0.2">
      <c r="B513" s="364">
        <f t="shared" si="7"/>
        <v>45884</v>
      </c>
      <c r="C513" s="120">
        <v>512</v>
      </c>
    </row>
    <row r="514" spans="2:3" x14ac:dyDescent="0.2">
      <c r="B514" s="364">
        <f t="shared" si="7"/>
        <v>45885</v>
      </c>
      <c r="C514" s="120">
        <v>513</v>
      </c>
    </row>
    <row r="515" spans="2:3" x14ac:dyDescent="0.2">
      <c r="B515" s="364">
        <f t="shared" si="7"/>
        <v>45886</v>
      </c>
      <c r="C515" s="120">
        <v>514</v>
      </c>
    </row>
    <row r="516" spans="2:3" x14ac:dyDescent="0.2">
      <c r="B516" s="364">
        <f t="shared" ref="B516:B579" si="8">B515+1</f>
        <v>45887</v>
      </c>
      <c r="C516" s="120">
        <v>515</v>
      </c>
    </row>
    <row r="517" spans="2:3" x14ac:dyDescent="0.2">
      <c r="B517" s="364">
        <f t="shared" si="8"/>
        <v>45888</v>
      </c>
      <c r="C517" s="120">
        <v>516</v>
      </c>
    </row>
    <row r="518" spans="2:3" x14ac:dyDescent="0.2">
      <c r="B518" s="364">
        <f t="shared" si="8"/>
        <v>45889</v>
      </c>
      <c r="C518" s="120">
        <v>517</v>
      </c>
    </row>
    <row r="519" spans="2:3" x14ac:dyDescent="0.2">
      <c r="B519" s="364">
        <f t="shared" si="8"/>
        <v>45890</v>
      </c>
      <c r="C519" s="120">
        <v>518</v>
      </c>
    </row>
    <row r="520" spans="2:3" x14ac:dyDescent="0.2">
      <c r="B520" s="364">
        <f t="shared" si="8"/>
        <v>45891</v>
      </c>
      <c r="C520" s="120">
        <v>519</v>
      </c>
    </row>
    <row r="521" spans="2:3" x14ac:dyDescent="0.2">
      <c r="B521" s="364">
        <f t="shared" si="8"/>
        <v>45892</v>
      </c>
      <c r="C521" s="120">
        <v>520</v>
      </c>
    </row>
    <row r="522" spans="2:3" x14ac:dyDescent="0.2">
      <c r="B522" s="364">
        <f t="shared" si="8"/>
        <v>45893</v>
      </c>
      <c r="C522" s="120">
        <v>521</v>
      </c>
    </row>
    <row r="523" spans="2:3" x14ac:dyDescent="0.2">
      <c r="B523" s="364">
        <f t="shared" si="8"/>
        <v>45894</v>
      </c>
      <c r="C523" s="120">
        <v>522</v>
      </c>
    </row>
    <row r="524" spans="2:3" x14ac:dyDescent="0.2">
      <c r="B524" s="364">
        <f t="shared" si="8"/>
        <v>45895</v>
      </c>
      <c r="C524" s="120">
        <v>523</v>
      </c>
    </row>
    <row r="525" spans="2:3" x14ac:dyDescent="0.2">
      <c r="B525" s="364">
        <f t="shared" si="8"/>
        <v>45896</v>
      </c>
      <c r="C525" s="120">
        <v>524</v>
      </c>
    </row>
    <row r="526" spans="2:3" x14ac:dyDescent="0.2">
      <c r="B526" s="364">
        <f t="shared" si="8"/>
        <v>45897</v>
      </c>
      <c r="C526" s="120">
        <v>525</v>
      </c>
    </row>
    <row r="527" spans="2:3" x14ac:dyDescent="0.2">
      <c r="B527" s="364">
        <f t="shared" si="8"/>
        <v>45898</v>
      </c>
      <c r="C527" s="120">
        <v>526</v>
      </c>
    </row>
    <row r="528" spans="2:3" x14ac:dyDescent="0.2">
      <c r="B528" s="364">
        <f t="shared" si="8"/>
        <v>45899</v>
      </c>
      <c r="C528" s="120">
        <v>527</v>
      </c>
    </row>
    <row r="529" spans="2:3" x14ac:dyDescent="0.2">
      <c r="B529" s="364">
        <f t="shared" si="8"/>
        <v>45900</v>
      </c>
      <c r="C529" s="120">
        <v>528</v>
      </c>
    </row>
    <row r="530" spans="2:3" x14ac:dyDescent="0.2">
      <c r="B530" s="364">
        <f t="shared" si="8"/>
        <v>45901</v>
      </c>
      <c r="C530" s="120">
        <v>529</v>
      </c>
    </row>
    <row r="531" spans="2:3" x14ac:dyDescent="0.2">
      <c r="B531" s="364">
        <f t="shared" si="8"/>
        <v>45902</v>
      </c>
      <c r="C531" s="120">
        <v>530</v>
      </c>
    </row>
    <row r="532" spans="2:3" x14ac:dyDescent="0.2">
      <c r="B532" s="364">
        <f t="shared" si="8"/>
        <v>45903</v>
      </c>
      <c r="C532" s="120">
        <v>531</v>
      </c>
    </row>
    <row r="533" spans="2:3" x14ac:dyDescent="0.2">
      <c r="B533" s="364">
        <f t="shared" si="8"/>
        <v>45904</v>
      </c>
      <c r="C533" s="120">
        <v>532</v>
      </c>
    </row>
    <row r="534" spans="2:3" x14ac:dyDescent="0.2">
      <c r="B534" s="364">
        <f t="shared" si="8"/>
        <v>45905</v>
      </c>
      <c r="C534" s="120">
        <v>533</v>
      </c>
    </row>
    <row r="535" spans="2:3" x14ac:dyDescent="0.2">
      <c r="B535" s="364">
        <f t="shared" si="8"/>
        <v>45906</v>
      </c>
      <c r="C535" s="120">
        <v>534</v>
      </c>
    </row>
    <row r="536" spans="2:3" x14ac:dyDescent="0.2">
      <c r="B536" s="364">
        <f t="shared" si="8"/>
        <v>45907</v>
      </c>
      <c r="C536" s="120">
        <v>535</v>
      </c>
    </row>
    <row r="537" spans="2:3" x14ac:dyDescent="0.2">
      <c r="B537" s="364">
        <f t="shared" si="8"/>
        <v>45908</v>
      </c>
      <c r="C537" s="120">
        <v>536</v>
      </c>
    </row>
    <row r="538" spans="2:3" x14ac:dyDescent="0.2">
      <c r="B538" s="364">
        <f t="shared" si="8"/>
        <v>45909</v>
      </c>
      <c r="C538" s="120">
        <v>537</v>
      </c>
    </row>
    <row r="539" spans="2:3" x14ac:dyDescent="0.2">
      <c r="B539" s="364">
        <f t="shared" si="8"/>
        <v>45910</v>
      </c>
      <c r="C539" s="120">
        <v>538</v>
      </c>
    </row>
    <row r="540" spans="2:3" x14ac:dyDescent="0.2">
      <c r="B540" s="364">
        <f t="shared" si="8"/>
        <v>45911</v>
      </c>
      <c r="C540" s="120">
        <v>539</v>
      </c>
    </row>
    <row r="541" spans="2:3" x14ac:dyDescent="0.2">
      <c r="B541" s="364">
        <f t="shared" si="8"/>
        <v>45912</v>
      </c>
      <c r="C541" s="120">
        <v>540</v>
      </c>
    </row>
    <row r="542" spans="2:3" x14ac:dyDescent="0.2">
      <c r="B542" s="364">
        <f t="shared" si="8"/>
        <v>45913</v>
      </c>
      <c r="C542" s="120">
        <v>541</v>
      </c>
    </row>
    <row r="543" spans="2:3" x14ac:dyDescent="0.2">
      <c r="B543" s="364">
        <f t="shared" si="8"/>
        <v>45914</v>
      </c>
      <c r="C543" s="120">
        <v>542</v>
      </c>
    </row>
    <row r="544" spans="2:3" x14ac:dyDescent="0.2">
      <c r="B544" s="364">
        <f t="shared" si="8"/>
        <v>45915</v>
      </c>
      <c r="C544" s="120">
        <v>543</v>
      </c>
    </row>
    <row r="545" spans="2:3" x14ac:dyDescent="0.2">
      <c r="B545" s="364">
        <f t="shared" si="8"/>
        <v>45916</v>
      </c>
      <c r="C545" s="120">
        <v>544</v>
      </c>
    </row>
    <row r="546" spans="2:3" x14ac:dyDescent="0.2">
      <c r="B546" s="364">
        <f t="shared" si="8"/>
        <v>45917</v>
      </c>
      <c r="C546" s="120">
        <v>545</v>
      </c>
    </row>
    <row r="547" spans="2:3" x14ac:dyDescent="0.2">
      <c r="B547" s="364">
        <f t="shared" si="8"/>
        <v>45918</v>
      </c>
      <c r="C547" s="120">
        <v>546</v>
      </c>
    </row>
    <row r="548" spans="2:3" x14ac:dyDescent="0.2">
      <c r="B548" s="364">
        <f t="shared" si="8"/>
        <v>45919</v>
      </c>
      <c r="C548" s="120">
        <v>547</v>
      </c>
    </row>
    <row r="549" spans="2:3" x14ac:dyDescent="0.2">
      <c r="B549" s="364">
        <f t="shared" si="8"/>
        <v>45920</v>
      </c>
      <c r="C549" s="120">
        <v>548</v>
      </c>
    </row>
    <row r="550" spans="2:3" x14ac:dyDescent="0.2">
      <c r="B550" s="364">
        <f t="shared" si="8"/>
        <v>45921</v>
      </c>
      <c r="C550" s="120">
        <v>549</v>
      </c>
    </row>
    <row r="551" spans="2:3" x14ac:dyDescent="0.2">
      <c r="B551" s="364">
        <f t="shared" si="8"/>
        <v>45922</v>
      </c>
      <c r="C551" s="120">
        <v>550</v>
      </c>
    </row>
    <row r="552" spans="2:3" x14ac:dyDescent="0.2">
      <c r="B552" s="364">
        <f t="shared" si="8"/>
        <v>45923</v>
      </c>
      <c r="C552" s="120">
        <v>551</v>
      </c>
    </row>
    <row r="553" spans="2:3" x14ac:dyDescent="0.2">
      <c r="B553" s="364">
        <f t="shared" si="8"/>
        <v>45924</v>
      </c>
      <c r="C553" s="120">
        <v>552</v>
      </c>
    </row>
    <row r="554" spans="2:3" x14ac:dyDescent="0.2">
      <c r="B554" s="364">
        <f t="shared" si="8"/>
        <v>45925</v>
      </c>
      <c r="C554" s="120">
        <v>553</v>
      </c>
    </row>
    <row r="555" spans="2:3" x14ac:dyDescent="0.2">
      <c r="B555" s="364">
        <f t="shared" si="8"/>
        <v>45926</v>
      </c>
      <c r="C555" s="120">
        <v>554</v>
      </c>
    </row>
    <row r="556" spans="2:3" x14ac:dyDescent="0.2">
      <c r="B556" s="364">
        <f t="shared" si="8"/>
        <v>45927</v>
      </c>
      <c r="C556" s="120">
        <v>555</v>
      </c>
    </row>
    <row r="557" spans="2:3" x14ac:dyDescent="0.2">
      <c r="B557" s="364">
        <f t="shared" si="8"/>
        <v>45928</v>
      </c>
      <c r="C557" s="120">
        <v>556</v>
      </c>
    </row>
    <row r="558" spans="2:3" x14ac:dyDescent="0.2">
      <c r="B558" s="364">
        <f t="shared" si="8"/>
        <v>45929</v>
      </c>
      <c r="C558" s="120">
        <v>557</v>
      </c>
    </row>
    <row r="559" spans="2:3" x14ac:dyDescent="0.2">
      <c r="B559" s="364">
        <f t="shared" si="8"/>
        <v>45930</v>
      </c>
      <c r="C559" s="120">
        <v>558</v>
      </c>
    </row>
    <row r="560" spans="2:3" x14ac:dyDescent="0.2">
      <c r="B560" s="364">
        <f t="shared" si="8"/>
        <v>45931</v>
      </c>
      <c r="C560" s="120">
        <v>559</v>
      </c>
    </row>
    <row r="561" spans="2:3" x14ac:dyDescent="0.2">
      <c r="B561" s="364">
        <f t="shared" si="8"/>
        <v>45932</v>
      </c>
      <c r="C561" s="120">
        <v>560</v>
      </c>
    </row>
    <row r="562" spans="2:3" x14ac:dyDescent="0.2">
      <c r="B562" s="364">
        <f t="shared" si="8"/>
        <v>45933</v>
      </c>
      <c r="C562" s="120">
        <v>561</v>
      </c>
    </row>
    <row r="563" spans="2:3" x14ac:dyDescent="0.2">
      <c r="B563" s="364">
        <f t="shared" si="8"/>
        <v>45934</v>
      </c>
      <c r="C563" s="120">
        <v>562</v>
      </c>
    </row>
    <row r="564" spans="2:3" x14ac:dyDescent="0.2">
      <c r="B564" s="364">
        <f t="shared" si="8"/>
        <v>45935</v>
      </c>
      <c r="C564" s="120">
        <v>563</v>
      </c>
    </row>
    <row r="565" spans="2:3" x14ac:dyDescent="0.2">
      <c r="B565" s="364">
        <f t="shared" si="8"/>
        <v>45936</v>
      </c>
      <c r="C565" s="120">
        <v>564</v>
      </c>
    </row>
    <row r="566" spans="2:3" x14ac:dyDescent="0.2">
      <c r="B566" s="364">
        <f t="shared" si="8"/>
        <v>45937</v>
      </c>
      <c r="C566" s="120">
        <v>565</v>
      </c>
    </row>
    <row r="567" spans="2:3" x14ac:dyDescent="0.2">
      <c r="B567" s="364">
        <f t="shared" si="8"/>
        <v>45938</v>
      </c>
      <c r="C567" s="120">
        <v>566</v>
      </c>
    </row>
    <row r="568" spans="2:3" x14ac:dyDescent="0.2">
      <c r="B568" s="364">
        <f t="shared" si="8"/>
        <v>45939</v>
      </c>
      <c r="C568" s="120">
        <v>567</v>
      </c>
    </row>
    <row r="569" spans="2:3" x14ac:dyDescent="0.2">
      <c r="B569" s="364">
        <f t="shared" si="8"/>
        <v>45940</v>
      </c>
      <c r="C569" s="120">
        <v>568</v>
      </c>
    </row>
    <row r="570" spans="2:3" x14ac:dyDescent="0.2">
      <c r="B570" s="364">
        <f t="shared" si="8"/>
        <v>45941</v>
      </c>
      <c r="C570" s="120">
        <v>569</v>
      </c>
    </row>
    <row r="571" spans="2:3" x14ac:dyDescent="0.2">
      <c r="B571" s="364">
        <f t="shared" si="8"/>
        <v>45942</v>
      </c>
      <c r="C571" s="120">
        <v>570</v>
      </c>
    </row>
    <row r="572" spans="2:3" x14ac:dyDescent="0.2">
      <c r="B572" s="364">
        <f t="shared" si="8"/>
        <v>45943</v>
      </c>
      <c r="C572" s="120">
        <v>571</v>
      </c>
    </row>
    <row r="573" spans="2:3" x14ac:dyDescent="0.2">
      <c r="B573" s="364">
        <f t="shared" si="8"/>
        <v>45944</v>
      </c>
      <c r="C573" s="120">
        <v>572</v>
      </c>
    </row>
    <row r="574" spans="2:3" x14ac:dyDescent="0.2">
      <c r="B574" s="364">
        <f t="shared" si="8"/>
        <v>45945</v>
      </c>
      <c r="C574" s="120">
        <v>573</v>
      </c>
    </row>
    <row r="575" spans="2:3" x14ac:dyDescent="0.2">
      <c r="B575" s="364">
        <f t="shared" si="8"/>
        <v>45946</v>
      </c>
      <c r="C575" s="120">
        <v>574</v>
      </c>
    </row>
    <row r="576" spans="2:3" x14ac:dyDescent="0.2">
      <c r="B576" s="364">
        <f t="shared" si="8"/>
        <v>45947</v>
      </c>
      <c r="C576" s="120">
        <v>575</v>
      </c>
    </row>
    <row r="577" spans="2:3" x14ac:dyDescent="0.2">
      <c r="B577" s="364">
        <f t="shared" si="8"/>
        <v>45948</v>
      </c>
      <c r="C577" s="120">
        <v>576</v>
      </c>
    </row>
    <row r="578" spans="2:3" x14ac:dyDescent="0.2">
      <c r="B578" s="364">
        <f t="shared" si="8"/>
        <v>45949</v>
      </c>
      <c r="C578" s="120">
        <v>577</v>
      </c>
    </row>
    <row r="579" spans="2:3" x14ac:dyDescent="0.2">
      <c r="B579" s="364">
        <f t="shared" si="8"/>
        <v>45950</v>
      </c>
      <c r="C579" s="120">
        <v>578</v>
      </c>
    </row>
    <row r="580" spans="2:3" x14ac:dyDescent="0.2">
      <c r="B580" s="364">
        <f t="shared" ref="B580:B643" si="9">B579+1</f>
        <v>45951</v>
      </c>
      <c r="C580" s="120">
        <v>579</v>
      </c>
    </row>
    <row r="581" spans="2:3" x14ac:dyDescent="0.2">
      <c r="B581" s="364">
        <f t="shared" si="9"/>
        <v>45952</v>
      </c>
      <c r="C581" s="120">
        <v>580</v>
      </c>
    </row>
    <row r="582" spans="2:3" x14ac:dyDescent="0.2">
      <c r="B582" s="364">
        <f t="shared" si="9"/>
        <v>45953</v>
      </c>
      <c r="C582" s="120">
        <v>581</v>
      </c>
    </row>
    <row r="583" spans="2:3" x14ac:dyDescent="0.2">
      <c r="B583" s="364">
        <f t="shared" si="9"/>
        <v>45954</v>
      </c>
      <c r="C583" s="120">
        <v>582</v>
      </c>
    </row>
    <row r="584" spans="2:3" x14ac:dyDescent="0.2">
      <c r="B584" s="364">
        <f t="shared" si="9"/>
        <v>45955</v>
      </c>
      <c r="C584" s="120">
        <v>583</v>
      </c>
    </row>
    <row r="585" spans="2:3" x14ac:dyDescent="0.2">
      <c r="B585" s="364">
        <f t="shared" si="9"/>
        <v>45956</v>
      </c>
      <c r="C585" s="120">
        <v>584</v>
      </c>
    </row>
    <row r="586" spans="2:3" x14ac:dyDescent="0.2">
      <c r="B586" s="364">
        <f t="shared" si="9"/>
        <v>45957</v>
      </c>
      <c r="C586" s="120">
        <v>585</v>
      </c>
    </row>
    <row r="587" spans="2:3" x14ac:dyDescent="0.2">
      <c r="B587" s="364">
        <f t="shared" si="9"/>
        <v>45958</v>
      </c>
      <c r="C587" s="120">
        <v>586</v>
      </c>
    </row>
    <row r="588" spans="2:3" x14ac:dyDescent="0.2">
      <c r="B588" s="364">
        <f t="shared" si="9"/>
        <v>45959</v>
      </c>
      <c r="C588" s="120">
        <v>587</v>
      </c>
    </row>
    <row r="589" spans="2:3" x14ac:dyDescent="0.2">
      <c r="B589" s="364">
        <f t="shared" si="9"/>
        <v>45960</v>
      </c>
      <c r="C589" s="120">
        <v>588</v>
      </c>
    </row>
    <row r="590" spans="2:3" x14ac:dyDescent="0.2">
      <c r="B590" s="364">
        <f t="shared" si="9"/>
        <v>45961</v>
      </c>
      <c r="C590" s="120">
        <v>589</v>
      </c>
    </row>
    <row r="591" spans="2:3" x14ac:dyDescent="0.2">
      <c r="B591" s="364">
        <f t="shared" si="9"/>
        <v>45962</v>
      </c>
      <c r="C591" s="120">
        <v>590</v>
      </c>
    </row>
    <row r="592" spans="2:3" x14ac:dyDescent="0.2">
      <c r="B592" s="364">
        <f t="shared" si="9"/>
        <v>45963</v>
      </c>
      <c r="C592" s="120">
        <v>591</v>
      </c>
    </row>
    <row r="593" spans="2:3" x14ac:dyDescent="0.2">
      <c r="B593" s="364">
        <f t="shared" si="9"/>
        <v>45964</v>
      </c>
      <c r="C593" s="120">
        <v>592</v>
      </c>
    </row>
    <row r="594" spans="2:3" x14ac:dyDescent="0.2">
      <c r="B594" s="364">
        <f t="shared" si="9"/>
        <v>45965</v>
      </c>
      <c r="C594" s="120">
        <v>593</v>
      </c>
    </row>
    <row r="595" spans="2:3" x14ac:dyDescent="0.2">
      <c r="B595" s="364">
        <f t="shared" si="9"/>
        <v>45966</v>
      </c>
      <c r="C595" s="120">
        <v>594</v>
      </c>
    </row>
    <row r="596" spans="2:3" x14ac:dyDescent="0.2">
      <c r="B596" s="364">
        <f t="shared" si="9"/>
        <v>45967</v>
      </c>
      <c r="C596" s="120">
        <v>595</v>
      </c>
    </row>
    <row r="597" spans="2:3" x14ac:dyDescent="0.2">
      <c r="B597" s="364">
        <f t="shared" si="9"/>
        <v>45968</v>
      </c>
      <c r="C597" s="120">
        <v>596</v>
      </c>
    </row>
    <row r="598" spans="2:3" x14ac:dyDescent="0.2">
      <c r="B598" s="364">
        <f t="shared" si="9"/>
        <v>45969</v>
      </c>
      <c r="C598" s="120">
        <v>597</v>
      </c>
    </row>
    <row r="599" spans="2:3" x14ac:dyDescent="0.2">
      <c r="B599" s="364">
        <f t="shared" si="9"/>
        <v>45970</v>
      </c>
      <c r="C599" s="120">
        <v>598</v>
      </c>
    </row>
    <row r="600" spans="2:3" x14ac:dyDescent="0.2">
      <c r="B600" s="364">
        <f t="shared" si="9"/>
        <v>45971</v>
      </c>
      <c r="C600" s="120">
        <v>599</v>
      </c>
    </row>
    <row r="601" spans="2:3" x14ac:dyDescent="0.2">
      <c r="B601" s="364">
        <f t="shared" si="9"/>
        <v>45972</v>
      </c>
      <c r="C601" s="120">
        <v>600</v>
      </c>
    </row>
    <row r="602" spans="2:3" x14ac:dyDescent="0.2">
      <c r="B602" s="364">
        <f t="shared" si="9"/>
        <v>45973</v>
      </c>
      <c r="C602" s="120">
        <v>601</v>
      </c>
    </row>
    <row r="603" spans="2:3" x14ac:dyDescent="0.2">
      <c r="B603" s="364">
        <f t="shared" si="9"/>
        <v>45974</v>
      </c>
      <c r="C603" s="120">
        <v>602</v>
      </c>
    </row>
    <row r="604" spans="2:3" x14ac:dyDescent="0.2">
      <c r="B604" s="364">
        <f t="shared" si="9"/>
        <v>45975</v>
      </c>
      <c r="C604" s="120">
        <v>603</v>
      </c>
    </row>
    <row r="605" spans="2:3" x14ac:dyDescent="0.2">
      <c r="B605" s="364">
        <f t="shared" si="9"/>
        <v>45976</v>
      </c>
      <c r="C605" s="120">
        <v>604</v>
      </c>
    </row>
    <row r="606" spans="2:3" x14ac:dyDescent="0.2">
      <c r="B606" s="364">
        <f t="shared" si="9"/>
        <v>45977</v>
      </c>
      <c r="C606" s="120">
        <v>605</v>
      </c>
    </row>
    <row r="607" spans="2:3" x14ac:dyDescent="0.2">
      <c r="B607" s="364">
        <f t="shared" si="9"/>
        <v>45978</v>
      </c>
      <c r="C607" s="120">
        <v>606</v>
      </c>
    </row>
    <row r="608" spans="2:3" x14ac:dyDescent="0.2">
      <c r="B608" s="364">
        <f t="shared" si="9"/>
        <v>45979</v>
      </c>
      <c r="C608" s="120">
        <v>607</v>
      </c>
    </row>
    <row r="609" spans="2:3" x14ac:dyDescent="0.2">
      <c r="B609" s="364">
        <f t="shared" si="9"/>
        <v>45980</v>
      </c>
      <c r="C609" s="120">
        <v>608</v>
      </c>
    </row>
    <row r="610" spans="2:3" x14ac:dyDescent="0.2">
      <c r="B610" s="364">
        <f t="shared" si="9"/>
        <v>45981</v>
      </c>
      <c r="C610" s="120">
        <v>609</v>
      </c>
    </row>
    <row r="611" spans="2:3" x14ac:dyDescent="0.2">
      <c r="B611" s="364">
        <f t="shared" si="9"/>
        <v>45982</v>
      </c>
      <c r="C611" s="120">
        <v>610</v>
      </c>
    </row>
    <row r="612" spans="2:3" x14ac:dyDescent="0.2">
      <c r="B612" s="364">
        <f t="shared" si="9"/>
        <v>45983</v>
      </c>
      <c r="C612" s="120">
        <v>611</v>
      </c>
    </row>
    <row r="613" spans="2:3" x14ac:dyDescent="0.2">
      <c r="B613" s="364">
        <f t="shared" si="9"/>
        <v>45984</v>
      </c>
      <c r="C613" s="120">
        <v>612</v>
      </c>
    </row>
    <row r="614" spans="2:3" x14ac:dyDescent="0.2">
      <c r="B614" s="364">
        <f t="shared" si="9"/>
        <v>45985</v>
      </c>
      <c r="C614" s="120">
        <v>613</v>
      </c>
    </row>
    <row r="615" spans="2:3" x14ac:dyDescent="0.2">
      <c r="B615" s="364">
        <f t="shared" si="9"/>
        <v>45986</v>
      </c>
      <c r="C615" s="120">
        <v>614</v>
      </c>
    </row>
    <row r="616" spans="2:3" x14ac:dyDescent="0.2">
      <c r="B616" s="364">
        <f t="shared" si="9"/>
        <v>45987</v>
      </c>
      <c r="C616" s="120">
        <v>615</v>
      </c>
    </row>
    <row r="617" spans="2:3" x14ac:dyDescent="0.2">
      <c r="B617" s="364">
        <f t="shared" si="9"/>
        <v>45988</v>
      </c>
      <c r="C617" s="120">
        <v>616</v>
      </c>
    </row>
    <row r="618" spans="2:3" x14ac:dyDescent="0.2">
      <c r="B618" s="364">
        <f t="shared" si="9"/>
        <v>45989</v>
      </c>
      <c r="C618" s="120">
        <v>617</v>
      </c>
    </row>
    <row r="619" spans="2:3" x14ac:dyDescent="0.2">
      <c r="B619" s="364">
        <f t="shared" si="9"/>
        <v>45990</v>
      </c>
      <c r="C619" s="120">
        <v>618</v>
      </c>
    </row>
    <row r="620" spans="2:3" x14ac:dyDescent="0.2">
      <c r="B620" s="364">
        <f t="shared" si="9"/>
        <v>45991</v>
      </c>
      <c r="C620" s="120">
        <v>619</v>
      </c>
    </row>
    <row r="621" spans="2:3" x14ac:dyDescent="0.2">
      <c r="B621" s="364">
        <f t="shared" si="9"/>
        <v>45992</v>
      </c>
      <c r="C621" s="120">
        <v>620</v>
      </c>
    </row>
    <row r="622" spans="2:3" x14ac:dyDescent="0.2">
      <c r="B622" s="364">
        <f t="shared" si="9"/>
        <v>45993</v>
      </c>
      <c r="C622" s="120">
        <v>621</v>
      </c>
    </row>
    <row r="623" spans="2:3" x14ac:dyDescent="0.2">
      <c r="B623" s="364">
        <f t="shared" si="9"/>
        <v>45994</v>
      </c>
      <c r="C623" s="120">
        <v>622</v>
      </c>
    </row>
    <row r="624" spans="2:3" x14ac:dyDescent="0.2">
      <c r="B624" s="364">
        <f t="shared" si="9"/>
        <v>45995</v>
      </c>
      <c r="C624" s="120">
        <v>623</v>
      </c>
    </row>
    <row r="625" spans="2:3" x14ac:dyDescent="0.2">
      <c r="B625" s="364">
        <f t="shared" si="9"/>
        <v>45996</v>
      </c>
      <c r="C625" s="120">
        <v>624</v>
      </c>
    </row>
    <row r="626" spans="2:3" x14ac:dyDescent="0.2">
      <c r="B626" s="364">
        <f t="shared" si="9"/>
        <v>45997</v>
      </c>
      <c r="C626" s="120">
        <v>625</v>
      </c>
    </row>
    <row r="627" spans="2:3" x14ac:dyDescent="0.2">
      <c r="B627" s="364">
        <f t="shared" si="9"/>
        <v>45998</v>
      </c>
      <c r="C627" s="120">
        <v>626</v>
      </c>
    </row>
    <row r="628" spans="2:3" x14ac:dyDescent="0.2">
      <c r="B628" s="364">
        <f t="shared" si="9"/>
        <v>45999</v>
      </c>
      <c r="C628" s="120">
        <v>627</v>
      </c>
    </row>
    <row r="629" spans="2:3" x14ac:dyDescent="0.2">
      <c r="B629" s="364">
        <f t="shared" si="9"/>
        <v>46000</v>
      </c>
      <c r="C629" s="120">
        <v>628</v>
      </c>
    </row>
    <row r="630" spans="2:3" x14ac:dyDescent="0.2">
      <c r="B630" s="364">
        <f t="shared" si="9"/>
        <v>46001</v>
      </c>
      <c r="C630" s="120">
        <v>629</v>
      </c>
    </row>
    <row r="631" spans="2:3" x14ac:dyDescent="0.2">
      <c r="B631" s="364">
        <f t="shared" si="9"/>
        <v>46002</v>
      </c>
      <c r="C631" s="120">
        <v>630</v>
      </c>
    </row>
    <row r="632" spans="2:3" x14ac:dyDescent="0.2">
      <c r="B632" s="364">
        <f t="shared" si="9"/>
        <v>46003</v>
      </c>
      <c r="C632" s="120">
        <v>631</v>
      </c>
    </row>
    <row r="633" spans="2:3" x14ac:dyDescent="0.2">
      <c r="B633" s="364">
        <f t="shared" si="9"/>
        <v>46004</v>
      </c>
      <c r="C633" s="120">
        <v>632</v>
      </c>
    </row>
    <row r="634" spans="2:3" x14ac:dyDescent="0.2">
      <c r="B634" s="364">
        <f t="shared" si="9"/>
        <v>46005</v>
      </c>
      <c r="C634" s="120">
        <v>633</v>
      </c>
    </row>
    <row r="635" spans="2:3" x14ac:dyDescent="0.2">
      <c r="B635" s="364">
        <f t="shared" si="9"/>
        <v>46006</v>
      </c>
      <c r="C635" s="120">
        <v>634</v>
      </c>
    </row>
    <row r="636" spans="2:3" x14ac:dyDescent="0.2">
      <c r="B636" s="364">
        <f t="shared" si="9"/>
        <v>46007</v>
      </c>
      <c r="C636" s="120">
        <v>635</v>
      </c>
    </row>
    <row r="637" spans="2:3" x14ac:dyDescent="0.2">
      <c r="B637" s="364">
        <f t="shared" si="9"/>
        <v>46008</v>
      </c>
      <c r="C637" s="120">
        <v>636</v>
      </c>
    </row>
    <row r="638" spans="2:3" x14ac:dyDescent="0.2">
      <c r="B638" s="364">
        <f t="shared" si="9"/>
        <v>46009</v>
      </c>
      <c r="C638" s="120">
        <v>637</v>
      </c>
    </row>
    <row r="639" spans="2:3" x14ac:dyDescent="0.2">
      <c r="B639" s="364">
        <f t="shared" si="9"/>
        <v>46010</v>
      </c>
      <c r="C639" s="120">
        <v>638</v>
      </c>
    </row>
    <row r="640" spans="2:3" x14ac:dyDescent="0.2">
      <c r="B640" s="364">
        <f t="shared" si="9"/>
        <v>46011</v>
      </c>
      <c r="C640" s="120">
        <v>639</v>
      </c>
    </row>
    <row r="641" spans="2:3" x14ac:dyDescent="0.2">
      <c r="B641" s="364">
        <f t="shared" si="9"/>
        <v>46012</v>
      </c>
      <c r="C641" s="120">
        <v>640</v>
      </c>
    </row>
    <row r="642" spans="2:3" x14ac:dyDescent="0.2">
      <c r="B642" s="364">
        <f t="shared" si="9"/>
        <v>46013</v>
      </c>
      <c r="C642" s="120">
        <v>641</v>
      </c>
    </row>
    <row r="643" spans="2:3" x14ac:dyDescent="0.2">
      <c r="B643" s="364">
        <f t="shared" si="9"/>
        <v>46014</v>
      </c>
      <c r="C643" s="120">
        <v>642</v>
      </c>
    </row>
    <row r="644" spans="2:3" x14ac:dyDescent="0.2">
      <c r="B644" s="364">
        <f t="shared" ref="B644:B707" si="10">B643+1</f>
        <v>46015</v>
      </c>
      <c r="C644" s="120">
        <v>643</v>
      </c>
    </row>
    <row r="645" spans="2:3" x14ac:dyDescent="0.2">
      <c r="B645" s="364">
        <f t="shared" si="10"/>
        <v>46016</v>
      </c>
      <c r="C645" s="120">
        <v>644</v>
      </c>
    </row>
    <row r="646" spans="2:3" x14ac:dyDescent="0.2">
      <c r="B646" s="364">
        <f t="shared" si="10"/>
        <v>46017</v>
      </c>
      <c r="C646" s="120">
        <v>645</v>
      </c>
    </row>
    <row r="647" spans="2:3" x14ac:dyDescent="0.2">
      <c r="B647" s="364">
        <f t="shared" si="10"/>
        <v>46018</v>
      </c>
      <c r="C647" s="120">
        <v>646</v>
      </c>
    </row>
    <row r="648" spans="2:3" x14ac:dyDescent="0.2">
      <c r="B648" s="364">
        <f t="shared" si="10"/>
        <v>46019</v>
      </c>
      <c r="C648" s="120">
        <v>647</v>
      </c>
    </row>
    <row r="649" spans="2:3" x14ac:dyDescent="0.2">
      <c r="B649" s="364">
        <f t="shared" si="10"/>
        <v>46020</v>
      </c>
      <c r="C649" s="120">
        <v>648</v>
      </c>
    </row>
    <row r="650" spans="2:3" x14ac:dyDescent="0.2">
      <c r="B650" s="364">
        <f t="shared" si="10"/>
        <v>46021</v>
      </c>
      <c r="C650" s="120">
        <v>649</v>
      </c>
    </row>
    <row r="651" spans="2:3" x14ac:dyDescent="0.2">
      <c r="B651" s="364">
        <f t="shared" si="10"/>
        <v>46022</v>
      </c>
      <c r="C651" s="120">
        <v>650</v>
      </c>
    </row>
    <row r="652" spans="2:3" x14ac:dyDescent="0.2">
      <c r="B652" s="364">
        <f t="shared" si="10"/>
        <v>46023</v>
      </c>
      <c r="C652" s="120">
        <v>651</v>
      </c>
    </row>
    <row r="653" spans="2:3" x14ac:dyDescent="0.2">
      <c r="B653" s="364">
        <f t="shared" si="10"/>
        <v>46024</v>
      </c>
      <c r="C653" s="120">
        <v>652</v>
      </c>
    </row>
    <row r="654" spans="2:3" x14ac:dyDescent="0.2">
      <c r="B654" s="364">
        <f t="shared" si="10"/>
        <v>46025</v>
      </c>
      <c r="C654" s="120">
        <v>653</v>
      </c>
    </row>
    <row r="655" spans="2:3" x14ac:dyDescent="0.2">
      <c r="B655" s="364">
        <f t="shared" si="10"/>
        <v>46026</v>
      </c>
      <c r="C655" s="120">
        <v>654</v>
      </c>
    </row>
    <row r="656" spans="2:3" x14ac:dyDescent="0.2">
      <c r="B656" s="364">
        <f t="shared" si="10"/>
        <v>46027</v>
      </c>
      <c r="C656" s="120">
        <v>655</v>
      </c>
    </row>
    <row r="657" spans="2:3" x14ac:dyDescent="0.2">
      <c r="B657" s="364">
        <f t="shared" si="10"/>
        <v>46028</v>
      </c>
      <c r="C657" s="120">
        <v>656</v>
      </c>
    </row>
    <row r="658" spans="2:3" x14ac:dyDescent="0.2">
      <c r="B658" s="364">
        <f t="shared" si="10"/>
        <v>46029</v>
      </c>
      <c r="C658" s="120">
        <v>657</v>
      </c>
    </row>
    <row r="659" spans="2:3" x14ac:dyDescent="0.2">
      <c r="B659" s="364">
        <f t="shared" si="10"/>
        <v>46030</v>
      </c>
      <c r="C659" s="120">
        <v>658</v>
      </c>
    </row>
    <row r="660" spans="2:3" x14ac:dyDescent="0.2">
      <c r="B660" s="364">
        <f t="shared" si="10"/>
        <v>46031</v>
      </c>
      <c r="C660" s="120">
        <v>659</v>
      </c>
    </row>
    <row r="661" spans="2:3" x14ac:dyDescent="0.2">
      <c r="B661" s="364">
        <f t="shared" si="10"/>
        <v>46032</v>
      </c>
      <c r="C661" s="120">
        <v>660</v>
      </c>
    </row>
    <row r="662" spans="2:3" x14ac:dyDescent="0.2">
      <c r="B662" s="364">
        <f t="shared" si="10"/>
        <v>46033</v>
      </c>
      <c r="C662" s="120">
        <v>661</v>
      </c>
    </row>
    <row r="663" spans="2:3" x14ac:dyDescent="0.2">
      <c r="B663" s="364">
        <f t="shared" si="10"/>
        <v>46034</v>
      </c>
      <c r="C663" s="120">
        <v>662</v>
      </c>
    </row>
    <row r="664" spans="2:3" x14ac:dyDescent="0.2">
      <c r="B664" s="364">
        <f t="shared" si="10"/>
        <v>46035</v>
      </c>
      <c r="C664" s="120">
        <v>663</v>
      </c>
    </row>
    <row r="665" spans="2:3" x14ac:dyDescent="0.2">
      <c r="B665" s="364">
        <f t="shared" si="10"/>
        <v>46036</v>
      </c>
      <c r="C665" s="120">
        <v>664</v>
      </c>
    </row>
    <row r="666" spans="2:3" x14ac:dyDescent="0.2">
      <c r="B666" s="364">
        <f t="shared" si="10"/>
        <v>46037</v>
      </c>
      <c r="C666" s="120">
        <v>665</v>
      </c>
    </row>
    <row r="667" spans="2:3" x14ac:dyDescent="0.2">
      <c r="B667" s="364">
        <f t="shared" si="10"/>
        <v>46038</v>
      </c>
      <c r="C667" s="120">
        <v>666</v>
      </c>
    </row>
    <row r="668" spans="2:3" x14ac:dyDescent="0.2">
      <c r="B668" s="364">
        <f t="shared" si="10"/>
        <v>46039</v>
      </c>
      <c r="C668" s="120">
        <v>667</v>
      </c>
    </row>
    <row r="669" spans="2:3" x14ac:dyDescent="0.2">
      <c r="B669" s="364">
        <f t="shared" si="10"/>
        <v>46040</v>
      </c>
      <c r="C669" s="120">
        <v>668</v>
      </c>
    </row>
    <row r="670" spans="2:3" x14ac:dyDescent="0.2">
      <c r="B670" s="364">
        <f t="shared" si="10"/>
        <v>46041</v>
      </c>
      <c r="C670" s="120">
        <v>669</v>
      </c>
    </row>
    <row r="671" spans="2:3" x14ac:dyDescent="0.2">
      <c r="B671" s="364">
        <f t="shared" si="10"/>
        <v>46042</v>
      </c>
      <c r="C671" s="120">
        <v>670</v>
      </c>
    </row>
    <row r="672" spans="2:3" x14ac:dyDescent="0.2">
      <c r="B672" s="364">
        <f t="shared" si="10"/>
        <v>46043</v>
      </c>
      <c r="C672" s="120">
        <v>671</v>
      </c>
    </row>
    <row r="673" spans="2:3" x14ac:dyDescent="0.2">
      <c r="B673" s="364">
        <f t="shared" si="10"/>
        <v>46044</v>
      </c>
      <c r="C673" s="120">
        <v>672</v>
      </c>
    </row>
    <row r="674" spans="2:3" x14ac:dyDescent="0.2">
      <c r="B674" s="364">
        <f t="shared" si="10"/>
        <v>46045</v>
      </c>
      <c r="C674" s="120">
        <v>673</v>
      </c>
    </row>
    <row r="675" spans="2:3" x14ac:dyDescent="0.2">
      <c r="B675" s="364">
        <f t="shared" si="10"/>
        <v>46046</v>
      </c>
      <c r="C675" s="120">
        <v>674</v>
      </c>
    </row>
    <row r="676" spans="2:3" x14ac:dyDescent="0.2">
      <c r="B676" s="364">
        <f t="shared" si="10"/>
        <v>46047</v>
      </c>
      <c r="C676" s="120">
        <v>675</v>
      </c>
    </row>
    <row r="677" spans="2:3" x14ac:dyDescent="0.2">
      <c r="B677" s="364">
        <f t="shared" si="10"/>
        <v>46048</v>
      </c>
      <c r="C677" s="120">
        <v>676</v>
      </c>
    </row>
    <row r="678" spans="2:3" x14ac:dyDescent="0.2">
      <c r="B678" s="364">
        <f t="shared" si="10"/>
        <v>46049</v>
      </c>
      <c r="C678" s="120">
        <v>677</v>
      </c>
    </row>
    <row r="679" spans="2:3" x14ac:dyDescent="0.2">
      <c r="B679" s="364">
        <f t="shared" si="10"/>
        <v>46050</v>
      </c>
      <c r="C679" s="120">
        <v>678</v>
      </c>
    </row>
    <row r="680" spans="2:3" x14ac:dyDescent="0.2">
      <c r="B680" s="364">
        <f t="shared" si="10"/>
        <v>46051</v>
      </c>
      <c r="C680" s="120">
        <v>679</v>
      </c>
    </row>
    <row r="681" spans="2:3" x14ac:dyDescent="0.2">
      <c r="B681" s="364">
        <f t="shared" si="10"/>
        <v>46052</v>
      </c>
      <c r="C681" s="120">
        <v>680</v>
      </c>
    </row>
    <row r="682" spans="2:3" x14ac:dyDescent="0.2">
      <c r="B682" s="364">
        <f t="shared" si="10"/>
        <v>46053</v>
      </c>
      <c r="C682" s="120">
        <v>681</v>
      </c>
    </row>
    <row r="683" spans="2:3" x14ac:dyDescent="0.2">
      <c r="B683" s="364">
        <f t="shared" si="10"/>
        <v>46054</v>
      </c>
      <c r="C683" s="120">
        <v>682</v>
      </c>
    </row>
    <row r="684" spans="2:3" x14ac:dyDescent="0.2">
      <c r="B684" s="364">
        <f t="shared" si="10"/>
        <v>46055</v>
      </c>
      <c r="C684" s="120">
        <v>683</v>
      </c>
    </row>
    <row r="685" spans="2:3" x14ac:dyDescent="0.2">
      <c r="B685" s="364">
        <f t="shared" si="10"/>
        <v>46056</v>
      </c>
      <c r="C685" s="120">
        <v>684</v>
      </c>
    </row>
    <row r="686" spans="2:3" x14ac:dyDescent="0.2">
      <c r="B686" s="364">
        <f t="shared" si="10"/>
        <v>46057</v>
      </c>
      <c r="C686" s="120">
        <v>685</v>
      </c>
    </row>
    <row r="687" spans="2:3" x14ac:dyDescent="0.2">
      <c r="B687" s="364">
        <f t="shared" si="10"/>
        <v>46058</v>
      </c>
      <c r="C687" s="120">
        <v>686</v>
      </c>
    </row>
    <row r="688" spans="2:3" x14ac:dyDescent="0.2">
      <c r="B688" s="364">
        <f t="shared" si="10"/>
        <v>46059</v>
      </c>
      <c r="C688" s="120">
        <v>687</v>
      </c>
    </row>
    <row r="689" spans="2:3" x14ac:dyDescent="0.2">
      <c r="B689" s="364">
        <f t="shared" si="10"/>
        <v>46060</v>
      </c>
      <c r="C689" s="120">
        <v>688</v>
      </c>
    </row>
    <row r="690" spans="2:3" x14ac:dyDescent="0.2">
      <c r="B690" s="364">
        <f t="shared" si="10"/>
        <v>46061</v>
      </c>
      <c r="C690" s="120">
        <v>689</v>
      </c>
    </row>
    <row r="691" spans="2:3" x14ac:dyDescent="0.2">
      <c r="B691" s="364">
        <f t="shared" si="10"/>
        <v>46062</v>
      </c>
      <c r="C691" s="120">
        <v>690</v>
      </c>
    </row>
    <row r="692" spans="2:3" x14ac:dyDescent="0.2">
      <c r="B692" s="364">
        <f t="shared" si="10"/>
        <v>46063</v>
      </c>
      <c r="C692" s="120">
        <v>691</v>
      </c>
    </row>
    <row r="693" spans="2:3" x14ac:dyDescent="0.2">
      <c r="B693" s="364">
        <f t="shared" si="10"/>
        <v>46064</v>
      </c>
      <c r="C693" s="120">
        <v>692</v>
      </c>
    </row>
    <row r="694" spans="2:3" x14ac:dyDescent="0.2">
      <c r="B694" s="364">
        <f t="shared" si="10"/>
        <v>46065</v>
      </c>
      <c r="C694" s="120">
        <v>693</v>
      </c>
    </row>
    <row r="695" spans="2:3" x14ac:dyDescent="0.2">
      <c r="B695" s="364">
        <f t="shared" si="10"/>
        <v>46066</v>
      </c>
      <c r="C695" s="120">
        <v>694</v>
      </c>
    </row>
    <row r="696" spans="2:3" x14ac:dyDescent="0.2">
      <c r="B696" s="364">
        <f t="shared" si="10"/>
        <v>46067</v>
      </c>
      <c r="C696" s="120">
        <v>695</v>
      </c>
    </row>
    <row r="697" spans="2:3" x14ac:dyDescent="0.2">
      <c r="B697" s="364">
        <f t="shared" si="10"/>
        <v>46068</v>
      </c>
      <c r="C697" s="120">
        <v>696</v>
      </c>
    </row>
    <row r="698" spans="2:3" x14ac:dyDescent="0.2">
      <c r="B698" s="364">
        <f t="shared" si="10"/>
        <v>46069</v>
      </c>
      <c r="C698" s="120">
        <v>697</v>
      </c>
    </row>
    <row r="699" spans="2:3" x14ac:dyDescent="0.2">
      <c r="B699" s="364">
        <f t="shared" si="10"/>
        <v>46070</v>
      </c>
      <c r="C699" s="120">
        <v>698</v>
      </c>
    </row>
    <row r="700" spans="2:3" x14ac:dyDescent="0.2">
      <c r="B700" s="364">
        <f t="shared" si="10"/>
        <v>46071</v>
      </c>
      <c r="C700" s="120">
        <v>699</v>
      </c>
    </row>
    <row r="701" spans="2:3" x14ac:dyDescent="0.2">
      <c r="B701" s="364">
        <f t="shared" si="10"/>
        <v>46072</v>
      </c>
      <c r="C701" s="120">
        <v>700</v>
      </c>
    </row>
    <row r="702" spans="2:3" x14ac:dyDescent="0.2">
      <c r="B702" s="364">
        <f t="shared" si="10"/>
        <v>46073</v>
      </c>
      <c r="C702" s="120">
        <v>701</v>
      </c>
    </row>
    <row r="703" spans="2:3" x14ac:dyDescent="0.2">
      <c r="B703" s="364">
        <f t="shared" si="10"/>
        <v>46074</v>
      </c>
      <c r="C703" s="120">
        <v>702</v>
      </c>
    </row>
    <row r="704" spans="2:3" x14ac:dyDescent="0.2">
      <c r="B704" s="364">
        <f t="shared" si="10"/>
        <v>46075</v>
      </c>
      <c r="C704" s="120">
        <v>703</v>
      </c>
    </row>
    <row r="705" spans="2:3" x14ac:dyDescent="0.2">
      <c r="B705" s="364">
        <f t="shared" si="10"/>
        <v>46076</v>
      </c>
      <c r="C705" s="120">
        <v>704</v>
      </c>
    </row>
    <row r="706" spans="2:3" x14ac:dyDescent="0.2">
      <c r="B706" s="364">
        <f t="shared" si="10"/>
        <v>46077</v>
      </c>
      <c r="C706" s="120">
        <v>705</v>
      </c>
    </row>
    <row r="707" spans="2:3" x14ac:dyDescent="0.2">
      <c r="B707" s="364">
        <f t="shared" si="10"/>
        <v>46078</v>
      </c>
      <c r="C707" s="120">
        <v>706</v>
      </c>
    </row>
    <row r="708" spans="2:3" x14ac:dyDescent="0.2">
      <c r="B708" s="364">
        <f t="shared" ref="B708:B771" si="11">B707+1</f>
        <v>46079</v>
      </c>
      <c r="C708" s="120">
        <v>707</v>
      </c>
    </row>
    <row r="709" spans="2:3" x14ac:dyDescent="0.2">
      <c r="B709" s="364">
        <f t="shared" si="11"/>
        <v>46080</v>
      </c>
      <c r="C709" s="120">
        <v>708</v>
      </c>
    </row>
    <row r="710" spans="2:3" x14ac:dyDescent="0.2">
      <c r="B710" s="364">
        <f t="shared" si="11"/>
        <v>46081</v>
      </c>
      <c r="C710" s="120">
        <v>709</v>
      </c>
    </row>
    <row r="711" spans="2:3" x14ac:dyDescent="0.2">
      <c r="B711" s="364">
        <f t="shared" si="11"/>
        <v>46082</v>
      </c>
      <c r="C711" s="120">
        <v>710</v>
      </c>
    </row>
    <row r="712" spans="2:3" x14ac:dyDescent="0.2">
      <c r="B712" s="364">
        <f t="shared" si="11"/>
        <v>46083</v>
      </c>
      <c r="C712" s="120">
        <v>711</v>
      </c>
    </row>
    <row r="713" spans="2:3" x14ac:dyDescent="0.2">
      <c r="B713" s="364">
        <f t="shared" si="11"/>
        <v>46084</v>
      </c>
      <c r="C713" s="120">
        <v>712</v>
      </c>
    </row>
    <row r="714" spans="2:3" x14ac:dyDescent="0.2">
      <c r="B714" s="364">
        <f t="shared" si="11"/>
        <v>46085</v>
      </c>
      <c r="C714" s="120">
        <v>713</v>
      </c>
    </row>
    <row r="715" spans="2:3" x14ac:dyDescent="0.2">
      <c r="B715" s="364">
        <f t="shared" si="11"/>
        <v>46086</v>
      </c>
      <c r="C715" s="120">
        <v>714</v>
      </c>
    </row>
    <row r="716" spans="2:3" x14ac:dyDescent="0.2">
      <c r="B716" s="364">
        <f t="shared" si="11"/>
        <v>46087</v>
      </c>
      <c r="C716" s="120">
        <v>715</v>
      </c>
    </row>
    <row r="717" spans="2:3" x14ac:dyDescent="0.2">
      <c r="B717" s="364">
        <f t="shared" si="11"/>
        <v>46088</v>
      </c>
      <c r="C717" s="120">
        <v>716</v>
      </c>
    </row>
    <row r="718" spans="2:3" x14ac:dyDescent="0.2">
      <c r="B718" s="364">
        <f t="shared" si="11"/>
        <v>46089</v>
      </c>
      <c r="C718" s="120">
        <v>717</v>
      </c>
    </row>
    <row r="719" spans="2:3" x14ac:dyDescent="0.2">
      <c r="B719" s="364">
        <f t="shared" si="11"/>
        <v>46090</v>
      </c>
      <c r="C719" s="120">
        <v>718</v>
      </c>
    </row>
    <row r="720" spans="2:3" x14ac:dyDescent="0.2">
      <c r="B720" s="364">
        <f t="shared" si="11"/>
        <v>46091</v>
      </c>
      <c r="C720" s="120">
        <v>719</v>
      </c>
    </row>
    <row r="721" spans="2:3" x14ac:dyDescent="0.2">
      <c r="B721" s="364">
        <f t="shared" si="11"/>
        <v>46092</v>
      </c>
      <c r="C721" s="120">
        <v>720</v>
      </c>
    </row>
    <row r="722" spans="2:3" x14ac:dyDescent="0.2">
      <c r="B722" s="364">
        <f t="shared" si="11"/>
        <v>46093</v>
      </c>
      <c r="C722" s="120">
        <v>721</v>
      </c>
    </row>
    <row r="723" spans="2:3" x14ac:dyDescent="0.2">
      <c r="B723" s="364">
        <f t="shared" si="11"/>
        <v>46094</v>
      </c>
      <c r="C723" s="120">
        <v>722</v>
      </c>
    </row>
    <row r="724" spans="2:3" x14ac:dyDescent="0.2">
      <c r="B724" s="364">
        <f t="shared" si="11"/>
        <v>46095</v>
      </c>
      <c r="C724" s="120">
        <v>723</v>
      </c>
    </row>
    <row r="725" spans="2:3" x14ac:dyDescent="0.2">
      <c r="B725" s="364">
        <f t="shared" si="11"/>
        <v>46096</v>
      </c>
      <c r="C725" s="120">
        <v>724</v>
      </c>
    </row>
    <row r="726" spans="2:3" x14ac:dyDescent="0.2">
      <c r="B726" s="364">
        <f t="shared" si="11"/>
        <v>46097</v>
      </c>
      <c r="C726" s="120">
        <v>725</v>
      </c>
    </row>
    <row r="727" spans="2:3" x14ac:dyDescent="0.2">
      <c r="B727" s="364">
        <f t="shared" si="11"/>
        <v>46098</v>
      </c>
      <c r="C727" s="120">
        <v>726</v>
      </c>
    </row>
    <row r="728" spans="2:3" x14ac:dyDescent="0.2">
      <c r="B728" s="364">
        <f t="shared" si="11"/>
        <v>46099</v>
      </c>
      <c r="C728" s="120">
        <v>727</v>
      </c>
    </row>
    <row r="729" spans="2:3" x14ac:dyDescent="0.2">
      <c r="B729" s="364">
        <f t="shared" si="11"/>
        <v>46100</v>
      </c>
      <c r="C729" s="120">
        <v>728</v>
      </c>
    </row>
    <row r="730" spans="2:3" x14ac:dyDescent="0.2">
      <c r="B730" s="364">
        <f t="shared" si="11"/>
        <v>46101</v>
      </c>
      <c r="C730" s="120">
        <v>729</v>
      </c>
    </row>
    <row r="731" spans="2:3" x14ac:dyDescent="0.2">
      <c r="B731" s="364">
        <f t="shared" si="11"/>
        <v>46102</v>
      </c>
      <c r="C731" s="120">
        <v>730</v>
      </c>
    </row>
    <row r="732" spans="2:3" x14ac:dyDescent="0.2">
      <c r="B732" s="364">
        <f t="shared" si="11"/>
        <v>46103</v>
      </c>
      <c r="C732" s="120">
        <v>731</v>
      </c>
    </row>
    <row r="733" spans="2:3" x14ac:dyDescent="0.2">
      <c r="B733" s="364">
        <f t="shared" si="11"/>
        <v>46104</v>
      </c>
      <c r="C733" s="120">
        <v>732</v>
      </c>
    </row>
    <row r="734" spans="2:3" x14ac:dyDescent="0.2">
      <c r="B734" s="364">
        <f t="shared" si="11"/>
        <v>46105</v>
      </c>
      <c r="C734" s="120">
        <v>733</v>
      </c>
    </row>
    <row r="735" spans="2:3" x14ac:dyDescent="0.2">
      <c r="B735" s="364">
        <f t="shared" si="11"/>
        <v>46106</v>
      </c>
      <c r="C735" s="120">
        <v>734</v>
      </c>
    </row>
    <row r="736" spans="2:3" x14ac:dyDescent="0.2">
      <c r="B736" s="364">
        <f t="shared" si="11"/>
        <v>46107</v>
      </c>
      <c r="C736" s="120">
        <v>735</v>
      </c>
    </row>
    <row r="737" spans="2:3" x14ac:dyDescent="0.2">
      <c r="B737" s="364">
        <f t="shared" si="11"/>
        <v>46108</v>
      </c>
      <c r="C737" s="120">
        <v>736</v>
      </c>
    </row>
    <row r="738" spans="2:3" x14ac:dyDescent="0.2">
      <c r="B738" s="364">
        <f t="shared" si="11"/>
        <v>46109</v>
      </c>
      <c r="C738" s="120">
        <v>737</v>
      </c>
    </row>
    <row r="739" spans="2:3" x14ac:dyDescent="0.2">
      <c r="B739" s="364">
        <f t="shared" si="11"/>
        <v>46110</v>
      </c>
      <c r="C739" s="120">
        <v>738</v>
      </c>
    </row>
    <row r="740" spans="2:3" x14ac:dyDescent="0.2">
      <c r="B740" s="364">
        <f t="shared" si="11"/>
        <v>46111</v>
      </c>
      <c r="C740" s="120">
        <v>739</v>
      </c>
    </row>
    <row r="741" spans="2:3" x14ac:dyDescent="0.2">
      <c r="B741" s="364">
        <f t="shared" si="11"/>
        <v>46112</v>
      </c>
      <c r="C741" s="120">
        <v>740</v>
      </c>
    </row>
    <row r="742" spans="2:3" x14ac:dyDescent="0.2">
      <c r="B742" s="364">
        <f t="shared" si="11"/>
        <v>46113</v>
      </c>
      <c r="C742" s="120">
        <v>741</v>
      </c>
    </row>
    <row r="743" spans="2:3" x14ac:dyDescent="0.2">
      <c r="B743" s="364">
        <f t="shared" si="11"/>
        <v>46114</v>
      </c>
      <c r="C743" s="120">
        <v>742</v>
      </c>
    </row>
    <row r="744" spans="2:3" x14ac:dyDescent="0.2">
      <c r="B744" s="364">
        <f t="shared" si="11"/>
        <v>46115</v>
      </c>
      <c r="C744" s="120">
        <v>743</v>
      </c>
    </row>
    <row r="745" spans="2:3" x14ac:dyDescent="0.2">
      <c r="B745" s="364">
        <f t="shared" si="11"/>
        <v>46116</v>
      </c>
      <c r="C745" s="120">
        <v>744</v>
      </c>
    </row>
    <row r="746" spans="2:3" x14ac:dyDescent="0.2">
      <c r="B746" s="364">
        <f t="shared" si="11"/>
        <v>46117</v>
      </c>
      <c r="C746" s="120">
        <v>745</v>
      </c>
    </row>
    <row r="747" spans="2:3" x14ac:dyDescent="0.2">
      <c r="B747" s="364">
        <f t="shared" si="11"/>
        <v>46118</v>
      </c>
      <c r="C747" s="120">
        <v>746</v>
      </c>
    </row>
    <row r="748" spans="2:3" x14ac:dyDescent="0.2">
      <c r="B748" s="364">
        <f t="shared" si="11"/>
        <v>46119</v>
      </c>
      <c r="C748" s="120">
        <v>747</v>
      </c>
    </row>
    <row r="749" spans="2:3" x14ac:dyDescent="0.2">
      <c r="B749" s="364">
        <f t="shared" si="11"/>
        <v>46120</v>
      </c>
      <c r="C749" s="120">
        <v>748</v>
      </c>
    </row>
    <row r="750" spans="2:3" x14ac:dyDescent="0.2">
      <c r="B750" s="364">
        <f t="shared" si="11"/>
        <v>46121</v>
      </c>
      <c r="C750" s="120">
        <v>749</v>
      </c>
    </row>
    <row r="751" spans="2:3" x14ac:dyDescent="0.2">
      <c r="B751" s="364">
        <f t="shared" si="11"/>
        <v>46122</v>
      </c>
      <c r="C751" s="120">
        <v>750</v>
      </c>
    </row>
    <row r="752" spans="2:3" x14ac:dyDescent="0.2">
      <c r="B752" s="364">
        <f t="shared" si="11"/>
        <v>46123</v>
      </c>
      <c r="C752" s="120">
        <v>751</v>
      </c>
    </row>
    <row r="753" spans="2:3" x14ac:dyDescent="0.2">
      <c r="B753" s="364">
        <f t="shared" si="11"/>
        <v>46124</v>
      </c>
      <c r="C753" s="120">
        <v>752</v>
      </c>
    </row>
    <row r="754" spans="2:3" x14ac:dyDescent="0.2">
      <c r="B754" s="364">
        <f t="shared" si="11"/>
        <v>46125</v>
      </c>
      <c r="C754" s="120">
        <v>753</v>
      </c>
    </row>
    <row r="755" spans="2:3" x14ac:dyDescent="0.2">
      <c r="B755" s="364">
        <f t="shared" si="11"/>
        <v>46126</v>
      </c>
      <c r="C755" s="120">
        <v>754</v>
      </c>
    </row>
    <row r="756" spans="2:3" x14ac:dyDescent="0.2">
      <c r="B756" s="364">
        <f t="shared" si="11"/>
        <v>46127</v>
      </c>
      <c r="C756" s="120">
        <v>755</v>
      </c>
    </row>
    <row r="757" spans="2:3" x14ac:dyDescent="0.2">
      <c r="B757" s="364">
        <f t="shared" si="11"/>
        <v>46128</v>
      </c>
      <c r="C757" s="120">
        <v>756</v>
      </c>
    </row>
    <row r="758" spans="2:3" x14ac:dyDescent="0.2">
      <c r="B758" s="364">
        <f t="shared" si="11"/>
        <v>46129</v>
      </c>
      <c r="C758" s="120">
        <v>757</v>
      </c>
    </row>
    <row r="759" spans="2:3" x14ac:dyDescent="0.2">
      <c r="B759" s="364">
        <f t="shared" si="11"/>
        <v>46130</v>
      </c>
      <c r="C759" s="120">
        <v>758</v>
      </c>
    </row>
    <row r="760" spans="2:3" x14ac:dyDescent="0.2">
      <c r="B760" s="364">
        <f t="shared" si="11"/>
        <v>46131</v>
      </c>
      <c r="C760" s="120">
        <v>759</v>
      </c>
    </row>
    <row r="761" spans="2:3" x14ac:dyDescent="0.2">
      <c r="B761" s="364">
        <f t="shared" si="11"/>
        <v>46132</v>
      </c>
      <c r="C761" s="120">
        <v>760</v>
      </c>
    </row>
    <row r="762" spans="2:3" x14ac:dyDescent="0.2">
      <c r="B762" s="364">
        <f t="shared" si="11"/>
        <v>46133</v>
      </c>
      <c r="C762" s="120">
        <v>761</v>
      </c>
    </row>
    <row r="763" spans="2:3" x14ac:dyDescent="0.2">
      <c r="B763" s="364">
        <f t="shared" si="11"/>
        <v>46134</v>
      </c>
      <c r="C763" s="120">
        <v>762</v>
      </c>
    </row>
    <row r="764" spans="2:3" x14ac:dyDescent="0.2">
      <c r="B764" s="364">
        <f t="shared" si="11"/>
        <v>46135</v>
      </c>
      <c r="C764" s="120">
        <v>763</v>
      </c>
    </row>
    <row r="765" spans="2:3" x14ac:dyDescent="0.2">
      <c r="B765" s="364">
        <f t="shared" si="11"/>
        <v>46136</v>
      </c>
      <c r="C765" s="120">
        <v>764</v>
      </c>
    </row>
    <row r="766" spans="2:3" x14ac:dyDescent="0.2">
      <c r="B766" s="364">
        <f t="shared" si="11"/>
        <v>46137</v>
      </c>
      <c r="C766" s="120">
        <v>765</v>
      </c>
    </row>
    <row r="767" spans="2:3" x14ac:dyDescent="0.2">
      <c r="B767" s="364">
        <f t="shared" si="11"/>
        <v>46138</v>
      </c>
      <c r="C767" s="120">
        <v>766</v>
      </c>
    </row>
    <row r="768" spans="2:3" x14ac:dyDescent="0.2">
      <c r="B768" s="364">
        <f t="shared" si="11"/>
        <v>46139</v>
      </c>
      <c r="C768" s="120">
        <v>767</v>
      </c>
    </row>
    <row r="769" spans="2:3" x14ac:dyDescent="0.2">
      <c r="B769" s="364">
        <f t="shared" si="11"/>
        <v>46140</v>
      </c>
      <c r="C769" s="120">
        <v>768</v>
      </c>
    </row>
    <row r="770" spans="2:3" x14ac:dyDescent="0.2">
      <c r="B770" s="364">
        <f t="shared" si="11"/>
        <v>46141</v>
      </c>
      <c r="C770" s="120">
        <v>769</v>
      </c>
    </row>
    <row r="771" spans="2:3" x14ac:dyDescent="0.2">
      <c r="B771" s="364">
        <f t="shared" si="11"/>
        <v>46142</v>
      </c>
      <c r="C771" s="120">
        <v>770</v>
      </c>
    </row>
    <row r="772" spans="2:3" x14ac:dyDescent="0.2">
      <c r="B772" s="364">
        <f t="shared" ref="B772:B835" si="12">B771+1</f>
        <v>46143</v>
      </c>
      <c r="C772" s="120">
        <v>771</v>
      </c>
    </row>
    <row r="773" spans="2:3" x14ac:dyDescent="0.2">
      <c r="B773" s="364">
        <f t="shared" si="12"/>
        <v>46144</v>
      </c>
      <c r="C773" s="120">
        <v>772</v>
      </c>
    </row>
    <row r="774" spans="2:3" x14ac:dyDescent="0.2">
      <c r="B774" s="364">
        <f t="shared" si="12"/>
        <v>46145</v>
      </c>
      <c r="C774" s="120">
        <v>773</v>
      </c>
    </row>
    <row r="775" spans="2:3" x14ac:dyDescent="0.2">
      <c r="B775" s="364">
        <f t="shared" si="12"/>
        <v>46146</v>
      </c>
      <c r="C775" s="120">
        <v>774</v>
      </c>
    </row>
    <row r="776" spans="2:3" x14ac:dyDescent="0.2">
      <c r="B776" s="364">
        <f t="shared" si="12"/>
        <v>46147</v>
      </c>
      <c r="C776" s="120">
        <v>775</v>
      </c>
    </row>
    <row r="777" spans="2:3" x14ac:dyDescent="0.2">
      <c r="B777" s="364">
        <f t="shared" si="12"/>
        <v>46148</v>
      </c>
      <c r="C777" s="120">
        <v>776</v>
      </c>
    </row>
    <row r="778" spans="2:3" x14ac:dyDescent="0.2">
      <c r="B778" s="364">
        <f t="shared" si="12"/>
        <v>46149</v>
      </c>
      <c r="C778" s="120">
        <v>777</v>
      </c>
    </row>
    <row r="779" spans="2:3" x14ac:dyDescent="0.2">
      <c r="B779" s="364">
        <f t="shared" si="12"/>
        <v>46150</v>
      </c>
      <c r="C779" s="120">
        <v>778</v>
      </c>
    </row>
    <row r="780" spans="2:3" x14ac:dyDescent="0.2">
      <c r="B780" s="364">
        <f t="shared" si="12"/>
        <v>46151</v>
      </c>
      <c r="C780" s="120">
        <v>779</v>
      </c>
    </row>
    <row r="781" spans="2:3" x14ac:dyDescent="0.2">
      <c r="B781" s="364">
        <f t="shared" si="12"/>
        <v>46152</v>
      </c>
      <c r="C781" s="120">
        <v>780</v>
      </c>
    </row>
    <row r="782" spans="2:3" x14ac:dyDescent="0.2">
      <c r="B782" s="364">
        <f t="shared" si="12"/>
        <v>46153</v>
      </c>
      <c r="C782" s="120">
        <v>781</v>
      </c>
    </row>
    <row r="783" spans="2:3" x14ac:dyDescent="0.2">
      <c r="B783" s="364">
        <f t="shared" si="12"/>
        <v>46154</v>
      </c>
      <c r="C783" s="120">
        <v>782</v>
      </c>
    </row>
    <row r="784" spans="2:3" x14ac:dyDescent="0.2">
      <c r="B784" s="364">
        <f t="shared" si="12"/>
        <v>46155</v>
      </c>
      <c r="C784" s="120">
        <v>783</v>
      </c>
    </row>
    <row r="785" spans="2:3" x14ac:dyDescent="0.2">
      <c r="B785" s="364">
        <f t="shared" si="12"/>
        <v>46156</v>
      </c>
      <c r="C785" s="120">
        <v>784</v>
      </c>
    </row>
    <row r="786" spans="2:3" x14ac:dyDescent="0.2">
      <c r="B786" s="364">
        <f t="shared" si="12"/>
        <v>46157</v>
      </c>
      <c r="C786" s="120">
        <v>785</v>
      </c>
    </row>
    <row r="787" spans="2:3" x14ac:dyDescent="0.2">
      <c r="B787" s="364">
        <f t="shared" si="12"/>
        <v>46158</v>
      </c>
      <c r="C787" s="120">
        <v>786</v>
      </c>
    </row>
    <row r="788" spans="2:3" x14ac:dyDescent="0.2">
      <c r="B788" s="364">
        <f t="shared" si="12"/>
        <v>46159</v>
      </c>
      <c r="C788" s="120">
        <v>787</v>
      </c>
    </row>
    <row r="789" spans="2:3" x14ac:dyDescent="0.2">
      <c r="B789" s="364">
        <f t="shared" si="12"/>
        <v>46160</v>
      </c>
      <c r="C789" s="120">
        <v>788</v>
      </c>
    </row>
    <row r="790" spans="2:3" x14ac:dyDescent="0.2">
      <c r="B790" s="364">
        <f t="shared" si="12"/>
        <v>46161</v>
      </c>
      <c r="C790" s="120">
        <v>789</v>
      </c>
    </row>
    <row r="791" spans="2:3" x14ac:dyDescent="0.2">
      <c r="B791" s="364">
        <f t="shared" si="12"/>
        <v>46162</v>
      </c>
      <c r="C791" s="120">
        <v>790</v>
      </c>
    </row>
    <row r="792" spans="2:3" x14ac:dyDescent="0.2">
      <c r="B792" s="364">
        <f t="shared" si="12"/>
        <v>46163</v>
      </c>
      <c r="C792" s="120">
        <v>791</v>
      </c>
    </row>
    <row r="793" spans="2:3" x14ac:dyDescent="0.2">
      <c r="B793" s="364">
        <f t="shared" si="12"/>
        <v>46164</v>
      </c>
      <c r="C793" s="120">
        <v>792</v>
      </c>
    </row>
    <row r="794" spans="2:3" x14ac:dyDescent="0.2">
      <c r="B794" s="364">
        <f t="shared" si="12"/>
        <v>46165</v>
      </c>
      <c r="C794" s="120">
        <v>793</v>
      </c>
    </row>
    <row r="795" spans="2:3" x14ac:dyDescent="0.2">
      <c r="B795" s="364">
        <f t="shared" si="12"/>
        <v>46166</v>
      </c>
      <c r="C795" s="120">
        <v>794</v>
      </c>
    </row>
    <row r="796" spans="2:3" x14ac:dyDescent="0.2">
      <c r="B796" s="364">
        <f t="shared" si="12"/>
        <v>46167</v>
      </c>
      <c r="C796" s="120">
        <v>795</v>
      </c>
    </row>
    <row r="797" spans="2:3" x14ac:dyDescent="0.2">
      <c r="B797" s="364">
        <f t="shared" si="12"/>
        <v>46168</v>
      </c>
      <c r="C797" s="120">
        <v>796</v>
      </c>
    </row>
    <row r="798" spans="2:3" x14ac:dyDescent="0.2">
      <c r="B798" s="364">
        <f t="shared" si="12"/>
        <v>46169</v>
      </c>
      <c r="C798" s="120">
        <v>797</v>
      </c>
    </row>
    <row r="799" spans="2:3" x14ac:dyDescent="0.2">
      <c r="B799" s="364">
        <f t="shared" si="12"/>
        <v>46170</v>
      </c>
      <c r="C799" s="120">
        <v>798</v>
      </c>
    </row>
    <row r="800" spans="2:3" x14ac:dyDescent="0.2">
      <c r="B800" s="364">
        <f t="shared" si="12"/>
        <v>46171</v>
      </c>
      <c r="C800" s="120">
        <v>799</v>
      </c>
    </row>
    <row r="801" spans="2:3" x14ac:dyDescent="0.2">
      <c r="B801" s="364">
        <f t="shared" si="12"/>
        <v>46172</v>
      </c>
      <c r="C801" s="120">
        <v>800</v>
      </c>
    </row>
    <row r="802" spans="2:3" x14ac:dyDescent="0.2">
      <c r="B802" s="364">
        <f t="shared" si="12"/>
        <v>46173</v>
      </c>
      <c r="C802" s="120">
        <v>801</v>
      </c>
    </row>
    <row r="803" spans="2:3" x14ac:dyDescent="0.2">
      <c r="B803" s="364">
        <f t="shared" si="12"/>
        <v>46174</v>
      </c>
      <c r="C803" s="120">
        <v>802</v>
      </c>
    </row>
    <row r="804" spans="2:3" x14ac:dyDescent="0.2">
      <c r="B804" s="364">
        <f t="shared" si="12"/>
        <v>46175</v>
      </c>
      <c r="C804" s="120">
        <v>803</v>
      </c>
    </row>
    <row r="805" spans="2:3" x14ac:dyDescent="0.2">
      <c r="B805" s="364">
        <f t="shared" si="12"/>
        <v>46176</v>
      </c>
      <c r="C805" s="120">
        <v>804</v>
      </c>
    </row>
    <row r="806" spans="2:3" x14ac:dyDescent="0.2">
      <c r="B806" s="364">
        <f t="shared" si="12"/>
        <v>46177</v>
      </c>
      <c r="C806" s="120">
        <v>805</v>
      </c>
    </row>
    <row r="807" spans="2:3" x14ac:dyDescent="0.2">
      <c r="B807" s="364">
        <f t="shared" si="12"/>
        <v>46178</v>
      </c>
      <c r="C807" s="120">
        <v>806</v>
      </c>
    </row>
    <row r="808" spans="2:3" x14ac:dyDescent="0.2">
      <c r="B808" s="364">
        <f t="shared" si="12"/>
        <v>46179</v>
      </c>
      <c r="C808" s="120">
        <v>807</v>
      </c>
    </row>
    <row r="809" spans="2:3" x14ac:dyDescent="0.2">
      <c r="B809" s="364">
        <f t="shared" si="12"/>
        <v>46180</v>
      </c>
      <c r="C809" s="120">
        <v>808</v>
      </c>
    </row>
    <row r="810" spans="2:3" x14ac:dyDescent="0.2">
      <c r="B810" s="364">
        <f t="shared" si="12"/>
        <v>46181</v>
      </c>
      <c r="C810" s="120">
        <v>809</v>
      </c>
    </row>
    <row r="811" spans="2:3" x14ac:dyDescent="0.2">
      <c r="B811" s="364">
        <f t="shared" si="12"/>
        <v>46182</v>
      </c>
      <c r="C811" s="120">
        <v>810</v>
      </c>
    </row>
    <row r="812" spans="2:3" x14ac:dyDescent="0.2">
      <c r="B812" s="364">
        <f t="shared" si="12"/>
        <v>46183</v>
      </c>
      <c r="C812" s="120">
        <v>811</v>
      </c>
    </row>
    <row r="813" spans="2:3" x14ac:dyDescent="0.2">
      <c r="B813" s="364">
        <f t="shared" si="12"/>
        <v>46184</v>
      </c>
      <c r="C813" s="120">
        <v>812</v>
      </c>
    </row>
    <row r="814" spans="2:3" x14ac:dyDescent="0.2">
      <c r="B814" s="364">
        <f t="shared" si="12"/>
        <v>46185</v>
      </c>
      <c r="C814" s="120">
        <v>813</v>
      </c>
    </row>
    <row r="815" spans="2:3" x14ac:dyDescent="0.2">
      <c r="B815" s="364">
        <f t="shared" si="12"/>
        <v>46186</v>
      </c>
      <c r="C815" s="120">
        <v>814</v>
      </c>
    </row>
    <row r="816" spans="2:3" x14ac:dyDescent="0.2">
      <c r="B816" s="364">
        <f t="shared" si="12"/>
        <v>46187</v>
      </c>
      <c r="C816" s="120">
        <v>815</v>
      </c>
    </row>
    <row r="817" spans="2:3" x14ac:dyDescent="0.2">
      <c r="B817" s="364">
        <f t="shared" si="12"/>
        <v>46188</v>
      </c>
      <c r="C817" s="120">
        <v>816</v>
      </c>
    </row>
    <row r="818" spans="2:3" x14ac:dyDescent="0.2">
      <c r="B818" s="364">
        <f t="shared" si="12"/>
        <v>46189</v>
      </c>
      <c r="C818" s="120">
        <v>817</v>
      </c>
    </row>
    <row r="819" spans="2:3" x14ac:dyDescent="0.2">
      <c r="B819" s="364">
        <f t="shared" si="12"/>
        <v>46190</v>
      </c>
      <c r="C819" s="120">
        <v>818</v>
      </c>
    </row>
    <row r="820" spans="2:3" x14ac:dyDescent="0.2">
      <c r="B820" s="364">
        <f t="shared" si="12"/>
        <v>46191</v>
      </c>
      <c r="C820" s="120">
        <v>819</v>
      </c>
    </row>
    <row r="821" spans="2:3" x14ac:dyDescent="0.2">
      <c r="B821" s="364">
        <f t="shared" si="12"/>
        <v>46192</v>
      </c>
      <c r="C821" s="120">
        <v>820</v>
      </c>
    </row>
    <row r="822" spans="2:3" x14ac:dyDescent="0.2">
      <c r="B822" s="364">
        <f t="shared" si="12"/>
        <v>46193</v>
      </c>
      <c r="C822" s="120">
        <v>821</v>
      </c>
    </row>
    <row r="823" spans="2:3" x14ac:dyDescent="0.2">
      <c r="B823" s="364">
        <f t="shared" si="12"/>
        <v>46194</v>
      </c>
      <c r="C823" s="120">
        <v>822</v>
      </c>
    </row>
    <row r="824" spans="2:3" x14ac:dyDescent="0.2">
      <c r="B824" s="364">
        <f t="shared" si="12"/>
        <v>46195</v>
      </c>
      <c r="C824" s="120">
        <v>823</v>
      </c>
    </row>
    <row r="825" spans="2:3" x14ac:dyDescent="0.2">
      <c r="B825" s="364">
        <f t="shared" si="12"/>
        <v>46196</v>
      </c>
      <c r="C825" s="120">
        <v>824</v>
      </c>
    </row>
    <row r="826" spans="2:3" x14ac:dyDescent="0.2">
      <c r="B826" s="364">
        <f t="shared" si="12"/>
        <v>46197</v>
      </c>
      <c r="C826" s="120">
        <v>825</v>
      </c>
    </row>
    <row r="827" spans="2:3" x14ac:dyDescent="0.2">
      <c r="B827" s="364">
        <f t="shared" si="12"/>
        <v>46198</v>
      </c>
      <c r="C827" s="120">
        <v>826</v>
      </c>
    </row>
    <row r="828" spans="2:3" x14ac:dyDescent="0.2">
      <c r="B828" s="364">
        <f t="shared" si="12"/>
        <v>46199</v>
      </c>
      <c r="C828" s="120">
        <v>827</v>
      </c>
    </row>
    <row r="829" spans="2:3" x14ac:dyDescent="0.2">
      <c r="B829" s="364">
        <f t="shared" si="12"/>
        <v>46200</v>
      </c>
      <c r="C829" s="120">
        <v>828</v>
      </c>
    </row>
    <row r="830" spans="2:3" x14ac:dyDescent="0.2">
      <c r="B830" s="364">
        <f t="shared" si="12"/>
        <v>46201</v>
      </c>
      <c r="C830" s="120">
        <v>829</v>
      </c>
    </row>
    <row r="831" spans="2:3" x14ac:dyDescent="0.2">
      <c r="B831" s="364">
        <f t="shared" si="12"/>
        <v>46202</v>
      </c>
      <c r="C831" s="120">
        <v>830</v>
      </c>
    </row>
    <row r="832" spans="2:3" x14ac:dyDescent="0.2">
      <c r="B832" s="364">
        <f t="shared" si="12"/>
        <v>46203</v>
      </c>
      <c r="C832" s="120">
        <v>831</v>
      </c>
    </row>
    <row r="833" spans="2:3" x14ac:dyDescent="0.2">
      <c r="B833" s="364">
        <f t="shared" si="12"/>
        <v>46204</v>
      </c>
      <c r="C833" s="120">
        <v>832</v>
      </c>
    </row>
    <row r="834" spans="2:3" x14ac:dyDescent="0.2">
      <c r="B834" s="364">
        <f t="shared" si="12"/>
        <v>46205</v>
      </c>
      <c r="C834" s="120">
        <v>833</v>
      </c>
    </row>
    <row r="835" spans="2:3" x14ac:dyDescent="0.2">
      <c r="B835" s="364">
        <f t="shared" si="12"/>
        <v>46206</v>
      </c>
      <c r="C835" s="120">
        <v>834</v>
      </c>
    </row>
    <row r="836" spans="2:3" x14ac:dyDescent="0.2">
      <c r="B836" s="364">
        <f t="shared" ref="B836:B899" si="13">B835+1</f>
        <v>46207</v>
      </c>
      <c r="C836" s="120">
        <v>835</v>
      </c>
    </row>
    <row r="837" spans="2:3" x14ac:dyDescent="0.2">
      <c r="B837" s="364">
        <f t="shared" si="13"/>
        <v>46208</v>
      </c>
      <c r="C837" s="120">
        <v>836</v>
      </c>
    </row>
    <row r="838" spans="2:3" x14ac:dyDescent="0.2">
      <c r="B838" s="364">
        <f t="shared" si="13"/>
        <v>46209</v>
      </c>
      <c r="C838" s="120">
        <v>837</v>
      </c>
    </row>
    <row r="839" spans="2:3" x14ac:dyDescent="0.2">
      <c r="B839" s="364">
        <f t="shared" si="13"/>
        <v>46210</v>
      </c>
      <c r="C839" s="120">
        <v>838</v>
      </c>
    </row>
    <row r="840" spans="2:3" x14ac:dyDescent="0.2">
      <c r="B840" s="364">
        <f t="shared" si="13"/>
        <v>46211</v>
      </c>
      <c r="C840" s="120">
        <v>839</v>
      </c>
    </row>
    <row r="841" spans="2:3" x14ac:dyDescent="0.2">
      <c r="B841" s="364">
        <f t="shared" si="13"/>
        <v>46212</v>
      </c>
      <c r="C841" s="120">
        <v>840</v>
      </c>
    </row>
    <row r="842" spans="2:3" x14ac:dyDescent="0.2">
      <c r="B842" s="364">
        <f t="shared" si="13"/>
        <v>46213</v>
      </c>
      <c r="C842" s="120">
        <v>841</v>
      </c>
    </row>
    <row r="843" spans="2:3" x14ac:dyDescent="0.2">
      <c r="B843" s="364">
        <f t="shared" si="13"/>
        <v>46214</v>
      </c>
      <c r="C843" s="120">
        <v>842</v>
      </c>
    </row>
    <row r="844" spans="2:3" x14ac:dyDescent="0.2">
      <c r="B844" s="364">
        <f t="shared" si="13"/>
        <v>46215</v>
      </c>
      <c r="C844" s="120">
        <v>843</v>
      </c>
    </row>
    <row r="845" spans="2:3" x14ac:dyDescent="0.2">
      <c r="B845" s="364">
        <f t="shared" si="13"/>
        <v>46216</v>
      </c>
      <c r="C845" s="120">
        <v>844</v>
      </c>
    </row>
    <row r="846" spans="2:3" x14ac:dyDescent="0.2">
      <c r="B846" s="364">
        <f t="shared" si="13"/>
        <v>46217</v>
      </c>
      <c r="C846" s="120">
        <v>845</v>
      </c>
    </row>
    <row r="847" spans="2:3" x14ac:dyDescent="0.2">
      <c r="B847" s="364">
        <f t="shared" si="13"/>
        <v>46218</v>
      </c>
      <c r="C847" s="120">
        <v>846</v>
      </c>
    </row>
    <row r="848" spans="2:3" x14ac:dyDescent="0.2">
      <c r="B848" s="364">
        <f t="shared" si="13"/>
        <v>46219</v>
      </c>
      <c r="C848" s="120">
        <v>847</v>
      </c>
    </row>
    <row r="849" spans="2:3" x14ac:dyDescent="0.2">
      <c r="B849" s="364">
        <f t="shared" si="13"/>
        <v>46220</v>
      </c>
      <c r="C849" s="120">
        <v>848</v>
      </c>
    </row>
    <row r="850" spans="2:3" x14ac:dyDescent="0.2">
      <c r="B850" s="364">
        <f t="shared" si="13"/>
        <v>46221</v>
      </c>
      <c r="C850" s="120">
        <v>849</v>
      </c>
    </row>
    <row r="851" spans="2:3" x14ac:dyDescent="0.2">
      <c r="B851" s="364">
        <f t="shared" si="13"/>
        <v>46222</v>
      </c>
      <c r="C851" s="120">
        <v>850</v>
      </c>
    </row>
    <row r="852" spans="2:3" x14ac:dyDescent="0.2">
      <c r="B852" s="364">
        <f t="shared" si="13"/>
        <v>46223</v>
      </c>
      <c r="C852" s="120">
        <v>851</v>
      </c>
    </row>
    <row r="853" spans="2:3" x14ac:dyDescent="0.2">
      <c r="B853" s="364">
        <f t="shared" si="13"/>
        <v>46224</v>
      </c>
      <c r="C853" s="120">
        <v>852</v>
      </c>
    </row>
    <row r="854" spans="2:3" x14ac:dyDescent="0.2">
      <c r="B854" s="364">
        <f t="shared" si="13"/>
        <v>46225</v>
      </c>
      <c r="C854" s="120">
        <v>853</v>
      </c>
    </row>
    <row r="855" spans="2:3" x14ac:dyDescent="0.2">
      <c r="B855" s="364">
        <f t="shared" si="13"/>
        <v>46226</v>
      </c>
      <c r="C855" s="120">
        <v>854</v>
      </c>
    </row>
    <row r="856" spans="2:3" x14ac:dyDescent="0.2">
      <c r="B856" s="364">
        <f t="shared" si="13"/>
        <v>46227</v>
      </c>
      <c r="C856" s="120">
        <v>855</v>
      </c>
    </row>
    <row r="857" spans="2:3" x14ac:dyDescent="0.2">
      <c r="B857" s="364">
        <f t="shared" si="13"/>
        <v>46228</v>
      </c>
      <c r="C857" s="120">
        <v>856</v>
      </c>
    </row>
    <row r="858" spans="2:3" x14ac:dyDescent="0.2">
      <c r="B858" s="364">
        <f t="shared" si="13"/>
        <v>46229</v>
      </c>
      <c r="C858" s="120">
        <v>857</v>
      </c>
    </row>
    <row r="859" spans="2:3" x14ac:dyDescent="0.2">
      <c r="B859" s="364">
        <f t="shared" si="13"/>
        <v>46230</v>
      </c>
      <c r="C859" s="120">
        <v>858</v>
      </c>
    </row>
    <row r="860" spans="2:3" x14ac:dyDescent="0.2">
      <c r="B860" s="364">
        <f t="shared" si="13"/>
        <v>46231</v>
      </c>
      <c r="C860" s="120">
        <v>859</v>
      </c>
    </row>
    <row r="861" spans="2:3" x14ac:dyDescent="0.2">
      <c r="B861" s="364">
        <f t="shared" si="13"/>
        <v>46232</v>
      </c>
      <c r="C861" s="120">
        <v>860</v>
      </c>
    </row>
    <row r="862" spans="2:3" x14ac:dyDescent="0.2">
      <c r="B862" s="364">
        <f t="shared" si="13"/>
        <v>46233</v>
      </c>
      <c r="C862" s="120">
        <v>861</v>
      </c>
    </row>
    <row r="863" spans="2:3" x14ac:dyDescent="0.2">
      <c r="B863" s="364">
        <f t="shared" si="13"/>
        <v>46234</v>
      </c>
      <c r="C863" s="120">
        <v>862</v>
      </c>
    </row>
    <row r="864" spans="2:3" x14ac:dyDescent="0.2">
      <c r="B864" s="364">
        <f t="shared" si="13"/>
        <v>46235</v>
      </c>
      <c r="C864" s="120">
        <v>863</v>
      </c>
    </row>
    <row r="865" spans="2:3" x14ac:dyDescent="0.2">
      <c r="B865" s="364">
        <f t="shared" si="13"/>
        <v>46236</v>
      </c>
      <c r="C865" s="120">
        <v>864</v>
      </c>
    </row>
    <row r="866" spans="2:3" x14ac:dyDescent="0.2">
      <c r="B866" s="364">
        <f t="shared" si="13"/>
        <v>46237</v>
      </c>
      <c r="C866" s="120">
        <v>865</v>
      </c>
    </row>
    <row r="867" spans="2:3" x14ac:dyDescent="0.2">
      <c r="B867" s="364">
        <f t="shared" si="13"/>
        <v>46238</v>
      </c>
      <c r="C867" s="120">
        <v>866</v>
      </c>
    </row>
    <row r="868" spans="2:3" x14ac:dyDescent="0.2">
      <c r="B868" s="364">
        <f t="shared" si="13"/>
        <v>46239</v>
      </c>
      <c r="C868" s="120">
        <v>867</v>
      </c>
    </row>
    <row r="869" spans="2:3" x14ac:dyDescent="0.2">
      <c r="B869" s="364">
        <f t="shared" si="13"/>
        <v>46240</v>
      </c>
      <c r="C869" s="120">
        <v>868</v>
      </c>
    </row>
    <row r="870" spans="2:3" x14ac:dyDescent="0.2">
      <c r="B870" s="364">
        <f t="shared" si="13"/>
        <v>46241</v>
      </c>
      <c r="C870" s="120">
        <v>869</v>
      </c>
    </row>
    <row r="871" spans="2:3" x14ac:dyDescent="0.2">
      <c r="B871" s="364">
        <f t="shared" si="13"/>
        <v>46242</v>
      </c>
      <c r="C871" s="120">
        <v>870</v>
      </c>
    </row>
    <row r="872" spans="2:3" x14ac:dyDescent="0.2">
      <c r="B872" s="364">
        <f t="shared" si="13"/>
        <v>46243</v>
      </c>
      <c r="C872" s="120">
        <v>871</v>
      </c>
    </row>
    <row r="873" spans="2:3" x14ac:dyDescent="0.2">
      <c r="B873" s="364">
        <f t="shared" si="13"/>
        <v>46244</v>
      </c>
      <c r="C873" s="120">
        <v>872</v>
      </c>
    </row>
    <row r="874" spans="2:3" x14ac:dyDescent="0.2">
      <c r="B874" s="364">
        <f t="shared" si="13"/>
        <v>46245</v>
      </c>
      <c r="C874" s="120">
        <v>873</v>
      </c>
    </row>
    <row r="875" spans="2:3" x14ac:dyDescent="0.2">
      <c r="B875" s="364">
        <f t="shared" si="13"/>
        <v>46246</v>
      </c>
      <c r="C875" s="120">
        <v>874</v>
      </c>
    </row>
    <row r="876" spans="2:3" x14ac:dyDescent="0.2">
      <c r="B876" s="364">
        <f t="shared" si="13"/>
        <v>46247</v>
      </c>
      <c r="C876" s="120">
        <v>875</v>
      </c>
    </row>
    <row r="877" spans="2:3" x14ac:dyDescent="0.2">
      <c r="B877" s="364">
        <f t="shared" si="13"/>
        <v>46248</v>
      </c>
      <c r="C877" s="120">
        <v>876</v>
      </c>
    </row>
    <row r="878" spans="2:3" x14ac:dyDescent="0.2">
      <c r="B878" s="364">
        <f t="shared" si="13"/>
        <v>46249</v>
      </c>
      <c r="C878" s="120">
        <v>877</v>
      </c>
    </row>
    <row r="879" spans="2:3" x14ac:dyDescent="0.2">
      <c r="B879" s="364">
        <f t="shared" si="13"/>
        <v>46250</v>
      </c>
      <c r="C879" s="120">
        <v>878</v>
      </c>
    </row>
    <row r="880" spans="2:3" x14ac:dyDescent="0.2">
      <c r="B880" s="364">
        <f t="shared" si="13"/>
        <v>46251</v>
      </c>
      <c r="C880" s="120">
        <v>879</v>
      </c>
    </row>
    <row r="881" spans="2:3" x14ac:dyDescent="0.2">
      <c r="B881" s="364">
        <f t="shared" si="13"/>
        <v>46252</v>
      </c>
      <c r="C881" s="120">
        <v>880</v>
      </c>
    </row>
    <row r="882" spans="2:3" x14ac:dyDescent="0.2">
      <c r="B882" s="364">
        <f t="shared" si="13"/>
        <v>46253</v>
      </c>
      <c r="C882" s="120">
        <v>881</v>
      </c>
    </row>
    <row r="883" spans="2:3" x14ac:dyDescent="0.2">
      <c r="B883" s="364">
        <f t="shared" si="13"/>
        <v>46254</v>
      </c>
      <c r="C883" s="120">
        <v>882</v>
      </c>
    </row>
    <row r="884" spans="2:3" x14ac:dyDescent="0.2">
      <c r="B884" s="364">
        <f t="shared" si="13"/>
        <v>46255</v>
      </c>
      <c r="C884" s="120">
        <v>883</v>
      </c>
    </row>
    <row r="885" spans="2:3" x14ac:dyDescent="0.2">
      <c r="B885" s="364">
        <f t="shared" si="13"/>
        <v>46256</v>
      </c>
      <c r="C885" s="120">
        <v>884</v>
      </c>
    </row>
    <row r="886" spans="2:3" x14ac:dyDescent="0.2">
      <c r="B886" s="364">
        <f t="shared" si="13"/>
        <v>46257</v>
      </c>
      <c r="C886" s="120">
        <v>885</v>
      </c>
    </row>
    <row r="887" spans="2:3" x14ac:dyDescent="0.2">
      <c r="B887" s="364">
        <f t="shared" si="13"/>
        <v>46258</v>
      </c>
      <c r="C887" s="120">
        <v>886</v>
      </c>
    </row>
    <row r="888" spans="2:3" x14ac:dyDescent="0.2">
      <c r="B888" s="364">
        <f t="shared" si="13"/>
        <v>46259</v>
      </c>
      <c r="C888" s="120">
        <v>887</v>
      </c>
    </row>
    <row r="889" spans="2:3" x14ac:dyDescent="0.2">
      <c r="B889" s="364">
        <f t="shared" si="13"/>
        <v>46260</v>
      </c>
      <c r="C889" s="120">
        <v>888</v>
      </c>
    </row>
    <row r="890" spans="2:3" x14ac:dyDescent="0.2">
      <c r="B890" s="364">
        <f t="shared" si="13"/>
        <v>46261</v>
      </c>
      <c r="C890" s="120">
        <v>889</v>
      </c>
    </row>
    <row r="891" spans="2:3" x14ac:dyDescent="0.2">
      <c r="B891" s="364">
        <f t="shared" si="13"/>
        <v>46262</v>
      </c>
      <c r="C891" s="120">
        <v>890</v>
      </c>
    </row>
    <row r="892" spans="2:3" x14ac:dyDescent="0.2">
      <c r="B892" s="364">
        <f t="shared" si="13"/>
        <v>46263</v>
      </c>
      <c r="C892" s="120">
        <v>891</v>
      </c>
    </row>
    <row r="893" spans="2:3" x14ac:dyDescent="0.2">
      <c r="B893" s="364">
        <f t="shared" si="13"/>
        <v>46264</v>
      </c>
      <c r="C893" s="120">
        <v>892</v>
      </c>
    </row>
    <row r="894" spans="2:3" x14ac:dyDescent="0.2">
      <c r="B894" s="364">
        <f t="shared" si="13"/>
        <v>46265</v>
      </c>
      <c r="C894" s="120">
        <v>893</v>
      </c>
    </row>
    <row r="895" spans="2:3" x14ac:dyDescent="0.2">
      <c r="B895" s="364">
        <f t="shared" si="13"/>
        <v>46266</v>
      </c>
      <c r="C895" s="120">
        <v>894</v>
      </c>
    </row>
    <row r="896" spans="2:3" x14ac:dyDescent="0.2">
      <c r="B896" s="364">
        <f t="shared" si="13"/>
        <v>46267</v>
      </c>
      <c r="C896" s="120">
        <v>895</v>
      </c>
    </row>
    <row r="897" spans="2:3" x14ac:dyDescent="0.2">
      <c r="B897" s="364">
        <f t="shared" si="13"/>
        <v>46268</v>
      </c>
      <c r="C897" s="120">
        <v>896</v>
      </c>
    </row>
    <row r="898" spans="2:3" x14ac:dyDescent="0.2">
      <c r="B898" s="364">
        <f t="shared" si="13"/>
        <v>46269</v>
      </c>
      <c r="C898" s="120">
        <v>897</v>
      </c>
    </row>
    <row r="899" spans="2:3" x14ac:dyDescent="0.2">
      <c r="B899" s="364">
        <f t="shared" si="13"/>
        <v>46270</v>
      </c>
      <c r="C899" s="120">
        <v>898</v>
      </c>
    </row>
    <row r="900" spans="2:3" x14ac:dyDescent="0.2">
      <c r="B900" s="364">
        <f t="shared" ref="B900:B963" si="14">B899+1</f>
        <v>46271</v>
      </c>
      <c r="C900" s="120">
        <v>899</v>
      </c>
    </row>
    <row r="901" spans="2:3" x14ac:dyDescent="0.2">
      <c r="B901" s="364">
        <f t="shared" si="14"/>
        <v>46272</v>
      </c>
      <c r="C901" s="120">
        <v>900</v>
      </c>
    </row>
    <row r="902" spans="2:3" x14ac:dyDescent="0.2">
      <c r="B902" s="364">
        <f t="shared" si="14"/>
        <v>46273</v>
      </c>
      <c r="C902" s="120">
        <v>901</v>
      </c>
    </row>
    <row r="903" spans="2:3" x14ac:dyDescent="0.2">
      <c r="B903" s="364">
        <f t="shared" si="14"/>
        <v>46274</v>
      </c>
      <c r="C903" s="120">
        <v>902</v>
      </c>
    </row>
    <row r="904" spans="2:3" x14ac:dyDescent="0.2">
      <c r="B904" s="364">
        <f t="shared" si="14"/>
        <v>46275</v>
      </c>
      <c r="C904" s="120">
        <v>903</v>
      </c>
    </row>
    <row r="905" spans="2:3" x14ac:dyDescent="0.2">
      <c r="B905" s="364">
        <f t="shared" si="14"/>
        <v>46276</v>
      </c>
      <c r="C905" s="120">
        <v>904</v>
      </c>
    </row>
    <row r="906" spans="2:3" x14ac:dyDescent="0.2">
      <c r="B906" s="364">
        <f t="shared" si="14"/>
        <v>46277</v>
      </c>
      <c r="C906" s="120">
        <v>905</v>
      </c>
    </row>
    <row r="907" spans="2:3" x14ac:dyDescent="0.2">
      <c r="B907" s="364">
        <f t="shared" si="14"/>
        <v>46278</v>
      </c>
      <c r="C907" s="120">
        <v>906</v>
      </c>
    </row>
    <row r="908" spans="2:3" x14ac:dyDescent="0.2">
      <c r="B908" s="364">
        <f t="shared" si="14"/>
        <v>46279</v>
      </c>
      <c r="C908" s="120">
        <v>907</v>
      </c>
    </row>
    <row r="909" spans="2:3" x14ac:dyDescent="0.2">
      <c r="B909" s="364">
        <f t="shared" si="14"/>
        <v>46280</v>
      </c>
      <c r="C909" s="120">
        <v>908</v>
      </c>
    </row>
    <row r="910" spans="2:3" x14ac:dyDescent="0.2">
      <c r="B910" s="364">
        <f t="shared" si="14"/>
        <v>46281</v>
      </c>
      <c r="C910" s="120">
        <v>909</v>
      </c>
    </row>
    <row r="911" spans="2:3" x14ac:dyDescent="0.2">
      <c r="B911" s="364">
        <f t="shared" si="14"/>
        <v>46282</v>
      </c>
      <c r="C911" s="120">
        <v>910</v>
      </c>
    </row>
    <row r="912" spans="2:3" x14ac:dyDescent="0.2">
      <c r="B912" s="364">
        <f t="shared" si="14"/>
        <v>46283</v>
      </c>
      <c r="C912" s="120">
        <v>911</v>
      </c>
    </row>
    <row r="913" spans="2:3" x14ac:dyDescent="0.2">
      <c r="B913" s="364">
        <f t="shared" si="14"/>
        <v>46284</v>
      </c>
      <c r="C913" s="120">
        <v>912</v>
      </c>
    </row>
    <row r="914" spans="2:3" x14ac:dyDescent="0.2">
      <c r="B914" s="364">
        <f t="shared" si="14"/>
        <v>46285</v>
      </c>
      <c r="C914" s="120">
        <v>913</v>
      </c>
    </row>
    <row r="915" spans="2:3" x14ac:dyDescent="0.2">
      <c r="B915" s="364">
        <f t="shared" si="14"/>
        <v>46286</v>
      </c>
      <c r="C915" s="120">
        <v>914</v>
      </c>
    </row>
    <row r="916" spans="2:3" x14ac:dyDescent="0.2">
      <c r="B916" s="364">
        <f t="shared" si="14"/>
        <v>46287</v>
      </c>
      <c r="C916" s="120">
        <v>915</v>
      </c>
    </row>
    <row r="917" spans="2:3" x14ac:dyDescent="0.2">
      <c r="B917" s="364">
        <f t="shared" si="14"/>
        <v>46288</v>
      </c>
      <c r="C917" s="120">
        <v>916</v>
      </c>
    </row>
    <row r="918" spans="2:3" x14ac:dyDescent="0.2">
      <c r="B918" s="364">
        <f t="shared" si="14"/>
        <v>46289</v>
      </c>
      <c r="C918" s="120">
        <v>917</v>
      </c>
    </row>
    <row r="919" spans="2:3" x14ac:dyDescent="0.2">
      <c r="B919" s="364">
        <f t="shared" si="14"/>
        <v>46290</v>
      </c>
      <c r="C919" s="120">
        <v>918</v>
      </c>
    </row>
    <row r="920" spans="2:3" x14ac:dyDescent="0.2">
      <c r="B920" s="364">
        <f t="shared" si="14"/>
        <v>46291</v>
      </c>
      <c r="C920" s="120">
        <v>919</v>
      </c>
    </row>
    <row r="921" spans="2:3" x14ac:dyDescent="0.2">
      <c r="B921" s="364">
        <f t="shared" si="14"/>
        <v>46292</v>
      </c>
      <c r="C921" s="120">
        <v>920</v>
      </c>
    </row>
    <row r="922" spans="2:3" x14ac:dyDescent="0.2">
      <c r="B922" s="364">
        <f t="shared" si="14"/>
        <v>46293</v>
      </c>
      <c r="C922" s="120">
        <v>921</v>
      </c>
    </row>
    <row r="923" spans="2:3" x14ac:dyDescent="0.2">
      <c r="B923" s="364">
        <f t="shared" si="14"/>
        <v>46294</v>
      </c>
      <c r="C923" s="120">
        <v>922</v>
      </c>
    </row>
    <row r="924" spans="2:3" x14ac:dyDescent="0.2">
      <c r="B924" s="364">
        <f t="shared" si="14"/>
        <v>46295</v>
      </c>
      <c r="C924" s="120">
        <v>923</v>
      </c>
    </row>
    <row r="925" spans="2:3" x14ac:dyDescent="0.2">
      <c r="B925" s="364">
        <f t="shared" si="14"/>
        <v>46296</v>
      </c>
      <c r="C925" s="120">
        <v>924</v>
      </c>
    </row>
    <row r="926" spans="2:3" x14ac:dyDescent="0.2">
      <c r="B926" s="364">
        <f t="shared" si="14"/>
        <v>46297</v>
      </c>
      <c r="C926" s="120">
        <v>925</v>
      </c>
    </row>
    <row r="927" spans="2:3" x14ac:dyDescent="0.2">
      <c r="B927" s="364">
        <f t="shared" si="14"/>
        <v>46298</v>
      </c>
      <c r="C927" s="120">
        <v>926</v>
      </c>
    </row>
    <row r="928" spans="2:3" x14ac:dyDescent="0.2">
      <c r="B928" s="364">
        <f t="shared" si="14"/>
        <v>46299</v>
      </c>
      <c r="C928" s="120">
        <v>927</v>
      </c>
    </row>
    <row r="929" spans="2:3" x14ac:dyDescent="0.2">
      <c r="B929" s="364">
        <f t="shared" si="14"/>
        <v>46300</v>
      </c>
      <c r="C929" s="120">
        <v>928</v>
      </c>
    </row>
    <row r="930" spans="2:3" x14ac:dyDescent="0.2">
      <c r="B930" s="364">
        <f t="shared" si="14"/>
        <v>46301</v>
      </c>
      <c r="C930" s="120">
        <v>929</v>
      </c>
    </row>
    <row r="931" spans="2:3" x14ac:dyDescent="0.2">
      <c r="B931" s="364">
        <f t="shared" si="14"/>
        <v>46302</v>
      </c>
      <c r="C931" s="120">
        <v>930</v>
      </c>
    </row>
    <row r="932" spans="2:3" x14ac:dyDescent="0.2">
      <c r="B932" s="364">
        <f t="shared" si="14"/>
        <v>46303</v>
      </c>
      <c r="C932" s="120">
        <v>931</v>
      </c>
    </row>
    <row r="933" spans="2:3" x14ac:dyDescent="0.2">
      <c r="B933" s="364">
        <f t="shared" si="14"/>
        <v>46304</v>
      </c>
      <c r="C933" s="120">
        <v>932</v>
      </c>
    </row>
    <row r="934" spans="2:3" x14ac:dyDescent="0.2">
      <c r="B934" s="364">
        <f t="shared" si="14"/>
        <v>46305</v>
      </c>
      <c r="C934" s="120">
        <v>933</v>
      </c>
    </row>
    <row r="935" spans="2:3" x14ac:dyDescent="0.2">
      <c r="B935" s="364">
        <f t="shared" si="14"/>
        <v>46306</v>
      </c>
      <c r="C935" s="120">
        <v>934</v>
      </c>
    </row>
    <row r="936" spans="2:3" x14ac:dyDescent="0.2">
      <c r="B936" s="364">
        <f t="shared" si="14"/>
        <v>46307</v>
      </c>
      <c r="C936" s="120">
        <v>935</v>
      </c>
    </row>
    <row r="937" spans="2:3" x14ac:dyDescent="0.2">
      <c r="B937" s="364">
        <f t="shared" si="14"/>
        <v>46308</v>
      </c>
      <c r="C937" s="120">
        <v>936</v>
      </c>
    </row>
    <row r="938" spans="2:3" x14ac:dyDescent="0.2">
      <c r="B938" s="364">
        <f t="shared" si="14"/>
        <v>46309</v>
      </c>
      <c r="C938" s="120">
        <v>937</v>
      </c>
    </row>
    <row r="939" spans="2:3" x14ac:dyDescent="0.2">
      <c r="B939" s="364">
        <f t="shared" si="14"/>
        <v>46310</v>
      </c>
      <c r="C939" s="120">
        <v>938</v>
      </c>
    </row>
    <row r="940" spans="2:3" x14ac:dyDescent="0.2">
      <c r="B940" s="364">
        <f t="shared" si="14"/>
        <v>46311</v>
      </c>
      <c r="C940" s="120">
        <v>939</v>
      </c>
    </row>
    <row r="941" spans="2:3" x14ac:dyDescent="0.2">
      <c r="B941" s="364">
        <f t="shared" si="14"/>
        <v>46312</v>
      </c>
      <c r="C941" s="120">
        <v>940</v>
      </c>
    </row>
    <row r="942" spans="2:3" x14ac:dyDescent="0.2">
      <c r="B942" s="364">
        <f t="shared" si="14"/>
        <v>46313</v>
      </c>
      <c r="C942" s="120">
        <v>941</v>
      </c>
    </row>
    <row r="943" spans="2:3" x14ac:dyDescent="0.2">
      <c r="B943" s="364">
        <f t="shared" si="14"/>
        <v>46314</v>
      </c>
      <c r="C943" s="120">
        <v>942</v>
      </c>
    </row>
    <row r="944" spans="2:3" x14ac:dyDescent="0.2">
      <c r="B944" s="364">
        <f t="shared" si="14"/>
        <v>46315</v>
      </c>
      <c r="C944" s="120">
        <v>943</v>
      </c>
    </row>
    <row r="945" spans="2:3" x14ac:dyDescent="0.2">
      <c r="B945" s="364">
        <f t="shared" si="14"/>
        <v>46316</v>
      </c>
      <c r="C945" s="120">
        <v>944</v>
      </c>
    </row>
    <row r="946" spans="2:3" x14ac:dyDescent="0.2">
      <c r="B946" s="364">
        <f t="shared" si="14"/>
        <v>46317</v>
      </c>
      <c r="C946" s="120">
        <v>945</v>
      </c>
    </row>
    <row r="947" spans="2:3" x14ac:dyDescent="0.2">
      <c r="B947" s="364">
        <f t="shared" si="14"/>
        <v>46318</v>
      </c>
      <c r="C947" s="120">
        <v>946</v>
      </c>
    </row>
    <row r="948" spans="2:3" x14ac:dyDescent="0.2">
      <c r="B948" s="364">
        <f t="shared" si="14"/>
        <v>46319</v>
      </c>
      <c r="C948" s="120">
        <v>947</v>
      </c>
    </row>
    <row r="949" spans="2:3" x14ac:dyDescent="0.2">
      <c r="B949" s="364">
        <f t="shared" si="14"/>
        <v>46320</v>
      </c>
      <c r="C949" s="120">
        <v>948</v>
      </c>
    </row>
    <row r="950" spans="2:3" x14ac:dyDescent="0.2">
      <c r="B950" s="364">
        <f t="shared" si="14"/>
        <v>46321</v>
      </c>
      <c r="C950" s="120">
        <v>949</v>
      </c>
    </row>
    <row r="951" spans="2:3" x14ac:dyDescent="0.2">
      <c r="B951" s="364">
        <f t="shared" si="14"/>
        <v>46322</v>
      </c>
      <c r="C951" s="120">
        <v>950</v>
      </c>
    </row>
    <row r="952" spans="2:3" x14ac:dyDescent="0.2">
      <c r="B952" s="364">
        <f t="shared" si="14"/>
        <v>46323</v>
      </c>
      <c r="C952" s="120">
        <v>951</v>
      </c>
    </row>
    <row r="953" spans="2:3" x14ac:dyDescent="0.2">
      <c r="B953" s="364">
        <f t="shared" si="14"/>
        <v>46324</v>
      </c>
      <c r="C953" s="120">
        <v>952</v>
      </c>
    </row>
    <row r="954" spans="2:3" x14ac:dyDescent="0.2">
      <c r="B954" s="364">
        <f t="shared" si="14"/>
        <v>46325</v>
      </c>
      <c r="C954" s="120">
        <v>953</v>
      </c>
    </row>
    <row r="955" spans="2:3" x14ac:dyDescent="0.2">
      <c r="B955" s="364">
        <f t="shared" si="14"/>
        <v>46326</v>
      </c>
      <c r="C955" s="120">
        <v>954</v>
      </c>
    </row>
    <row r="956" spans="2:3" x14ac:dyDescent="0.2">
      <c r="B956" s="364">
        <f t="shared" si="14"/>
        <v>46327</v>
      </c>
      <c r="C956" s="120">
        <v>955</v>
      </c>
    </row>
    <row r="957" spans="2:3" x14ac:dyDescent="0.2">
      <c r="B957" s="364">
        <f t="shared" si="14"/>
        <v>46328</v>
      </c>
      <c r="C957" s="120">
        <v>956</v>
      </c>
    </row>
    <row r="958" spans="2:3" x14ac:dyDescent="0.2">
      <c r="B958" s="364">
        <f t="shared" si="14"/>
        <v>46329</v>
      </c>
      <c r="C958" s="120">
        <v>957</v>
      </c>
    </row>
    <row r="959" spans="2:3" x14ac:dyDescent="0.2">
      <c r="B959" s="364">
        <f t="shared" si="14"/>
        <v>46330</v>
      </c>
      <c r="C959" s="120">
        <v>958</v>
      </c>
    </row>
    <row r="960" spans="2:3" x14ac:dyDescent="0.2">
      <c r="B960" s="364">
        <f t="shared" si="14"/>
        <v>46331</v>
      </c>
      <c r="C960" s="120">
        <v>959</v>
      </c>
    </row>
    <row r="961" spans="2:3" x14ac:dyDescent="0.2">
      <c r="B961" s="364">
        <f t="shared" si="14"/>
        <v>46332</v>
      </c>
      <c r="C961" s="120">
        <v>960</v>
      </c>
    </row>
    <row r="962" spans="2:3" x14ac:dyDescent="0.2">
      <c r="B962" s="364">
        <f t="shared" si="14"/>
        <v>46333</v>
      </c>
      <c r="C962" s="120">
        <v>961</v>
      </c>
    </row>
    <row r="963" spans="2:3" x14ac:dyDescent="0.2">
      <c r="B963" s="364">
        <f t="shared" si="14"/>
        <v>46334</v>
      </c>
      <c r="C963" s="120">
        <v>962</v>
      </c>
    </row>
    <row r="964" spans="2:3" x14ac:dyDescent="0.2">
      <c r="B964" s="364">
        <f t="shared" ref="B964:B1027" si="15">B963+1</f>
        <v>46335</v>
      </c>
      <c r="C964" s="120">
        <v>963</v>
      </c>
    </row>
    <row r="965" spans="2:3" x14ac:dyDescent="0.2">
      <c r="B965" s="364">
        <f t="shared" si="15"/>
        <v>46336</v>
      </c>
      <c r="C965" s="120">
        <v>964</v>
      </c>
    </row>
    <row r="966" spans="2:3" x14ac:dyDescent="0.2">
      <c r="B966" s="364">
        <f t="shared" si="15"/>
        <v>46337</v>
      </c>
      <c r="C966" s="120">
        <v>965</v>
      </c>
    </row>
    <row r="967" spans="2:3" x14ac:dyDescent="0.2">
      <c r="B967" s="364">
        <f t="shared" si="15"/>
        <v>46338</v>
      </c>
      <c r="C967" s="120">
        <v>966</v>
      </c>
    </row>
    <row r="968" spans="2:3" x14ac:dyDescent="0.2">
      <c r="B968" s="364">
        <f t="shared" si="15"/>
        <v>46339</v>
      </c>
      <c r="C968" s="120">
        <v>967</v>
      </c>
    </row>
    <row r="969" spans="2:3" x14ac:dyDescent="0.2">
      <c r="B969" s="364">
        <f t="shared" si="15"/>
        <v>46340</v>
      </c>
      <c r="C969" s="120">
        <v>968</v>
      </c>
    </row>
    <row r="970" spans="2:3" x14ac:dyDescent="0.2">
      <c r="B970" s="364">
        <f t="shared" si="15"/>
        <v>46341</v>
      </c>
      <c r="C970" s="120">
        <v>969</v>
      </c>
    </row>
    <row r="971" spans="2:3" x14ac:dyDescent="0.2">
      <c r="B971" s="364">
        <f t="shared" si="15"/>
        <v>46342</v>
      </c>
      <c r="C971" s="120">
        <v>970</v>
      </c>
    </row>
    <row r="972" spans="2:3" x14ac:dyDescent="0.2">
      <c r="B972" s="364">
        <f t="shared" si="15"/>
        <v>46343</v>
      </c>
      <c r="C972" s="120">
        <v>971</v>
      </c>
    </row>
    <row r="973" spans="2:3" x14ac:dyDescent="0.2">
      <c r="B973" s="364">
        <f t="shared" si="15"/>
        <v>46344</v>
      </c>
      <c r="C973" s="120">
        <v>972</v>
      </c>
    </row>
    <row r="974" spans="2:3" x14ac:dyDescent="0.2">
      <c r="B974" s="364">
        <f t="shared" si="15"/>
        <v>46345</v>
      </c>
      <c r="C974" s="120">
        <v>973</v>
      </c>
    </row>
    <row r="975" spans="2:3" x14ac:dyDescent="0.2">
      <c r="B975" s="364">
        <f t="shared" si="15"/>
        <v>46346</v>
      </c>
      <c r="C975" s="120">
        <v>974</v>
      </c>
    </row>
    <row r="976" spans="2:3" x14ac:dyDescent="0.2">
      <c r="B976" s="364">
        <f t="shared" si="15"/>
        <v>46347</v>
      </c>
      <c r="C976" s="120">
        <v>975</v>
      </c>
    </row>
    <row r="977" spans="2:3" x14ac:dyDescent="0.2">
      <c r="B977" s="364">
        <f t="shared" si="15"/>
        <v>46348</v>
      </c>
      <c r="C977" s="120">
        <v>976</v>
      </c>
    </row>
    <row r="978" spans="2:3" x14ac:dyDescent="0.2">
      <c r="B978" s="364">
        <f t="shared" si="15"/>
        <v>46349</v>
      </c>
      <c r="C978" s="120">
        <v>977</v>
      </c>
    </row>
    <row r="979" spans="2:3" x14ac:dyDescent="0.2">
      <c r="B979" s="364">
        <f t="shared" si="15"/>
        <v>46350</v>
      </c>
      <c r="C979" s="120">
        <v>978</v>
      </c>
    </row>
    <row r="980" spans="2:3" x14ac:dyDescent="0.2">
      <c r="B980" s="364">
        <f t="shared" si="15"/>
        <v>46351</v>
      </c>
      <c r="C980" s="120">
        <v>979</v>
      </c>
    </row>
    <row r="981" spans="2:3" x14ac:dyDescent="0.2">
      <c r="B981" s="364">
        <f t="shared" si="15"/>
        <v>46352</v>
      </c>
      <c r="C981" s="120">
        <v>980</v>
      </c>
    </row>
    <row r="982" spans="2:3" x14ac:dyDescent="0.2">
      <c r="B982" s="364">
        <f t="shared" si="15"/>
        <v>46353</v>
      </c>
      <c r="C982" s="120">
        <v>981</v>
      </c>
    </row>
    <row r="983" spans="2:3" x14ac:dyDescent="0.2">
      <c r="B983" s="364">
        <f t="shared" si="15"/>
        <v>46354</v>
      </c>
      <c r="C983" s="120">
        <v>982</v>
      </c>
    </row>
    <row r="984" spans="2:3" x14ac:dyDescent="0.2">
      <c r="B984" s="364">
        <f t="shared" si="15"/>
        <v>46355</v>
      </c>
      <c r="C984" s="120">
        <v>983</v>
      </c>
    </row>
    <row r="985" spans="2:3" x14ac:dyDescent="0.2">
      <c r="B985" s="364">
        <f t="shared" si="15"/>
        <v>46356</v>
      </c>
      <c r="C985" s="120">
        <v>984</v>
      </c>
    </row>
    <row r="986" spans="2:3" x14ac:dyDescent="0.2">
      <c r="B986" s="364">
        <f t="shared" si="15"/>
        <v>46357</v>
      </c>
      <c r="C986" s="120">
        <v>985</v>
      </c>
    </row>
    <row r="987" spans="2:3" x14ac:dyDescent="0.2">
      <c r="B987" s="364">
        <f t="shared" si="15"/>
        <v>46358</v>
      </c>
      <c r="C987" s="120">
        <v>986</v>
      </c>
    </row>
    <row r="988" spans="2:3" x14ac:dyDescent="0.2">
      <c r="B988" s="364">
        <f t="shared" si="15"/>
        <v>46359</v>
      </c>
      <c r="C988" s="120">
        <v>987</v>
      </c>
    </row>
    <row r="989" spans="2:3" x14ac:dyDescent="0.2">
      <c r="B989" s="364">
        <f t="shared" si="15"/>
        <v>46360</v>
      </c>
      <c r="C989" s="120">
        <v>988</v>
      </c>
    </row>
    <row r="990" spans="2:3" x14ac:dyDescent="0.2">
      <c r="B990" s="364">
        <f t="shared" si="15"/>
        <v>46361</v>
      </c>
      <c r="C990" s="120">
        <v>989</v>
      </c>
    </row>
    <row r="991" spans="2:3" x14ac:dyDescent="0.2">
      <c r="B991" s="364">
        <f t="shared" si="15"/>
        <v>46362</v>
      </c>
      <c r="C991" s="120">
        <v>990</v>
      </c>
    </row>
    <row r="992" spans="2:3" x14ac:dyDescent="0.2">
      <c r="B992" s="364">
        <f t="shared" si="15"/>
        <v>46363</v>
      </c>
      <c r="C992" s="120">
        <v>991</v>
      </c>
    </row>
    <row r="993" spans="2:3" x14ac:dyDescent="0.2">
      <c r="B993" s="364">
        <f t="shared" si="15"/>
        <v>46364</v>
      </c>
      <c r="C993" s="120">
        <v>992</v>
      </c>
    </row>
    <row r="994" spans="2:3" x14ac:dyDescent="0.2">
      <c r="B994" s="364">
        <f t="shared" si="15"/>
        <v>46365</v>
      </c>
      <c r="C994" s="120">
        <v>993</v>
      </c>
    </row>
    <row r="995" spans="2:3" x14ac:dyDescent="0.2">
      <c r="B995" s="364">
        <f t="shared" si="15"/>
        <v>46366</v>
      </c>
      <c r="C995" s="120">
        <v>994</v>
      </c>
    </row>
    <row r="996" spans="2:3" x14ac:dyDescent="0.2">
      <c r="B996" s="364">
        <f t="shared" si="15"/>
        <v>46367</v>
      </c>
      <c r="C996" s="120">
        <v>995</v>
      </c>
    </row>
    <row r="997" spans="2:3" x14ac:dyDescent="0.2">
      <c r="B997" s="364">
        <f t="shared" si="15"/>
        <v>46368</v>
      </c>
      <c r="C997" s="120">
        <v>996</v>
      </c>
    </row>
    <row r="998" spans="2:3" x14ac:dyDescent="0.2">
      <c r="B998" s="364">
        <f t="shared" si="15"/>
        <v>46369</v>
      </c>
      <c r="C998" s="120">
        <v>997</v>
      </c>
    </row>
    <row r="999" spans="2:3" x14ac:dyDescent="0.2">
      <c r="B999" s="364">
        <f t="shared" si="15"/>
        <v>46370</v>
      </c>
      <c r="C999" s="120">
        <v>998</v>
      </c>
    </row>
    <row r="1000" spans="2:3" x14ac:dyDescent="0.2">
      <c r="B1000" s="364">
        <f t="shared" si="15"/>
        <v>46371</v>
      </c>
      <c r="C1000" s="120">
        <v>999</v>
      </c>
    </row>
    <row r="1001" spans="2:3" x14ac:dyDescent="0.2">
      <c r="B1001" s="364">
        <f t="shared" si="15"/>
        <v>46372</v>
      </c>
      <c r="C1001" s="120">
        <v>1000</v>
      </c>
    </row>
    <row r="1002" spans="2:3" x14ac:dyDescent="0.2">
      <c r="B1002" s="364">
        <f t="shared" si="15"/>
        <v>46373</v>
      </c>
      <c r="C1002" s="120">
        <v>1001</v>
      </c>
    </row>
    <row r="1003" spans="2:3" x14ac:dyDescent="0.2">
      <c r="B1003" s="364">
        <f t="shared" si="15"/>
        <v>46374</v>
      </c>
      <c r="C1003" s="120">
        <v>1002</v>
      </c>
    </row>
    <row r="1004" spans="2:3" x14ac:dyDescent="0.2">
      <c r="B1004" s="364">
        <f t="shared" si="15"/>
        <v>46375</v>
      </c>
      <c r="C1004" s="120">
        <v>1003</v>
      </c>
    </row>
    <row r="1005" spans="2:3" x14ac:dyDescent="0.2">
      <c r="B1005" s="364">
        <f t="shared" si="15"/>
        <v>46376</v>
      </c>
      <c r="C1005" s="120">
        <v>1004</v>
      </c>
    </row>
    <row r="1006" spans="2:3" x14ac:dyDescent="0.2">
      <c r="B1006" s="364">
        <f t="shared" si="15"/>
        <v>46377</v>
      </c>
      <c r="C1006" s="120">
        <v>1005</v>
      </c>
    </row>
    <row r="1007" spans="2:3" x14ac:dyDescent="0.2">
      <c r="B1007" s="364">
        <f t="shared" si="15"/>
        <v>46378</v>
      </c>
      <c r="C1007" s="120">
        <v>1006</v>
      </c>
    </row>
    <row r="1008" spans="2:3" x14ac:dyDescent="0.2">
      <c r="B1008" s="364">
        <f t="shared" si="15"/>
        <v>46379</v>
      </c>
      <c r="C1008" s="120">
        <v>1007</v>
      </c>
    </row>
    <row r="1009" spans="2:3" x14ac:dyDescent="0.2">
      <c r="B1009" s="364">
        <f t="shared" si="15"/>
        <v>46380</v>
      </c>
      <c r="C1009" s="120">
        <v>1008</v>
      </c>
    </row>
    <row r="1010" spans="2:3" x14ac:dyDescent="0.2">
      <c r="B1010" s="364">
        <f t="shared" si="15"/>
        <v>46381</v>
      </c>
      <c r="C1010" s="120">
        <v>1009</v>
      </c>
    </row>
    <row r="1011" spans="2:3" x14ac:dyDescent="0.2">
      <c r="B1011" s="364">
        <f t="shared" si="15"/>
        <v>46382</v>
      </c>
      <c r="C1011" s="120">
        <v>1010</v>
      </c>
    </row>
    <row r="1012" spans="2:3" x14ac:dyDescent="0.2">
      <c r="B1012" s="364">
        <f t="shared" si="15"/>
        <v>46383</v>
      </c>
      <c r="C1012" s="120">
        <v>1011</v>
      </c>
    </row>
    <row r="1013" spans="2:3" x14ac:dyDescent="0.2">
      <c r="B1013" s="364">
        <f t="shared" si="15"/>
        <v>46384</v>
      </c>
      <c r="C1013" s="120">
        <v>1012</v>
      </c>
    </row>
    <row r="1014" spans="2:3" x14ac:dyDescent="0.2">
      <c r="B1014" s="364">
        <f t="shared" si="15"/>
        <v>46385</v>
      </c>
      <c r="C1014" s="120">
        <v>1013</v>
      </c>
    </row>
    <row r="1015" spans="2:3" x14ac:dyDescent="0.2">
      <c r="B1015" s="364">
        <f t="shared" si="15"/>
        <v>46386</v>
      </c>
      <c r="C1015" s="120">
        <v>1014</v>
      </c>
    </row>
    <row r="1016" spans="2:3" x14ac:dyDescent="0.2">
      <c r="B1016" s="364">
        <f t="shared" si="15"/>
        <v>46387</v>
      </c>
      <c r="C1016" s="120">
        <v>1015</v>
      </c>
    </row>
    <row r="1017" spans="2:3" x14ac:dyDescent="0.2">
      <c r="B1017" s="364">
        <f t="shared" si="15"/>
        <v>46388</v>
      </c>
      <c r="C1017" s="120">
        <v>1016</v>
      </c>
    </row>
    <row r="1018" spans="2:3" x14ac:dyDescent="0.2">
      <c r="B1018" s="364">
        <f t="shared" si="15"/>
        <v>46389</v>
      </c>
      <c r="C1018" s="120">
        <v>1017</v>
      </c>
    </row>
    <row r="1019" spans="2:3" x14ac:dyDescent="0.2">
      <c r="B1019" s="364">
        <f t="shared" si="15"/>
        <v>46390</v>
      </c>
      <c r="C1019" s="120">
        <v>1018</v>
      </c>
    </row>
    <row r="1020" spans="2:3" x14ac:dyDescent="0.2">
      <c r="B1020" s="364">
        <f t="shared" si="15"/>
        <v>46391</v>
      </c>
      <c r="C1020" s="120">
        <v>1019</v>
      </c>
    </row>
    <row r="1021" spans="2:3" x14ac:dyDescent="0.2">
      <c r="B1021" s="364">
        <f t="shared" si="15"/>
        <v>46392</v>
      </c>
      <c r="C1021" s="120">
        <v>1020</v>
      </c>
    </row>
    <row r="1022" spans="2:3" x14ac:dyDescent="0.2">
      <c r="B1022" s="364">
        <f t="shared" si="15"/>
        <v>46393</v>
      </c>
      <c r="C1022" s="120">
        <v>1021</v>
      </c>
    </row>
    <row r="1023" spans="2:3" x14ac:dyDescent="0.2">
      <c r="B1023" s="364">
        <f t="shared" si="15"/>
        <v>46394</v>
      </c>
      <c r="C1023" s="120">
        <v>1022</v>
      </c>
    </row>
    <row r="1024" spans="2:3" x14ac:dyDescent="0.2">
      <c r="B1024" s="364">
        <f t="shared" si="15"/>
        <v>46395</v>
      </c>
      <c r="C1024" s="120">
        <v>1023</v>
      </c>
    </row>
    <row r="1025" spans="2:3" x14ac:dyDescent="0.2">
      <c r="B1025" s="364">
        <f t="shared" si="15"/>
        <v>46396</v>
      </c>
      <c r="C1025" s="120">
        <v>1024</v>
      </c>
    </row>
    <row r="1026" spans="2:3" x14ac:dyDescent="0.2">
      <c r="B1026" s="364">
        <f t="shared" si="15"/>
        <v>46397</v>
      </c>
      <c r="C1026" s="120">
        <v>1025</v>
      </c>
    </row>
    <row r="1027" spans="2:3" x14ac:dyDescent="0.2">
      <c r="B1027" s="364">
        <f t="shared" si="15"/>
        <v>46398</v>
      </c>
      <c r="C1027" s="120">
        <v>1026</v>
      </c>
    </row>
    <row r="1028" spans="2:3" x14ac:dyDescent="0.2">
      <c r="B1028" s="364">
        <f t="shared" ref="B1028:B1091" si="16">B1027+1</f>
        <v>46399</v>
      </c>
      <c r="C1028" s="120">
        <v>1027</v>
      </c>
    </row>
    <row r="1029" spans="2:3" x14ac:dyDescent="0.2">
      <c r="B1029" s="364">
        <f t="shared" si="16"/>
        <v>46400</v>
      </c>
      <c r="C1029" s="120">
        <v>1028</v>
      </c>
    </row>
    <row r="1030" spans="2:3" x14ac:dyDescent="0.2">
      <c r="B1030" s="364">
        <f t="shared" si="16"/>
        <v>46401</v>
      </c>
      <c r="C1030" s="120">
        <v>1029</v>
      </c>
    </row>
    <row r="1031" spans="2:3" x14ac:dyDescent="0.2">
      <c r="B1031" s="364">
        <f t="shared" si="16"/>
        <v>46402</v>
      </c>
      <c r="C1031" s="120">
        <v>1030</v>
      </c>
    </row>
    <row r="1032" spans="2:3" x14ac:dyDescent="0.2">
      <c r="B1032" s="364">
        <f t="shared" si="16"/>
        <v>46403</v>
      </c>
      <c r="C1032" s="120">
        <v>1031</v>
      </c>
    </row>
    <row r="1033" spans="2:3" x14ac:dyDescent="0.2">
      <c r="B1033" s="364">
        <f t="shared" si="16"/>
        <v>46404</v>
      </c>
      <c r="C1033" s="120">
        <v>1032</v>
      </c>
    </row>
    <row r="1034" spans="2:3" x14ac:dyDescent="0.2">
      <c r="B1034" s="364">
        <f t="shared" si="16"/>
        <v>46405</v>
      </c>
      <c r="C1034" s="120">
        <v>1033</v>
      </c>
    </row>
    <row r="1035" spans="2:3" x14ac:dyDescent="0.2">
      <c r="B1035" s="364">
        <f t="shared" si="16"/>
        <v>46406</v>
      </c>
      <c r="C1035" s="120">
        <v>1034</v>
      </c>
    </row>
    <row r="1036" spans="2:3" x14ac:dyDescent="0.2">
      <c r="B1036" s="364">
        <f t="shared" si="16"/>
        <v>46407</v>
      </c>
      <c r="C1036" s="120">
        <v>1035</v>
      </c>
    </row>
    <row r="1037" spans="2:3" x14ac:dyDescent="0.2">
      <c r="B1037" s="364">
        <f t="shared" si="16"/>
        <v>46408</v>
      </c>
      <c r="C1037" s="120">
        <v>1036</v>
      </c>
    </row>
    <row r="1038" spans="2:3" x14ac:dyDescent="0.2">
      <c r="B1038" s="364">
        <f t="shared" si="16"/>
        <v>46409</v>
      </c>
      <c r="C1038" s="120">
        <v>1037</v>
      </c>
    </row>
    <row r="1039" spans="2:3" x14ac:dyDescent="0.2">
      <c r="B1039" s="364">
        <f t="shared" si="16"/>
        <v>46410</v>
      </c>
      <c r="C1039" s="120">
        <v>1038</v>
      </c>
    </row>
    <row r="1040" spans="2:3" x14ac:dyDescent="0.2">
      <c r="B1040" s="364">
        <f t="shared" si="16"/>
        <v>46411</v>
      </c>
      <c r="C1040" s="120">
        <v>1039</v>
      </c>
    </row>
    <row r="1041" spans="2:3" x14ac:dyDescent="0.2">
      <c r="B1041" s="364">
        <f t="shared" si="16"/>
        <v>46412</v>
      </c>
      <c r="C1041" s="120">
        <v>1040</v>
      </c>
    </row>
    <row r="1042" spans="2:3" x14ac:dyDescent="0.2">
      <c r="B1042" s="364">
        <f t="shared" si="16"/>
        <v>46413</v>
      </c>
      <c r="C1042" s="120">
        <v>1041</v>
      </c>
    </row>
    <row r="1043" spans="2:3" x14ac:dyDescent="0.2">
      <c r="B1043" s="364">
        <f t="shared" si="16"/>
        <v>46414</v>
      </c>
      <c r="C1043" s="120">
        <v>1042</v>
      </c>
    </row>
    <row r="1044" spans="2:3" x14ac:dyDescent="0.2">
      <c r="B1044" s="364">
        <f t="shared" si="16"/>
        <v>46415</v>
      </c>
      <c r="C1044" s="120">
        <v>1043</v>
      </c>
    </row>
    <row r="1045" spans="2:3" x14ac:dyDescent="0.2">
      <c r="B1045" s="364">
        <f t="shared" si="16"/>
        <v>46416</v>
      </c>
      <c r="C1045" s="120">
        <v>1044</v>
      </c>
    </row>
    <row r="1046" spans="2:3" x14ac:dyDescent="0.2">
      <c r="B1046" s="364">
        <f t="shared" si="16"/>
        <v>46417</v>
      </c>
      <c r="C1046" s="120">
        <v>1045</v>
      </c>
    </row>
    <row r="1047" spans="2:3" x14ac:dyDescent="0.2">
      <c r="B1047" s="364">
        <f t="shared" si="16"/>
        <v>46418</v>
      </c>
      <c r="C1047" s="120">
        <v>1046</v>
      </c>
    </row>
    <row r="1048" spans="2:3" x14ac:dyDescent="0.2">
      <c r="B1048" s="364">
        <f t="shared" si="16"/>
        <v>46419</v>
      </c>
      <c r="C1048" s="120">
        <v>1047</v>
      </c>
    </row>
    <row r="1049" spans="2:3" x14ac:dyDescent="0.2">
      <c r="B1049" s="364">
        <f t="shared" si="16"/>
        <v>46420</v>
      </c>
      <c r="C1049" s="120">
        <v>1048</v>
      </c>
    </row>
    <row r="1050" spans="2:3" x14ac:dyDescent="0.2">
      <c r="B1050" s="364">
        <f t="shared" si="16"/>
        <v>46421</v>
      </c>
      <c r="C1050" s="120">
        <v>1049</v>
      </c>
    </row>
    <row r="1051" spans="2:3" x14ac:dyDescent="0.2">
      <c r="B1051" s="364">
        <f t="shared" si="16"/>
        <v>46422</v>
      </c>
      <c r="C1051" s="120">
        <v>1050</v>
      </c>
    </row>
    <row r="1052" spans="2:3" x14ac:dyDescent="0.2">
      <c r="B1052" s="364">
        <f t="shared" si="16"/>
        <v>46423</v>
      </c>
      <c r="C1052" s="120">
        <v>1051</v>
      </c>
    </row>
    <row r="1053" spans="2:3" x14ac:dyDescent="0.2">
      <c r="B1053" s="364">
        <f t="shared" si="16"/>
        <v>46424</v>
      </c>
      <c r="C1053" s="120">
        <v>1052</v>
      </c>
    </row>
    <row r="1054" spans="2:3" x14ac:dyDescent="0.2">
      <c r="B1054" s="364">
        <f t="shared" si="16"/>
        <v>46425</v>
      </c>
      <c r="C1054" s="120">
        <v>1053</v>
      </c>
    </row>
    <row r="1055" spans="2:3" x14ac:dyDescent="0.2">
      <c r="B1055" s="364">
        <f t="shared" si="16"/>
        <v>46426</v>
      </c>
      <c r="C1055" s="120">
        <v>1054</v>
      </c>
    </row>
    <row r="1056" spans="2:3" x14ac:dyDescent="0.2">
      <c r="B1056" s="364">
        <f t="shared" si="16"/>
        <v>46427</v>
      </c>
      <c r="C1056" s="120">
        <v>1055</v>
      </c>
    </row>
    <row r="1057" spans="2:3" x14ac:dyDescent="0.2">
      <c r="B1057" s="364">
        <f t="shared" si="16"/>
        <v>46428</v>
      </c>
      <c r="C1057" s="120">
        <v>1056</v>
      </c>
    </row>
    <row r="1058" spans="2:3" x14ac:dyDescent="0.2">
      <c r="B1058" s="364">
        <f t="shared" si="16"/>
        <v>46429</v>
      </c>
      <c r="C1058" s="120">
        <v>1057</v>
      </c>
    </row>
    <row r="1059" spans="2:3" x14ac:dyDescent="0.2">
      <c r="B1059" s="364">
        <f t="shared" si="16"/>
        <v>46430</v>
      </c>
      <c r="C1059" s="120">
        <v>1058</v>
      </c>
    </row>
    <row r="1060" spans="2:3" x14ac:dyDescent="0.2">
      <c r="B1060" s="364">
        <f t="shared" si="16"/>
        <v>46431</v>
      </c>
      <c r="C1060" s="120">
        <v>1059</v>
      </c>
    </row>
    <row r="1061" spans="2:3" x14ac:dyDescent="0.2">
      <c r="B1061" s="364">
        <f t="shared" si="16"/>
        <v>46432</v>
      </c>
      <c r="C1061" s="120">
        <v>1060</v>
      </c>
    </row>
    <row r="1062" spans="2:3" x14ac:dyDescent="0.2">
      <c r="B1062" s="364">
        <f t="shared" si="16"/>
        <v>46433</v>
      </c>
      <c r="C1062" s="120">
        <v>1061</v>
      </c>
    </row>
    <row r="1063" spans="2:3" x14ac:dyDescent="0.2">
      <c r="B1063" s="364">
        <f t="shared" si="16"/>
        <v>46434</v>
      </c>
      <c r="C1063" s="120">
        <v>1062</v>
      </c>
    </row>
    <row r="1064" spans="2:3" x14ac:dyDescent="0.2">
      <c r="B1064" s="364">
        <f t="shared" si="16"/>
        <v>46435</v>
      </c>
      <c r="C1064" s="120">
        <v>1063</v>
      </c>
    </row>
    <row r="1065" spans="2:3" x14ac:dyDescent="0.2">
      <c r="B1065" s="364">
        <f t="shared" si="16"/>
        <v>46436</v>
      </c>
      <c r="C1065" s="120">
        <v>1064</v>
      </c>
    </row>
    <row r="1066" spans="2:3" x14ac:dyDescent="0.2">
      <c r="B1066" s="364">
        <f t="shared" si="16"/>
        <v>46437</v>
      </c>
      <c r="C1066" s="120">
        <v>1065</v>
      </c>
    </row>
    <row r="1067" spans="2:3" x14ac:dyDescent="0.2">
      <c r="B1067" s="364">
        <f t="shared" si="16"/>
        <v>46438</v>
      </c>
      <c r="C1067" s="120">
        <v>1066</v>
      </c>
    </row>
    <row r="1068" spans="2:3" x14ac:dyDescent="0.2">
      <c r="B1068" s="364">
        <f t="shared" si="16"/>
        <v>46439</v>
      </c>
      <c r="C1068" s="120">
        <v>1067</v>
      </c>
    </row>
    <row r="1069" spans="2:3" x14ac:dyDescent="0.2">
      <c r="B1069" s="364">
        <f t="shared" si="16"/>
        <v>46440</v>
      </c>
      <c r="C1069" s="120">
        <v>1068</v>
      </c>
    </row>
    <row r="1070" spans="2:3" x14ac:dyDescent="0.2">
      <c r="B1070" s="364">
        <f t="shared" si="16"/>
        <v>46441</v>
      </c>
      <c r="C1070" s="120">
        <v>1069</v>
      </c>
    </row>
    <row r="1071" spans="2:3" x14ac:dyDescent="0.2">
      <c r="B1071" s="364">
        <f t="shared" si="16"/>
        <v>46442</v>
      </c>
      <c r="C1071" s="120">
        <v>1070</v>
      </c>
    </row>
    <row r="1072" spans="2:3" x14ac:dyDescent="0.2">
      <c r="B1072" s="364">
        <f t="shared" si="16"/>
        <v>46443</v>
      </c>
      <c r="C1072" s="120">
        <v>1071</v>
      </c>
    </row>
    <row r="1073" spans="2:3" x14ac:dyDescent="0.2">
      <c r="B1073" s="364">
        <f t="shared" si="16"/>
        <v>46444</v>
      </c>
      <c r="C1073" s="120">
        <v>1072</v>
      </c>
    </row>
    <row r="1074" spans="2:3" x14ac:dyDescent="0.2">
      <c r="B1074" s="364">
        <f t="shared" si="16"/>
        <v>46445</v>
      </c>
      <c r="C1074" s="120">
        <v>1073</v>
      </c>
    </row>
    <row r="1075" spans="2:3" x14ac:dyDescent="0.2">
      <c r="B1075" s="364">
        <f t="shared" si="16"/>
        <v>46446</v>
      </c>
      <c r="C1075" s="120">
        <v>1074</v>
      </c>
    </row>
    <row r="1076" spans="2:3" x14ac:dyDescent="0.2">
      <c r="B1076" s="364">
        <f t="shared" si="16"/>
        <v>46447</v>
      </c>
      <c r="C1076" s="120">
        <v>1075</v>
      </c>
    </row>
    <row r="1077" spans="2:3" x14ac:dyDescent="0.2">
      <c r="B1077" s="364">
        <f t="shared" si="16"/>
        <v>46448</v>
      </c>
      <c r="C1077" s="120">
        <v>1076</v>
      </c>
    </row>
    <row r="1078" spans="2:3" x14ac:dyDescent="0.2">
      <c r="B1078" s="364">
        <f t="shared" si="16"/>
        <v>46449</v>
      </c>
      <c r="C1078" s="120">
        <v>1077</v>
      </c>
    </row>
    <row r="1079" spans="2:3" x14ac:dyDescent="0.2">
      <c r="B1079" s="364">
        <f t="shared" si="16"/>
        <v>46450</v>
      </c>
      <c r="C1079" s="120">
        <v>1078</v>
      </c>
    </row>
    <row r="1080" spans="2:3" x14ac:dyDescent="0.2">
      <c r="B1080" s="364">
        <f t="shared" si="16"/>
        <v>46451</v>
      </c>
      <c r="C1080" s="120">
        <v>1079</v>
      </c>
    </row>
    <row r="1081" spans="2:3" x14ac:dyDescent="0.2">
      <c r="B1081" s="364">
        <f t="shared" si="16"/>
        <v>46452</v>
      </c>
      <c r="C1081" s="120">
        <v>1080</v>
      </c>
    </row>
    <row r="1082" spans="2:3" x14ac:dyDescent="0.2">
      <c r="B1082" s="364">
        <f t="shared" si="16"/>
        <v>46453</v>
      </c>
      <c r="C1082" s="120">
        <v>1081</v>
      </c>
    </row>
    <row r="1083" spans="2:3" x14ac:dyDescent="0.2">
      <c r="B1083" s="364">
        <f t="shared" si="16"/>
        <v>46454</v>
      </c>
      <c r="C1083" s="120">
        <v>1082</v>
      </c>
    </row>
    <row r="1084" spans="2:3" x14ac:dyDescent="0.2">
      <c r="B1084" s="364">
        <f t="shared" si="16"/>
        <v>46455</v>
      </c>
      <c r="C1084" s="120">
        <v>1083</v>
      </c>
    </row>
    <row r="1085" spans="2:3" x14ac:dyDescent="0.2">
      <c r="B1085" s="364">
        <f t="shared" si="16"/>
        <v>46456</v>
      </c>
      <c r="C1085" s="120">
        <v>1084</v>
      </c>
    </row>
    <row r="1086" spans="2:3" x14ac:dyDescent="0.2">
      <c r="B1086" s="364">
        <f t="shared" si="16"/>
        <v>46457</v>
      </c>
      <c r="C1086" s="120">
        <v>1085</v>
      </c>
    </row>
    <row r="1087" spans="2:3" x14ac:dyDescent="0.2">
      <c r="B1087" s="364">
        <f t="shared" si="16"/>
        <v>46458</v>
      </c>
      <c r="C1087" s="120">
        <v>1086</v>
      </c>
    </row>
    <row r="1088" spans="2:3" x14ac:dyDescent="0.2">
      <c r="B1088" s="364">
        <f t="shared" si="16"/>
        <v>46459</v>
      </c>
      <c r="C1088" s="120">
        <v>1087</v>
      </c>
    </row>
    <row r="1089" spans="2:3" x14ac:dyDescent="0.2">
      <c r="B1089" s="364">
        <f t="shared" si="16"/>
        <v>46460</v>
      </c>
      <c r="C1089" s="120">
        <v>1088</v>
      </c>
    </row>
    <row r="1090" spans="2:3" x14ac:dyDescent="0.2">
      <c r="B1090" s="364">
        <f t="shared" si="16"/>
        <v>46461</v>
      </c>
      <c r="C1090" s="120">
        <v>1089</v>
      </c>
    </row>
    <row r="1091" spans="2:3" x14ac:dyDescent="0.2">
      <c r="B1091" s="364">
        <f t="shared" si="16"/>
        <v>46462</v>
      </c>
      <c r="C1091" s="120">
        <v>1090</v>
      </c>
    </row>
    <row r="1092" spans="2:3" x14ac:dyDescent="0.2">
      <c r="B1092" s="364">
        <f t="shared" ref="B1092:B1155" si="17">B1091+1</f>
        <v>46463</v>
      </c>
      <c r="C1092" s="120">
        <v>1091</v>
      </c>
    </row>
    <row r="1093" spans="2:3" x14ac:dyDescent="0.2">
      <c r="B1093" s="364">
        <f t="shared" si="17"/>
        <v>46464</v>
      </c>
      <c r="C1093" s="120">
        <v>1092</v>
      </c>
    </row>
    <row r="1094" spans="2:3" x14ac:dyDescent="0.2">
      <c r="B1094" s="364">
        <f t="shared" si="17"/>
        <v>46465</v>
      </c>
      <c r="C1094" s="120">
        <v>1093</v>
      </c>
    </row>
    <row r="1095" spans="2:3" x14ac:dyDescent="0.2">
      <c r="B1095" s="364">
        <f t="shared" si="17"/>
        <v>46466</v>
      </c>
      <c r="C1095" s="120">
        <v>1094</v>
      </c>
    </row>
    <row r="1096" spans="2:3" x14ac:dyDescent="0.2">
      <c r="B1096" s="364">
        <f t="shared" si="17"/>
        <v>46467</v>
      </c>
      <c r="C1096" s="120">
        <v>1095</v>
      </c>
    </row>
    <row r="1097" spans="2:3" x14ac:dyDescent="0.2">
      <c r="B1097" s="364">
        <f t="shared" si="17"/>
        <v>46468</v>
      </c>
      <c r="C1097" s="120">
        <v>1096</v>
      </c>
    </row>
    <row r="1098" spans="2:3" x14ac:dyDescent="0.2">
      <c r="B1098" s="364">
        <f t="shared" si="17"/>
        <v>46469</v>
      </c>
      <c r="C1098" s="120">
        <v>1097</v>
      </c>
    </row>
    <row r="1099" spans="2:3" x14ac:dyDescent="0.2">
      <c r="B1099" s="364">
        <f t="shared" si="17"/>
        <v>46470</v>
      </c>
      <c r="C1099" s="120">
        <v>1098</v>
      </c>
    </row>
    <row r="1100" spans="2:3" x14ac:dyDescent="0.2">
      <c r="B1100" s="364">
        <f t="shared" si="17"/>
        <v>46471</v>
      </c>
      <c r="C1100" s="120">
        <v>1099</v>
      </c>
    </row>
    <row r="1101" spans="2:3" x14ac:dyDescent="0.2">
      <c r="B1101" s="364">
        <f t="shared" si="17"/>
        <v>46472</v>
      </c>
      <c r="C1101" s="120">
        <v>1100</v>
      </c>
    </row>
    <row r="1102" spans="2:3" x14ac:dyDescent="0.2">
      <c r="B1102" s="364">
        <f t="shared" si="17"/>
        <v>46473</v>
      </c>
      <c r="C1102" s="120">
        <v>1101</v>
      </c>
    </row>
    <row r="1103" spans="2:3" x14ac:dyDescent="0.2">
      <c r="B1103" s="364">
        <f t="shared" si="17"/>
        <v>46474</v>
      </c>
      <c r="C1103" s="120">
        <v>1102</v>
      </c>
    </row>
    <row r="1104" spans="2:3" x14ac:dyDescent="0.2">
      <c r="B1104" s="364">
        <f t="shared" si="17"/>
        <v>46475</v>
      </c>
      <c r="C1104" s="120">
        <v>1103</v>
      </c>
    </row>
    <row r="1105" spans="2:3" x14ac:dyDescent="0.2">
      <c r="B1105" s="364">
        <f t="shared" si="17"/>
        <v>46476</v>
      </c>
      <c r="C1105" s="120">
        <v>1104</v>
      </c>
    </row>
    <row r="1106" spans="2:3" x14ac:dyDescent="0.2">
      <c r="B1106" s="364">
        <f t="shared" si="17"/>
        <v>46477</v>
      </c>
      <c r="C1106" s="120">
        <v>1105</v>
      </c>
    </row>
    <row r="1107" spans="2:3" x14ac:dyDescent="0.2">
      <c r="B1107" s="364">
        <f t="shared" si="17"/>
        <v>46478</v>
      </c>
      <c r="C1107" s="120">
        <v>1106</v>
      </c>
    </row>
    <row r="1108" spans="2:3" x14ac:dyDescent="0.2">
      <c r="B1108" s="364">
        <f t="shared" si="17"/>
        <v>46479</v>
      </c>
      <c r="C1108" s="120">
        <v>1107</v>
      </c>
    </row>
    <row r="1109" spans="2:3" x14ac:dyDescent="0.2">
      <c r="B1109" s="364">
        <f t="shared" si="17"/>
        <v>46480</v>
      </c>
      <c r="C1109" s="120">
        <v>1108</v>
      </c>
    </row>
    <row r="1110" spans="2:3" x14ac:dyDescent="0.2">
      <c r="B1110" s="364">
        <f t="shared" si="17"/>
        <v>46481</v>
      </c>
      <c r="C1110" s="120">
        <v>1109</v>
      </c>
    </row>
    <row r="1111" spans="2:3" x14ac:dyDescent="0.2">
      <c r="B1111" s="364">
        <f t="shared" si="17"/>
        <v>46482</v>
      </c>
      <c r="C1111" s="120">
        <v>1110</v>
      </c>
    </row>
    <row r="1112" spans="2:3" x14ac:dyDescent="0.2">
      <c r="B1112" s="364">
        <f t="shared" si="17"/>
        <v>46483</v>
      </c>
      <c r="C1112" s="120">
        <v>1111</v>
      </c>
    </row>
    <row r="1113" spans="2:3" x14ac:dyDescent="0.2">
      <c r="B1113" s="364">
        <f t="shared" si="17"/>
        <v>46484</v>
      </c>
      <c r="C1113" s="120">
        <v>1112</v>
      </c>
    </row>
    <row r="1114" spans="2:3" x14ac:dyDescent="0.2">
      <c r="B1114" s="364">
        <f t="shared" si="17"/>
        <v>46485</v>
      </c>
      <c r="C1114" s="120">
        <v>1113</v>
      </c>
    </row>
    <row r="1115" spans="2:3" x14ac:dyDescent="0.2">
      <c r="B1115" s="364">
        <f t="shared" si="17"/>
        <v>46486</v>
      </c>
      <c r="C1115" s="120">
        <v>1114</v>
      </c>
    </row>
    <row r="1116" spans="2:3" x14ac:dyDescent="0.2">
      <c r="B1116" s="364">
        <f t="shared" si="17"/>
        <v>46487</v>
      </c>
      <c r="C1116" s="120">
        <v>1115</v>
      </c>
    </row>
    <row r="1117" spans="2:3" x14ac:dyDescent="0.2">
      <c r="B1117" s="364">
        <f t="shared" si="17"/>
        <v>46488</v>
      </c>
      <c r="C1117" s="120">
        <v>1116</v>
      </c>
    </row>
    <row r="1118" spans="2:3" x14ac:dyDescent="0.2">
      <c r="B1118" s="364">
        <f t="shared" si="17"/>
        <v>46489</v>
      </c>
      <c r="C1118" s="120">
        <v>1117</v>
      </c>
    </row>
    <row r="1119" spans="2:3" x14ac:dyDescent="0.2">
      <c r="B1119" s="364">
        <f t="shared" si="17"/>
        <v>46490</v>
      </c>
      <c r="C1119" s="120">
        <v>1118</v>
      </c>
    </row>
    <row r="1120" spans="2:3" x14ac:dyDescent="0.2">
      <c r="B1120" s="364">
        <f t="shared" si="17"/>
        <v>46491</v>
      </c>
      <c r="C1120" s="120">
        <v>1119</v>
      </c>
    </row>
    <row r="1121" spans="2:3" x14ac:dyDescent="0.2">
      <c r="B1121" s="364">
        <f t="shared" si="17"/>
        <v>46492</v>
      </c>
      <c r="C1121" s="120">
        <v>1120</v>
      </c>
    </row>
    <row r="1122" spans="2:3" x14ac:dyDescent="0.2">
      <c r="B1122" s="364">
        <f t="shared" si="17"/>
        <v>46493</v>
      </c>
      <c r="C1122" s="120">
        <v>1121</v>
      </c>
    </row>
    <row r="1123" spans="2:3" x14ac:dyDescent="0.2">
      <c r="B1123" s="364">
        <f t="shared" si="17"/>
        <v>46494</v>
      </c>
      <c r="C1123" s="120">
        <v>1122</v>
      </c>
    </row>
    <row r="1124" spans="2:3" x14ac:dyDescent="0.2">
      <c r="B1124" s="364">
        <f t="shared" si="17"/>
        <v>46495</v>
      </c>
      <c r="C1124" s="120">
        <v>1123</v>
      </c>
    </row>
    <row r="1125" spans="2:3" x14ac:dyDescent="0.2">
      <c r="B1125" s="364">
        <f t="shared" si="17"/>
        <v>46496</v>
      </c>
      <c r="C1125" s="120">
        <v>1124</v>
      </c>
    </row>
    <row r="1126" spans="2:3" x14ac:dyDescent="0.2">
      <c r="B1126" s="364">
        <f t="shared" si="17"/>
        <v>46497</v>
      </c>
      <c r="C1126" s="120">
        <v>1125</v>
      </c>
    </row>
    <row r="1127" spans="2:3" x14ac:dyDescent="0.2">
      <c r="B1127" s="364">
        <f t="shared" si="17"/>
        <v>46498</v>
      </c>
      <c r="C1127" s="120">
        <v>1126</v>
      </c>
    </row>
    <row r="1128" spans="2:3" x14ac:dyDescent="0.2">
      <c r="B1128" s="364">
        <f t="shared" si="17"/>
        <v>46499</v>
      </c>
      <c r="C1128" s="120">
        <v>1127</v>
      </c>
    </row>
    <row r="1129" spans="2:3" x14ac:dyDescent="0.2">
      <c r="B1129" s="364">
        <f t="shared" si="17"/>
        <v>46500</v>
      </c>
      <c r="C1129" s="120">
        <v>1128</v>
      </c>
    </row>
    <row r="1130" spans="2:3" x14ac:dyDescent="0.2">
      <c r="B1130" s="364">
        <f t="shared" si="17"/>
        <v>46501</v>
      </c>
      <c r="C1130" s="120">
        <v>1129</v>
      </c>
    </row>
    <row r="1131" spans="2:3" x14ac:dyDescent="0.2">
      <c r="B1131" s="364">
        <f t="shared" si="17"/>
        <v>46502</v>
      </c>
      <c r="C1131" s="120">
        <v>1130</v>
      </c>
    </row>
    <row r="1132" spans="2:3" x14ac:dyDescent="0.2">
      <c r="B1132" s="364">
        <f t="shared" si="17"/>
        <v>46503</v>
      </c>
      <c r="C1132" s="120">
        <v>1131</v>
      </c>
    </row>
    <row r="1133" spans="2:3" x14ac:dyDescent="0.2">
      <c r="B1133" s="364">
        <f t="shared" si="17"/>
        <v>46504</v>
      </c>
      <c r="C1133" s="120">
        <v>1132</v>
      </c>
    </row>
    <row r="1134" spans="2:3" x14ac:dyDescent="0.2">
      <c r="B1134" s="364">
        <f t="shared" si="17"/>
        <v>46505</v>
      </c>
      <c r="C1134" s="120">
        <v>1133</v>
      </c>
    </row>
    <row r="1135" spans="2:3" x14ac:dyDescent="0.2">
      <c r="B1135" s="364">
        <f t="shared" si="17"/>
        <v>46506</v>
      </c>
      <c r="C1135" s="120">
        <v>1134</v>
      </c>
    </row>
    <row r="1136" spans="2:3" x14ac:dyDescent="0.2">
      <c r="B1136" s="364">
        <f t="shared" si="17"/>
        <v>46507</v>
      </c>
      <c r="C1136" s="120">
        <v>1135</v>
      </c>
    </row>
    <row r="1137" spans="2:3" x14ac:dyDescent="0.2">
      <c r="B1137" s="364">
        <f t="shared" si="17"/>
        <v>46508</v>
      </c>
      <c r="C1137" s="120">
        <v>1136</v>
      </c>
    </row>
    <row r="1138" spans="2:3" x14ac:dyDescent="0.2">
      <c r="B1138" s="364">
        <f t="shared" si="17"/>
        <v>46509</v>
      </c>
      <c r="C1138" s="120">
        <v>1137</v>
      </c>
    </row>
    <row r="1139" spans="2:3" x14ac:dyDescent="0.2">
      <c r="B1139" s="364">
        <f t="shared" si="17"/>
        <v>46510</v>
      </c>
      <c r="C1139" s="120">
        <v>1138</v>
      </c>
    </row>
    <row r="1140" spans="2:3" x14ac:dyDescent="0.2">
      <c r="B1140" s="364">
        <f t="shared" si="17"/>
        <v>46511</v>
      </c>
      <c r="C1140" s="120">
        <v>1139</v>
      </c>
    </row>
    <row r="1141" spans="2:3" x14ac:dyDescent="0.2">
      <c r="B1141" s="364">
        <f t="shared" si="17"/>
        <v>46512</v>
      </c>
      <c r="C1141" s="120">
        <v>1140</v>
      </c>
    </row>
    <row r="1142" spans="2:3" x14ac:dyDescent="0.2">
      <c r="B1142" s="364">
        <f t="shared" si="17"/>
        <v>46513</v>
      </c>
      <c r="C1142" s="120">
        <v>1141</v>
      </c>
    </row>
    <row r="1143" spans="2:3" x14ac:dyDescent="0.2">
      <c r="B1143" s="364">
        <f t="shared" si="17"/>
        <v>46514</v>
      </c>
      <c r="C1143" s="120">
        <v>1142</v>
      </c>
    </row>
    <row r="1144" spans="2:3" x14ac:dyDescent="0.2">
      <c r="B1144" s="364">
        <f t="shared" si="17"/>
        <v>46515</v>
      </c>
      <c r="C1144" s="120">
        <v>1143</v>
      </c>
    </row>
    <row r="1145" spans="2:3" x14ac:dyDescent="0.2">
      <c r="B1145" s="364">
        <f t="shared" si="17"/>
        <v>46516</v>
      </c>
      <c r="C1145" s="120">
        <v>1144</v>
      </c>
    </row>
    <row r="1146" spans="2:3" x14ac:dyDescent="0.2">
      <c r="B1146" s="364">
        <f t="shared" si="17"/>
        <v>46517</v>
      </c>
      <c r="C1146" s="120">
        <v>1145</v>
      </c>
    </row>
    <row r="1147" spans="2:3" x14ac:dyDescent="0.2">
      <c r="B1147" s="364">
        <f t="shared" si="17"/>
        <v>46518</v>
      </c>
      <c r="C1147" s="120">
        <v>1146</v>
      </c>
    </row>
    <row r="1148" spans="2:3" x14ac:dyDescent="0.2">
      <c r="B1148" s="364">
        <f t="shared" si="17"/>
        <v>46519</v>
      </c>
      <c r="C1148" s="120">
        <v>1147</v>
      </c>
    </row>
    <row r="1149" spans="2:3" x14ac:dyDescent="0.2">
      <c r="B1149" s="364">
        <f t="shared" si="17"/>
        <v>46520</v>
      </c>
      <c r="C1149" s="120">
        <v>1148</v>
      </c>
    </row>
    <row r="1150" spans="2:3" x14ac:dyDescent="0.2">
      <c r="B1150" s="364">
        <f t="shared" si="17"/>
        <v>46521</v>
      </c>
      <c r="C1150" s="120">
        <v>1149</v>
      </c>
    </row>
    <row r="1151" spans="2:3" x14ac:dyDescent="0.2">
      <c r="B1151" s="364">
        <f t="shared" si="17"/>
        <v>46522</v>
      </c>
      <c r="C1151" s="120">
        <v>1150</v>
      </c>
    </row>
    <row r="1152" spans="2:3" x14ac:dyDescent="0.2">
      <c r="B1152" s="364">
        <f t="shared" si="17"/>
        <v>46523</v>
      </c>
      <c r="C1152" s="120">
        <v>1151</v>
      </c>
    </row>
    <row r="1153" spans="2:3" x14ac:dyDescent="0.2">
      <c r="B1153" s="364">
        <f t="shared" si="17"/>
        <v>46524</v>
      </c>
      <c r="C1153" s="120">
        <v>1152</v>
      </c>
    </row>
    <row r="1154" spans="2:3" x14ac:dyDescent="0.2">
      <c r="B1154" s="364">
        <f t="shared" si="17"/>
        <v>46525</v>
      </c>
      <c r="C1154" s="120">
        <v>1153</v>
      </c>
    </row>
    <row r="1155" spans="2:3" x14ac:dyDescent="0.2">
      <c r="B1155" s="364">
        <f t="shared" si="17"/>
        <v>46526</v>
      </c>
      <c r="C1155" s="120">
        <v>1154</v>
      </c>
    </row>
    <row r="1156" spans="2:3" x14ac:dyDescent="0.2">
      <c r="B1156" s="364">
        <f t="shared" ref="B1156:B1219" si="18">B1155+1</f>
        <v>46527</v>
      </c>
      <c r="C1156" s="120">
        <v>1155</v>
      </c>
    </row>
    <row r="1157" spans="2:3" x14ac:dyDescent="0.2">
      <c r="B1157" s="364">
        <f t="shared" si="18"/>
        <v>46528</v>
      </c>
      <c r="C1157" s="120">
        <v>1156</v>
      </c>
    </row>
    <row r="1158" spans="2:3" x14ac:dyDescent="0.2">
      <c r="B1158" s="364">
        <f t="shared" si="18"/>
        <v>46529</v>
      </c>
      <c r="C1158" s="120">
        <v>1157</v>
      </c>
    </row>
    <row r="1159" spans="2:3" x14ac:dyDescent="0.2">
      <c r="B1159" s="364">
        <f t="shared" si="18"/>
        <v>46530</v>
      </c>
      <c r="C1159" s="120">
        <v>1158</v>
      </c>
    </row>
    <row r="1160" spans="2:3" x14ac:dyDescent="0.2">
      <c r="B1160" s="364">
        <f t="shared" si="18"/>
        <v>46531</v>
      </c>
      <c r="C1160" s="120">
        <v>1159</v>
      </c>
    </row>
    <row r="1161" spans="2:3" x14ac:dyDescent="0.2">
      <c r="B1161" s="364">
        <f t="shared" si="18"/>
        <v>46532</v>
      </c>
      <c r="C1161" s="120">
        <v>1160</v>
      </c>
    </row>
    <row r="1162" spans="2:3" x14ac:dyDescent="0.2">
      <c r="B1162" s="364">
        <f t="shared" si="18"/>
        <v>46533</v>
      </c>
      <c r="C1162" s="120">
        <v>1161</v>
      </c>
    </row>
    <row r="1163" spans="2:3" x14ac:dyDescent="0.2">
      <c r="B1163" s="364">
        <f t="shared" si="18"/>
        <v>46534</v>
      </c>
      <c r="C1163" s="120">
        <v>1162</v>
      </c>
    </row>
    <row r="1164" spans="2:3" x14ac:dyDescent="0.2">
      <c r="B1164" s="364">
        <f t="shared" si="18"/>
        <v>46535</v>
      </c>
      <c r="C1164" s="120">
        <v>1163</v>
      </c>
    </row>
    <row r="1165" spans="2:3" x14ac:dyDescent="0.2">
      <c r="B1165" s="364">
        <f t="shared" si="18"/>
        <v>46536</v>
      </c>
      <c r="C1165" s="120">
        <v>1164</v>
      </c>
    </row>
    <row r="1166" spans="2:3" x14ac:dyDescent="0.2">
      <c r="B1166" s="364">
        <f t="shared" si="18"/>
        <v>46537</v>
      </c>
      <c r="C1166" s="120">
        <v>1165</v>
      </c>
    </row>
    <row r="1167" spans="2:3" x14ac:dyDescent="0.2">
      <c r="B1167" s="364">
        <f t="shared" si="18"/>
        <v>46538</v>
      </c>
      <c r="C1167" s="120">
        <v>1166</v>
      </c>
    </row>
    <row r="1168" spans="2:3" x14ac:dyDescent="0.2">
      <c r="B1168" s="364">
        <f t="shared" si="18"/>
        <v>46539</v>
      </c>
      <c r="C1168" s="120">
        <v>1167</v>
      </c>
    </row>
    <row r="1169" spans="2:3" x14ac:dyDescent="0.2">
      <c r="B1169" s="364">
        <f t="shared" si="18"/>
        <v>46540</v>
      </c>
      <c r="C1169" s="120">
        <v>1168</v>
      </c>
    </row>
    <row r="1170" spans="2:3" x14ac:dyDescent="0.2">
      <c r="B1170" s="364">
        <f t="shared" si="18"/>
        <v>46541</v>
      </c>
      <c r="C1170" s="120">
        <v>1169</v>
      </c>
    </row>
    <row r="1171" spans="2:3" x14ac:dyDescent="0.2">
      <c r="B1171" s="364">
        <f t="shared" si="18"/>
        <v>46542</v>
      </c>
      <c r="C1171" s="120">
        <v>1170</v>
      </c>
    </row>
    <row r="1172" spans="2:3" x14ac:dyDescent="0.2">
      <c r="B1172" s="364">
        <f t="shared" si="18"/>
        <v>46543</v>
      </c>
      <c r="C1172" s="120">
        <v>1171</v>
      </c>
    </row>
    <row r="1173" spans="2:3" x14ac:dyDescent="0.2">
      <c r="B1173" s="364">
        <f t="shared" si="18"/>
        <v>46544</v>
      </c>
      <c r="C1173" s="120">
        <v>1172</v>
      </c>
    </row>
    <row r="1174" spans="2:3" x14ac:dyDescent="0.2">
      <c r="B1174" s="364">
        <f t="shared" si="18"/>
        <v>46545</v>
      </c>
      <c r="C1174" s="120">
        <v>1173</v>
      </c>
    </row>
    <row r="1175" spans="2:3" x14ac:dyDescent="0.2">
      <c r="B1175" s="364">
        <f t="shared" si="18"/>
        <v>46546</v>
      </c>
      <c r="C1175" s="120">
        <v>1174</v>
      </c>
    </row>
    <row r="1176" spans="2:3" x14ac:dyDescent="0.2">
      <c r="B1176" s="364">
        <f t="shared" si="18"/>
        <v>46547</v>
      </c>
      <c r="C1176" s="120">
        <v>1175</v>
      </c>
    </row>
    <row r="1177" spans="2:3" x14ac:dyDescent="0.2">
      <c r="B1177" s="364">
        <f t="shared" si="18"/>
        <v>46548</v>
      </c>
      <c r="C1177" s="120">
        <v>1176</v>
      </c>
    </row>
    <row r="1178" spans="2:3" x14ac:dyDescent="0.2">
      <c r="B1178" s="364">
        <f t="shared" si="18"/>
        <v>46549</v>
      </c>
      <c r="C1178" s="120">
        <v>1177</v>
      </c>
    </row>
    <row r="1179" spans="2:3" x14ac:dyDescent="0.2">
      <c r="B1179" s="364">
        <f t="shared" si="18"/>
        <v>46550</v>
      </c>
      <c r="C1179" s="120">
        <v>1178</v>
      </c>
    </row>
    <row r="1180" spans="2:3" x14ac:dyDescent="0.2">
      <c r="B1180" s="364">
        <f t="shared" si="18"/>
        <v>46551</v>
      </c>
      <c r="C1180" s="120">
        <v>1179</v>
      </c>
    </row>
    <row r="1181" spans="2:3" x14ac:dyDescent="0.2">
      <c r="B1181" s="364">
        <f t="shared" si="18"/>
        <v>46552</v>
      </c>
      <c r="C1181" s="120">
        <v>1180</v>
      </c>
    </row>
    <row r="1182" spans="2:3" x14ac:dyDescent="0.2">
      <c r="B1182" s="364">
        <f t="shared" si="18"/>
        <v>46553</v>
      </c>
      <c r="C1182" s="120">
        <v>1181</v>
      </c>
    </row>
    <row r="1183" spans="2:3" x14ac:dyDescent="0.2">
      <c r="B1183" s="364">
        <f t="shared" si="18"/>
        <v>46554</v>
      </c>
      <c r="C1183" s="120">
        <v>1182</v>
      </c>
    </row>
    <row r="1184" spans="2:3" x14ac:dyDescent="0.2">
      <c r="B1184" s="364">
        <f t="shared" si="18"/>
        <v>46555</v>
      </c>
      <c r="C1184" s="120">
        <v>1183</v>
      </c>
    </row>
    <row r="1185" spans="2:3" x14ac:dyDescent="0.2">
      <c r="B1185" s="364">
        <f t="shared" si="18"/>
        <v>46556</v>
      </c>
      <c r="C1185" s="120">
        <v>1184</v>
      </c>
    </row>
    <row r="1186" spans="2:3" x14ac:dyDescent="0.2">
      <c r="B1186" s="364">
        <f t="shared" si="18"/>
        <v>46557</v>
      </c>
      <c r="C1186" s="120">
        <v>1185</v>
      </c>
    </row>
    <row r="1187" spans="2:3" x14ac:dyDescent="0.2">
      <c r="B1187" s="364">
        <f t="shared" si="18"/>
        <v>46558</v>
      </c>
      <c r="C1187" s="120">
        <v>1186</v>
      </c>
    </row>
    <row r="1188" spans="2:3" x14ac:dyDescent="0.2">
      <c r="B1188" s="364">
        <f t="shared" si="18"/>
        <v>46559</v>
      </c>
      <c r="C1188" s="120">
        <v>1187</v>
      </c>
    </row>
    <row r="1189" spans="2:3" x14ac:dyDescent="0.2">
      <c r="B1189" s="364">
        <f t="shared" si="18"/>
        <v>46560</v>
      </c>
      <c r="C1189" s="120">
        <v>1188</v>
      </c>
    </row>
    <row r="1190" spans="2:3" x14ac:dyDescent="0.2">
      <c r="B1190" s="364">
        <f t="shared" si="18"/>
        <v>46561</v>
      </c>
      <c r="C1190" s="120">
        <v>1189</v>
      </c>
    </row>
    <row r="1191" spans="2:3" x14ac:dyDescent="0.2">
      <c r="B1191" s="364">
        <f t="shared" si="18"/>
        <v>46562</v>
      </c>
      <c r="C1191" s="120">
        <v>1190</v>
      </c>
    </row>
    <row r="1192" spans="2:3" x14ac:dyDescent="0.2">
      <c r="B1192" s="364">
        <f t="shared" si="18"/>
        <v>46563</v>
      </c>
      <c r="C1192" s="120">
        <v>1191</v>
      </c>
    </row>
    <row r="1193" spans="2:3" x14ac:dyDescent="0.2">
      <c r="B1193" s="364">
        <f t="shared" si="18"/>
        <v>46564</v>
      </c>
      <c r="C1193" s="120">
        <v>1192</v>
      </c>
    </row>
    <row r="1194" spans="2:3" x14ac:dyDescent="0.2">
      <c r="B1194" s="364">
        <f t="shared" si="18"/>
        <v>46565</v>
      </c>
      <c r="C1194" s="120">
        <v>1193</v>
      </c>
    </row>
    <row r="1195" spans="2:3" x14ac:dyDescent="0.2">
      <c r="B1195" s="364">
        <f t="shared" si="18"/>
        <v>46566</v>
      </c>
      <c r="C1195" s="120">
        <v>1194</v>
      </c>
    </row>
    <row r="1196" spans="2:3" x14ac:dyDescent="0.2">
      <c r="B1196" s="364">
        <f t="shared" si="18"/>
        <v>46567</v>
      </c>
      <c r="C1196" s="120">
        <v>1195</v>
      </c>
    </row>
    <row r="1197" spans="2:3" x14ac:dyDescent="0.2">
      <c r="B1197" s="364">
        <f t="shared" si="18"/>
        <v>46568</v>
      </c>
      <c r="C1197" s="120">
        <v>1196</v>
      </c>
    </row>
    <row r="1198" spans="2:3" x14ac:dyDescent="0.2">
      <c r="B1198" s="364">
        <f t="shared" si="18"/>
        <v>46569</v>
      </c>
      <c r="C1198" s="120">
        <v>1197</v>
      </c>
    </row>
    <row r="1199" spans="2:3" x14ac:dyDescent="0.2">
      <c r="B1199" s="364">
        <f t="shared" si="18"/>
        <v>46570</v>
      </c>
      <c r="C1199" s="120">
        <v>1198</v>
      </c>
    </row>
    <row r="1200" spans="2:3" x14ac:dyDescent="0.2">
      <c r="B1200" s="364">
        <f t="shared" si="18"/>
        <v>46571</v>
      </c>
      <c r="C1200" s="120">
        <v>1199</v>
      </c>
    </row>
    <row r="1201" spans="2:3" x14ac:dyDescent="0.2">
      <c r="B1201" s="364">
        <f t="shared" si="18"/>
        <v>46572</v>
      </c>
      <c r="C1201" s="120">
        <v>1200</v>
      </c>
    </row>
    <row r="1202" spans="2:3" x14ac:dyDescent="0.2">
      <c r="B1202" s="364">
        <f t="shared" si="18"/>
        <v>46573</v>
      </c>
      <c r="C1202" s="120">
        <v>1201</v>
      </c>
    </row>
    <row r="1203" spans="2:3" x14ac:dyDescent="0.2">
      <c r="B1203" s="364">
        <f t="shared" si="18"/>
        <v>46574</v>
      </c>
      <c r="C1203" s="120">
        <v>1202</v>
      </c>
    </row>
    <row r="1204" spans="2:3" x14ac:dyDescent="0.2">
      <c r="B1204" s="364">
        <f t="shared" si="18"/>
        <v>46575</v>
      </c>
      <c r="C1204" s="120">
        <v>1203</v>
      </c>
    </row>
    <row r="1205" spans="2:3" x14ac:dyDescent="0.2">
      <c r="B1205" s="364">
        <f t="shared" si="18"/>
        <v>46576</v>
      </c>
      <c r="C1205" s="120">
        <v>1204</v>
      </c>
    </row>
    <row r="1206" spans="2:3" x14ac:dyDescent="0.2">
      <c r="B1206" s="364">
        <f t="shared" si="18"/>
        <v>46577</v>
      </c>
      <c r="C1206" s="120">
        <v>1205</v>
      </c>
    </row>
    <row r="1207" spans="2:3" x14ac:dyDescent="0.2">
      <c r="B1207" s="364">
        <f t="shared" si="18"/>
        <v>46578</v>
      </c>
      <c r="C1207" s="120">
        <v>1206</v>
      </c>
    </row>
    <row r="1208" spans="2:3" x14ac:dyDescent="0.2">
      <c r="B1208" s="364">
        <f t="shared" si="18"/>
        <v>46579</v>
      </c>
      <c r="C1208" s="120">
        <v>1207</v>
      </c>
    </row>
    <row r="1209" spans="2:3" x14ac:dyDescent="0.2">
      <c r="B1209" s="364">
        <f t="shared" si="18"/>
        <v>46580</v>
      </c>
      <c r="C1209" s="120">
        <v>1208</v>
      </c>
    </row>
    <row r="1210" spans="2:3" x14ac:dyDescent="0.2">
      <c r="B1210" s="364">
        <f t="shared" si="18"/>
        <v>46581</v>
      </c>
      <c r="C1210" s="120">
        <v>1209</v>
      </c>
    </row>
    <row r="1211" spans="2:3" x14ac:dyDescent="0.2">
      <c r="B1211" s="364">
        <f t="shared" si="18"/>
        <v>46582</v>
      </c>
      <c r="C1211" s="120">
        <v>1210</v>
      </c>
    </row>
    <row r="1212" spans="2:3" x14ac:dyDescent="0.2">
      <c r="B1212" s="364">
        <f t="shared" si="18"/>
        <v>46583</v>
      </c>
      <c r="C1212" s="120">
        <v>1211</v>
      </c>
    </row>
    <row r="1213" spans="2:3" x14ac:dyDescent="0.2">
      <c r="B1213" s="364">
        <f t="shared" si="18"/>
        <v>46584</v>
      </c>
      <c r="C1213" s="120">
        <v>1212</v>
      </c>
    </row>
    <row r="1214" spans="2:3" x14ac:dyDescent="0.2">
      <c r="B1214" s="364">
        <f t="shared" si="18"/>
        <v>46585</v>
      </c>
      <c r="C1214" s="120">
        <v>1213</v>
      </c>
    </row>
    <row r="1215" spans="2:3" x14ac:dyDescent="0.2">
      <c r="B1215" s="364">
        <f t="shared" si="18"/>
        <v>46586</v>
      </c>
      <c r="C1215" s="120">
        <v>1214</v>
      </c>
    </row>
    <row r="1216" spans="2:3" x14ac:dyDescent="0.2">
      <c r="B1216" s="364">
        <f t="shared" si="18"/>
        <v>46587</v>
      </c>
      <c r="C1216" s="120">
        <v>1215</v>
      </c>
    </row>
    <row r="1217" spans="2:3" x14ac:dyDescent="0.2">
      <c r="B1217" s="364">
        <f t="shared" si="18"/>
        <v>46588</v>
      </c>
      <c r="C1217" s="120">
        <v>1216</v>
      </c>
    </row>
    <row r="1218" spans="2:3" x14ac:dyDescent="0.2">
      <c r="B1218" s="364">
        <f t="shared" si="18"/>
        <v>46589</v>
      </c>
      <c r="C1218" s="120">
        <v>1217</v>
      </c>
    </row>
    <row r="1219" spans="2:3" x14ac:dyDescent="0.2">
      <c r="B1219" s="364">
        <f t="shared" si="18"/>
        <v>46590</v>
      </c>
      <c r="C1219" s="120">
        <v>1218</v>
      </c>
    </row>
    <row r="1220" spans="2:3" x14ac:dyDescent="0.2">
      <c r="B1220" s="364">
        <f t="shared" ref="B1220:B1283" si="19">B1219+1</f>
        <v>46591</v>
      </c>
      <c r="C1220" s="120">
        <v>1219</v>
      </c>
    </row>
    <row r="1221" spans="2:3" x14ac:dyDescent="0.2">
      <c r="B1221" s="364">
        <f t="shared" si="19"/>
        <v>46592</v>
      </c>
      <c r="C1221" s="120">
        <v>1220</v>
      </c>
    </row>
    <row r="1222" spans="2:3" x14ac:dyDescent="0.2">
      <c r="B1222" s="364">
        <f t="shared" si="19"/>
        <v>46593</v>
      </c>
      <c r="C1222" s="120">
        <v>1221</v>
      </c>
    </row>
    <row r="1223" spans="2:3" x14ac:dyDescent="0.2">
      <c r="B1223" s="364">
        <f t="shared" si="19"/>
        <v>46594</v>
      </c>
      <c r="C1223" s="120">
        <v>1222</v>
      </c>
    </row>
    <row r="1224" spans="2:3" x14ac:dyDescent="0.2">
      <c r="B1224" s="364">
        <f t="shared" si="19"/>
        <v>46595</v>
      </c>
      <c r="C1224" s="120">
        <v>1223</v>
      </c>
    </row>
    <row r="1225" spans="2:3" x14ac:dyDescent="0.2">
      <c r="B1225" s="364">
        <f t="shared" si="19"/>
        <v>46596</v>
      </c>
      <c r="C1225" s="120">
        <v>1224</v>
      </c>
    </row>
    <row r="1226" spans="2:3" x14ac:dyDescent="0.2">
      <c r="B1226" s="364">
        <f t="shared" si="19"/>
        <v>46597</v>
      </c>
      <c r="C1226" s="120">
        <v>1225</v>
      </c>
    </row>
    <row r="1227" spans="2:3" x14ac:dyDescent="0.2">
      <c r="B1227" s="364">
        <f t="shared" si="19"/>
        <v>46598</v>
      </c>
      <c r="C1227" s="120">
        <v>1226</v>
      </c>
    </row>
    <row r="1228" spans="2:3" x14ac:dyDescent="0.2">
      <c r="B1228" s="364">
        <f t="shared" si="19"/>
        <v>46599</v>
      </c>
      <c r="C1228" s="120">
        <v>1227</v>
      </c>
    </row>
    <row r="1229" spans="2:3" x14ac:dyDescent="0.2">
      <c r="B1229" s="364">
        <f t="shared" si="19"/>
        <v>46600</v>
      </c>
      <c r="C1229" s="120">
        <v>1228</v>
      </c>
    </row>
    <row r="1230" spans="2:3" x14ac:dyDescent="0.2">
      <c r="B1230" s="364">
        <f t="shared" si="19"/>
        <v>46601</v>
      </c>
      <c r="C1230" s="120">
        <v>1229</v>
      </c>
    </row>
    <row r="1231" spans="2:3" x14ac:dyDescent="0.2">
      <c r="B1231" s="364">
        <f t="shared" si="19"/>
        <v>46602</v>
      </c>
      <c r="C1231" s="120">
        <v>1230</v>
      </c>
    </row>
    <row r="1232" spans="2:3" x14ac:dyDescent="0.2">
      <c r="B1232" s="364">
        <f t="shared" si="19"/>
        <v>46603</v>
      </c>
      <c r="C1232" s="120">
        <v>1231</v>
      </c>
    </row>
    <row r="1233" spans="2:3" x14ac:dyDescent="0.2">
      <c r="B1233" s="364">
        <f t="shared" si="19"/>
        <v>46604</v>
      </c>
      <c r="C1233" s="120">
        <v>1232</v>
      </c>
    </row>
    <row r="1234" spans="2:3" x14ac:dyDescent="0.2">
      <c r="B1234" s="364">
        <f t="shared" si="19"/>
        <v>46605</v>
      </c>
      <c r="C1234" s="120">
        <v>1233</v>
      </c>
    </row>
    <row r="1235" spans="2:3" x14ac:dyDescent="0.2">
      <c r="B1235" s="364">
        <f t="shared" si="19"/>
        <v>46606</v>
      </c>
      <c r="C1235" s="120">
        <v>1234</v>
      </c>
    </row>
    <row r="1236" spans="2:3" x14ac:dyDescent="0.2">
      <c r="B1236" s="364">
        <f t="shared" si="19"/>
        <v>46607</v>
      </c>
      <c r="C1236" s="120">
        <v>1235</v>
      </c>
    </row>
    <row r="1237" spans="2:3" x14ac:dyDescent="0.2">
      <c r="B1237" s="364">
        <f t="shared" si="19"/>
        <v>46608</v>
      </c>
      <c r="C1237" s="120">
        <v>1236</v>
      </c>
    </row>
    <row r="1238" spans="2:3" x14ac:dyDescent="0.2">
      <c r="B1238" s="364">
        <f t="shared" si="19"/>
        <v>46609</v>
      </c>
      <c r="C1238" s="120">
        <v>1237</v>
      </c>
    </row>
    <row r="1239" spans="2:3" x14ac:dyDescent="0.2">
      <c r="B1239" s="364">
        <f t="shared" si="19"/>
        <v>46610</v>
      </c>
      <c r="C1239" s="120">
        <v>1238</v>
      </c>
    </row>
    <row r="1240" spans="2:3" x14ac:dyDescent="0.2">
      <c r="B1240" s="364">
        <f t="shared" si="19"/>
        <v>46611</v>
      </c>
      <c r="C1240" s="120">
        <v>1239</v>
      </c>
    </row>
    <row r="1241" spans="2:3" x14ac:dyDescent="0.2">
      <c r="B1241" s="364">
        <f t="shared" si="19"/>
        <v>46612</v>
      </c>
      <c r="C1241" s="120">
        <v>1240</v>
      </c>
    </row>
    <row r="1242" spans="2:3" x14ac:dyDescent="0.2">
      <c r="B1242" s="364">
        <f t="shared" si="19"/>
        <v>46613</v>
      </c>
      <c r="C1242" s="120">
        <v>1241</v>
      </c>
    </row>
    <row r="1243" spans="2:3" x14ac:dyDescent="0.2">
      <c r="B1243" s="364">
        <f t="shared" si="19"/>
        <v>46614</v>
      </c>
      <c r="C1243" s="120">
        <v>1242</v>
      </c>
    </row>
    <row r="1244" spans="2:3" x14ac:dyDescent="0.2">
      <c r="B1244" s="364">
        <f t="shared" si="19"/>
        <v>46615</v>
      </c>
      <c r="C1244" s="120">
        <v>1243</v>
      </c>
    </row>
    <row r="1245" spans="2:3" x14ac:dyDescent="0.2">
      <c r="B1245" s="364">
        <f t="shared" si="19"/>
        <v>46616</v>
      </c>
      <c r="C1245" s="120">
        <v>1244</v>
      </c>
    </row>
    <row r="1246" spans="2:3" x14ac:dyDescent="0.2">
      <c r="B1246" s="364">
        <f t="shared" si="19"/>
        <v>46617</v>
      </c>
      <c r="C1246" s="120">
        <v>1245</v>
      </c>
    </row>
    <row r="1247" spans="2:3" x14ac:dyDescent="0.2">
      <c r="B1247" s="364">
        <f t="shared" si="19"/>
        <v>46618</v>
      </c>
      <c r="C1247" s="120">
        <v>1246</v>
      </c>
    </row>
    <row r="1248" spans="2:3" x14ac:dyDescent="0.2">
      <c r="B1248" s="364">
        <f t="shared" si="19"/>
        <v>46619</v>
      </c>
      <c r="C1248" s="120">
        <v>1247</v>
      </c>
    </row>
    <row r="1249" spans="2:3" x14ac:dyDescent="0.2">
      <c r="B1249" s="364">
        <f t="shared" si="19"/>
        <v>46620</v>
      </c>
      <c r="C1249" s="120">
        <v>1248</v>
      </c>
    </row>
    <row r="1250" spans="2:3" x14ac:dyDescent="0.2">
      <c r="B1250" s="364">
        <f t="shared" si="19"/>
        <v>46621</v>
      </c>
      <c r="C1250" s="120">
        <v>1249</v>
      </c>
    </row>
    <row r="1251" spans="2:3" x14ac:dyDescent="0.2">
      <c r="B1251" s="364">
        <f t="shared" si="19"/>
        <v>46622</v>
      </c>
      <c r="C1251" s="120">
        <v>1250</v>
      </c>
    </row>
    <row r="1252" spans="2:3" x14ac:dyDescent="0.2">
      <c r="B1252" s="364">
        <f t="shared" si="19"/>
        <v>46623</v>
      </c>
      <c r="C1252" s="120">
        <v>1251</v>
      </c>
    </row>
    <row r="1253" spans="2:3" x14ac:dyDescent="0.2">
      <c r="B1253" s="364">
        <f t="shared" si="19"/>
        <v>46624</v>
      </c>
      <c r="C1253" s="120">
        <v>1252</v>
      </c>
    </row>
    <row r="1254" spans="2:3" x14ac:dyDescent="0.2">
      <c r="B1254" s="364">
        <f t="shared" si="19"/>
        <v>46625</v>
      </c>
      <c r="C1254" s="120">
        <v>1253</v>
      </c>
    </row>
    <row r="1255" spans="2:3" x14ac:dyDescent="0.2">
      <c r="B1255" s="364">
        <f t="shared" si="19"/>
        <v>46626</v>
      </c>
      <c r="C1255" s="120">
        <v>1254</v>
      </c>
    </row>
    <row r="1256" spans="2:3" x14ac:dyDescent="0.2">
      <c r="B1256" s="364">
        <f t="shared" si="19"/>
        <v>46627</v>
      </c>
      <c r="C1256" s="120">
        <v>1255</v>
      </c>
    </row>
    <row r="1257" spans="2:3" x14ac:dyDescent="0.2">
      <c r="B1257" s="364">
        <f t="shared" si="19"/>
        <v>46628</v>
      </c>
      <c r="C1257" s="120">
        <v>1256</v>
      </c>
    </row>
    <row r="1258" spans="2:3" x14ac:dyDescent="0.2">
      <c r="B1258" s="364">
        <f t="shared" si="19"/>
        <v>46629</v>
      </c>
      <c r="C1258" s="120">
        <v>1257</v>
      </c>
    </row>
    <row r="1259" spans="2:3" x14ac:dyDescent="0.2">
      <c r="B1259" s="364">
        <f t="shared" si="19"/>
        <v>46630</v>
      </c>
      <c r="C1259" s="120">
        <v>1258</v>
      </c>
    </row>
    <row r="1260" spans="2:3" x14ac:dyDescent="0.2">
      <c r="B1260" s="364">
        <f t="shared" si="19"/>
        <v>46631</v>
      </c>
      <c r="C1260" s="120">
        <v>1259</v>
      </c>
    </row>
    <row r="1261" spans="2:3" x14ac:dyDescent="0.2">
      <c r="B1261" s="364">
        <f t="shared" si="19"/>
        <v>46632</v>
      </c>
      <c r="C1261" s="120">
        <v>1260</v>
      </c>
    </row>
    <row r="1262" spans="2:3" x14ac:dyDescent="0.2">
      <c r="B1262" s="364">
        <f t="shared" si="19"/>
        <v>46633</v>
      </c>
      <c r="C1262" s="120">
        <v>1261</v>
      </c>
    </row>
    <row r="1263" spans="2:3" x14ac:dyDescent="0.2">
      <c r="B1263" s="364">
        <f t="shared" si="19"/>
        <v>46634</v>
      </c>
      <c r="C1263" s="120">
        <v>1262</v>
      </c>
    </row>
    <row r="1264" spans="2:3" x14ac:dyDescent="0.2">
      <c r="B1264" s="364">
        <f t="shared" si="19"/>
        <v>46635</v>
      </c>
      <c r="C1264" s="120">
        <v>1263</v>
      </c>
    </row>
    <row r="1265" spans="2:3" x14ac:dyDescent="0.2">
      <c r="B1265" s="364">
        <f t="shared" si="19"/>
        <v>46636</v>
      </c>
      <c r="C1265" s="120">
        <v>1264</v>
      </c>
    </row>
    <row r="1266" spans="2:3" x14ac:dyDescent="0.2">
      <c r="B1266" s="364">
        <f t="shared" si="19"/>
        <v>46637</v>
      </c>
      <c r="C1266" s="120">
        <v>1265</v>
      </c>
    </row>
    <row r="1267" spans="2:3" x14ac:dyDescent="0.2">
      <c r="B1267" s="364">
        <f t="shared" si="19"/>
        <v>46638</v>
      </c>
      <c r="C1267" s="120">
        <v>1266</v>
      </c>
    </row>
    <row r="1268" spans="2:3" x14ac:dyDescent="0.2">
      <c r="B1268" s="364">
        <f t="shared" si="19"/>
        <v>46639</v>
      </c>
      <c r="C1268" s="120">
        <v>1267</v>
      </c>
    </row>
    <row r="1269" spans="2:3" x14ac:dyDescent="0.2">
      <c r="B1269" s="364">
        <f t="shared" si="19"/>
        <v>46640</v>
      </c>
      <c r="C1269" s="120">
        <v>1268</v>
      </c>
    </row>
    <row r="1270" spans="2:3" x14ac:dyDescent="0.2">
      <c r="B1270" s="364">
        <f t="shared" si="19"/>
        <v>46641</v>
      </c>
      <c r="C1270" s="120">
        <v>1269</v>
      </c>
    </row>
    <row r="1271" spans="2:3" x14ac:dyDescent="0.2">
      <c r="B1271" s="364">
        <f t="shared" si="19"/>
        <v>46642</v>
      </c>
      <c r="C1271" s="120">
        <v>1270</v>
      </c>
    </row>
    <row r="1272" spans="2:3" x14ac:dyDescent="0.2">
      <c r="B1272" s="364">
        <f t="shared" si="19"/>
        <v>46643</v>
      </c>
      <c r="C1272" s="120">
        <v>1271</v>
      </c>
    </row>
    <row r="1273" spans="2:3" x14ac:dyDescent="0.2">
      <c r="B1273" s="364">
        <f t="shared" si="19"/>
        <v>46644</v>
      </c>
      <c r="C1273" s="120">
        <v>1272</v>
      </c>
    </row>
    <row r="1274" spans="2:3" x14ac:dyDescent="0.2">
      <c r="B1274" s="364">
        <f t="shared" si="19"/>
        <v>46645</v>
      </c>
      <c r="C1274" s="120">
        <v>1273</v>
      </c>
    </row>
    <row r="1275" spans="2:3" x14ac:dyDescent="0.2">
      <c r="B1275" s="364">
        <f t="shared" si="19"/>
        <v>46646</v>
      </c>
      <c r="C1275" s="120">
        <v>1274</v>
      </c>
    </row>
    <row r="1276" spans="2:3" x14ac:dyDescent="0.2">
      <c r="B1276" s="364">
        <f t="shared" si="19"/>
        <v>46647</v>
      </c>
      <c r="C1276" s="120">
        <v>1275</v>
      </c>
    </row>
    <row r="1277" spans="2:3" x14ac:dyDescent="0.2">
      <c r="B1277" s="364">
        <f t="shared" si="19"/>
        <v>46648</v>
      </c>
      <c r="C1277" s="120">
        <v>1276</v>
      </c>
    </row>
    <row r="1278" spans="2:3" x14ac:dyDescent="0.2">
      <c r="B1278" s="364">
        <f t="shared" si="19"/>
        <v>46649</v>
      </c>
      <c r="C1278" s="120">
        <v>1277</v>
      </c>
    </row>
    <row r="1279" spans="2:3" x14ac:dyDescent="0.2">
      <c r="B1279" s="364">
        <f t="shared" si="19"/>
        <v>46650</v>
      </c>
      <c r="C1279" s="120">
        <v>1278</v>
      </c>
    </row>
    <row r="1280" spans="2:3" x14ac:dyDescent="0.2">
      <c r="B1280" s="364">
        <f t="shared" si="19"/>
        <v>46651</v>
      </c>
      <c r="C1280" s="120">
        <v>1279</v>
      </c>
    </row>
    <row r="1281" spans="2:3" x14ac:dyDescent="0.2">
      <c r="B1281" s="364">
        <f t="shared" si="19"/>
        <v>46652</v>
      </c>
      <c r="C1281" s="120">
        <v>1280</v>
      </c>
    </row>
    <row r="1282" spans="2:3" x14ac:dyDescent="0.2">
      <c r="B1282" s="364">
        <f t="shared" si="19"/>
        <v>46653</v>
      </c>
      <c r="C1282" s="120">
        <v>1281</v>
      </c>
    </row>
    <row r="1283" spans="2:3" x14ac:dyDescent="0.2">
      <c r="B1283" s="364">
        <f t="shared" si="19"/>
        <v>46654</v>
      </c>
      <c r="C1283" s="120">
        <v>1282</v>
      </c>
    </row>
    <row r="1284" spans="2:3" x14ac:dyDescent="0.2">
      <c r="B1284" s="364">
        <f t="shared" ref="B1284:B1347" si="20">B1283+1</f>
        <v>46655</v>
      </c>
      <c r="C1284" s="120">
        <v>1283</v>
      </c>
    </row>
    <row r="1285" spans="2:3" x14ac:dyDescent="0.2">
      <c r="B1285" s="364">
        <f t="shared" si="20"/>
        <v>46656</v>
      </c>
      <c r="C1285" s="120">
        <v>1284</v>
      </c>
    </row>
    <row r="1286" spans="2:3" x14ac:dyDescent="0.2">
      <c r="B1286" s="364">
        <f t="shared" si="20"/>
        <v>46657</v>
      </c>
      <c r="C1286" s="120">
        <v>1285</v>
      </c>
    </row>
    <row r="1287" spans="2:3" x14ac:dyDescent="0.2">
      <c r="B1287" s="364">
        <f t="shared" si="20"/>
        <v>46658</v>
      </c>
      <c r="C1287" s="120">
        <v>1286</v>
      </c>
    </row>
    <row r="1288" spans="2:3" x14ac:dyDescent="0.2">
      <c r="B1288" s="364">
        <f t="shared" si="20"/>
        <v>46659</v>
      </c>
      <c r="C1288" s="120">
        <v>1287</v>
      </c>
    </row>
    <row r="1289" spans="2:3" x14ac:dyDescent="0.2">
      <c r="B1289" s="364">
        <f t="shared" si="20"/>
        <v>46660</v>
      </c>
      <c r="C1289" s="120">
        <v>1288</v>
      </c>
    </row>
    <row r="1290" spans="2:3" x14ac:dyDescent="0.2">
      <c r="B1290" s="364">
        <f t="shared" si="20"/>
        <v>46661</v>
      </c>
      <c r="C1290" s="120">
        <v>1289</v>
      </c>
    </row>
    <row r="1291" spans="2:3" x14ac:dyDescent="0.2">
      <c r="B1291" s="364">
        <f t="shared" si="20"/>
        <v>46662</v>
      </c>
      <c r="C1291" s="120">
        <v>1290</v>
      </c>
    </row>
    <row r="1292" spans="2:3" x14ac:dyDescent="0.2">
      <c r="B1292" s="364">
        <f t="shared" si="20"/>
        <v>46663</v>
      </c>
      <c r="C1292" s="120">
        <v>1291</v>
      </c>
    </row>
    <row r="1293" spans="2:3" x14ac:dyDescent="0.2">
      <c r="B1293" s="364">
        <f t="shared" si="20"/>
        <v>46664</v>
      </c>
      <c r="C1293" s="120">
        <v>1292</v>
      </c>
    </row>
    <row r="1294" spans="2:3" x14ac:dyDescent="0.2">
      <c r="B1294" s="364">
        <f t="shared" si="20"/>
        <v>46665</v>
      </c>
      <c r="C1294" s="120">
        <v>1293</v>
      </c>
    </row>
    <row r="1295" spans="2:3" x14ac:dyDescent="0.2">
      <c r="B1295" s="364">
        <f t="shared" si="20"/>
        <v>46666</v>
      </c>
      <c r="C1295" s="120">
        <v>1294</v>
      </c>
    </row>
    <row r="1296" spans="2:3" x14ac:dyDescent="0.2">
      <c r="B1296" s="364">
        <f t="shared" si="20"/>
        <v>46667</v>
      </c>
      <c r="C1296" s="120">
        <v>1295</v>
      </c>
    </row>
    <row r="1297" spans="2:3" x14ac:dyDescent="0.2">
      <c r="B1297" s="364">
        <f t="shared" si="20"/>
        <v>46668</v>
      </c>
      <c r="C1297" s="120">
        <v>1296</v>
      </c>
    </row>
    <row r="1298" spans="2:3" x14ac:dyDescent="0.2">
      <c r="B1298" s="364">
        <f t="shared" si="20"/>
        <v>46669</v>
      </c>
      <c r="C1298" s="120">
        <v>1297</v>
      </c>
    </row>
    <row r="1299" spans="2:3" x14ac:dyDescent="0.2">
      <c r="B1299" s="364">
        <f t="shared" si="20"/>
        <v>46670</v>
      </c>
      <c r="C1299" s="120">
        <v>1298</v>
      </c>
    </row>
    <row r="1300" spans="2:3" x14ac:dyDescent="0.2">
      <c r="B1300" s="364">
        <f t="shared" si="20"/>
        <v>46671</v>
      </c>
      <c r="C1300" s="120">
        <v>1299</v>
      </c>
    </row>
    <row r="1301" spans="2:3" x14ac:dyDescent="0.2">
      <c r="B1301" s="364">
        <f t="shared" si="20"/>
        <v>46672</v>
      </c>
      <c r="C1301" s="120">
        <v>1300</v>
      </c>
    </row>
    <row r="1302" spans="2:3" x14ac:dyDescent="0.2">
      <c r="B1302" s="364">
        <f t="shared" si="20"/>
        <v>46673</v>
      </c>
      <c r="C1302" s="120">
        <v>1301</v>
      </c>
    </row>
    <row r="1303" spans="2:3" x14ac:dyDescent="0.2">
      <c r="B1303" s="364">
        <f t="shared" si="20"/>
        <v>46674</v>
      </c>
      <c r="C1303" s="120">
        <v>1302</v>
      </c>
    </row>
    <row r="1304" spans="2:3" x14ac:dyDescent="0.2">
      <c r="B1304" s="364">
        <f t="shared" si="20"/>
        <v>46675</v>
      </c>
      <c r="C1304" s="120">
        <v>1303</v>
      </c>
    </row>
    <row r="1305" spans="2:3" x14ac:dyDescent="0.2">
      <c r="B1305" s="364">
        <f t="shared" si="20"/>
        <v>46676</v>
      </c>
      <c r="C1305" s="120">
        <v>1304</v>
      </c>
    </row>
    <row r="1306" spans="2:3" x14ac:dyDescent="0.2">
      <c r="B1306" s="364">
        <f t="shared" si="20"/>
        <v>46677</v>
      </c>
      <c r="C1306" s="120">
        <v>1305</v>
      </c>
    </row>
    <row r="1307" spans="2:3" x14ac:dyDescent="0.2">
      <c r="B1307" s="364">
        <f t="shared" si="20"/>
        <v>46678</v>
      </c>
      <c r="C1307" s="120">
        <v>1306</v>
      </c>
    </row>
    <row r="1308" spans="2:3" x14ac:dyDescent="0.2">
      <c r="B1308" s="364">
        <f t="shared" si="20"/>
        <v>46679</v>
      </c>
      <c r="C1308" s="120">
        <v>1307</v>
      </c>
    </row>
    <row r="1309" spans="2:3" x14ac:dyDescent="0.2">
      <c r="B1309" s="364">
        <f t="shared" si="20"/>
        <v>46680</v>
      </c>
      <c r="C1309" s="120">
        <v>1308</v>
      </c>
    </row>
    <row r="1310" spans="2:3" x14ac:dyDescent="0.2">
      <c r="B1310" s="364">
        <f t="shared" si="20"/>
        <v>46681</v>
      </c>
      <c r="C1310" s="120">
        <v>1309</v>
      </c>
    </row>
    <row r="1311" spans="2:3" x14ac:dyDescent="0.2">
      <c r="B1311" s="364">
        <f t="shared" si="20"/>
        <v>46682</v>
      </c>
      <c r="C1311" s="120">
        <v>1310</v>
      </c>
    </row>
    <row r="1312" spans="2:3" x14ac:dyDescent="0.2">
      <c r="B1312" s="364">
        <f t="shared" si="20"/>
        <v>46683</v>
      </c>
      <c r="C1312" s="120">
        <v>1311</v>
      </c>
    </row>
    <row r="1313" spans="2:3" x14ac:dyDescent="0.2">
      <c r="B1313" s="364">
        <f t="shared" si="20"/>
        <v>46684</v>
      </c>
      <c r="C1313" s="120">
        <v>1312</v>
      </c>
    </row>
    <row r="1314" spans="2:3" x14ac:dyDescent="0.2">
      <c r="B1314" s="364">
        <f t="shared" si="20"/>
        <v>46685</v>
      </c>
      <c r="C1314" s="120">
        <v>1313</v>
      </c>
    </row>
    <row r="1315" spans="2:3" x14ac:dyDescent="0.2">
      <c r="B1315" s="364">
        <f t="shared" si="20"/>
        <v>46686</v>
      </c>
      <c r="C1315" s="120">
        <v>1314</v>
      </c>
    </row>
    <row r="1316" spans="2:3" x14ac:dyDescent="0.2">
      <c r="B1316" s="364">
        <f t="shared" si="20"/>
        <v>46687</v>
      </c>
      <c r="C1316" s="120">
        <v>1315</v>
      </c>
    </row>
    <row r="1317" spans="2:3" x14ac:dyDescent="0.2">
      <c r="B1317" s="364">
        <f t="shared" si="20"/>
        <v>46688</v>
      </c>
      <c r="C1317" s="120">
        <v>1316</v>
      </c>
    </row>
    <row r="1318" spans="2:3" x14ac:dyDescent="0.2">
      <c r="B1318" s="364">
        <f t="shared" si="20"/>
        <v>46689</v>
      </c>
      <c r="C1318" s="120">
        <v>1317</v>
      </c>
    </row>
    <row r="1319" spans="2:3" x14ac:dyDescent="0.2">
      <c r="B1319" s="364">
        <f t="shared" si="20"/>
        <v>46690</v>
      </c>
      <c r="C1319" s="120">
        <v>1318</v>
      </c>
    </row>
    <row r="1320" spans="2:3" x14ac:dyDescent="0.2">
      <c r="B1320" s="364">
        <f t="shared" si="20"/>
        <v>46691</v>
      </c>
      <c r="C1320" s="120">
        <v>1319</v>
      </c>
    </row>
    <row r="1321" spans="2:3" x14ac:dyDescent="0.2">
      <c r="B1321" s="364">
        <f t="shared" si="20"/>
        <v>46692</v>
      </c>
      <c r="C1321" s="120">
        <v>1320</v>
      </c>
    </row>
    <row r="1322" spans="2:3" x14ac:dyDescent="0.2">
      <c r="B1322" s="364">
        <f t="shared" si="20"/>
        <v>46693</v>
      </c>
      <c r="C1322" s="120">
        <v>1321</v>
      </c>
    </row>
    <row r="1323" spans="2:3" x14ac:dyDescent="0.2">
      <c r="B1323" s="364">
        <f t="shared" si="20"/>
        <v>46694</v>
      </c>
      <c r="C1323" s="120">
        <v>1322</v>
      </c>
    </row>
    <row r="1324" spans="2:3" x14ac:dyDescent="0.2">
      <c r="B1324" s="364">
        <f t="shared" si="20"/>
        <v>46695</v>
      </c>
      <c r="C1324" s="120">
        <v>1323</v>
      </c>
    </row>
    <row r="1325" spans="2:3" x14ac:dyDescent="0.2">
      <c r="B1325" s="364">
        <f t="shared" si="20"/>
        <v>46696</v>
      </c>
      <c r="C1325" s="120">
        <v>1324</v>
      </c>
    </row>
    <row r="1326" spans="2:3" x14ac:dyDescent="0.2">
      <c r="B1326" s="364">
        <f t="shared" si="20"/>
        <v>46697</v>
      </c>
      <c r="C1326" s="120">
        <v>1325</v>
      </c>
    </row>
    <row r="1327" spans="2:3" x14ac:dyDescent="0.2">
      <c r="B1327" s="364">
        <f t="shared" si="20"/>
        <v>46698</v>
      </c>
      <c r="C1327" s="120">
        <v>1326</v>
      </c>
    </row>
    <row r="1328" spans="2:3" x14ac:dyDescent="0.2">
      <c r="B1328" s="364">
        <f t="shared" si="20"/>
        <v>46699</v>
      </c>
      <c r="C1328" s="120">
        <v>1327</v>
      </c>
    </row>
    <row r="1329" spans="2:3" x14ac:dyDescent="0.2">
      <c r="B1329" s="364">
        <f t="shared" si="20"/>
        <v>46700</v>
      </c>
      <c r="C1329" s="120">
        <v>1328</v>
      </c>
    </row>
    <row r="1330" spans="2:3" x14ac:dyDescent="0.2">
      <c r="B1330" s="364">
        <f t="shared" si="20"/>
        <v>46701</v>
      </c>
      <c r="C1330" s="120">
        <v>1329</v>
      </c>
    </row>
    <row r="1331" spans="2:3" x14ac:dyDescent="0.2">
      <c r="B1331" s="364">
        <f t="shared" si="20"/>
        <v>46702</v>
      </c>
      <c r="C1331" s="120">
        <v>1330</v>
      </c>
    </row>
    <row r="1332" spans="2:3" x14ac:dyDescent="0.2">
      <c r="B1332" s="364">
        <f t="shared" si="20"/>
        <v>46703</v>
      </c>
      <c r="C1332" s="120">
        <v>1331</v>
      </c>
    </row>
    <row r="1333" spans="2:3" x14ac:dyDescent="0.2">
      <c r="B1333" s="364">
        <f t="shared" si="20"/>
        <v>46704</v>
      </c>
      <c r="C1333" s="120">
        <v>1332</v>
      </c>
    </row>
    <row r="1334" spans="2:3" x14ac:dyDescent="0.2">
      <c r="B1334" s="364">
        <f t="shared" si="20"/>
        <v>46705</v>
      </c>
      <c r="C1334" s="120">
        <v>1333</v>
      </c>
    </row>
    <row r="1335" spans="2:3" x14ac:dyDescent="0.2">
      <c r="B1335" s="364">
        <f t="shared" si="20"/>
        <v>46706</v>
      </c>
      <c r="C1335" s="120">
        <v>1334</v>
      </c>
    </row>
    <row r="1336" spans="2:3" x14ac:dyDescent="0.2">
      <c r="B1336" s="364">
        <f t="shared" si="20"/>
        <v>46707</v>
      </c>
      <c r="C1336" s="120">
        <v>1335</v>
      </c>
    </row>
    <row r="1337" spans="2:3" x14ac:dyDescent="0.2">
      <c r="B1337" s="364">
        <f t="shared" si="20"/>
        <v>46708</v>
      </c>
      <c r="C1337" s="120">
        <v>1336</v>
      </c>
    </row>
    <row r="1338" spans="2:3" x14ac:dyDescent="0.2">
      <c r="B1338" s="364">
        <f t="shared" si="20"/>
        <v>46709</v>
      </c>
      <c r="C1338" s="120">
        <v>1337</v>
      </c>
    </row>
    <row r="1339" spans="2:3" x14ac:dyDescent="0.2">
      <c r="B1339" s="364">
        <f t="shared" si="20"/>
        <v>46710</v>
      </c>
      <c r="C1339" s="120">
        <v>1338</v>
      </c>
    </row>
    <row r="1340" spans="2:3" x14ac:dyDescent="0.2">
      <c r="B1340" s="364">
        <f t="shared" si="20"/>
        <v>46711</v>
      </c>
      <c r="C1340" s="120">
        <v>1339</v>
      </c>
    </row>
    <row r="1341" spans="2:3" x14ac:dyDescent="0.2">
      <c r="B1341" s="364">
        <f t="shared" si="20"/>
        <v>46712</v>
      </c>
      <c r="C1341" s="120">
        <v>1340</v>
      </c>
    </row>
    <row r="1342" spans="2:3" x14ac:dyDescent="0.2">
      <c r="B1342" s="364">
        <f t="shared" si="20"/>
        <v>46713</v>
      </c>
      <c r="C1342" s="120">
        <v>1341</v>
      </c>
    </row>
    <row r="1343" spans="2:3" x14ac:dyDescent="0.2">
      <c r="B1343" s="364">
        <f t="shared" si="20"/>
        <v>46714</v>
      </c>
      <c r="C1343" s="120">
        <v>1342</v>
      </c>
    </row>
    <row r="1344" spans="2:3" x14ac:dyDescent="0.2">
      <c r="B1344" s="364">
        <f t="shared" si="20"/>
        <v>46715</v>
      </c>
      <c r="C1344" s="120">
        <v>1343</v>
      </c>
    </row>
    <row r="1345" spans="2:3" x14ac:dyDescent="0.2">
      <c r="B1345" s="364">
        <f t="shared" si="20"/>
        <v>46716</v>
      </c>
      <c r="C1345" s="120">
        <v>1344</v>
      </c>
    </row>
    <row r="1346" spans="2:3" x14ac:dyDescent="0.2">
      <c r="B1346" s="364">
        <f t="shared" si="20"/>
        <v>46717</v>
      </c>
      <c r="C1346" s="120">
        <v>1345</v>
      </c>
    </row>
    <row r="1347" spans="2:3" x14ac:dyDescent="0.2">
      <c r="B1347" s="364">
        <f t="shared" si="20"/>
        <v>46718</v>
      </c>
      <c r="C1347" s="120">
        <v>1346</v>
      </c>
    </row>
    <row r="1348" spans="2:3" x14ac:dyDescent="0.2">
      <c r="B1348" s="364">
        <f t="shared" ref="B1348:B1369" si="21">B1347+1</f>
        <v>46719</v>
      </c>
      <c r="C1348" s="120">
        <v>1347</v>
      </c>
    </row>
    <row r="1349" spans="2:3" x14ac:dyDescent="0.2">
      <c r="B1349" s="364">
        <f t="shared" si="21"/>
        <v>46720</v>
      </c>
      <c r="C1349" s="120">
        <v>1348</v>
      </c>
    </row>
    <row r="1350" spans="2:3" x14ac:dyDescent="0.2">
      <c r="B1350" s="364">
        <f t="shared" si="21"/>
        <v>46721</v>
      </c>
      <c r="C1350" s="120">
        <v>1349</v>
      </c>
    </row>
    <row r="1351" spans="2:3" x14ac:dyDescent="0.2">
      <c r="B1351" s="364">
        <f t="shared" si="21"/>
        <v>46722</v>
      </c>
      <c r="C1351" s="120">
        <v>1350</v>
      </c>
    </row>
    <row r="1352" spans="2:3" x14ac:dyDescent="0.2">
      <c r="B1352" s="364">
        <f t="shared" si="21"/>
        <v>46723</v>
      </c>
      <c r="C1352" s="120">
        <v>1351</v>
      </c>
    </row>
    <row r="1353" spans="2:3" x14ac:dyDescent="0.2">
      <c r="B1353" s="364">
        <f t="shared" si="21"/>
        <v>46724</v>
      </c>
      <c r="C1353" s="120">
        <v>1352</v>
      </c>
    </row>
    <row r="1354" spans="2:3" x14ac:dyDescent="0.2">
      <c r="B1354" s="364">
        <f t="shared" si="21"/>
        <v>46725</v>
      </c>
      <c r="C1354" s="120">
        <v>1353</v>
      </c>
    </row>
    <row r="1355" spans="2:3" x14ac:dyDescent="0.2">
      <c r="B1355" s="364">
        <f t="shared" si="21"/>
        <v>46726</v>
      </c>
      <c r="C1355" s="120">
        <v>1354</v>
      </c>
    </row>
    <row r="1356" spans="2:3" x14ac:dyDescent="0.2">
      <c r="B1356" s="364">
        <f t="shared" si="21"/>
        <v>46727</v>
      </c>
      <c r="C1356" s="120">
        <v>1355</v>
      </c>
    </row>
    <row r="1357" spans="2:3" x14ac:dyDescent="0.2">
      <c r="B1357" s="364">
        <f t="shared" si="21"/>
        <v>46728</v>
      </c>
      <c r="C1357" s="120">
        <v>1356</v>
      </c>
    </row>
    <row r="1358" spans="2:3" x14ac:dyDescent="0.2">
      <c r="B1358" s="364">
        <f t="shared" si="21"/>
        <v>46729</v>
      </c>
      <c r="C1358" s="120">
        <v>1357</v>
      </c>
    </row>
    <row r="1359" spans="2:3" x14ac:dyDescent="0.2">
      <c r="B1359" s="364">
        <f t="shared" si="21"/>
        <v>46730</v>
      </c>
      <c r="C1359" s="120">
        <v>1358</v>
      </c>
    </row>
    <row r="1360" spans="2:3" x14ac:dyDescent="0.2">
      <c r="B1360" s="364">
        <f t="shared" si="21"/>
        <v>46731</v>
      </c>
      <c r="C1360" s="120">
        <v>1359</v>
      </c>
    </row>
    <row r="1361" spans="2:3" x14ac:dyDescent="0.2">
      <c r="B1361" s="364">
        <f t="shared" si="21"/>
        <v>46732</v>
      </c>
      <c r="C1361" s="120">
        <v>1360</v>
      </c>
    </row>
    <row r="1362" spans="2:3" x14ac:dyDescent="0.2">
      <c r="B1362" s="364">
        <f t="shared" si="21"/>
        <v>46733</v>
      </c>
      <c r="C1362" s="120">
        <v>1361</v>
      </c>
    </row>
    <row r="1363" spans="2:3" x14ac:dyDescent="0.2">
      <c r="B1363" s="364">
        <f t="shared" si="21"/>
        <v>46734</v>
      </c>
      <c r="C1363" s="120">
        <v>1362</v>
      </c>
    </row>
    <row r="1364" spans="2:3" x14ac:dyDescent="0.2">
      <c r="B1364" s="364">
        <f t="shared" si="21"/>
        <v>46735</v>
      </c>
      <c r="C1364" s="120">
        <v>1363</v>
      </c>
    </row>
    <row r="1365" spans="2:3" x14ac:dyDescent="0.2">
      <c r="B1365" s="364">
        <f t="shared" si="21"/>
        <v>46736</v>
      </c>
      <c r="C1365" s="120">
        <v>1364</v>
      </c>
    </row>
    <row r="1366" spans="2:3" x14ac:dyDescent="0.2">
      <c r="B1366" s="364">
        <f t="shared" si="21"/>
        <v>46737</v>
      </c>
      <c r="C1366" s="120">
        <v>1365</v>
      </c>
    </row>
    <row r="1367" spans="2:3" x14ac:dyDescent="0.2">
      <c r="B1367" s="364">
        <f t="shared" si="21"/>
        <v>46738</v>
      </c>
      <c r="C1367" s="120">
        <v>1366</v>
      </c>
    </row>
    <row r="1368" spans="2:3" x14ac:dyDescent="0.2">
      <c r="B1368" s="364">
        <f t="shared" si="21"/>
        <v>46739</v>
      </c>
      <c r="C1368" s="120">
        <v>1367</v>
      </c>
    </row>
    <row r="1369" spans="2:3" x14ac:dyDescent="0.2">
      <c r="B1369" s="364">
        <f t="shared" si="21"/>
        <v>46740</v>
      </c>
      <c r="C1369" s="120">
        <v>1368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&amp;C&amp;1#&amp;"Calibri"&amp;12&amp;K008000Internal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4D29-8D5C-4DDE-BB15-8E4A07FFF61D}">
  <sheetPr codeName="Planilha5"/>
  <dimension ref="B4:E96"/>
  <sheetViews>
    <sheetView zoomScaleNormal="100" workbookViewId="0">
      <selection activeCell="M31" sqref="M31"/>
    </sheetView>
  </sheetViews>
  <sheetFormatPr defaultColWidth="9.140625" defaultRowHeight="15" x14ac:dyDescent="0.25"/>
  <cols>
    <col min="1" max="1" width="9.140625" style="289"/>
    <col min="2" max="2" width="31.85546875" style="289" customWidth="1"/>
    <col min="3" max="3" width="15.28515625" style="289" customWidth="1"/>
    <col min="4" max="4" width="15.7109375" style="289" customWidth="1"/>
    <col min="5" max="5" width="17.28515625" style="289" customWidth="1"/>
    <col min="6" max="7" width="9.140625" style="289"/>
    <col min="8" max="8" width="9.42578125" style="289" customWidth="1"/>
    <col min="9" max="16384" width="9.140625" style="289"/>
  </cols>
  <sheetData>
    <row r="4" spans="2:5" hidden="1" x14ac:dyDescent="0.25">
      <c r="B4" s="678" t="s">
        <v>1898</v>
      </c>
      <c r="C4" s="679"/>
      <c r="D4" s="679"/>
      <c r="E4" s="680"/>
    </row>
    <row r="5" spans="2:5" hidden="1" x14ac:dyDescent="0.25">
      <c r="B5" s="292" t="s">
        <v>1783</v>
      </c>
      <c r="C5" s="293" t="s">
        <v>1784</v>
      </c>
      <c r="D5" s="293" t="s">
        <v>1785</v>
      </c>
      <c r="E5" s="294" t="s">
        <v>1897</v>
      </c>
    </row>
    <row r="6" spans="2:5" hidden="1" x14ac:dyDescent="0.25">
      <c r="B6" s="297" t="s">
        <v>573</v>
      </c>
      <c r="C6" s="295">
        <v>1</v>
      </c>
      <c r="D6" s="296"/>
      <c r="E6" s="291" t="s">
        <v>1899</v>
      </c>
    </row>
    <row r="7" spans="2:5" hidden="1" x14ac:dyDescent="0.25">
      <c r="B7" s="298" t="s">
        <v>1674</v>
      </c>
      <c r="C7" s="299">
        <v>1</v>
      </c>
      <c r="D7" s="299"/>
      <c r="E7" s="291" t="s">
        <v>1899</v>
      </c>
    </row>
    <row r="8" spans="2:5" hidden="1" x14ac:dyDescent="0.25">
      <c r="B8" s="298" t="s">
        <v>502</v>
      </c>
      <c r="C8" s="299">
        <v>1</v>
      </c>
      <c r="D8" s="299"/>
      <c r="E8" s="291" t="s">
        <v>1899</v>
      </c>
    </row>
    <row r="9" spans="2:5" hidden="1" x14ac:dyDescent="0.25">
      <c r="B9" s="298" t="s">
        <v>507</v>
      </c>
      <c r="C9" s="300">
        <v>2</v>
      </c>
      <c r="D9" s="300"/>
      <c r="E9" s="291" t="s">
        <v>1899</v>
      </c>
    </row>
    <row r="10" spans="2:5" hidden="1" x14ac:dyDescent="0.25">
      <c r="B10" s="298" t="s">
        <v>505</v>
      </c>
      <c r="C10" s="300">
        <v>1</v>
      </c>
      <c r="D10" s="300"/>
      <c r="E10" s="291" t="s">
        <v>1899</v>
      </c>
    </row>
    <row r="11" spans="2:5" hidden="1" x14ac:dyDescent="0.25">
      <c r="B11" s="298" t="s">
        <v>989</v>
      </c>
      <c r="C11" s="300">
        <v>3</v>
      </c>
      <c r="D11" s="300"/>
      <c r="E11" s="291" t="s">
        <v>1899</v>
      </c>
    </row>
    <row r="12" spans="2:5" hidden="1" x14ac:dyDescent="0.25">
      <c r="B12" s="311" t="s">
        <v>1085</v>
      </c>
      <c r="C12" s="300">
        <v>1</v>
      </c>
      <c r="D12" s="300"/>
      <c r="E12" s="291" t="s">
        <v>1899</v>
      </c>
    </row>
    <row r="13" spans="2:5" hidden="1" x14ac:dyDescent="0.25">
      <c r="B13" s="311" t="s">
        <v>384</v>
      </c>
      <c r="C13" s="300">
        <v>1</v>
      </c>
      <c r="D13" s="300">
        <v>1</v>
      </c>
      <c r="E13" s="291" t="s">
        <v>1899</v>
      </c>
    </row>
    <row r="14" spans="2:5" hidden="1" x14ac:dyDescent="0.25">
      <c r="B14" s="311" t="s">
        <v>96</v>
      </c>
      <c r="C14" s="300">
        <v>2</v>
      </c>
      <c r="D14" s="300"/>
      <c r="E14" s="291" t="s">
        <v>1899</v>
      </c>
    </row>
    <row r="15" spans="2:5" ht="15.75" hidden="1" thickBot="1" x14ac:dyDescent="0.3">
      <c r="B15" s="301"/>
      <c r="C15" s="302"/>
      <c r="D15" s="302"/>
      <c r="E15" s="303"/>
    </row>
    <row r="16" spans="2:5" hidden="1" x14ac:dyDescent="0.25"/>
    <row r="17" spans="2:5" ht="15.75" thickBot="1" x14ac:dyDescent="0.3"/>
    <row r="18" spans="2:5" x14ac:dyDescent="0.25">
      <c r="B18" s="678" t="s">
        <v>1934</v>
      </c>
      <c r="C18" s="679"/>
      <c r="D18" s="679"/>
      <c r="E18" s="680"/>
    </row>
    <row r="19" spans="2:5" s="290" customFormat="1" ht="12.75" x14ac:dyDescent="0.2">
      <c r="B19" s="312" t="s">
        <v>1783</v>
      </c>
      <c r="C19" s="293" t="s">
        <v>1784</v>
      </c>
      <c r="D19" s="293" t="s">
        <v>1785</v>
      </c>
      <c r="E19" s="294" t="s">
        <v>1897</v>
      </c>
    </row>
    <row r="20" spans="2:5" x14ac:dyDescent="0.25">
      <c r="B20" s="313" t="s">
        <v>953</v>
      </c>
      <c r="C20" s="293">
        <v>1</v>
      </c>
      <c r="D20" s="293"/>
      <c r="E20" s="291" t="s">
        <v>1899</v>
      </c>
    </row>
    <row r="21" spans="2:5" x14ac:dyDescent="0.25">
      <c r="B21" s="314" t="s">
        <v>502</v>
      </c>
      <c r="C21" s="299">
        <v>3</v>
      </c>
      <c r="D21" s="299"/>
      <c r="E21" s="291" t="s">
        <v>1899</v>
      </c>
    </row>
    <row r="22" spans="2:5" ht="15.75" thickBot="1" x14ac:dyDescent="0.3">
      <c r="B22" s="301"/>
      <c r="C22" s="302"/>
      <c r="D22" s="302"/>
      <c r="E22" s="303"/>
    </row>
    <row r="24" spans="2:5" ht="15.75" thickBot="1" x14ac:dyDescent="0.3"/>
    <row r="25" spans="2:5" x14ac:dyDescent="0.25">
      <c r="B25" s="678" t="s">
        <v>1805</v>
      </c>
      <c r="C25" s="679"/>
      <c r="D25" s="679"/>
      <c r="E25" s="680"/>
    </row>
    <row r="26" spans="2:5" s="290" customFormat="1" ht="12.75" x14ac:dyDescent="0.2">
      <c r="B26" s="292" t="s">
        <v>1783</v>
      </c>
      <c r="C26" s="293" t="s">
        <v>1784</v>
      </c>
      <c r="D26" s="293" t="s">
        <v>1785</v>
      </c>
      <c r="E26" s="294" t="s">
        <v>1897</v>
      </c>
    </row>
    <row r="27" spans="2:5" x14ac:dyDescent="0.25">
      <c r="B27" s="298" t="s">
        <v>466</v>
      </c>
      <c r="C27" s="299">
        <v>1</v>
      </c>
      <c r="D27" s="299"/>
      <c r="E27" s="291" t="s">
        <v>1899</v>
      </c>
    </row>
    <row r="28" spans="2:5" x14ac:dyDescent="0.25">
      <c r="B28" s="298" t="s">
        <v>502</v>
      </c>
      <c r="C28" s="299">
        <v>1</v>
      </c>
      <c r="D28" s="299"/>
      <c r="E28" s="291" t="s">
        <v>1899</v>
      </c>
    </row>
    <row r="29" spans="2:5" x14ac:dyDescent="0.25">
      <c r="B29" s="298" t="s">
        <v>505</v>
      </c>
      <c r="C29" s="299">
        <v>2</v>
      </c>
      <c r="D29" s="299"/>
      <c r="E29" s="291" t="s">
        <v>1899</v>
      </c>
    </row>
    <row r="30" spans="2:5" x14ac:dyDescent="0.25">
      <c r="B30" s="298" t="s">
        <v>989</v>
      </c>
      <c r="C30" s="299">
        <v>6</v>
      </c>
      <c r="D30" s="299"/>
      <c r="E30" s="291" t="s">
        <v>1899</v>
      </c>
    </row>
    <row r="31" spans="2:5" x14ac:dyDescent="0.25">
      <c r="B31" s="298" t="s">
        <v>1085</v>
      </c>
      <c r="C31" s="299">
        <v>2</v>
      </c>
      <c r="D31" s="299"/>
      <c r="E31" s="291" t="s">
        <v>1899</v>
      </c>
    </row>
    <row r="32" spans="2:5" x14ac:dyDescent="0.25">
      <c r="B32" s="298" t="s">
        <v>384</v>
      </c>
      <c r="C32" s="299">
        <v>1</v>
      </c>
      <c r="D32" s="299">
        <v>1</v>
      </c>
      <c r="E32" s="291" t="s">
        <v>1899</v>
      </c>
    </row>
    <row r="33" spans="2:5" x14ac:dyDescent="0.25">
      <c r="B33" s="297" t="s">
        <v>96</v>
      </c>
      <c r="C33" s="295">
        <v>1</v>
      </c>
      <c r="D33" s="299"/>
      <c r="E33" s="291" t="s">
        <v>1899</v>
      </c>
    </row>
    <row r="34" spans="2:5" ht="15.75" thickBot="1" x14ac:dyDescent="0.3">
      <c r="B34" s="301"/>
      <c r="C34" s="302"/>
      <c r="D34" s="302"/>
      <c r="E34" s="303"/>
    </row>
    <row r="36" spans="2:5" ht="15.75" thickBot="1" x14ac:dyDescent="0.3"/>
    <row r="37" spans="2:5" x14ac:dyDescent="0.25">
      <c r="B37" s="678" t="s">
        <v>1698</v>
      </c>
      <c r="C37" s="679"/>
      <c r="D37" s="679"/>
      <c r="E37" s="680"/>
    </row>
    <row r="38" spans="2:5" s="290" customFormat="1" ht="12.75" x14ac:dyDescent="0.2">
      <c r="B38" s="292" t="s">
        <v>1783</v>
      </c>
      <c r="C38" s="293" t="s">
        <v>1784</v>
      </c>
      <c r="D38" s="293" t="s">
        <v>1785</v>
      </c>
      <c r="E38" s="294" t="s">
        <v>1897</v>
      </c>
    </row>
    <row r="39" spans="2:5" x14ac:dyDescent="0.25">
      <c r="B39" s="298" t="s">
        <v>573</v>
      </c>
      <c r="C39" s="299">
        <v>1</v>
      </c>
      <c r="D39" s="299"/>
      <c r="E39" s="291" t="s">
        <v>1899</v>
      </c>
    </row>
    <row r="40" spans="2:5" x14ac:dyDescent="0.25">
      <c r="B40" s="298" t="s">
        <v>502</v>
      </c>
      <c r="C40" s="299">
        <v>2</v>
      </c>
      <c r="D40" s="299"/>
      <c r="E40" s="291" t="s">
        <v>1899</v>
      </c>
    </row>
    <row r="41" spans="2:5" x14ac:dyDescent="0.25">
      <c r="B41" s="298" t="s">
        <v>505</v>
      </c>
      <c r="C41" s="299">
        <v>1</v>
      </c>
      <c r="D41" s="299"/>
      <c r="E41" s="291" t="s">
        <v>1899</v>
      </c>
    </row>
    <row r="42" spans="2:5" x14ac:dyDescent="0.25">
      <c r="B42" s="298" t="s">
        <v>989</v>
      </c>
      <c r="C42" s="299">
        <v>5</v>
      </c>
      <c r="D42" s="299"/>
      <c r="E42" s="291" t="s">
        <v>1899</v>
      </c>
    </row>
    <row r="43" spans="2:5" x14ac:dyDescent="0.25">
      <c r="B43" s="298" t="s">
        <v>1085</v>
      </c>
      <c r="C43" s="299">
        <v>3</v>
      </c>
      <c r="D43" s="299"/>
      <c r="E43" s="291" t="s">
        <v>1899</v>
      </c>
    </row>
    <row r="44" spans="2:5" x14ac:dyDescent="0.25">
      <c r="B44" s="298" t="s">
        <v>384</v>
      </c>
      <c r="C44" s="299">
        <v>1</v>
      </c>
      <c r="D44" s="299">
        <v>1</v>
      </c>
      <c r="E44" s="291" t="s">
        <v>1899</v>
      </c>
    </row>
    <row r="45" spans="2:5" x14ac:dyDescent="0.25">
      <c r="B45" s="297" t="s">
        <v>96</v>
      </c>
      <c r="C45" s="295">
        <v>1</v>
      </c>
      <c r="D45" s="299"/>
      <c r="E45" s="291" t="s">
        <v>1899</v>
      </c>
    </row>
    <row r="46" spans="2:5" ht="15.75" thickBot="1" x14ac:dyDescent="0.3">
      <c r="B46" s="301"/>
      <c r="C46" s="302"/>
      <c r="D46" s="302"/>
      <c r="E46" s="303"/>
    </row>
    <row r="47" spans="2:5" ht="15.75" thickBot="1" x14ac:dyDescent="0.3"/>
    <row r="48" spans="2:5" x14ac:dyDescent="0.25">
      <c r="B48" s="678" t="s">
        <v>1735</v>
      </c>
      <c r="C48" s="679"/>
      <c r="D48" s="679"/>
      <c r="E48" s="680"/>
    </row>
    <row r="49" spans="2:5" s="290" customFormat="1" ht="12.75" x14ac:dyDescent="0.2">
      <c r="B49" s="292" t="s">
        <v>1783</v>
      </c>
      <c r="C49" s="293" t="s">
        <v>1784</v>
      </c>
      <c r="D49" s="293" t="s">
        <v>1785</v>
      </c>
      <c r="E49" s="294" t="s">
        <v>1897</v>
      </c>
    </row>
    <row r="50" spans="2:5" x14ac:dyDescent="0.25">
      <c r="B50" s="298" t="s">
        <v>573</v>
      </c>
      <c r="C50" s="299">
        <v>1</v>
      </c>
      <c r="D50" s="299"/>
      <c r="E50" s="291" t="s">
        <v>1899</v>
      </c>
    </row>
    <row r="51" spans="2:5" x14ac:dyDescent="0.25">
      <c r="B51" s="298" t="s">
        <v>502</v>
      </c>
      <c r="C51" s="299">
        <v>1</v>
      </c>
      <c r="D51" s="299"/>
      <c r="E51" s="291" t="s">
        <v>1899</v>
      </c>
    </row>
    <row r="52" spans="2:5" x14ac:dyDescent="0.25">
      <c r="B52" s="298" t="s">
        <v>507</v>
      </c>
      <c r="C52" s="299">
        <v>1</v>
      </c>
      <c r="D52" s="299"/>
      <c r="E52" s="291" t="s">
        <v>1899</v>
      </c>
    </row>
    <row r="53" spans="2:5" x14ac:dyDescent="0.25">
      <c r="B53" s="298" t="s">
        <v>505</v>
      </c>
      <c r="C53" s="299">
        <v>3</v>
      </c>
      <c r="D53" s="299"/>
      <c r="E53" s="291"/>
    </row>
    <row r="54" spans="2:5" x14ac:dyDescent="0.25">
      <c r="B54" s="298" t="s">
        <v>989</v>
      </c>
      <c r="C54" s="299">
        <v>6</v>
      </c>
      <c r="D54" s="299"/>
      <c r="E54" s="291" t="s">
        <v>1899</v>
      </c>
    </row>
    <row r="55" spans="2:5" x14ac:dyDescent="0.25">
      <c r="B55" s="298" t="s">
        <v>384</v>
      </c>
      <c r="C55" s="299">
        <v>1</v>
      </c>
      <c r="D55" s="299">
        <v>1</v>
      </c>
      <c r="E55" s="291" t="s">
        <v>1899</v>
      </c>
    </row>
    <row r="56" spans="2:5" x14ac:dyDescent="0.25">
      <c r="B56" s="297" t="s">
        <v>96</v>
      </c>
      <c r="C56" s="295">
        <v>3</v>
      </c>
      <c r="D56" s="299"/>
      <c r="E56" s="291" t="s">
        <v>1899</v>
      </c>
    </row>
    <row r="57" spans="2:5" ht="15.75" thickBot="1" x14ac:dyDescent="0.3">
      <c r="B57" s="301"/>
      <c r="C57" s="302"/>
      <c r="D57" s="302"/>
      <c r="E57" s="303"/>
    </row>
    <row r="60" spans="2:5" ht="15.75" thickBot="1" x14ac:dyDescent="0.3"/>
    <row r="61" spans="2:5" x14ac:dyDescent="0.25">
      <c r="B61" s="678" t="s">
        <v>1816</v>
      </c>
      <c r="C61" s="679"/>
      <c r="D61" s="679"/>
      <c r="E61" s="680"/>
    </row>
    <row r="62" spans="2:5" s="290" customFormat="1" ht="12.75" x14ac:dyDescent="0.2">
      <c r="B62" s="312" t="s">
        <v>1783</v>
      </c>
      <c r="C62" s="293" t="s">
        <v>1784</v>
      </c>
      <c r="D62" s="293" t="s">
        <v>1785</v>
      </c>
      <c r="E62" s="294" t="s">
        <v>1897</v>
      </c>
    </row>
    <row r="63" spans="2:5" x14ac:dyDescent="0.25">
      <c r="B63" s="314" t="s">
        <v>953</v>
      </c>
      <c r="C63" s="299">
        <v>1</v>
      </c>
      <c r="D63" s="299"/>
      <c r="E63" s="291" t="s">
        <v>1899</v>
      </c>
    </row>
    <row r="64" spans="2:5" x14ac:dyDescent="0.25">
      <c r="B64" s="314" t="s">
        <v>502</v>
      </c>
      <c r="C64" s="299">
        <v>4</v>
      </c>
      <c r="D64" s="299"/>
      <c r="E64" s="291" t="s">
        <v>1899</v>
      </c>
    </row>
    <row r="65" spans="2:5" x14ac:dyDescent="0.25">
      <c r="B65" s="314" t="s">
        <v>505</v>
      </c>
      <c r="C65" s="299">
        <v>1</v>
      </c>
      <c r="D65" s="299"/>
      <c r="E65" s="291" t="s">
        <v>1899</v>
      </c>
    </row>
    <row r="66" spans="2:5" x14ac:dyDescent="0.25">
      <c r="B66" s="314" t="s">
        <v>989</v>
      </c>
      <c r="C66" s="299">
        <v>4</v>
      </c>
      <c r="D66" s="299"/>
      <c r="E66" s="291" t="s">
        <v>1899</v>
      </c>
    </row>
    <row r="67" spans="2:5" x14ac:dyDescent="0.25">
      <c r="B67" s="314" t="s">
        <v>1085</v>
      </c>
      <c r="C67" s="299">
        <v>3</v>
      </c>
      <c r="D67" s="299"/>
      <c r="E67" s="291" t="s">
        <v>1899</v>
      </c>
    </row>
    <row r="68" spans="2:5" x14ac:dyDescent="0.25">
      <c r="B68" s="314" t="s">
        <v>384</v>
      </c>
      <c r="C68" s="299">
        <v>1</v>
      </c>
      <c r="D68" s="299">
        <v>1</v>
      </c>
      <c r="E68" s="291" t="s">
        <v>1899</v>
      </c>
    </row>
    <row r="69" spans="2:5" x14ac:dyDescent="0.25">
      <c r="B69" s="315" t="s">
        <v>96</v>
      </c>
      <c r="C69" s="295">
        <v>1</v>
      </c>
      <c r="D69" s="299"/>
      <c r="E69" s="291" t="s">
        <v>1899</v>
      </c>
    </row>
    <row r="70" spans="2:5" ht="15.75" thickBot="1" x14ac:dyDescent="0.3">
      <c r="B70" s="301"/>
      <c r="C70" s="302"/>
      <c r="D70" s="302"/>
      <c r="E70" s="303"/>
    </row>
    <row r="73" spans="2:5" hidden="1" x14ac:dyDescent="0.25">
      <c r="B73" s="678" t="s">
        <v>1664</v>
      </c>
      <c r="C73" s="679"/>
      <c r="D73" s="679"/>
      <c r="E73" s="680"/>
    </row>
    <row r="74" spans="2:5" s="290" customFormat="1" ht="12.75" hidden="1" x14ac:dyDescent="0.2">
      <c r="B74" s="292" t="s">
        <v>1783</v>
      </c>
      <c r="C74" s="293" t="s">
        <v>1784</v>
      </c>
      <c r="D74" s="293" t="s">
        <v>1785</v>
      </c>
      <c r="E74" s="294" t="s">
        <v>1897</v>
      </c>
    </row>
    <row r="75" spans="2:5" hidden="1" x14ac:dyDescent="0.25">
      <c r="B75" s="298" t="s">
        <v>573</v>
      </c>
      <c r="C75" s="299">
        <v>1</v>
      </c>
      <c r="D75" s="299"/>
      <c r="E75" s="291" t="s">
        <v>1899</v>
      </c>
    </row>
    <row r="76" spans="2:5" hidden="1" x14ac:dyDescent="0.25">
      <c r="B76" s="298" t="s">
        <v>331</v>
      </c>
      <c r="C76" s="299">
        <v>1</v>
      </c>
      <c r="D76" s="299">
        <v>1</v>
      </c>
      <c r="E76" s="291" t="s">
        <v>1899</v>
      </c>
    </row>
    <row r="77" spans="2:5" hidden="1" x14ac:dyDescent="0.25">
      <c r="B77" s="298" t="s">
        <v>502</v>
      </c>
      <c r="C77" s="299">
        <v>6</v>
      </c>
      <c r="D77" s="299"/>
      <c r="E77" s="291" t="s">
        <v>1899</v>
      </c>
    </row>
    <row r="78" spans="2:5" hidden="1" x14ac:dyDescent="0.25">
      <c r="B78" s="298" t="s">
        <v>507</v>
      </c>
      <c r="C78" s="299">
        <v>1</v>
      </c>
      <c r="D78" s="299"/>
      <c r="E78" s="291" t="s">
        <v>1899</v>
      </c>
    </row>
    <row r="79" spans="2:5" hidden="1" x14ac:dyDescent="0.25">
      <c r="B79" s="298" t="s">
        <v>610</v>
      </c>
      <c r="C79" s="299">
        <v>1</v>
      </c>
      <c r="D79" s="299">
        <v>1</v>
      </c>
      <c r="E79" s="291" t="s">
        <v>1899</v>
      </c>
    </row>
    <row r="80" spans="2:5" ht="15.75" hidden="1" thickBot="1" x14ac:dyDescent="0.3">
      <c r="B80" s="301"/>
      <c r="C80" s="302"/>
      <c r="D80" s="302"/>
      <c r="E80" s="303"/>
    </row>
    <row r="81" spans="2:5" hidden="1" x14ac:dyDescent="0.25"/>
    <row r="82" spans="2:5" ht="15.75" hidden="1" thickBot="1" x14ac:dyDescent="0.3"/>
    <row r="83" spans="2:5" hidden="1" x14ac:dyDescent="0.25">
      <c r="B83" s="678" t="s">
        <v>1775</v>
      </c>
      <c r="C83" s="679"/>
      <c r="D83" s="679"/>
      <c r="E83" s="680"/>
    </row>
    <row r="84" spans="2:5" s="290" customFormat="1" ht="12.75" hidden="1" x14ac:dyDescent="0.2">
      <c r="B84" s="312" t="s">
        <v>1783</v>
      </c>
      <c r="C84" s="293" t="s">
        <v>1784</v>
      </c>
      <c r="D84" s="293" t="s">
        <v>1785</v>
      </c>
      <c r="E84" s="294" t="s">
        <v>1897</v>
      </c>
    </row>
    <row r="85" spans="2:5" hidden="1" x14ac:dyDescent="0.25">
      <c r="B85" s="314" t="s">
        <v>466</v>
      </c>
      <c r="C85" s="299">
        <v>1</v>
      </c>
      <c r="D85" s="299"/>
      <c r="E85" s="291" t="s">
        <v>1899</v>
      </c>
    </row>
    <row r="86" spans="2:5" hidden="1" x14ac:dyDescent="0.25">
      <c r="B86" s="314" t="s">
        <v>1838</v>
      </c>
      <c r="C86" s="299">
        <v>1</v>
      </c>
      <c r="D86" s="299">
        <v>1</v>
      </c>
      <c r="E86" s="291" t="s">
        <v>1899</v>
      </c>
    </row>
    <row r="87" spans="2:5" hidden="1" x14ac:dyDescent="0.25">
      <c r="B87" s="314" t="s">
        <v>391</v>
      </c>
      <c r="C87" s="299">
        <v>1</v>
      </c>
      <c r="D87" s="299">
        <v>1</v>
      </c>
      <c r="E87" s="291" t="s">
        <v>1899</v>
      </c>
    </row>
    <row r="88" spans="2:5" hidden="1" x14ac:dyDescent="0.25">
      <c r="B88" s="314" t="s">
        <v>502</v>
      </c>
      <c r="C88" s="299">
        <v>1</v>
      </c>
      <c r="D88" s="299"/>
      <c r="E88" s="291" t="s">
        <v>1899</v>
      </c>
    </row>
    <row r="89" spans="2:5" hidden="1" x14ac:dyDescent="0.25">
      <c r="B89" s="314" t="s">
        <v>505</v>
      </c>
      <c r="C89" s="299">
        <v>1</v>
      </c>
      <c r="D89" s="299"/>
      <c r="E89" s="291" t="s">
        <v>1899</v>
      </c>
    </row>
    <row r="90" spans="2:5" hidden="1" x14ac:dyDescent="0.25">
      <c r="B90" s="314" t="s">
        <v>989</v>
      </c>
      <c r="C90" s="299">
        <v>4</v>
      </c>
      <c r="D90" s="299"/>
      <c r="E90" s="291" t="s">
        <v>1899</v>
      </c>
    </row>
    <row r="91" spans="2:5" hidden="1" x14ac:dyDescent="0.25">
      <c r="B91" s="314" t="s">
        <v>1085</v>
      </c>
      <c r="C91" s="299">
        <v>3</v>
      </c>
      <c r="D91" s="299"/>
      <c r="E91" s="291" t="s">
        <v>1899</v>
      </c>
    </row>
    <row r="92" spans="2:5" hidden="1" x14ac:dyDescent="0.25">
      <c r="B92" s="314" t="s">
        <v>384</v>
      </c>
      <c r="C92" s="299">
        <v>1</v>
      </c>
      <c r="D92" s="299">
        <v>1</v>
      </c>
      <c r="E92" s="291" t="s">
        <v>1899</v>
      </c>
    </row>
    <row r="93" spans="2:5" hidden="1" x14ac:dyDescent="0.25">
      <c r="B93" s="314" t="s">
        <v>96</v>
      </c>
      <c r="C93" s="299">
        <v>4</v>
      </c>
      <c r="D93" s="299"/>
      <c r="E93" s="291" t="s">
        <v>1899</v>
      </c>
    </row>
    <row r="94" spans="2:5" hidden="1" x14ac:dyDescent="0.25">
      <c r="B94" s="314" t="s">
        <v>512</v>
      </c>
      <c r="C94" s="299">
        <v>1</v>
      </c>
      <c r="D94" s="299"/>
      <c r="E94" s="291" t="s">
        <v>1899</v>
      </c>
    </row>
    <row r="95" spans="2:5" ht="15.75" hidden="1" thickBot="1" x14ac:dyDescent="0.3">
      <c r="B95" s="301"/>
      <c r="C95" s="302"/>
      <c r="D95" s="302"/>
      <c r="E95" s="303"/>
    </row>
    <row r="96" spans="2:5" hidden="1" x14ac:dyDescent="0.25"/>
  </sheetData>
  <mergeCells count="8">
    <mergeCell ref="B4:E4"/>
    <mergeCell ref="B18:E18"/>
    <mergeCell ref="B25:E25"/>
    <mergeCell ref="B83:E83"/>
    <mergeCell ref="B48:E48"/>
    <mergeCell ref="B37:E37"/>
    <mergeCell ref="B61:E61"/>
    <mergeCell ref="B73:E73"/>
  </mergeCells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&amp;C&amp;1#&amp;"Calibri"&amp;12&amp;K008000Internal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C94B-E674-41C6-B5A8-A89A8EDE1F6E}">
  <sheetPr codeName="Planilha7"/>
  <dimension ref="A1:W2965"/>
  <sheetViews>
    <sheetView workbookViewId="0">
      <pane xSplit="1" ySplit="1" topLeftCell="B893" activePane="bottomRight" state="frozen"/>
      <selection activeCell="AV10" sqref="AV10:AV14"/>
      <selection pane="topRight" activeCell="AV10" sqref="AV10:AV14"/>
      <selection pane="bottomLeft" activeCell="AV10" sqref="AV10:AV14"/>
      <selection pane="bottomRight" activeCell="A87" sqref="A87"/>
    </sheetView>
  </sheetViews>
  <sheetFormatPr defaultColWidth="8.7109375" defaultRowHeight="11.25" x14ac:dyDescent="0.2"/>
  <cols>
    <col min="1" max="1" width="40.140625" style="90" customWidth="1"/>
    <col min="2" max="2" width="8.7109375" style="90"/>
    <col min="3" max="3" width="65" style="90" customWidth="1"/>
    <col min="4" max="4" width="9" style="90" customWidth="1"/>
    <col min="5" max="5" width="12.42578125" style="90" customWidth="1"/>
    <col min="6" max="6" width="37.28515625" style="90" bestFit="1" customWidth="1"/>
    <col min="7" max="7" width="9" style="92" bestFit="1" customWidth="1"/>
    <col min="8" max="8" width="8.7109375" style="92" bestFit="1" customWidth="1"/>
    <col min="9" max="9" width="16.5703125" style="90" bestFit="1" customWidth="1"/>
    <col min="10" max="10" width="51.28515625" style="90" bestFit="1" customWidth="1"/>
    <col min="11" max="11" width="39.7109375" style="90" bestFit="1" customWidth="1"/>
    <col min="12" max="16" width="18.140625" style="90" customWidth="1"/>
    <col min="17" max="17" width="8.7109375" style="89"/>
    <col min="18" max="18" width="26.85546875" style="89" bestFit="1" customWidth="1"/>
    <col min="19" max="19" width="21.42578125" style="91" customWidth="1"/>
    <col min="20" max="20" width="25.7109375" style="89" customWidth="1"/>
    <col min="21" max="21" width="21.42578125" style="91" customWidth="1"/>
    <col min="22" max="22" width="8.7109375" style="89"/>
    <col min="23" max="23" width="8.7109375" style="92"/>
    <col min="24" max="16384" width="8.7109375" style="89"/>
  </cols>
  <sheetData>
    <row r="1" spans="1:23" s="83" customFormat="1" ht="12.75" x14ac:dyDescent="0.2">
      <c r="A1" s="81" t="s">
        <v>1526</v>
      </c>
      <c r="B1" s="81" t="s">
        <v>131</v>
      </c>
      <c r="C1" s="81" t="s">
        <v>132</v>
      </c>
      <c r="D1" s="81" t="s">
        <v>133</v>
      </c>
      <c r="E1" s="81" t="s">
        <v>134</v>
      </c>
      <c r="F1" s="81" t="s">
        <v>135</v>
      </c>
      <c r="G1" s="82" t="s">
        <v>136</v>
      </c>
      <c r="H1" s="82" t="s">
        <v>137</v>
      </c>
      <c r="I1" s="81" t="s">
        <v>138</v>
      </c>
      <c r="J1" s="81" t="s">
        <v>139</v>
      </c>
      <c r="K1" s="81" t="s">
        <v>140</v>
      </c>
      <c r="L1" s="81" t="s">
        <v>133</v>
      </c>
      <c r="M1" s="81" t="s">
        <v>141</v>
      </c>
      <c r="N1" s="81" t="s">
        <v>142</v>
      </c>
      <c r="O1" s="81" t="s">
        <v>143</v>
      </c>
      <c r="P1" s="81" t="s">
        <v>144</v>
      </c>
      <c r="R1" s="81" t="s">
        <v>145</v>
      </c>
      <c r="S1" s="84" t="s">
        <v>146</v>
      </c>
      <c r="T1" s="81" t="s">
        <v>147</v>
      </c>
      <c r="U1" s="84" t="s">
        <v>148</v>
      </c>
      <c r="W1" s="85"/>
    </row>
    <row r="2" spans="1:23" x14ac:dyDescent="0.2">
      <c r="A2" s="86" t="s">
        <v>1529</v>
      </c>
      <c r="B2" s="86" t="s">
        <v>149</v>
      </c>
      <c r="C2" s="86" t="s">
        <v>150</v>
      </c>
      <c r="D2" s="86" t="s">
        <v>151</v>
      </c>
      <c r="E2" s="86"/>
      <c r="F2" s="86" t="s">
        <v>152</v>
      </c>
      <c r="G2" s="87">
        <v>44652</v>
      </c>
      <c r="H2" s="87">
        <v>44954</v>
      </c>
      <c r="I2" s="88" t="s">
        <v>153</v>
      </c>
      <c r="J2" s="88" t="s">
        <v>154</v>
      </c>
      <c r="K2" s="88" t="s">
        <v>84</v>
      </c>
      <c r="L2" s="88" t="s">
        <v>155</v>
      </c>
      <c r="M2" s="88" t="s">
        <v>48</v>
      </c>
      <c r="N2" s="88" t="s">
        <v>156</v>
      </c>
      <c r="O2" s="88">
        <v>476</v>
      </c>
      <c r="P2" s="88"/>
      <c r="R2" s="90" t="s">
        <v>152</v>
      </c>
      <c r="S2" s="91">
        <v>1680.71</v>
      </c>
      <c r="T2" s="90" t="s">
        <v>152</v>
      </c>
      <c r="U2" s="91">
        <v>1680.71</v>
      </c>
      <c r="W2" s="92">
        <v>44652</v>
      </c>
    </row>
    <row r="3" spans="1:23" x14ac:dyDescent="0.2">
      <c r="A3" s="86" t="s">
        <v>1529</v>
      </c>
      <c r="B3" s="86" t="s">
        <v>149</v>
      </c>
      <c r="C3" s="86" t="s">
        <v>150</v>
      </c>
      <c r="D3" s="86" t="s">
        <v>157</v>
      </c>
      <c r="E3" s="86"/>
      <c r="F3" s="86" t="s">
        <v>158</v>
      </c>
      <c r="G3" s="87">
        <v>44652</v>
      </c>
      <c r="H3" s="87">
        <v>44954</v>
      </c>
      <c r="I3" s="88" t="s">
        <v>159</v>
      </c>
      <c r="J3" s="88" t="s">
        <v>158</v>
      </c>
      <c r="K3" s="88"/>
      <c r="L3" s="88" t="s">
        <v>155</v>
      </c>
      <c r="M3" s="88" t="s">
        <v>48</v>
      </c>
      <c r="N3" s="88"/>
      <c r="O3" s="88"/>
      <c r="P3" s="88"/>
      <c r="R3" s="90" t="s">
        <v>158</v>
      </c>
      <c r="S3" s="91">
        <v>148.47999999999999</v>
      </c>
      <c r="T3" s="90" t="s">
        <v>158</v>
      </c>
      <c r="U3" s="91">
        <v>148.47999999999999</v>
      </c>
      <c r="W3" s="92">
        <v>44652</v>
      </c>
    </row>
    <row r="4" spans="1:23" x14ac:dyDescent="0.2">
      <c r="A4" s="93" t="s">
        <v>1529</v>
      </c>
      <c r="B4" s="93" t="s">
        <v>149</v>
      </c>
      <c r="C4" s="93" t="s">
        <v>160</v>
      </c>
      <c r="D4" s="93" t="s">
        <v>151</v>
      </c>
      <c r="E4" s="93"/>
      <c r="F4" s="93" t="s">
        <v>161</v>
      </c>
      <c r="G4" s="94">
        <v>44652</v>
      </c>
      <c r="H4" s="94">
        <v>44954</v>
      </c>
      <c r="I4" s="95" t="s">
        <v>162</v>
      </c>
      <c r="J4" s="95" t="s">
        <v>163</v>
      </c>
      <c r="K4" s="95" t="s">
        <v>75</v>
      </c>
      <c r="L4" s="95" t="s">
        <v>155</v>
      </c>
      <c r="M4" s="95" t="s">
        <v>48</v>
      </c>
      <c r="N4" s="95" t="s">
        <v>156</v>
      </c>
      <c r="O4" s="95">
        <v>474</v>
      </c>
      <c r="P4" s="95"/>
      <c r="R4" s="90" t="s">
        <v>161</v>
      </c>
      <c r="S4" s="91">
        <v>1376.26</v>
      </c>
      <c r="T4" s="90" t="s">
        <v>161</v>
      </c>
      <c r="U4" s="91">
        <v>1376.26</v>
      </c>
      <c r="W4" s="92">
        <v>44652</v>
      </c>
    </row>
    <row r="5" spans="1:23" x14ac:dyDescent="0.2">
      <c r="A5" s="93" t="s">
        <v>1529</v>
      </c>
      <c r="B5" s="93" t="s">
        <v>149</v>
      </c>
      <c r="C5" s="93" t="s">
        <v>160</v>
      </c>
      <c r="D5" s="93" t="s">
        <v>157</v>
      </c>
      <c r="E5" s="93"/>
      <c r="F5" s="93" t="s">
        <v>158</v>
      </c>
      <c r="G5" s="94">
        <v>44652</v>
      </c>
      <c r="H5" s="94">
        <v>44954</v>
      </c>
      <c r="I5" s="95" t="s">
        <v>164</v>
      </c>
      <c r="J5" s="95" t="s">
        <v>158</v>
      </c>
      <c r="K5" s="95"/>
      <c r="L5" s="95" t="s">
        <v>155</v>
      </c>
      <c r="M5" s="95" t="s">
        <v>48</v>
      </c>
      <c r="N5" s="95" t="s">
        <v>156</v>
      </c>
      <c r="O5" s="95">
        <v>476</v>
      </c>
      <c r="P5" s="95"/>
      <c r="R5" s="90" t="s">
        <v>158</v>
      </c>
      <c r="S5" s="91">
        <v>148.47999999999999</v>
      </c>
      <c r="T5" s="90" t="s">
        <v>158</v>
      </c>
      <c r="U5" s="91">
        <v>148.47999999999999</v>
      </c>
      <c r="W5" s="92">
        <v>44652</v>
      </c>
    </row>
    <row r="6" spans="1:23" x14ac:dyDescent="0.2">
      <c r="A6" s="86" t="s">
        <v>1529</v>
      </c>
      <c r="B6" s="86" t="s">
        <v>149</v>
      </c>
      <c r="C6" s="86" t="s">
        <v>165</v>
      </c>
      <c r="D6" s="86" t="s">
        <v>151</v>
      </c>
      <c r="E6" s="86"/>
      <c r="F6" s="86" t="s">
        <v>76</v>
      </c>
      <c r="G6" s="87">
        <v>44652</v>
      </c>
      <c r="H6" s="87">
        <v>44954</v>
      </c>
      <c r="I6" s="88" t="s">
        <v>166</v>
      </c>
      <c r="J6" s="88" t="s">
        <v>167</v>
      </c>
      <c r="K6" s="88" t="s">
        <v>76</v>
      </c>
      <c r="L6" s="88" t="s">
        <v>155</v>
      </c>
      <c r="M6" s="88" t="s">
        <v>48</v>
      </c>
      <c r="N6" s="88" t="s">
        <v>156</v>
      </c>
      <c r="O6" s="88">
        <v>476</v>
      </c>
      <c r="P6" s="88"/>
      <c r="R6" s="90" t="s">
        <v>76</v>
      </c>
      <c r="S6" s="91">
        <v>1153.8461538461538</v>
      </c>
      <c r="T6" s="90" t="s">
        <v>76</v>
      </c>
      <c r="U6" s="91">
        <v>1153.8461538461538</v>
      </c>
      <c r="W6" s="92">
        <v>44652</v>
      </c>
    </row>
    <row r="7" spans="1:23" x14ac:dyDescent="0.2">
      <c r="A7" s="86" t="s">
        <v>1529</v>
      </c>
      <c r="B7" s="86" t="s">
        <v>149</v>
      </c>
      <c r="C7" s="86" t="s">
        <v>165</v>
      </c>
      <c r="D7" s="86" t="s">
        <v>151</v>
      </c>
      <c r="E7" s="86"/>
      <c r="F7" s="86" t="s">
        <v>168</v>
      </c>
      <c r="G7" s="87">
        <v>44652</v>
      </c>
      <c r="H7" s="87">
        <v>44954</v>
      </c>
      <c r="I7" s="88" t="s">
        <v>169</v>
      </c>
      <c r="J7" s="88" t="s">
        <v>170</v>
      </c>
      <c r="K7" s="88" t="s">
        <v>62</v>
      </c>
      <c r="L7" s="88" t="s">
        <v>155</v>
      </c>
      <c r="M7" s="88" t="s">
        <v>48</v>
      </c>
      <c r="N7" s="88" t="s">
        <v>156</v>
      </c>
      <c r="O7" s="88">
        <v>476</v>
      </c>
      <c r="P7" s="88"/>
      <c r="R7" s="90" t="s">
        <v>255</v>
      </c>
      <c r="S7" s="91">
        <v>894.47</v>
      </c>
      <c r="T7" s="90" t="s">
        <v>168</v>
      </c>
      <c r="U7" s="91">
        <v>0</v>
      </c>
      <c r="W7" s="92">
        <v>44652</v>
      </c>
    </row>
    <row r="8" spans="1:23" x14ac:dyDescent="0.2">
      <c r="A8" s="86" t="s">
        <v>1529</v>
      </c>
      <c r="B8" s="86" t="s">
        <v>149</v>
      </c>
      <c r="C8" s="86" t="s">
        <v>165</v>
      </c>
      <c r="D8" s="86" t="s">
        <v>151</v>
      </c>
      <c r="E8" s="86"/>
      <c r="F8" s="86"/>
      <c r="G8" s="87">
        <v>44652</v>
      </c>
      <c r="H8" s="87">
        <v>44954</v>
      </c>
      <c r="I8" s="88" t="s">
        <v>171</v>
      </c>
      <c r="J8" s="88" t="s">
        <v>172</v>
      </c>
      <c r="K8" s="88" t="s">
        <v>168</v>
      </c>
      <c r="L8" s="88" t="s">
        <v>155</v>
      </c>
      <c r="M8" s="88" t="s">
        <v>48</v>
      </c>
      <c r="N8" s="88" t="s">
        <v>156</v>
      </c>
      <c r="O8" s="88">
        <v>476</v>
      </c>
      <c r="P8" s="88"/>
      <c r="R8" s="90" t="s">
        <v>1519</v>
      </c>
      <c r="S8" s="91">
        <v>838.03</v>
      </c>
      <c r="T8" s="90">
        <v>0</v>
      </c>
      <c r="U8" s="91">
        <v>0</v>
      </c>
      <c r="W8" s="92">
        <v>44652</v>
      </c>
    </row>
    <row r="9" spans="1:23" x14ac:dyDescent="0.2">
      <c r="A9" s="86" t="s">
        <v>1529</v>
      </c>
      <c r="B9" s="86" t="s">
        <v>149</v>
      </c>
      <c r="C9" s="86" t="s">
        <v>165</v>
      </c>
      <c r="D9" s="86" t="s">
        <v>151</v>
      </c>
      <c r="E9" s="86"/>
      <c r="F9" s="86"/>
      <c r="G9" s="87">
        <v>44652</v>
      </c>
      <c r="H9" s="87">
        <v>44954</v>
      </c>
      <c r="I9" s="88">
        <v>50202</v>
      </c>
      <c r="J9" s="88" t="s">
        <v>127</v>
      </c>
      <c r="K9" s="88" t="s">
        <v>173</v>
      </c>
      <c r="L9" s="88" t="s">
        <v>155</v>
      </c>
      <c r="M9" s="88" t="s">
        <v>48</v>
      </c>
      <c r="N9" s="88" t="s">
        <v>156</v>
      </c>
      <c r="O9" s="88">
        <v>476</v>
      </c>
      <c r="P9" s="88"/>
      <c r="R9" s="90" t="s">
        <v>264</v>
      </c>
      <c r="S9" s="91">
        <v>439.24</v>
      </c>
      <c r="T9" s="90">
        <v>0</v>
      </c>
      <c r="U9" s="91">
        <v>0</v>
      </c>
      <c r="W9" s="92">
        <v>44652</v>
      </c>
    </row>
    <row r="10" spans="1:23" x14ac:dyDescent="0.2">
      <c r="A10" s="93" t="s">
        <v>1529</v>
      </c>
      <c r="B10" s="93" t="s">
        <v>149</v>
      </c>
      <c r="C10" s="93" t="s">
        <v>174</v>
      </c>
      <c r="D10" s="93" t="s">
        <v>151</v>
      </c>
      <c r="E10" s="93"/>
      <c r="F10" s="93" t="s">
        <v>85</v>
      </c>
      <c r="G10" s="94">
        <v>44652</v>
      </c>
      <c r="H10" s="94">
        <v>44954</v>
      </c>
      <c r="I10" s="95" t="s">
        <v>175</v>
      </c>
      <c r="J10" s="95" t="s">
        <v>176</v>
      </c>
      <c r="K10" s="95" t="s">
        <v>85</v>
      </c>
      <c r="L10" s="95" t="s">
        <v>155</v>
      </c>
      <c r="M10" s="95" t="s">
        <v>48</v>
      </c>
      <c r="N10" s="95" t="s">
        <v>156</v>
      </c>
      <c r="O10" s="95" t="s">
        <v>177</v>
      </c>
      <c r="P10" s="95"/>
      <c r="R10" s="90" t="s">
        <v>85</v>
      </c>
      <c r="S10" s="91">
        <v>749.53347683717948</v>
      </c>
      <c r="T10" s="90" t="s">
        <v>85</v>
      </c>
      <c r="U10" s="91">
        <v>749.53347683717948</v>
      </c>
      <c r="W10" s="92">
        <v>44652</v>
      </c>
    </row>
    <row r="11" spans="1:23" x14ac:dyDescent="0.2">
      <c r="A11" s="93" t="s">
        <v>1529</v>
      </c>
      <c r="B11" s="93" t="s">
        <v>149</v>
      </c>
      <c r="C11" s="93" t="s">
        <v>174</v>
      </c>
      <c r="D11" s="93" t="s">
        <v>151</v>
      </c>
      <c r="E11" s="93"/>
      <c r="F11" s="93" t="s">
        <v>178</v>
      </c>
      <c r="G11" s="94">
        <v>44652</v>
      </c>
      <c r="H11" s="94">
        <v>44954</v>
      </c>
      <c r="I11" s="95" t="s">
        <v>179</v>
      </c>
      <c r="J11" s="95" t="s">
        <v>180</v>
      </c>
      <c r="K11" s="95" t="s">
        <v>81</v>
      </c>
      <c r="L11" s="95" t="s">
        <v>155</v>
      </c>
      <c r="M11" s="95" t="s">
        <v>48</v>
      </c>
      <c r="N11" s="95" t="s">
        <v>156</v>
      </c>
      <c r="O11" s="95">
        <v>476</v>
      </c>
      <c r="P11" s="95"/>
      <c r="R11" s="90" t="s">
        <v>178</v>
      </c>
      <c r="S11" s="91">
        <v>1356.94</v>
      </c>
      <c r="T11" s="90" t="s">
        <v>178</v>
      </c>
      <c r="U11" s="91">
        <v>1356.94</v>
      </c>
      <c r="W11" s="92">
        <v>44652</v>
      </c>
    </row>
    <row r="12" spans="1:23" x14ac:dyDescent="0.2">
      <c r="A12" s="93" t="s">
        <v>1529</v>
      </c>
      <c r="B12" s="93" t="s">
        <v>149</v>
      </c>
      <c r="C12" s="93" t="s">
        <v>174</v>
      </c>
      <c r="D12" s="93" t="s">
        <v>157</v>
      </c>
      <c r="E12" s="93"/>
      <c r="F12" s="93" t="s">
        <v>181</v>
      </c>
      <c r="G12" s="94">
        <v>44652</v>
      </c>
      <c r="H12" s="94">
        <v>44954</v>
      </c>
      <c r="I12" s="95" t="s">
        <v>182</v>
      </c>
      <c r="J12" s="95" t="s">
        <v>118</v>
      </c>
      <c r="K12" s="95"/>
      <c r="L12" s="95" t="s">
        <v>155</v>
      </c>
      <c r="M12" s="95" t="s">
        <v>48</v>
      </c>
      <c r="N12" s="95" t="s">
        <v>156</v>
      </c>
      <c r="O12" s="95">
        <v>476</v>
      </c>
      <c r="P12" s="95"/>
      <c r="R12" s="90" t="s">
        <v>181</v>
      </c>
      <c r="S12" s="91">
        <v>395.5</v>
      </c>
      <c r="T12" s="90" t="s">
        <v>181</v>
      </c>
      <c r="U12" s="91">
        <v>395.5</v>
      </c>
      <c r="W12" s="92">
        <v>44652</v>
      </c>
    </row>
    <row r="13" spans="1:23" x14ac:dyDescent="0.2">
      <c r="A13" s="86" t="s">
        <v>1529</v>
      </c>
      <c r="B13" s="86" t="s">
        <v>149</v>
      </c>
      <c r="C13" s="86" t="s">
        <v>183</v>
      </c>
      <c r="D13" s="86" t="s">
        <v>151</v>
      </c>
      <c r="E13" s="86"/>
      <c r="F13" s="86" t="s">
        <v>98</v>
      </c>
      <c r="G13" s="87">
        <v>44652</v>
      </c>
      <c r="H13" s="87">
        <v>44954</v>
      </c>
      <c r="I13" s="88">
        <v>48882</v>
      </c>
      <c r="J13" s="88" t="s">
        <v>184</v>
      </c>
      <c r="K13" s="88" t="s">
        <v>98</v>
      </c>
      <c r="L13" s="88" t="s">
        <v>155</v>
      </c>
      <c r="M13" s="88" t="s">
        <v>48</v>
      </c>
      <c r="N13" s="88" t="s">
        <v>156</v>
      </c>
      <c r="O13" s="88">
        <v>476</v>
      </c>
      <c r="P13" s="88"/>
      <c r="R13" s="90" t="s">
        <v>98</v>
      </c>
      <c r="S13" s="91">
        <v>609.74283475131119</v>
      </c>
      <c r="T13" s="90" t="s">
        <v>98</v>
      </c>
      <c r="U13" s="91">
        <v>609.74283475131119</v>
      </c>
      <c r="W13" s="92">
        <v>44652</v>
      </c>
    </row>
    <row r="14" spans="1:23" x14ac:dyDescent="0.2">
      <c r="A14" s="86" t="s">
        <v>1529</v>
      </c>
      <c r="B14" s="86" t="s">
        <v>149</v>
      </c>
      <c r="C14" s="86" t="s">
        <v>183</v>
      </c>
      <c r="D14" s="86" t="s">
        <v>157</v>
      </c>
      <c r="E14" s="86"/>
      <c r="F14" s="86" t="s">
        <v>158</v>
      </c>
      <c r="G14" s="87">
        <v>44652</v>
      </c>
      <c r="H14" s="87">
        <v>44954</v>
      </c>
      <c r="I14" s="88" t="s">
        <v>185</v>
      </c>
      <c r="J14" s="88" t="s">
        <v>158</v>
      </c>
      <c r="K14" s="88"/>
      <c r="L14" s="88" t="s">
        <v>155</v>
      </c>
      <c r="M14" s="88" t="s">
        <v>48</v>
      </c>
      <c r="N14" s="88" t="s">
        <v>156</v>
      </c>
      <c r="O14" s="88">
        <v>476</v>
      </c>
      <c r="P14" s="88"/>
      <c r="R14" s="90" t="s">
        <v>158</v>
      </c>
      <c r="S14" s="91">
        <v>148.47999999999999</v>
      </c>
      <c r="T14" s="90" t="s">
        <v>158</v>
      </c>
      <c r="U14" s="91">
        <v>148.47999999999999</v>
      </c>
      <c r="W14" s="92">
        <v>44652</v>
      </c>
    </row>
    <row r="15" spans="1:23" x14ac:dyDescent="0.2">
      <c r="A15" s="93" t="s">
        <v>1529</v>
      </c>
      <c r="B15" s="93" t="s">
        <v>149</v>
      </c>
      <c r="C15" s="93" t="s">
        <v>186</v>
      </c>
      <c r="D15" s="93" t="s">
        <v>151</v>
      </c>
      <c r="E15" s="93"/>
      <c r="F15" s="93" t="s">
        <v>187</v>
      </c>
      <c r="G15" s="94">
        <v>44652</v>
      </c>
      <c r="H15" s="94">
        <v>44954</v>
      </c>
      <c r="I15" s="95">
        <v>44279</v>
      </c>
      <c r="J15" s="95" t="s">
        <v>188</v>
      </c>
      <c r="K15" s="95" t="s">
        <v>80</v>
      </c>
      <c r="L15" s="95" t="s">
        <v>155</v>
      </c>
      <c r="M15" s="95" t="s">
        <v>50</v>
      </c>
      <c r="N15" s="95" t="s">
        <v>156</v>
      </c>
      <c r="O15" s="95">
        <v>476</v>
      </c>
      <c r="P15" s="95"/>
      <c r="R15" s="90" t="s">
        <v>187</v>
      </c>
      <c r="S15" s="91">
        <v>609.74</v>
      </c>
      <c r="T15" s="90" t="s">
        <v>187</v>
      </c>
      <c r="U15" s="91">
        <v>609.74</v>
      </c>
      <c r="W15" s="92">
        <v>44671</v>
      </c>
    </row>
    <row r="16" spans="1:23" x14ac:dyDescent="0.2">
      <c r="A16" s="93" t="s">
        <v>1529</v>
      </c>
      <c r="B16" s="93" t="s">
        <v>149</v>
      </c>
      <c r="C16" s="93" t="s">
        <v>186</v>
      </c>
      <c r="D16" s="93" t="s">
        <v>151</v>
      </c>
      <c r="E16" s="93"/>
      <c r="F16" s="93" t="s">
        <v>187</v>
      </c>
      <c r="G16" s="94">
        <v>44652</v>
      </c>
      <c r="H16" s="94">
        <v>44954</v>
      </c>
      <c r="I16" s="95">
        <v>49970</v>
      </c>
      <c r="J16" s="95" t="s">
        <v>189</v>
      </c>
      <c r="K16" s="95" t="s">
        <v>190</v>
      </c>
      <c r="L16" s="95" t="s">
        <v>155</v>
      </c>
      <c r="M16" s="95" t="s">
        <v>50</v>
      </c>
      <c r="N16" s="95" t="s">
        <v>156</v>
      </c>
      <c r="O16" s="95">
        <v>476</v>
      </c>
      <c r="P16" s="95"/>
      <c r="R16" s="90" t="s">
        <v>187</v>
      </c>
      <c r="S16" s="91">
        <v>609.74</v>
      </c>
      <c r="T16" s="90" t="s">
        <v>187</v>
      </c>
      <c r="U16" s="91">
        <v>609.74</v>
      </c>
      <c r="W16" s="92">
        <v>44663</v>
      </c>
    </row>
    <row r="17" spans="1:23" x14ac:dyDescent="0.2">
      <c r="A17" s="93" t="s">
        <v>1529</v>
      </c>
      <c r="B17" s="93" t="s">
        <v>149</v>
      </c>
      <c r="C17" s="93" t="s">
        <v>186</v>
      </c>
      <c r="D17" s="93" t="s">
        <v>151</v>
      </c>
      <c r="E17" s="93"/>
      <c r="F17" s="93" t="s">
        <v>187</v>
      </c>
      <c r="G17" s="94">
        <v>44652</v>
      </c>
      <c r="H17" s="94">
        <v>44954</v>
      </c>
      <c r="I17" s="95">
        <v>49907</v>
      </c>
      <c r="J17" s="95" t="s">
        <v>191</v>
      </c>
      <c r="K17" s="95" t="s">
        <v>190</v>
      </c>
      <c r="L17" s="95" t="s">
        <v>155</v>
      </c>
      <c r="M17" s="95" t="s">
        <v>48</v>
      </c>
      <c r="N17" s="95" t="s">
        <v>156</v>
      </c>
      <c r="O17" s="95">
        <v>476</v>
      </c>
      <c r="P17" s="95"/>
      <c r="R17" s="90" t="s">
        <v>187</v>
      </c>
      <c r="S17" s="91">
        <v>609.74</v>
      </c>
      <c r="T17" s="90" t="s">
        <v>187</v>
      </c>
      <c r="U17" s="91">
        <v>609.74</v>
      </c>
      <c r="W17" s="92">
        <v>44652</v>
      </c>
    </row>
    <row r="18" spans="1:23" x14ac:dyDescent="0.2">
      <c r="A18" s="93" t="s">
        <v>1529</v>
      </c>
      <c r="B18" s="93" t="s">
        <v>149</v>
      </c>
      <c r="C18" s="93" t="s">
        <v>186</v>
      </c>
      <c r="D18" s="93" t="s">
        <v>151</v>
      </c>
      <c r="E18" s="93"/>
      <c r="F18" s="93" t="s">
        <v>192</v>
      </c>
      <c r="G18" s="94">
        <v>44652</v>
      </c>
      <c r="H18" s="94">
        <v>44954</v>
      </c>
      <c r="I18" s="95"/>
      <c r="J18" s="95"/>
      <c r="K18" s="95"/>
      <c r="L18" s="95"/>
      <c r="M18" s="95"/>
      <c r="N18" s="95"/>
      <c r="O18" s="95"/>
      <c r="P18" s="95"/>
      <c r="R18" s="90" t="s">
        <v>15</v>
      </c>
      <c r="S18" s="91">
        <v>0</v>
      </c>
      <c r="T18" s="90" t="s">
        <v>192</v>
      </c>
      <c r="U18" s="91">
        <v>502.04</v>
      </c>
      <c r="W18" s="92">
        <v>44658</v>
      </c>
    </row>
    <row r="19" spans="1:23" x14ac:dyDescent="0.2">
      <c r="A19" s="93" t="s">
        <v>1529</v>
      </c>
      <c r="B19" s="93" t="s">
        <v>149</v>
      </c>
      <c r="C19" s="93" t="s">
        <v>186</v>
      </c>
      <c r="D19" s="93" t="s">
        <v>151</v>
      </c>
      <c r="E19" s="93"/>
      <c r="F19" s="93" t="s">
        <v>193</v>
      </c>
      <c r="G19" s="94">
        <v>44652</v>
      </c>
      <c r="H19" s="94">
        <v>44954</v>
      </c>
      <c r="I19" s="95">
        <v>49895</v>
      </c>
      <c r="J19" s="95" t="s">
        <v>194</v>
      </c>
      <c r="K19" s="95" t="s">
        <v>195</v>
      </c>
      <c r="L19" s="95" t="s">
        <v>155</v>
      </c>
      <c r="M19" s="95" t="s">
        <v>48</v>
      </c>
      <c r="N19" s="95" t="s">
        <v>156</v>
      </c>
      <c r="O19" s="95">
        <v>476</v>
      </c>
      <c r="P19" s="95"/>
      <c r="R19" s="90" t="s">
        <v>193</v>
      </c>
      <c r="S19" s="91">
        <v>297.69</v>
      </c>
      <c r="T19" s="90" t="s">
        <v>193</v>
      </c>
      <c r="U19" s="91">
        <v>297.69</v>
      </c>
      <c r="W19" s="92">
        <v>44658</v>
      </c>
    </row>
    <row r="20" spans="1:23" x14ac:dyDescent="0.2">
      <c r="A20" s="93" t="s">
        <v>1529</v>
      </c>
      <c r="B20" s="93" t="s">
        <v>149</v>
      </c>
      <c r="C20" s="93" t="s">
        <v>186</v>
      </c>
      <c r="D20" s="93" t="s">
        <v>157</v>
      </c>
      <c r="E20" s="93"/>
      <c r="F20" s="93" t="s">
        <v>158</v>
      </c>
      <c r="G20" s="94">
        <v>44652</v>
      </c>
      <c r="H20" s="94">
        <v>44954</v>
      </c>
      <c r="I20" s="95" t="s">
        <v>196</v>
      </c>
      <c r="J20" s="95" t="s">
        <v>158</v>
      </c>
      <c r="K20" s="95"/>
      <c r="L20" s="95" t="s">
        <v>155</v>
      </c>
      <c r="M20" s="95" t="s">
        <v>48</v>
      </c>
      <c r="N20" s="95" t="s">
        <v>156</v>
      </c>
      <c r="O20" s="95">
        <v>476</v>
      </c>
      <c r="P20" s="95"/>
      <c r="R20" s="90" t="s">
        <v>158</v>
      </c>
      <c r="S20" s="91">
        <v>148.47999999999999</v>
      </c>
      <c r="T20" s="90" t="s">
        <v>158</v>
      </c>
      <c r="U20" s="91">
        <v>148.47999999999999</v>
      </c>
      <c r="W20" s="92">
        <v>44658</v>
      </c>
    </row>
    <row r="21" spans="1:23" x14ac:dyDescent="0.2">
      <c r="A21" s="93" t="s">
        <v>1529</v>
      </c>
      <c r="B21" s="93" t="s">
        <v>149</v>
      </c>
      <c r="C21" s="93" t="s">
        <v>186</v>
      </c>
      <c r="D21" s="93" t="s">
        <v>157</v>
      </c>
      <c r="E21" s="93"/>
      <c r="F21" s="93" t="s">
        <v>158</v>
      </c>
      <c r="G21" s="94">
        <v>44652</v>
      </c>
      <c r="H21" s="94">
        <v>44954</v>
      </c>
      <c r="I21" s="95" t="s">
        <v>197</v>
      </c>
      <c r="J21" s="95" t="s">
        <v>158</v>
      </c>
      <c r="K21" s="95"/>
      <c r="L21" s="95" t="s">
        <v>155</v>
      </c>
      <c r="M21" s="95" t="s">
        <v>48</v>
      </c>
      <c r="N21" s="95" t="s">
        <v>156</v>
      </c>
      <c r="O21" s="95">
        <v>476</v>
      </c>
      <c r="P21" s="95"/>
      <c r="R21" s="90" t="s">
        <v>158</v>
      </c>
      <c r="S21" s="91">
        <v>148.47999999999999</v>
      </c>
      <c r="T21" s="90" t="s">
        <v>158</v>
      </c>
      <c r="U21" s="91">
        <v>148.47999999999999</v>
      </c>
      <c r="W21" s="92">
        <v>44658</v>
      </c>
    </row>
    <row r="22" spans="1:23" x14ac:dyDescent="0.2">
      <c r="A22" s="93" t="s">
        <v>1529</v>
      </c>
      <c r="B22" s="93" t="s">
        <v>149</v>
      </c>
      <c r="C22" s="93" t="s">
        <v>186</v>
      </c>
      <c r="D22" s="93" t="s">
        <v>157</v>
      </c>
      <c r="E22" s="93"/>
      <c r="F22" s="93" t="s">
        <v>158</v>
      </c>
      <c r="G22" s="94">
        <v>44652</v>
      </c>
      <c r="H22" s="94">
        <v>44954</v>
      </c>
      <c r="I22" s="95"/>
      <c r="J22" s="95"/>
      <c r="K22" s="95"/>
      <c r="L22" s="95"/>
      <c r="M22" s="95" t="s">
        <v>15</v>
      </c>
      <c r="N22" s="95"/>
      <c r="O22" s="95"/>
      <c r="P22" s="95"/>
      <c r="R22" s="90" t="s">
        <v>15</v>
      </c>
      <c r="S22" s="91">
        <v>0</v>
      </c>
      <c r="T22" s="90" t="s">
        <v>158</v>
      </c>
      <c r="U22" s="91">
        <v>148.47999999999999</v>
      </c>
      <c r="W22" s="92">
        <v>44658</v>
      </c>
    </row>
    <row r="23" spans="1:23" x14ac:dyDescent="0.2">
      <c r="A23" s="93" t="s">
        <v>1529</v>
      </c>
      <c r="B23" s="93" t="s">
        <v>149</v>
      </c>
      <c r="C23" s="93" t="s">
        <v>186</v>
      </c>
      <c r="D23" s="93" t="s">
        <v>157</v>
      </c>
      <c r="E23" s="93"/>
      <c r="F23" s="93" t="s">
        <v>158</v>
      </c>
      <c r="G23" s="94">
        <v>44652</v>
      </c>
      <c r="H23" s="94">
        <v>44954</v>
      </c>
      <c r="I23" s="95"/>
      <c r="J23" s="95"/>
      <c r="K23" s="95"/>
      <c r="L23" s="95"/>
      <c r="M23" s="95" t="s">
        <v>15</v>
      </c>
      <c r="N23" s="95"/>
      <c r="O23" s="95"/>
      <c r="P23" s="95"/>
      <c r="R23" s="90" t="s">
        <v>15</v>
      </c>
      <c r="S23" s="91">
        <v>0</v>
      </c>
      <c r="T23" s="90" t="s">
        <v>158</v>
      </c>
      <c r="U23" s="91">
        <v>148.47999999999999</v>
      </c>
      <c r="W23" s="92">
        <v>44658</v>
      </c>
    </row>
    <row r="24" spans="1:23" x14ac:dyDescent="0.2">
      <c r="A24" s="93" t="s">
        <v>1529</v>
      </c>
      <c r="B24" s="93" t="s">
        <v>149</v>
      </c>
      <c r="C24" s="93" t="s">
        <v>186</v>
      </c>
      <c r="D24" s="93" t="s">
        <v>157</v>
      </c>
      <c r="E24" s="93"/>
      <c r="F24" s="93" t="s">
        <v>158</v>
      </c>
      <c r="G24" s="94">
        <v>44652</v>
      </c>
      <c r="H24" s="94">
        <v>44954</v>
      </c>
      <c r="I24" s="95"/>
      <c r="J24" s="95"/>
      <c r="K24" s="95"/>
      <c r="L24" s="95"/>
      <c r="M24" s="95" t="s">
        <v>15</v>
      </c>
      <c r="N24" s="95"/>
      <c r="O24" s="95"/>
      <c r="P24" s="95"/>
      <c r="R24" s="90" t="s">
        <v>15</v>
      </c>
      <c r="S24" s="91">
        <v>0</v>
      </c>
      <c r="T24" s="90" t="s">
        <v>158</v>
      </c>
      <c r="U24" s="91">
        <v>148.47999999999999</v>
      </c>
      <c r="W24" s="92">
        <v>44652</v>
      </c>
    </row>
    <row r="25" spans="1:23" x14ac:dyDescent="0.2">
      <c r="A25" s="86" t="s">
        <v>1529</v>
      </c>
      <c r="B25" s="86" t="s">
        <v>149</v>
      </c>
      <c r="C25" s="86" t="s">
        <v>198</v>
      </c>
      <c r="D25" s="86" t="s">
        <v>151</v>
      </c>
      <c r="E25" s="86"/>
      <c r="F25" s="86" t="s">
        <v>199</v>
      </c>
      <c r="G25" s="87">
        <v>44652</v>
      </c>
      <c r="H25" s="87">
        <v>44954</v>
      </c>
      <c r="I25" s="88">
        <v>36712</v>
      </c>
      <c r="J25" s="88" t="s">
        <v>200</v>
      </c>
      <c r="K25" s="88" t="s">
        <v>201</v>
      </c>
      <c r="L25" s="88" t="s">
        <v>155</v>
      </c>
      <c r="M25" s="88" t="s">
        <v>48</v>
      </c>
      <c r="N25" s="88" t="s">
        <v>156</v>
      </c>
      <c r="O25" s="88">
        <v>476</v>
      </c>
      <c r="P25" s="88"/>
      <c r="R25" s="90" t="s">
        <v>199</v>
      </c>
      <c r="S25" s="91">
        <v>606.95000000000005</v>
      </c>
      <c r="T25" s="90" t="s">
        <v>199</v>
      </c>
      <c r="U25" s="91">
        <v>606.95000000000005</v>
      </c>
      <c r="W25" s="92">
        <v>44679</v>
      </c>
    </row>
    <row r="26" spans="1:23" x14ac:dyDescent="0.2">
      <c r="A26" s="86" t="s">
        <v>1529</v>
      </c>
      <c r="B26" s="86" t="s">
        <v>149</v>
      </c>
      <c r="C26" s="86" t="s">
        <v>198</v>
      </c>
      <c r="D26" s="86" t="s">
        <v>151</v>
      </c>
      <c r="E26" s="86"/>
      <c r="F26" s="86" t="s">
        <v>199</v>
      </c>
      <c r="G26" s="87">
        <v>44652</v>
      </c>
      <c r="H26" s="87">
        <v>44954</v>
      </c>
      <c r="I26" s="88">
        <v>50005</v>
      </c>
      <c r="J26" s="88" t="s">
        <v>202</v>
      </c>
      <c r="K26" s="88" t="s">
        <v>203</v>
      </c>
      <c r="L26" s="88" t="s">
        <v>155</v>
      </c>
      <c r="M26" s="88" t="s">
        <v>48</v>
      </c>
      <c r="N26" s="88" t="s">
        <v>156</v>
      </c>
      <c r="O26" s="88">
        <v>476</v>
      </c>
      <c r="P26" s="88"/>
      <c r="R26" s="90" t="s">
        <v>199</v>
      </c>
      <c r="S26" s="91">
        <v>606.95000000000005</v>
      </c>
      <c r="T26" s="90" t="s">
        <v>199</v>
      </c>
      <c r="U26" s="91">
        <v>606.95000000000005</v>
      </c>
      <c r="W26" s="92">
        <v>44652</v>
      </c>
    </row>
    <row r="27" spans="1:23" x14ac:dyDescent="0.2">
      <c r="A27" s="86" t="s">
        <v>1529</v>
      </c>
      <c r="B27" s="86" t="s">
        <v>149</v>
      </c>
      <c r="C27" s="86" t="s">
        <v>198</v>
      </c>
      <c r="D27" s="86" t="s">
        <v>151</v>
      </c>
      <c r="E27" s="86"/>
      <c r="F27" s="86" t="s">
        <v>193</v>
      </c>
      <c r="G27" s="87">
        <v>44652</v>
      </c>
      <c r="H27" s="87">
        <v>44954</v>
      </c>
      <c r="I27" s="88">
        <v>38941</v>
      </c>
      <c r="J27" s="88" t="s">
        <v>204</v>
      </c>
      <c r="K27" s="88" t="s">
        <v>205</v>
      </c>
      <c r="L27" s="88" t="s">
        <v>155</v>
      </c>
      <c r="M27" s="88" t="s">
        <v>48</v>
      </c>
      <c r="N27" s="88" t="s">
        <v>156</v>
      </c>
      <c r="O27" s="88">
        <v>476</v>
      </c>
      <c r="P27" s="88"/>
      <c r="R27" s="90" t="s">
        <v>193</v>
      </c>
      <c r="S27" s="91">
        <v>297.69</v>
      </c>
      <c r="T27" s="90" t="s">
        <v>193</v>
      </c>
      <c r="U27" s="91">
        <v>297.69</v>
      </c>
      <c r="W27" s="92">
        <v>44652</v>
      </c>
    </row>
    <row r="28" spans="1:23" x14ac:dyDescent="0.2">
      <c r="A28" s="86" t="s">
        <v>1529</v>
      </c>
      <c r="B28" s="86" t="s">
        <v>149</v>
      </c>
      <c r="C28" s="86" t="s">
        <v>198</v>
      </c>
      <c r="D28" s="86" t="s">
        <v>151</v>
      </c>
      <c r="E28" s="86"/>
      <c r="F28" s="86"/>
      <c r="G28" s="87">
        <v>44652</v>
      </c>
      <c r="H28" s="87">
        <v>44954</v>
      </c>
      <c r="I28" s="88">
        <v>48139</v>
      </c>
      <c r="J28" s="88" t="s">
        <v>206</v>
      </c>
      <c r="K28" s="88" t="s">
        <v>207</v>
      </c>
      <c r="L28" s="88" t="s">
        <v>155</v>
      </c>
      <c r="M28" s="88" t="s">
        <v>48</v>
      </c>
      <c r="N28" s="88" t="s">
        <v>156</v>
      </c>
      <c r="O28" s="88">
        <v>476</v>
      </c>
      <c r="P28" s="88"/>
      <c r="R28" s="90" t="s">
        <v>210</v>
      </c>
      <c r="S28" s="91">
        <v>247</v>
      </c>
      <c r="T28" s="90">
        <v>0</v>
      </c>
      <c r="U28" s="91">
        <v>0</v>
      </c>
      <c r="W28" s="92">
        <v>44659</v>
      </c>
    </row>
    <row r="29" spans="1:23" x14ac:dyDescent="0.2">
      <c r="A29" s="86" t="s">
        <v>1529</v>
      </c>
      <c r="B29" s="86" t="s">
        <v>149</v>
      </c>
      <c r="C29" s="86" t="s">
        <v>198</v>
      </c>
      <c r="D29" s="86" t="s">
        <v>151</v>
      </c>
      <c r="E29" s="86"/>
      <c r="F29" s="86"/>
      <c r="G29" s="87">
        <v>44652</v>
      </c>
      <c r="H29" s="87">
        <v>44954</v>
      </c>
      <c r="I29" s="96">
        <v>50283</v>
      </c>
      <c r="J29" s="96" t="s">
        <v>208</v>
      </c>
      <c r="K29" s="96" t="s">
        <v>209</v>
      </c>
      <c r="L29" s="88" t="s">
        <v>155</v>
      </c>
      <c r="M29" s="88" t="s">
        <v>48</v>
      </c>
      <c r="N29" s="88" t="s">
        <v>156</v>
      </c>
      <c r="O29" s="88">
        <v>476</v>
      </c>
      <c r="P29" s="88"/>
      <c r="R29" s="90" t="s">
        <v>210</v>
      </c>
      <c r="S29" s="91">
        <v>247</v>
      </c>
      <c r="T29" s="90">
        <v>0</v>
      </c>
      <c r="U29" s="91">
        <v>0</v>
      </c>
      <c r="W29" s="92">
        <v>44652</v>
      </c>
    </row>
    <row r="30" spans="1:23" x14ac:dyDescent="0.2">
      <c r="A30" s="86" t="s">
        <v>1529</v>
      </c>
      <c r="B30" s="86" t="s">
        <v>149</v>
      </c>
      <c r="C30" s="86" t="s">
        <v>198</v>
      </c>
      <c r="D30" s="86" t="s">
        <v>151</v>
      </c>
      <c r="E30" s="86"/>
      <c r="F30" s="86" t="s">
        <v>210</v>
      </c>
      <c r="G30" s="87">
        <v>44652</v>
      </c>
      <c r="H30" s="87">
        <v>44954</v>
      </c>
      <c r="I30" s="88">
        <v>49126</v>
      </c>
      <c r="J30" s="88" t="s">
        <v>211</v>
      </c>
      <c r="K30" s="88" t="s">
        <v>212</v>
      </c>
      <c r="L30" s="88" t="s">
        <v>155</v>
      </c>
      <c r="M30" s="88" t="s">
        <v>48</v>
      </c>
      <c r="N30" s="88" t="s">
        <v>156</v>
      </c>
      <c r="O30" s="88">
        <v>476</v>
      </c>
      <c r="P30" s="88"/>
      <c r="R30" s="90" t="s">
        <v>210</v>
      </c>
      <c r="S30" s="91">
        <v>247</v>
      </c>
      <c r="T30" s="90" t="s">
        <v>210</v>
      </c>
      <c r="U30" s="91">
        <v>247</v>
      </c>
      <c r="W30" s="92">
        <v>44663</v>
      </c>
    </row>
    <row r="31" spans="1:23" x14ac:dyDescent="0.2">
      <c r="A31" s="86" t="s">
        <v>1529</v>
      </c>
      <c r="B31" s="86" t="s">
        <v>149</v>
      </c>
      <c r="C31" s="86" t="s">
        <v>198</v>
      </c>
      <c r="D31" s="86" t="s">
        <v>151</v>
      </c>
      <c r="E31" s="86"/>
      <c r="F31" s="86" t="s">
        <v>210</v>
      </c>
      <c r="G31" s="87">
        <v>44652</v>
      </c>
      <c r="H31" s="87">
        <v>44954</v>
      </c>
      <c r="I31" s="88">
        <v>49891</v>
      </c>
      <c r="J31" s="88" t="s">
        <v>213</v>
      </c>
      <c r="K31" s="88" t="s">
        <v>212</v>
      </c>
      <c r="L31" s="88" t="s">
        <v>155</v>
      </c>
      <c r="M31" s="88" t="s">
        <v>50</v>
      </c>
      <c r="N31" s="88" t="s">
        <v>156</v>
      </c>
      <c r="O31" s="88">
        <v>476</v>
      </c>
      <c r="P31" s="88"/>
      <c r="R31" s="90" t="s">
        <v>210</v>
      </c>
      <c r="S31" s="91">
        <v>247</v>
      </c>
      <c r="T31" s="90" t="s">
        <v>210</v>
      </c>
      <c r="U31" s="91">
        <v>247</v>
      </c>
      <c r="W31" s="92">
        <v>44652</v>
      </c>
    </row>
    <row r="32" spans="1:23" x14ac:dyDescent="0.2">
      <c r="A32" s="86" t="s">
        <v>1529</v>
      </c>
      <c r="B32" s="86" t="s">
        <v>149</v>
      </c>
      <c r="C32" s="86" t="s">
        <v>198</v>
      </c>
      <c r="D32" s="86" t="s">
        <v>151</v>
      </c>
      <c r="E32" s="86"/>
      <c r="F32" s="86" t="s">
        <v>210</v>
      </c>
      <c r="G32" s="87">
        <v>44652</v>
      </c>
      <c r="H32" s="87">
        <v>44954</v>
      </c>
      <c r="I32" s="88">
        <v>49128</v>
      </c>
      <c r="J32" s="88" t="s">
        <v>214</v>
      </c>
      <c r="K32" s="88" t="s">
        <v>215</v>
      </c>
      <c r="L32" s="88" t="s">
        <v>155</v>
      </c>
      <c r="M32" s="88" t="s">
        <v>48</v>
      </c>
      <c r="N32" s="88" t="s">
        <v>156</v>
      </c>
      <c r="O32" s="88">
        <v>476</v>
      </c>
      <c r="P32" s="88"/>
      <c r="R32" s="90" t="s">
        <v>210</v>
      </c>
      <c r="S32" s="91">
        <v>247</v>
      </c>
      <c r="T32" s="90" t="s">
        <v>210</v>
      </c>
      <c r="U32" s="91">
        <v>247</v>
      </c>
      <c r="W32" s="92">
        <v>44652</v>
      </c>
    </row>
    <row r="33" spans="1:23" x14ac:dyDescent="0.2">
      <c r="A33" s="86" t="s">
        <v>1529</v>
      </c>
      <c r="B33" s="86" t="s">
        <v>149</v>
      </c>
      <c r="C33" s="86" t="s">
        <v>198</v>
      </c>
      <c r="D33" s="86" t="s">
        <v>151</v>
      </c>
      <c r="E33" s="86"/>
      <c r="F33" s="86" t="s">
        <v>210</v>
      </c>
      <c r="G33" s="87">
        <v>44652</v>
      </c>
      <c r="H33" s="87">
        <v>44954</v>
      </c>
      <c r="I33" s="88">
        <v>49920</v>
      </c>
      <c r="J33" s="88" t="s">
        <v>216</v>
      </c>
      <c r="K33" s="88" t="s">
        <v>217</v>
      </c>
      <c r="L33" s="88" t="s">
        <v>155</v>
      </c>
      <c r="M33" s="88" t="s">
        <v>48</v>
      </c>
      <c r="N33" s="88" t="s">
        <v>156</v>
      </c>
      <c r="O33" s="88">
        <v>476</v>
      </c>
      <c r="P33" s="88"/>
      <c r="R33" s="90" t="s">
        <v>210</v>
      </c>
      <c r="S33" s="91">
        <v>247</v>
      </c>
      <c r="T33" s="90" t="s">
        <v>210</v>
      </c>
      <c r="U33" s="91">
        <v>247</v>
      </c>
      <c r="W33" s="92">
        <v>44652</v>
      </c>
    </row>
    <row r="34" spans="1:23" x14ac:dyDescent="0.2">
      <c r="A34" s="86" t="s">
        <v>1529</v>
      </c>
      <c r="B34" s="86" t="s">
        <v>149</v>
      </c>
      <c r="C34" s="86" t="s">
        <v>198</v>
      </c>
      <c r="D34" s="86" t="s">
        <v>151</v>
      </c>
      <c r="E34" s="86"/>
      <c r="F34" s="86" t="s">
        <v>210</v>
      </c>
      <c r="G34" s="87">
        <v>44652</v>
      </c>
      <c r="H34" s="87">
        <v>44954</v>
      </c>
      <c r="I34" s="88">
        <v>49635</v>
      </c>
      <c r="J34" s="88" t="s">
        <v>218</v>
      </c>
      <c r="K34" s="88" t="s">
        <v>217</v>
      </c>
      <c r="L34" s="88" t="s">
        <v>155</v>
      </c>
      <c r="M34" s="88" t="s">
        <v>48</v>
      </c>
      <c r="N34" s="88" t="s">
        <v>156</v>
      </c>
      <c r="O34" s="88">
        <v>476</v>
      </c>
      <c r="P34" s="88"/>
      <c r="R34" s="90" t="s">
        <v>210</v>
      </c>
      <c r="S34" s="91">
        <v>247</v>
      </c>
      <c r="T34" s="90" t="s">
        <v>210</v>
      </c>
      <c r="U34" s="91">
        <v>247</v>
      </c>
      <c r="W34" s="92">
        <v>44652</v>
      </c>
    </row>
    <row r="35" spans="1:23" x14ac:dyDescent="0.2">
      <c r="A35" s="86" t="s">
        <v>1529</v>
      </c>
      <c r="B35" s="86" t="s">
        <v>149</v>
      </c>
      <c r="C35" s="86" t="s">
        <v>198</v>
      </c>
      <c r="D35" s="86" t="s">
        <v>151</v>
      </c>
      <c r="E35" s="86"/>
      <c r="F35" s="86" t="s">
        <v>210</v>
      </c>
      <c r="G35" s="87">
        <v>44652</v>
      </c>
      <c r="H35" s="87">
        <v>44954</v>
      </c>
      <c r="I35" s="88">
        <v>49957</v>
      </c>
      <c r="J35" s="88" t="s">
        <v>219</v>
      </c>
      <c r="K35" s="88" t="s">
        <v>96</v>
      </c>
      <c r="L35" s="88" t="s">
        <v>155</v>
      </c>
      <c r="M35" s="88" t="s">
        <v>48</v>
      </c>
      <c r="N35" s="88" t="s">
        <v>156</v>
      </c>
      <c r="O35" s="88">
        <v>476</v>
      </c>
      <c r="P35" s="88"/>
      <c r="R35" s="90" t="s">
        <v>96</v>
      </c>
      <c r="S35" s="91">
        <v>202.59</v>
      </c>
      <c r="T35" s="90" t="s">
        <v>210</v>
      </c>
      <c r="U35" s="91">
        <v>247</v>
      </c>
      <c r="W35" s="92">
        <v>44665</v>
      </c>
    </row>
    <row r="36" spans="1:23" x14ac:dyDescent="0.2">
      <c r="A36" s="93" t="s">
        <v>1529</v>
      </c>
      <c r="B36" s="93" t="s">
        <v>149</v>
      </c>
      <c r="C36" s="93" t="s">
        <v>220</v>
      </c>
      <c r="D36" s="93" t="s">
        <v>151</v>
      </c>
      <c r="E36" s="93"/>
      <c r="F36" s="93" t="s">
        <v>221</v>
      </c>
      <c r="G36" s="94">
        <v>44652</v>
      </c>
      <c r="H36" s="94">
        <v>44954</v>
      </c>
      <c r="I36" s="95">
        <v>48865</v>
      </c>
      <c r="J36" s="95" t="s">
        <v>222</v>
      </c>
      <c r="K36" s="95" t="s">
        <v>72</v>
      </c>
      <c r="L36" s="95" t="s">
        <v>155</v>
      </c>
      <c r="M36" s="95" t="s">
        <v>48</v>
      </c>
      <c r="N36" s="95" t="s">
        <v>156</v>
      </c>
      <c r="O36" s="95">
        <v>476</v>
      </c>
      <c r="P36" s="95"/>
      <c r="R36" s="90" t="s">
        <v>221</v>
      </c>
      <c r="S36" s="91">
        <v>535.11</v>
      </c>
      <c r="T36" s="90" t="s">
        <v>221</v>
      </c>
      <c r="U36" s="91">
        <v>535.11</v>
      </c>
      <c r="W36" s="92">
        <v>44652</v>
      </c>
    </row>
    <row r="37" spans="1:23" x14ac:dyDescent="0.2">
      <c r="A37" s="93" t="s">
        <v>1529</v>
      </c>
      <c r="B37" s="93" t="s">
        <v>149</v>
      </c>
      <c r="C37" s="93" t="s">
        <v>220</v>
      </c>
      <c r="D37" s="93" t="s">
        <v>151</v>
      </c>
      <c r="E37" s="93"/>
      <c r="F37" s="93" t="s">
        <v>74</v>
      </c>
      <c r="G37" s="94">
        <v>44652</v>
      </c>
      <c r="H37" s="94">
        <v>44954</v>
      </c>
      <c r="I37" s="95" t="s">
        <v>223</v>
      </c>
      <c r="J37" s="95" t="s">
        <v>224</v>
      </c>
      <c r="K37" s="95" t="s">
        <v>74</v>
      </c>
      <c r="L37" s="95" t="s">
        <v>155</v>
      </c>
      <c r="M37" s="95" t="s">
        <v>48</v>
      </c>
      <c r="N37" s="95" t="s">
        <v>156</v>
      </c>
      <c r="O37" s="95">
        <v>476</v>
      </c>
      <c r="P37" s="95"/>
      <c r="R37" s="90" t="s">
        <v>74</v>
      </c>
      <c r="S37" s="91">
        <v>402.26258461707459</v>
      </c>
      <c r="T37" s="90" t="s">
        <v>74</v>
      </c>
      <c r="U37" s="91">
        <v>402.26258461707459</v>
      </c>
      <c r="W37" s="92">
        <v>44652</v>
      </c>
    </row>
    <row r="38" spans="1:23" x14ac:dyDescent="0.2">
      <c r="A38" s="93" t="s">
        <v>1529</v>
      </c>
      <c r="B38" s="93" t="s">
        <v>149</v>
      </c>
      <c r="C38" s="93" t="s">
        <v>220</v>
      </c>
      <c r="D38" s="93" t="s">
        <v>151</v>
      </c>
      <c r="E38" s="93"/>
      <c r="F38" s="93" t="s">
        <v>225</v>
      </c>
      <c r="G38" s="94">
        <v>44652</v>
      </c>
      <c r="H38" s="94">
        <v>44954</v>
      </c>
      <c r="I38" s="95">
        <v>49924</v>
      </c>
      <c r="J38" s="95" t="s">
        <v>226</v>
      </c>
      <c r="K38" s="95" t="s">
        <v>227</v>
      </c>
      <c r="L38" s="95" t="s">
        <v>155</v>
      </c>
      <c r="M38" s="95" t="s">
        <v>48</v>
      </c>
      <c r="N38" s="95" t="s">
        <v>156</v>
      </c>
      <c r="O38" s="95">
        <v>476</v>
      </c>
      <c r="P38" s="95"/>
      <c r="R38" s="90" t="s">
        <v>225</v>
      </c>
      <c r="S38" s="91">
        <v>1029.58</v>
      </c>
      <c r="T38" s="90" t="s">
        <v>225</v>
      </c>
      <c r="U38" s="91">
        <v>1029.58</v>
      </c>
      <c r="W38" s="92">
        <v>44671</v>
      </c>
    </row>
    <row r="39" spans="1:23" x14ac:dyDescent="0.2">
      <c r="A39" s="93" t="s">
        <v>1529</v>
      </c>
      <c r="B39" s="93" t="s">
        <v>149</v>
      </c>
      <c r="C39" s="93" t="s">
        <v>220</v>
      </c>
      <c r="D39" s="93" t="s">
        <v>151</v>
      </c>
      <c r="E39" s="93"/>
      <c r="F39" s="93" t="s">
        <v>228</v>
      </c>
      <c r="G39" s="94">
        <v>44652</v>
      </c>
      <c r="H39" s="94">
        <v>44954</v>
      </c>
      <c r="I39" s="95"/>
      <c r="J39" s="95"/>
      <c r="K39" s="95"/>
      <c r="L39" s="95"/>
      <c r="M39" s="95"/>
      <c r="N39" s="95"/>
      <c r="O39" s="95"/>
      <c r="P39" s="95"/>
      <c r="R39" s="90" t="s">
        <v>15</v>
      </c>
      <c r="S39" s="91">
        <v>0</v>
      </c>
      <c r="T39" s="90" t="s">
        <v>228</v>
      </c>
      <c r="U39" s="91">
        <v>285.37</v>
      </c>
      <c r="W39" s="92">
        <v>44652</v>
      </c>
    </row>
    <row r="40" spans="1:23" x14ac:dyDescent="0.2">
      <c r="A40" s="93" t="s">
        <v>1529</v>
      </c>
      <c r="B40" s="93" t="s">
        <v>149</v>
      </c>
      <c r="C40" s="93" t="s">
        <v>220</v>
      </c>
      <c r="D40" s="93" t="s">
        <v>151</v>
      </c>
      <c r="E40" s="93"/>
      <c r="F40" s="93" t="s">
        <v>229</v>
      </c>
      <c r="G40" s="94">
        <v>44652</v>
      </c>
      <c r="H40" s="94">
        <v>44954</v>
      </c>
      <c r="I40" s="95">
        <v>49155</v>
      </c>
      <c r="J40" s="95" t="s">
        <v>230</v>
      </c>
      <c r="K40" s="95" t="s">
        <v>231</v>
      </c>
      <c r="L40" s="95" t="s">
        <v>155</v>
      </c>
      <c r="M40" s="95" t="s">
        <v>48</v>
      </c>
      <c r="N40" s="95" t="s">
        <v>156</v>
      </c>
      <c r="O40" s="95">
        <v>476</v>
      </c>
      <c r="P40" s="95"/>
      <c r="R40" s="90" t="s">
        <v>229</v>
      </c>
      <c r="S40" s="91">
        <v>294.55</v>
      </c>
      <c r="T40" s="90" t="s">
        <v>229</v>
      </c>
      <c r="U40" s="91">
        <v>294.55</v>
      </c>
      <c r="W40" s="92">
        <v>44677</v>
      </c>
    </row>
    <row r="41" spans="1:23" x14ac:dyDescent="0.2">
      <c r="A41" s="93" t="s">
        <v>1529</v>
      </c>
      <c r="B41" s="93" t="s">
        <v>149</v>
      </c>
      <c r="C41" s="93" t="s">
        <v>220</v>
      </c>
      <c r="D41" s="93" t="s">
        <v>151</v>
      </c>
      <c r="E41" s="93"/>
      <c r="F41" s="93" t="s">
        <v>229</v>
      </c>
      <c r="G41" s="94">
        <v>44652</v>
      </c>
      <c r="H41" s="94">
        <v>44954</v>
      </c>
      <c r="I41" s="95">
        <v>49958</v>
      </c>
      <c r="J41" s="95" t="s">
        <v>232</v>
      </c>
      <c r="K41" s="95" t="s">
        <v>231</v>
      </c>
      <c r="L41" s="95" t="s">
        <v>155</v>
      </c>
      <c r="M41" s="95" t="s">
        <v>48</v>
      </c>
      <c r="N41" s="95" t="s">
        <v>156</v>
      </c>
      <c r="O41" s="95">
        <v>476</v>
      </c>
      <c r="P41" s="95"/>
      <c r="R41" s="90" t="s">
        <v>229</v>
      </c>
      <c r="S41" s="91">
        <v>294.55</v>
      </c>
      <c r="T41" s="90" t="s">
        <v>229</v>
      </c>
      <c r="U41" s="91">
        <v>294.55</v>
      </c>
      <c r="W41" s="92">
        <v>44652</v>
      </c>
    </row>
    <row r="42" spans="1:23" x14ac:dyDescent="0.2">
      <c r="A42" s="93" t="s">
        <v>1529</v>
      </c>
      <c r="B42" s="93" t="s">
        <v>149</v>
      </c>
      <c r="C42" s="93" t="s">
        <v>220</v>
      </c>
      <c r="D42" s="93" t="s">
        <v>151</v>
      </c>
      <c r="E42" s="93"/>
      <c r="F42" s="93" t="s">
        <v>233</v>
      </c>
      <c r="G42" s="94">
        <v>44652</v>
      </c>
      <c r="H42" s="94">
        <v>44954</v>
      </c>
      <c r="I42" s="95">
        <v>49233</v>
      </c>
      <c r="J42" s="95" t="s">
        <v>234</v>
      </c>
      <c r="K42" s="95" t="s">
        <v>235</v>
      </c>
      <c r="L42" s="95" t="s">
        <v>155</v>
      </c>
      <c r="M42" s="95" t="s">
        <v>48</v>
      </c>
      <c r="N42" s="95" t="s">
        <v>156</v>
      </c>
      <c r="O42" s="95">
        <v>476</v>
      </c>
      <c r="P42" s="95"/>
      <c r="R42" s="90" t="s">
        <v>233</v>
      </c>
      <c r="S42" s="91">
        <v>247.79</v>
      </c>
      <c r="T42" s="90" t="s">
        <v>233</v>
      </c>
      <c r="U42" s="91">
        <v>247.79</v>
      </c>
      <c r="W42" s="92">
        <v>44652</v>
      </c>
    </row>
    <row r="43" spans="1:23" x14ac:dyDescent="0.2">
      <c r="A43" s="93" t="s">
        <v>1529</v>
      </c>
      <c r="B43" s="93" t="s">
        <v>149</v>
      </c>
      <c r="C43" s="93" t="s">
        <v>220</v>
      </c>
      <c r="D43" s="93" t="s">
        <v>151</v>
      </c>
      <c r="E43" s="93"/>
      <c r="F43" s="93" t="s">
        <v>233</v>
      </c>
      <c r="G43" s="94">
        <v>44652</v>
      </c>
      <c r="H43" s="94">
        <v>44954</v>
      </c>
      <c r="I43" s="95">
        <v>49988</v>
      </c>
      <c r="J43" s="95" t="s">
        <v>236</v>
      </c>
      <c r="K43" s="95" t="s">
        <v>235</v>
      </c>
      <c r="L43" s="95" t="s">
        <v>155</v>
      </c>
      <c r="M43" s="95" t="s">
        <v>48</v>
      </c>
      <c r="N43" s="95" t="s">
        <v>156</v>
      </c>
      <c r="O43" s="95">
        <v>476</v>
      </c>
      <c r="P43" s="95"/>
      <c r="R43" s="90" t="s">
        <v>233</v>
      </c>
      <c r="S43" s="91">
        <v>247.79</v>
      </c>
      <c r="T43" s="90" t="s">
        <v>233</v>
      </c>
      <c r="U43" s="91">
        <v>247.79</v>
      </c>
      <c r="W43" s="92">
        <v>44652</v>
      </c>
    </row>
    <row r="44" spans="1:23" x14ac:dyDescent="0.2">
      <c r="A44" s="93" t="s">
        <v>1529</v>
      </c>
      <c r="B44" s="93" t="s">
        <v>149</v>
      </c>
      <c r="C44" s="93" t="s">
        <v>220</v>
      </c>
      <c r="D44" s="93" t="s">
        <v>151</v>
      </c>
      <c r="E44" s="93"/>
      <c r="F44" s="93" t="s">
        <v>92</v>
      </c>
      <c r="G44" s="94">
        <v>44652</v>
      </c>
      <c r="H44" s="94">
        <v>44954</v>
      </c>
      <c r="I44" s="95">
        <v>49453</v>
      </c>
      <c r="J44" s="95" t="s">
        <v>237</v>
      </c>
      <c r="K44" s="95" t="s">
        <v>96</v>
      </c>
      <c r="L44" s="95" t="s">
        <v>155</v>
      </c>
      <c r="M44" s="95" t="s">
        <v>48</v>
      </c>
      <c r="N44" s="95" t="s">
        <v>156</v>
      </c>
      <c r="O44" s="95">
        <v>476</v>
      </c>
      <c r="P44" s="95"/>
      <c r="R44" s="90" t="s">
        <v>96</v>
      </c>
      <c r="S44" s="91">
        <v>202.59</v>
      </c>
      <c r="T44" s="90" t="s">
        <v>92</v>
      </c>
      <c r="U44" s="91">
        <v>0</v>
      </c>
      <c r="W44" s="92">
        <v>44652</v>
      </c>
    </row>
    <row r="45" spans="1:23" x14ac:dyDescent="0.2">
      <c r="A45" s="93" t="s">
        <v>1529</v>
      </c>
      <c r="B45" s="93" t="s">
        <v>149</v>
      </c>
      <c r="C45" s="93" t="s">
        <v>220</v>
      </c>
      <c r="D45" s="93" t="s">
        <v>151</v>
      </c>
      <c r="E45" s="93"/>
      <c r="F45" s="93" t="s">
        <v>96</v>
      </c>
      <c r="G45" s="94">
        <v>44652</v>
      </c>
      <c r="H45" s="94">
        <v>44954</v>
      </c>
      <c r="I45" s="95">
        <v>49514</v>
      </c>
      <c r="J45" s="95" t="s">
        <v>238</v>
      </c>
      <c r="K45" s="95" t="s">
        <v>96</v>
      </c>
      <c r="L45" s="95" t="s">
        <v>155</v>
      </c>
      <c r="M45" s="95" t="s">
        <v>48</v>
      </c>
      <c r="N45" s="95" t="s">
        <v>156</v>
      </c>
      <c r="O45" s="95">
        <v>476</v>
      </c>
      <c r="P45" s="95"/>
      <c r="R45" s="90" t="s">
        <v>96</v>
      </c>
      <c r="S45" s="91">
        <v>202.59</v>
      </c>
      <c r="T45" s="90" t="s">
        <v>96</v>
      </c>
      <c r="U45" s="91">
        <v>202.59</v>
      </c>
      <c r="W45" s="92">
        <v>44652</v>
      </c>
    </row>
    <row r="46" spans="1:23" x14ac:dyDescent="0.2">
      <c r="A46" s="93" t="s">
        <v>1529</v>
      </c>
      <c r="B46" s="93" t="s">
        <v>149</v>
      </c>
      <c r="C46" s="93" t="s">
        <v>220</v>
      </c>
      <c r="D46" s="93" t="s">
        <v>151</v>
      </c>
      <c r="E46" s="93"/>
      <c r="F46" s="93" t="s">
        <v>96</v>
      </c>
      <c r="G46" s="94">
        <v>44652</v>
      </c>
      <c r="H46" s="94">
        <v>44954</v>
      </c>
      <c r="I46" s="95">
        <v>49450</v>
      </c>
      <c r="J46" s="95" t="s">
        <v>239</v>
      </c>
      <c r="K46" s="95" t="s">
        <v>96</v>
      </c>
      <c r="L46" s="95" t="s">
        <v>155</v>
      </c>
      <c r="M46" s="95" t="s">
        <v>48</v>
      </c>
      <c r="N46" s="95" t="s">
        <v>156</v>
      </c>
      <c r="O46" s="95">
        <v>476</v>
      </c>
      <c r="P46" s="95"/>
      <c r="R46" s="90" t="s">
        <v>96</v>
      </c>
      <c r="S46" s="91">
        <v>202.59</v>
      </c>
      <c r="T46" s="90" t="s">
        <v>96</v>
      </c>
      <c r="U46" s="91">
        <v>202.59</v>
      </c>
      <c r="W46" s="92">
        <v>44652</v>
      </c>
    </row>
    <row r="47" spans="1:23" x14ac:dyDescent="0.2">
      <c r="A47" s="93" t="s">
        <v>1529</v>
      </c>
      <c r="B47" s="93" t="s">
        <v>149</v>
      </c>
      <c r="C47" s="93" t="s">
        <v>220</v>
      </c>
      <c r="D47" s="93" t="s">
        <v>151</v>
      </c>
      <c r="E47" s="93"/>
      <c r="F47" s="93" t="s">
        <v>96</v>
      </c>
      <c r="G47" s="94">
        <v>44652</v>
      </c>
      <c r="H47" s="94">
        <v>44954</v>
      </c>
      <c r="I47" s="95">
        <v>49447</v>
      </c>
      <c r="J47" s="95" t="s">
        <v>240</v>
      </c>
      <c r="K47" s="95" t="s">
        <v>96</v>
      </c>
      <c r="L47" s="95" t="s">
        <v>155</v>
      </c>
      <c r="M47" s="95" t="s">
        <v>48</v>
      </c>
      <c r="N47" s="95" t="s">
        <v>156</v>
      </c>
      <c r="O47" s="95">
        <v>476</v>
      </c>
      <c r="P47" s="95"/>
      <c r="R47" s="90" t="s">
        <v>96</v>
      </c>
      <c r="S47" s="91">
        <v>202.59</v>
      </c>
      <c r="T47" s="90" t="s">
        <v>96</v>
      </c>
      <c r="U47" s="91">
        <v>202.59</v>
      </c>
      <c r="W47" s="92">
        <v>44652</v>
      </c>
    </row>
    <row r="48" spans="1:23" x14ac:dyDescent="0.2">
      <c r="A48" s="93" t="s">
        <v>1529</v>
      </c>
      <c r="B48" s="93" t="s">
        <v>149</v>
      </c>
      <c r="C48" s="93" t="s">
        <v>220</v>
      </c>
      <c r="D48" s="93" t="s">
        <v>151</v>
      </c>
      <c r="E48" s="93"/>
      <c r="F48" s="93" t="s">
        <v>96</v>
      </c>
      <c r="G48" s="94">
        <v>44652</v>
      </c>
      <c r="H48" s="94">
        <v>44954</v>
      </c>
      <c r="I48" s="95">
        <v>49804</v>
      </c>
      <c r="J48" s="95" t="s">
        <v>241</v>
      </c>
      <c r="K48" s="95" t="s">
        <v>96</v>
      </c>
      <c r="L48" s="95" t="s">
        <v>155</v>
      </c>
      <c r="M48" s="95" t="s">
        <v>48</v>
      </c>
      <c r="N48" s="95" t="s">
        <v>156</v>
      </c>
      <c r="O48" s="95">
        <v>476</v>
      </c>
      <c r="P48" s="95"/>
      <c r="R48" s="90" t="s">
        <v>96</v>
      </c>
      <c r="S48" s="91">
        <v>202.59</v>
      </c>
      <c r="T48" s="90" t="s">
        <v>96</v>
      </c>
      <c r="U48" s="91">
        <v>202.59</v>
      </c>
      <c r="W48" s="92">
        <v>44652</v>
      </c>
    </row>
    <row r="49" spans="1:23" x14ac:dyDescent="0.2">
      <c r="A49" s="93" t="s">
        <v>1529</v>
      </c>
      <c r="B49" s="93" t="s">
        <v>149</v>
      </c>
      <c r="C49" s="93" t="s">
        <v>220</v>
      </c>
      <c r="D49" s="93" t="s">
        <v>151</v>
      </c>
      <c r="E49" s="93"/>
      <c r="F49" s="93" t="s">
        <v>96</v>
      </c>
      <c r="G49" s="94">
        <v>44652</v>
      </c>
      <c r="H49" s="94">
        <v>44954</v>
      </c>
      <c r="I49" s="95">
        <v>49485</v>
      </c>
      <c r="J49" s="95" t="s">
        <v>242</v>
      </c>
      <c r="K49" s="95" t="s">
        <v>96</v>
      </c>
      <c r="L49" s="95" t="s">
        <v>155</v>
      </c>
      <c r="M49" s="95" t="s">
        <v>50</v>
      </c>
      <c r="N49" s="95" t="s">
        <v>156</v>
      </c>
      <c r="O49" s="95">
        <v>476</v>
      </c>
      <c r="P49" s="95"/>
      <c r="R49" s="90" t="s">
        <v>96</v>
      </c>
      <c r="S49" s="91">
        <v>202.59</v>
      </c>
      <c r="T49" s="90" t="s">
        <v>96</v>
      </c>
      <c r="U49" s="91">
        <v>202.59</v>
      </c>
      <c r="W49" s="92">
        <v>44652</v>
      </c>
    </row>
    <row r="50" spans="1:23" x14ac:dyDescent="0.2">
      <c r="A50" s="93" t="s">
        <v>1529</v>
      </c>
      <c r="B50" s="93" t="s">
        <v>149</v>
      </c>
      <c r="C50" s="93" t="s">
        <v>220</v>
      </c>
      <c r="D50" s="93" t="s">
        <v>151</v>
      </c>
      <c r="E50" s="93"/>
      <c r="F50" s="93" t="s">
        <v>96</v>
      </c>
      <c r="G50" s="94">
        <v>44652</v>
      </c>
      <c r="H50" s="94">
        <v>44954</v>
      </c>
      <c r="I50" s="95">
        <v>49476</v>
      </c>
      <c r="J50" s="95" t="s">
        <v>243</v>
      </c>
      <c r="K50" s="95" t="s">
        <v>96</v>
      </c>
      <c r="L50" s="95" t="s">
        <v>155</v>
      </c>
      <c r="M50" s="95" t="s">
        <v>48</v>
      </c>
      <c r="N50" s="95" t="s">
        <v>156</v>
      </c>
      <c r="O50" s="95">
        <v>476</v>
      </c>
      <c r="P50" s="95"/>
      <c r="R50" s="90" t="s">
        <v>96</v>
      </c>
      <c r="S50" s="91">
        <v>202.59</v>
      </c>
      <c r="T50" s="90" t="s">
        <v>96</v>
      </c>
      <c r="U50" s="91">
        <v>202.59</v>
      </c>
      <c r="W50" s="92">
        <v>44652</v>
      </c>
    </row>
    <row r="51" spans="1:23" x14ac:dyDescent="0.2">
      <c r="A51" s="93" t="s">
        <v>1529</v>
      </c>
      <c r="B51" s="93" t="s">
        <v>149</v>
      </c>
      <c r="C51" s="93" t="s">
        <v>220</v>
      </c>
      <c r="D51" s="93" t="s">
        <v>151</v>
      </c>
      <c r="E51" s="93"/>
      <c r="F51" s="93" t="s">
        <v>96</v>
      </c>
      <c r="G51" s="94">
        <v>44652</v>
      </c>
      <c r="H51" s="94">
        <v>44954</v>
      </c>
      <c r="I51" s="95">
        <v>49454</v>
      </c>
      <c r="J51" s="95" t="s">
        <v>244</v>
      </c>
      <c r="K51" s="95" t="s">
        <v>96</v>
      </c>
      <c r="L51" s="95" t="s">
        <v>155</v>
      </c>
      <c r="M51" s="95" t="s">
        <v>48</v>
      </c>
      <c r="N51" s="95" t="s">
        <v>156</v>
      </c>
      <c r="O51" s="95">
        <v>476</v>
      </c>
      <c r="P51" s="95"/>
      <c r="R51" s="90" t="s">
        <v>96</v>
      </c>
      <c r="S51" s="91">
        <v>202.59</v>
      </c>
      <c r="T51" s="90" t="s">
        <v>96</v>
      </c>
      <c r="U51" s="91">
        <v>202.59</v>
      </c>
      <c r="W51" s="92">
        <v>44652</v>
      </c>
    </row>
    <row r="52" spans="1:23" x14ac:dyDescent="0.2">
      <c r="A52" s="93" t="s">
        <v>1529</v>
      </c>
      <c r="B52" s="93" t="s">
        <v>149</v>
      </c>
      <c r="C52" s="93" t="s">
        <v>220</v>
      </c>
      <c r="D52" s="93" t="s">
        <v>151</v>
      </c>
      <c r="E52" s="93"/>
      <c r="F52" s="93" t="s">
        <v>96</v>
      </c>
      <c r="G52" s="94">
        <v>44652</v>
      </c>
      <c r="H52" s="94">
        <v>44954</v>
      </c>
      <c r="I52" s="95">
        <v>49478</v>
      </c>
      <c r="J52" s="95" t="s">
        <v>245</v>
      </c>
      <c r="K52" s="95" t="s">
        <v>96</v>
      </c>
      <c r="L52" s="95" t="s">
        <v>155</v>
      </c>
      <c r="M52" s="95" t="s">
        <v>48</v>
      </c>
      <c r="N52" s="95" t="s">
        <v>156</v>
      </c>
      <c r="O52" s="95">
        <v>476</v>
      </c>
      <c r="P52" s="95"/>
      <c r="R52" s="90" t="s">
        <v>96</v>
      </c>
      <c r="S52" s="91">
        <v>202.59</v>
      </c>
      <c r="T52" s="90" t="s">
        <v>96</v>
      </c>
      <c r="U52" s="91">
        <v>202.59</v>
      </c>
      <c r="W52" s="92">
        <v>44652</v>
      </c>
    </row>
    <row r="53" spans="1:23" x14ac:dyDescent="0.2">
      <c r="A53" s="93" t="s">
        <v>1529</v>
      </c>
      <c r="B53" s="93" t="s">
        <v>149</v>
      </c>
      <c r="C53" s="93" t="s">
        <v>220</v>
      </c>
      <c r="D53" s="93" t="s">
        <v>151</v>
      </c>
      <c r="E53" s="93"/>
      <c r="F53" s="93" t="s">
        <v>96</v>
      </c>
      <c r="G53" s="94">
        <v>44652</v>
      </c>
      <c r="H53" s="94">
        <v>44954</v>
      </c>
      <c r="I53" s="95">
        <v>49448</v>
      </c>
      <c r="J53" s="95" t="s">
        <v>246</v>
      </c>
      <c r="K53" s="95" t="s">
        <v>96</v>
      </c>
      <c r="L53" s="95" t="s">
        <v>155</v>
      </c>
      <c r="M53" s="95" t="s">
        <v>48</v>
      </c>
      <c r="N53" s="95" t="s">
        <v>156</v>
      </c>
      <c r="O53" s="95">
        <v>476</v>
      </c>
      <c r="P53" s="95"/>
      <c r="R53" s="90" t="s">
        <v>96</v>
      </c>
      <c r="S53" s="91">
        <v>202.59</v>
      </c>
      <c r="T53" s="90" t="s">
        <v>96</v>
      </c>
      <c r="U53" s="91">
        <v>202.59</v>
      </c>
      <c r="W53" s="92">
        <v>44652</v>
      </c>
    </row>
    <row r="54" spans="1:23" x14ac:dyDescent="0.2">
      <c r="A54" s="93" t="s">
        <v>1529</v>
      </c>
      <c r="B54" s="93" t="s">
        <v>149</v>
      </c>
      <c r="C54" s="93" t="s">
        <v>220</v>
      </c>
      <c r="D54" s="93" t="s">
        <v>151</v>
      </c>
      <c r="E54" s="93"/>
      <c r="F54" s="93" t="s">
        <v>96</v>
      </c>
      <c r="G54" s="94">
        <v>44652</v>
      </c>
      <c r="H54" s="94">
        <v>44954</v>
      </c>
      <c r="I54" s="95">
        <v>50603</v>
      </c>
      <c r="J54" s="95" t="s">
        <v>247</v>
      </c>
      <c r="K54" s="95" t="s">
        <v>248</v>
      </c>
      <c r="L54" s="95" t="s">
        <v>155</v>
      </c>
      <c r="M54" s="95" t="s">
        <v>48</v>
      </c>
      <c r="N54" s="95" t="s">
        <v>156</v>
      </c>
      <c r="O54" s="95">
        <v>476</v>
      </c>
      <c r="P54" s="95"/>
      <c r="R54" s="90" t="s">
        <v>233</v>
      </c>
      <c r="S54" s="91">
        <v>247.79</v>
      </c>
      <c r="T54" s="90" t="s">
        <v>96</v>
      </c>
      <c r="U54" s="91">
        <v>202.59</v>
      </c>
      <c r="W54" s="92">
        <v>44652</v>
      </c>
    </row>
    <row r="55" spans="1:23" x14ac:dyDescent="0.2">
      <c r="A55" s="86" t="s">
        <v>49</v>
      </c>
      <c r="B55" s="86" t="s">
        <v>149</v>
      </c>
      <c r="C55" s="86" t="s">
        <v>249</v>
      </c>
      <c r="D55" s="86" t="s">
        <v>151</v>
      </c>
      <c r="E55" s="86"/>
      <c r="F55" s="86" t="s">
        <v>229</v>
      </c>
      <c r="G55" s="87">
        <v>44652</v>
      </c>
      <c r="H55" s="87">
        <v>44954</v>
      </c>
      <c r="I55" s="88">
        <v>49801</v>
      </c>
      <c r="J55" s="88" t="s">
        <v>250</v>
      </c>
      <c r="K55" s="88" t="s">
        <v>251</v>
      </c>
      <c r="L55" s="88" t="s">
        <v>155</v>
      </c>
      <c r="M55" s="88" t="s">
        <v>49</v>
      </c>
      <c r="N55" s="88" t="s">
        <v>156</v>
      </c>
      <c r="O55" s="88">
        <v>476</v>
      </c>
      <c r="P55" s="88"/>
      <c r="R55" s="90" t="s">
        <v>229</v>
      </c>
      <c r="S55" s="91">
        <v>294.55</v>
      </c>
      <c r="T55" s="90" t="s">
        <v>229</v>
      </c>
      <c r="U55" s="91">
        <v>294.55</v>
      </c>
      <c r="W55" s="92">
        <v>44652</v>
      </c>
    </row>
    <row r="56" spans="1:23" x14ac:dyDescent="0.2">
      <c r="A56" s="86" t="s">
        <v>49</v>
      </c>
      <c r="B56" s="86" t="s">
        <v>149</v>
      </c>
      <c r="C56" s="86" t="s">
        <v>249</v>
      </c>
      <c r="D56" s="86" t="s">
        <v>151</v>
      </c>
      <c r="E56" s="86"/>
      <c r="F56" s="86" t="s">
        <v>96</v>
      </c>
      <c r="G56" s="87">
        <v>44652</v>
      </c>
      <c r="H56" s="87">
        <v>44954</v>
      </c>
      <c r="I56" s="88">
        <v>49752</v>
      </c>
      <c r="J56" s="88" t="s">
        <v>252</v>
      </c>
      <c r="K56" s="88" t="s">
        <v>96</v>
      </c>
      <c r="L56" s="88" t="s">
        <v>155</v>
      </c>
      <c r="M56" s="88" t="s">
        <v>49</v>
      </c>
      <c r="N56" s="88" t="s">
        <v>156</v>
      </c>
      <c r="O56" s="88">
        <v>476</v>
      </c>
      <c r="P56" s="88"/>
      <c r="R56" s="90" t="s">
        <v>96</v>
      </c>
      <c r="S56" s="91">
        <v>202.59</v>
      </c>
      <c r="T56" s="90" t="s">
        <v>96</v>
      </c>
      <c r="U56" s="91">
        <v>202.59</v>
      </c>
      <c r="W56" s="92">
        <v>44652</v>
      </c>
    </row>
    <row r="57" spans="1:23" x14ac:dyDescent="0.2">
      <c r="A57" s="86" t="s">
        <v>49</v>
      </c>
      <c r="B57" s="86" t="s">
        <v>149</v>
      </c>
      <c r="C57" s="86" t="s">
        <v>249</v>
      </c>
      <c r="D57" s="86" t="s">
        <v>151</v>
      </c>
      <c r="E57" s="86"/>
      <c r="F57" s="86" t="s">
        <v>96</v>
      </c>
      <c r="G57" s="87">
        <v>44652</v>
      </c>
      <c r="H57" s="87">
        <v>44954</v>
      </c>
      <c r="I57" s="88">
        <v>49538</v>
      </c>
      <c r="J57" s="88" t="s">
        <v>253</v>
      </c>
      <c r="K57" s="88" t="s">
        <v>96</v>
      </c>
      <c r="L57" s="88" t="s">
        <v>155</v>
      </c>
      <c r="M57" s="88" t="s">
        <v>49</v>
      </c>
      <c r="N57" s="88" t="s">
        <v>156</v>
      </c>
      <c r="O57" s="88">
        <v>476</v>
      </c>
      <c r="P57" s="88"/>
      <c r="R57" s="90" t="s">
        <v>96</v>
      </c>
      <c r="S57" s="91">
        <v>202.59</v>
      </c>
      <c r="T57" s="90" t="s">
        <v>96</v>
      </c>
      <c r="U57" s="91">
        <v>202.59</v>
      </c>
      <c r="W57" s="92">
        <v>44652</v>
      </c>
    </row>
    <row r="58" spans="1:23" x14ac:dyDescent="0.2">
      <c r="A58" s="93" t="s">
        <v>1529</v>
      </c>
      <c r="B58" s="93" t="s">
        <v>149</v>
      </c>
      <c r="C58" s="93" t="s">
        <v>254</v>
      </c>
      <c r="D58" s="93" t="s">
        <v>151</v>
      </c>
      <c r="E58" s="93"/>
      <c r="F58" s="93" t="s">
        <v>255</v>
      </c>
      <c r="G58" s="94">
        <v>44652</v>
      </c>
      <c r="H58" s="94">
        <v>44954</v>
      </c>
      <c r="I58" s="95" t="s">
        <v>256</v>
      </c>
      <c r="J58" s="95" t="s">
        <v>257</v>
      </c>
      <c r="K58" s="95" t="s">
        <v>63</v>
      </c>
      <c r="L58" s="95" t="s">
        <v>155</v>
      </c>
      <c r="M58" s="95" t="s">
        <v>48</v>
      </c>
      <c r="N58" s="95" t="s">
        <v>156</v>
      </c>
      <c r="O58" s="95">
        <v>476</v>
      </c>
      <c r="P58" s="95"/>
      <c r="R58" s="90" t="s">
        <v>255</v>
      </c>
      <c r="S58" s="91">
        <v>894.47</v>
      </c>
      <c r="T58" s="90" t="s">
        <v>255</v>
      </c>
      <c r="U58" s="91">
        <v>894.47</v>
      </c>
      <c r="W58" s="92">
        <v>44652</v>
      </c>
    </row>
    <row r="59" spans="1:23" x14ac:dyDescent="0.2">
      <c r="A59" s="93" t="s">
        <v>1529</v>
      </c>
      <c r="B59" s="93" t="s">
        <v>149</v>
      </c>
      <c r="C59" s="93" t="s">
        <v>254</v>
      </c>
      <c r="D59" s="93" t="s">
        <v>151</v>
      </c>
      <c r="E59" s="93"/>
      <c r="F59" s="93" t="s">
        <v>258</v>
      </c>
      <c r="G59" s="94">
        <v>44652</v>
      </c>
      <c r="H59" s="94">
        <v>44954</v>
      </c>
      <c r="I59" s="95">
        <v>47377</v>
      </c>
      <c r="J59" s="95" t="s">
        <v>259</v>
      </c>
      <c r="K59" s="95" t="s">
        <v>260</v>
      </c>
      <c r="L59" s="95" t="s">
        <v>155</v>
      </c>
      <c r="M59" s="95" t="s">
        <v>48</v>
      </c>
      <c r="N59" s="95" t="s">
        <v>156</v>
      </c>
      <c r="O59" s="95">
        <v>476</v>
      </c>
      <c r="P59" s="95"/>
      <c r="R59" s="90" t="s">
        <v>258</v>
      </c>
      <c r="S59" s="91">
        <v>823.09</v>
      </c>
      <c r="T59" s="90" t="s">
        <v>258</v>
      </c>
      <c r="U59" s="91">
        <v>823.09</v>
      </c>
      <c r="W59" s="92">
        <v>44652</v>
      </c>
    </row>
    <row r="60" spans="1:23" x14ac:dyDescent="0.2">
      <c r="A60" s="93" t="s">
        <v>1529</v>
      </c>
      <c r="B60" s="93" t="s">
        <v>149</v>
      </c>
      <c r="C60" s="93" t="s">
        <v>254</v>
      </c>
      <c r="D60" s="93" t="s">
        <v>151</v>
      </c>
      <c r="E60" s="93"/>
      <c r="F60" s="93" t="s">
        <v>261</v>
      </c>
      <c r="G60" s="94">
        <v>44652</v>
      </c>
      <c r="H60" s="94">
        <v>44954</v>
      </c>
      <c r="I60" s="95">
        <v>49816</v>
      </c>
      <c r="J60" s="95" t="s">
        <v>262</v>
      </c>
      <c r="K60" s="95" t="s">
        <v>263</v>
      </c>
      <c r="L60" s="95" t="s">
        <v>155</v>
      </c>
      <c r="M60" s="95" t="s">
        <v>48</v>
      </c>
      <c r="N60" s="95" t="s">
        <v>156</v>
      </c>
      <c r="O60" s="95">
        <v>476</v>
      </c>
      <c r="P60" s="95"/>
      <c r="R60" s="90" t="s">
        <v>261</v>
      </c>
      <c r="S60" s="91">
        <v>436.13</v>
      </c>
      <c r="T60" s="90" t="s">
        <v>261</v>
      </c>
      <c r="U60" s="91">
        <v>436.13</v>
      </c>
      <c r="W60" s="92">
        <v>44652</v>
      </c>
    </row>
    <row r="61" spans="1:23" x14ac:dyDescent="0.2">
      <c r="A61" s="93" t="s">
        <v>1529</v>
      </c>
      <c r="B61" s="93" t="s">
        <v>149</v>
      </c>
      <c r="C61" s="93" t="s">
        <v>254</v>
      </c>
      <c r="D61" s="93" t="s">
        <v>151</v>
      </c>
      <c r="E61" s="93"/>
      <c r="F61" s="93" t="s">
        <v>264</v>
      </c>
      <c r="G61" s="94">
        <v>44652</v>
      </c>
      <c r="H61" s="94">
        <v>44954</v>
      </c>
      <c r="I61" s="95">
        <v>49350</v>
      </c>
      <c r="J61" s="95" t="s">
        <v>265</v>
      </c>
      <c r="K61" s="95" t="s">
        <v>266</v>
      </c>
      <c r="L61" s="95" t="s">
        <v>155</v>
      </c>
      <c r="M61" s="95" t="s">
        <v>48</v>
      </c>
      <c r="N61" s="95" t="s">
        <v>156</v>
      </c>
      <c r="O61" s="95">
        <v>476</v>
      </c>
      <c r="P61" s="95"/>
      <c r="R61" s="90" t="s">
        <v>264</v>
      </c>
      <c r="S61" s="91">
        <v>439.24</v>
      </c>
      <c r="T61" s="90" t="s">
        <v>264</v>
      </c>
      <c r="U61" s="91">
        <v>439.24</v>
      </c>
      <c r="W61" s="92">
        <v>44652</v>
      </c>
    </row>
    <row r="62" spans="1:23" x14ac:dyDescent="0.2">
      <c r="A62" s="93" t="s">
        <v>1529</v>
      </c>
      <c r="B62" s="93" t="s">
        <v>149</v>
      </c>
      <c r="C62" s="93" t="s">
        <v>254</v>
      </c>
      <c r="D62" s="93" t="s">
        <v>151</v>
      </c>
      <c r="E62" s="93"/>
      <c r="F62" s="93" t="s">
        <v>267</v>
      </c>
      <c r="G62" s="94">
        <v>44652</v>
      </c>
      <c r="H62" s="94">
        <v>44954</v>
      </c>
      <c r="I62" s="95">
        <v>49674</v>
      </c>
      <c r="J62" s="95" t="s">
        <v>268</v>
      </c>
      <c r="K62" s="95" t="s">
        <v>269</v>
      </c>
      <c r="L62" s="95" t="s">
        <v>155</v>
      </c>
      <c r="M62" s="95" t="s">
        <v>48</v>
      </c>
      <c r="N62" s="95" t="s">
        <v>156</v>
      </c>
      <c r="O62" s="95">
        <v>476</v>
      </c>
      <c r="P62" s="95"/>
      <c r="R62" s="90" t="s">
        <v>267</v>
      </c>
      <c r="S62" s="91">
        <v>281.55</v>
      </c>
      <c r="T62" s="90" t="s">
        <v>267</v>
      </c>
      <c r="U62" s="91">
        <v>281.55</v>
      </c>
      <c r="W62" s="92">
        <v>44652</v>
      </c>
    </row>
    <row r="63" spans="1:23" x14ac:dyDescent="0.2">
      <c r="A63" s="93" t="s">
        <v>1529</v>
      </c>
      <c r="B63" s="93" t="s">
        <v>149</v>
      </c>
      <c r="C63" s="93" t="s">
        <v>254</v>
      </c>
      <c r="D63" s="93" t="s">
        <v>151</v>
      </c>
      <c r="E63" s="93"/>
      <c r="F63" s="93" t="s">
        <v>267</v>
      </c>
      <c r="G63" s="94">
        <v>44652</v>
      </c>
      <c r="H63" s="94">
        <v>44954</v>
      </c>
      <c r="I63" s="95">
        <v>41669</v>
      </c>
      <c r="J63" s="95" t="s">
        <v>270</v>
      </c>
      <c r="K63" s="95" t="s">
        <v>69</v>
      </c>
      <c r="L63" s="95" t="s">
        <v>155</v>
      </c>
      <c r="M63" s="95" t="s">
        <v>50</v>
      </c>
      <c r="N63" s="95" t="s">
        <v>156</v>
      </c>
      <c r="O63" s="95">
        <v>476</v>
      </c>
      <c r="P63" s="95"/>
      <c r="R63" s="90" t="s">
        <v>267</v>
      </c>
      <c r="S63" s="91">
        <v>281.55</v>
      </c>
      <c r="T63" s="90" t="s">
        <v>267</v>
      </c>
      <c r="U63" s="91">
        <v>281.55</v>
      </c>
      <c r="W63" s="92">
        <v>44687</v>
      </c>
    </row>
    <row r="64" spans="1:23" x14ac:dyDescent="0.2">
      <c r="A64" s="86" t="s">
        <v>1529</v>
      </c>
      <c r="B64" s="86" t="s">
        <v>149</v>
      </c>
      <c r="C64" s="86" t="s">
        <v>271</v>
      </c>
      <c r="D64" s="86" t="s">
        <v>151</v>
      </c>
      <c r="E64" s="86"/>
      <c r="F64" s="86" t="s">
        <v>272</v>
      </c>
      <c r="G64" s="87">
        <v>44652</v>
      </c>
      <c r="H64" s="87">
        <v>44954</v>
      </c>
      <c r="I64" s="88" t="s">
        <v>273</v>
      </c>
      <c r="J64" s="88" t="s">
        <v>274</v>
      </c>
      <c r="K64" s="88" t="s">
        <v>82</v>
      </c>
      <c r="L64" s="88" t="s">
        <v>155</v>
      </c>
      <c r="M64" s="88" t="s">
        <v>48</v>
      </c>
      <c r="N64" s="88" t="s">
        <v>156</v>
      </c>
      <c r="O64" s="88">
        <v>476</v>
      </c>
      <c r="P64" s="88"/>
      <c r="R64" s="90" t="s">
        <v>272</v>
      </c>
      <c r="S64" s="91">
        <v>944.68</v>
      </c>
      <c r="T64" s="90" t="s">
        <v>272</v>
      </c>
      <c r="U64" s="91">
        <v>944.68</v>
      </c>
      <c r="W64" s="92">
        <v>44652</v>
      </c>
    </row>
    <row r="65" spans="1:23" x14ac:dyDescent="0.2">
      <c r="A65" s="86" t="s">
        <v>1529</v>
      </c>
      <c r="B65" s="86" t="s">
        <v>149</v>
      </c>
      <c r="C65" s="86" t="s">
        <v>271</v>
      </c>
      <c r="D65" s="86" t="s">
        <v>151</v>
      </c>
      <c r="E65" s="86"/>
      <c r="F65" s="86" t="s">
        <v>275</v>
      </c>
      <c r="G65" s="87">
        <v>44652</v>
      </c>
      <c r="H65" s="87">
        <v>44954</v>
      </c>
      <c r="I65" s="88" t="s">
        <v>276</v>
      </c>
      <c r="J65" s="88" t="s">
        <v>277</v>
      </c>
      <c r="K65" s="88" t="s">
        <v>275</v>
      </c>
      <c r="L65" s="88" t="s">
        <v>155</v>
      </c>
      <c r="M65" s="88" t="s">
        <v>48</v>
      </c>
      <c r="N65" s="88" t="s">
        <v>156</v>
      </c>
      <c r="O65" s="88">
        <v>476</v>
      </c>
      <c r="P65" s="88"/>
      <c r="R65" s="90" t="s">
        <v>275</v>
      </c>
      <c r="S65" s="91">
        <v>944.68</v>
      </c>
      <c r="T65" s="90" t="s">
        <v>275</v>
      </c>
      <c r="U65" s="91">
        <v>944.68</v>
      </c>
      <c r="W65" s="92">
        <v>44679</v>
      </c>
    </row>
    <row r="66" spans="1:23" x14ac:dyDescent="0.2">
      <c r="A66" s="86" t="s">
        <v>1529</v>
      </c>
      <c r="B66" s="86" t="s">
        <v>149</v>
      </c>
      <c r="C66" s="86" t="s">
        <v>271</v>
      </c>
      <c r="D66" s="86" t="s">
        <v>151</v>
      </c>
      <c r="E66" s="86"/>
      <c r="F66" s="86" t="s">
        <v>278</v>
      </c>
      <c r="G66" s="87">
        <v>44652</v>
      </c>
      <c r="H66" s="87">
        <v>44954</v>
      </c>
      <c r="I66" s="88">
        <v>49725</v>
      </c>
      <c r="J66" s="88" t="s">
        <v>279</v>
      </c>
      <c r="K66" s="88" t="s">
        <v>280</v>
      </c>
      <c r="L66" s="88" t="s">
        <v>155</v>
      </c>
      <c r="M66" s="88" t="s">
        <v>48</v>
      </c>
      <c r="N66" s="88" t="s">
        <v>156</v>
      </c>
      <c r="O66" s="88">
        <v>476</v>
      </c>
      <c r="P66" s="88"/>
      <c r="R66" s="90" t="s">
        <v>278</v>
      </c>
      <c r="S66" s="91">
        <v>501.48</v>
      </c>
      <c r="T66" s="90" t="s">
        <v>278</v>
      </c>
      <c r="U66" s="91">
        <v>501.48</v>
      </c>
      <c r="W66" s="92">
        <v>44671</v>
      </c>
    </row>
    <row r="67" spans="1:23" x14ac:dyDescent="0.2">
      <c r="A67" s="86" t="s">
        <v>1529</v>
      </c>
      <c r="B67" s="86" t="s">
        <v>149</v>
      </c>
      <c r="C67" s="86" t="s">
        <v>271</v>
      </c>
      <c r="D67" s="86" t="s">
        <v>151</v>
      </c>
      <c r="E67" s="86"/>
      <c r="F67" s="86" t="s">
        <v>278</v>
      </c>
      <c r="G67" s="87">
        <v>44652</v>
      </c>
      <c r="H67" s="87">
        <v>44954</v>
      </c>
      <c r="I67" s="88">
        <v>50136</v>
      </c>
      <c r="J67" s="88" t="s">
        <v>281</v>
      </c>
      <c r="K67" s="88" t="s">
        <v>280</v>
      </c>
      <c r="L67" s="88" t="s">
        <v>155</v>
      </c>
      <c r="M67" s="88" t="s">
        <v>48</v>
      </c>
      <c r="N67" s="88" t="s">
        <v>156</v>
      </c>
      <c r="O67" s="88">
        <v>476</v>
      </c>
      <c r="P67" s="88"/>
      <c r="R67" s="90" t="s">
        <v>278</v>
      </c>
      <c r="S67" s="91">
        <v>501.48</v>
      </c>
      <c r="T67" s="90" t="s">
        <v>278</v>
      </c>
      <c r="U67" s="91">
        <v>501.48</v>
      </c>
      <c r="W67" s="92">
        <v>44684</v>
      </c>
    </row>
    <row r="68" spans="1:23" x14ac:dyDescent="0.2">
      <c r="A68" s="86" t="s">
        <v>1529</v>
      </c>
      <c r="B68" s="86" t="s">
        <v>149</v>
      </c>
      <c r="C68" s="86" t="s">
        <v>271</v>
      </c>
      <c r="D68" s="86" t="s">
        <v>151</v>
      </c>
      <c r="E68" s="86"/>
      <c r="F68" s="86" t="s">
        <v>278</v>
      </c>
      <c r="G68" s="87">
        <v>44652</v>
      </c>
      <c r="H68" s="87">
        <v>44954</v>
      </c>
      <c r="I68" s="88">
        <v>49681</v>
      </c>
      <c r="J68" s="88" t="s">
        <v>282</v>
      </c>
      <c r="K68" s="88" t="s">
        <v>280</v>
      </c>
      <c r="L68" s="88" t="s">
        <v>155</v>
      </c>
      <c r="M68" s="88" t="s">
        <v>48</v>
      </c>
      <c r="N68" s="88" t="s">
        <v>156</v>
      </c>
      <c r="O68" s="88">
        <v>476</v>
      </c>
      <c r="P68" s="88"/>
      <c r="R68" s="90" t="s">
        <v>278</v>
      </c>
      <c r="S68" s="91">
        <v>501.48</v>
      </c>
      <c r="T68" s="90" t="s">
        <v>278</v>
      </c>
      <c r="U68" s="91">
        <v>501.48</v>
      </c>
      <c r="W68" s="92">
        <v>44652</v>
      </c>
    </row>
    <row r="69" spans="1:23" x14ac:dyDescent="0.2">
      <c r="A69" s="86" t="s">
        <v>1529</v>
      </c>
      <c r="B69" s="86" t="s">
        <v>149</v>
      </c>
      <c r="C69" s="86" t="s">
        <v>271</v>
      </c>
      <c r="D69" s="86" t="s">
        <v>151</v>
      </c>
      <c r="E69" s="86"/>
      <c r="F69" s="86" t="s">
        <v>283</v>
      </c>
      <c r="G69" s="87">
        <v>44652</v>
      </c>
      <c r="H69" s="87">
        <v>44954</v>
      </c>
      <c r="I69" s="88">
        <v>49999</v>
      </c>
      <c r="J69" s="88" t="s">
        <v>284</v>
      </c>
      <c r="K69" s="88" t="s">
        <v>285</v>
      </c>
      <c r="L69" s="88" t="s">
        <v>155</v>
      </c>
      <c r="M69" s="88" t="s">
        <v>48</v>
      </c>
      <c r="N69" s="88" t="s">
        <v>156</v>
      </c>
      <c r="O69" s="88">
        <v>476</v>
      </c>
      <c r="P69" s="88"/>
      <c r="R69" s="90" t="s">
        <v>283</v>
      </c>
      <c r="S69" s="91">
        <v>402.26</v>
      </c>
      <c r="T69" s="90" t="s">
        <v>283</v>
      </c>
      <c r="U69" s="91">
        <v>402.26</v>
      </c>
      <c r="W69" s="92">
        <v>44659</v>
      </c>
    </row>
    <row r="70" spans="1:23" x14ac:dyDescent="0.2">
      <c r="A70" s="86" t="s">
        <v>1529</v>
      </c>
      <c r="B70" s="86" t="s">
        <v>149</v>
      </c>
      <c r="C70" s="86" t="s">
        <v>271</v>
      </c>
      <c r="D70" s="86" t="s">
        <v>151</v>
      </c>
      <c r="E70" s="86"/>
      <c r="F70" s="86" t="s">
        <v>283</v>
      </c>
      <c r="G70" s="87">
        <v>44652</v>
      </c>
      <c r="H70" s="87">
        <v>44954</v>
      </c>
      <c r="I70" s="88">
        <v>49962</v>
      </c>
      <c r="J70" s="88" t="s">
        <v>286</v>
      </c>
      <c r="K70" s="88" t="s">
        <v>285</v>
      </c>
      <c r="L70" s="88" t="s">
        <v>155</v>
      </c>
      <c r="M70" s="88" t="s">
        <v>49</v>
      </c>
      <c r="N70" s="88" t="s">
        <v>156</v>
      </c>
      <c r="O70" s="88">
        <v>476</v>
      </c>
      <c r="P70" s="88"/>
      <c r="R70" s="90" t="s">
        <v>283</v>
      </c>
      <c r="S70" s="91">
        <v>402.26</v>
      </c>
      <c r="T70" s="90" t="s">
        <v>283</v>
      </c>
      <c r="U70" s="91">
        <v>402.26</v>
      </c>
      <c r="W70" s="92">
        <v>44663</v>
      </c>
    </row>
    <row r="71" spans="1:23" x14ac:dyDescent="0.2">
      <c r="A71" s="86" t="s">
        <v>1529</v>
      </c>
      <c r="B71" s="86" t="s">
        <v>149</v>
      </c>
      <c r="C71" s="86" t="s">
        <v>271</v>
      </c>
      <c r="D71" s="86" t="s">
        <v>151</v>
      </c>
      <c r="E71" s="86"/>
      <c r="F71" s="86" t="s">
        <v>283</v>
      </c>
      <c r="G71" s="87">
        <v>44652</v>
      </c>
      <c r="H71" s="87">
        <v>44954</v>
      </c>
      <c r="I71" s="88">
        <v>50047</v>
      </c>
      <c r="J71" s="88" t="s">
        <v>287</v>
      </c>
      <c r="K71" s="88" t="s">
        <v>285</v>
      </c>
      <c r="L71" s="88" t="s">
        <v>155</v>
      </c>
      <c r="M71" s="88" t="s">
        <v>50</v>
      </c>
      <c r="N71" s="88" t="s">
        <v>156</v>
      </c>
      <c r="O71" s="88">
        <v>476</v>
      </c>
      <c r="P71" s="88"/>
      <c r="R71" s="90" t="s">
        <v>283</v>
      </c>
      <c r="S71" s="91">
        <v>402.26</v>
      </c>
      <c r="T71" s="90" t="s">
        <v>283</v>
      </c>
      <c r="U71" s="91">
        <v>402.26</v>
      </c>
      <c r="W71" s="92">
        <v>44652</v>
      </c>
    </row>
    <row r="72" spans="1:23" x14ac:dyDescent="0.2">
      <c r="A72" s="86" t="s">
        <v>1529</v>
      </c>
      <c r="B72" s="86" t="s">
        <v>149</v>
      </c>
      <c r="C72" s="86" t="s">
        <v>271</v>
      </c>
      <c r="D72" s="86" t="s">
        <v>151</v>
      </c>
      <c r="E72" s="86"/>
      <c r="F72" s="86" t="s">
        <v>283</v>
      </c>
      <c r="G72" s="87">
        <v>44652</v>
      </c>
      <c r="H72" s="87">
        <v>44954</v>
      </c>
      <c r="I72" s="88">
        <v>49763</v>
      </c>
      <c r="J72" s="88" t="s">
        <v>288</v>
      </c>
      <c r="K72" s="88" t="s">
        <v>285</v>
      </c>
      <c r="L72" s="88" t="s">
        <v>155</v>
      </c>
      <c r="M72" s="88" t="s">
        <v>50</v>
      </c>
      <c r="N72" s="88" t="s">
        <v>156</v>
      </c>
      <c r="O72" s="88">
        <v>476</v>
      </c>
      <c r="P72" s="88"/>
      <c r="R72" s="90" t="s">
        <v>283</v>
      </c>
      <c r="S72" s="91">
        <v>402.26</v>
      </c>
      <c r="T72" s="90" t="s">
        <v>283</v>
      </c>
      <c r="U72" s="91">
        <v>402.26</v>
      </c>
      <c r="W72" s="92">
        <v>44656</v>
      </c>
    </row>
    <row r="73" spans="1:23" x14ac:dyDescent="0.2">
      <c r="A73" s="86" t="s">
        <v>1529</v>
      </c>
      <c r="B73" s="86" t="s">
        <v>149</v>
      </c>
      <c r="C73" s="86" t="s">
        <v>271</v>
      </c>
      <c r="D73" s="86" t="s">
        <v>151</v>
      </c>
      <c r="E73" s="86"/>
      <c r="F73" s="86"/>
      <c r="G73" s="87">
        <v>44652</v>
      </c>
      <c r="H73" s="87">
        <v>44954</v>
      </c>
      <c r="I73" s="88">
        <v>49715</v>
      </c>
      <c r="J73" s="88" t="s">
        <v>289</v>
      </c>
      <c r="K73" s="88" t="s">
        <v>285</v>
      </c>
      <c r="L73" s="88" t="s">
        <v>155</v>
      </c>
      <c r="M73" s="88" t="s">
        <v>48</v>
      </c>
      <c r="N73" s="88" t="s">
        <v>156</v>
      </c>
      <c r="O73" s="88">
        <v>476</v>
      </c>
      <c r="P73" s="88"/>
      <c r="R73" s="90" t="s">
        <v>283</v>
      </c>
      <c r="S73" s="91">
        <v>402.26</v>
      </c>
      <c r="T73" s="90">
        <v>0</v>
      </c>
      <c r="U73" s="91">
        <v>0</v>
      </c>
      <c r="W73" s="92">
        <v>44652</v>
      </c>
    </row>
    <row r="74" spans="1:23" x14ac:dyDescent="0.2">
      <c r="A74" s="86" t="s">
        <v>1529</v>
      </c>
      <c r="B74" s="86" t="s">
        <v>149</v>
      </c>
      <c r="C74" s="86" t="s">
        <v>271</v>
      </c>
      <c r="D74" s="86" t="s">
        <v>151</v>
      </c>
      <c r="E74" s="86"/>
      <c r="F74" s="86"/>
      <c r="G74" s="87">
        <v>44652</v>
      </c>
      <c r="H74" s="87">
        <v>44954</v>
      </c>
      <c r="I74" s="88">
        <v>50228</v>
      </c>
      <c r="J74" s="88" t="s">
        <v>290</v>
      </c>
      <c r="K74" s="88" t="s">
        <v>285</v>
      </c>
      <c r="L74" s="88" t="s">
        <v>155</v>
      </c>
      <c r="M74" s="88" t="s">
        <v>49</v>
      </c>
      <c r="N74" s="88" t="s">
        <v>156</v>
      </c>
      <c r="O74" s="88">
        <v>476</v>
      </c>
      <c r="P74" s="88"/>
      <c r="R74" s="90" t="s">
        <v>283</v>
      </c>
      <c r="S74" s="91">
        <v>402.26</v>
      </c>
      <c r="T74" s="90">
        <v>0</v>
      </c>
      <c r="U74" s="91">
        <v>0</v>
      </c>
      <c r="W74" s="92">
        <v>44652</v>
      </c>
    </row>
    <row r="75" spans="1:23" x14ac:dyDescent="0.2">
      <c r="A75" s="86" t="s">
        <v>1529</v>
      </c>
      <c r="B75" s="86" t="s">
        <v>149</v>
      </c>
      <c r="C75" s="86" t="s">
        <v>271</v>
      </c>
      <c r="D75" s="86" t="s">
        <v>151</v>
      </c>
      <c r="E75" s="86"/>
      <c r="F75" s="86"/>
      <c r="G75" s="87">
        <v>44652</v>
      </c>
      <c r="H75" s="87">
        <v>44954</v>
      </c>
      <c r="I75" s="88">
        <v>48273</v>
      </c>
      <c r="J75" s="88" t="s">
        <v>291</v>
      </c>
      <c r="K75" s="88" t="s">
        <v>292</v>
      </c>
      <c r="L75" s="88" t="s">
        <v>155</v>
      </c>
      <c r="M75" s="88" t="s">
        <v>50</v>
      </c>
      <c r="N75" s="88" t="s">
        <v>156</v>
      </c>
      <c r="O75" s="88">
        <v>476</v>
      </c>
      <c r="P75" s="88"/>
      <c r="R75" s="90" t="s">
        <v>283</v>
      </c>
      <c r="S75" s="91">
        <v>402.26</v>
      </c>
      <c r="T75" s="90">
        <v>0</v>
      </c>
      <c r="U75" s="91">
        <v>0</v>
      </c>
      <c r="W75" s="92">
        <v>44692</v>
      </c>
    </row>
    <row r="76" spans="1:23" x14ac:dyDescent="0.2">
      <c r="A76" s="86" t="s">
        <v>1529</v>
      </c>
      <c r="B76" s="86" t="s">
        <v>149</v>
      </c>
      <c r="C76" s="86" t="s">
        <v>271</v>
      </c>
      <c r="D76" s="86" t="s">
        <v>151</v>
      </c>
      <c r="E76" s="86"/>
      <c r="F76" s="86" t="s">
        <v>293</v>
      </c>
      <c r="G76" s="87">
        <v>44652</v>
      </c>
      <c r="H76" s="87">
        <v>44954</v>
      </c>
      <c r="I76" s="88">
        <v>49892</v>
      </c>
      <c r="J76" s="88" t="s">
        <v>294</v>
      </c>
      <c r="K76" s="88" t="s">
        <v>295</v>
      </c>
      <c r="L76" s="88" t="s">
        <v>155</v>
      </c>
      <c r="M76" s="88" t="s">
        <v>48</v>
      </c>
      <c r="N76" s="88" t="s">
        <v>156</v>
      </c>
      <c r="O76" s="88">
        <v>476</v>
      </c>
      <c r="P76" s="88"/>
      <c r="R76" s="90" t="s">
        <v>293</v>
      </c>
      <c r="S76" s="91">
        <v>509.75</v>
      </c>
      <c r="T76" s="90" t="s">
        <v>293</v>
      </c>
      <c r="U76" s="91">
        <v>509.75</v>
      </c>
      <c r="W76" s="92">
        <v>44684</v>
      </c>
    </row>
    <row r="77" spans="1:23" x14ac:dyDescent="0.2">
      <c r="A77" s="86" t="s">
        <v>1529</v>
      </c>
      <c r="B77" s="86" t="s">
        <v>149</v>
      </c>
      <c r="C77" s="86" t="s">
        <v>271</v>
      </c>
      <c r="D77" s="86" t="s">
        <v>151</v>
      </c>
      <c r="E77" s="86"/>
      <c r="F77" s="86" t="s">
        <v>278</v>
      </c>
      <c r="G77" s="87">
        <v>44652</v>
      </c>
      <c r="H77" s="87">
        <v>44954</v>
      </c>
      <c r="I77" s="88">
        <v>49904</v>
      </c>
      <c r="J77" s="88" t="s">
        <v>296</v>
      </c>
      <c r="K77" s="88" t="s">
        <v>297</v>
      </c>
      <c r="L77" s="88" t="s">
        <v>155</v>
      </c>
      <c r="M77" s="88" t="s">
        <v>48</v>
      </c>
      <c r="N77" s="88" t="s">
        <v>156</v>
      </c>
      <c r="O77" s="88">
        <v>476</v>
      </c>
      <c r="P77" s="88"/>
      <c r="R77" s="90" t="s">
        <v>278</v>
      </c>
      <c r="S77" s="91">
        <v>501.48</v>
      </c>
      <c r="T77" s="90" t="s">
        <v>278</v>
      </c>
      <c r="U77" s="91">
        <v>501.48</v>
      </c>
      <c r="W77" s="92">
        <v>44652</v>
      </c>
    </row>
    <row r="78" spans="1:23" x14ac:dyDescent="0.2">
      <c r="A78" s="86" t="s">
        <v>1529</v>
      </c>
      <c r="B78" s="86" t="s">
        <v>149</v>
      </c>
      <c r="C78" s="86" t="s">
        <v>271</v>
      </c>
      <c r="D78" s="86" t="s">
        <v>151</v>
      </c>
      <c r="E78" s="86"/>
      <c r="F78" s="86" t="s">
        <v>298</v>
      </c>
      <c r="G78" s="87">
        <v>44652</v>
      </c>
      <c r="H78" s="87">
        <v>44954</v>
      </c>
      <c r="I78" s="88">
        <v>49173</v>
      </c>
      <c r="J78" s="88" t="s">
        <v>299</v>
      </c>
      <c r="K78" s="88" t="s">
        <v>297</v>
      </c>
      <c r="L78" s="88" t="s">
        <v>155</v>
      </c>
      <c r="M78" s="88" t="s">
        <v>50</v>
      </c>
      <c r="N78" s="88" t="s">
        <v>156</v>
      </c>
      <c r="O78" s="88">
        <v>476</v>
      </c>
      <c r="P78" s="88"/>
      <c r="R78" s="90" t="s">
        <v>278</v>
      </c>
      <c r="S78" s="91">
        <v>501.48</v>
      </c>
      <c r="T78" s="90" t="s">
        <v>298</v>
      </c>
      <c r="U78" s="91">
        <v>353.45</v>
      </c>
      <c r="W78" s="92">
        <v>44670</v>
      </c>
    </row>
    <row r="79" spans="1:23" x14ac:dyDescent="0.2">
      <c r="A79" s="86" t="s">
        <v>1529</v>
      </c>
      <c r="B79" s="86" t="s">
        <v>149</v>
      </c>
      <c r="C79" s="86" t="s">
        <v>271</v>
      </c>
      <c r="D79" s="86" t="s">
        <v>151</v>
      </c>
      <c r="E79" s="86"/>
      <c r="F79" s="86"/>
      <c r="G79" s="87">
        <v>44652</v>
      </c>
      <c r="H79" s="87">
        <v>44954</v>
      </c>
      <c r="I79" s="88">
        <v>50595</v>
      </c>
      <c r="J79" s="88" t="s">
        <v>300</v>
      </c>
      <c r="K79" s="88" t="s">
        <v>297</v>
      </c>
      <c r="L79" s="88" t="s">
        <v>155</v>
      </c>
      <c r="M79" s="88" t="s">
        <v>48</v>
      </c>
      <c r="N79" s="88" t="s">
        <v>156</v>
      </c>
      <c r="O79" s="88">
        <v>476</v>
      </c>
      <c r="P79" s="88"/>
      <c r="R79" s="90" t="s">
        <v>278</v>
      </c>
      <c r="S79" s="91">
        <v>501.48</v>
      </c>
      <c r="T79" s="90">
        <v>0</v>
      </c>
      <c r="U79" s="91">
        <v>0</v>
      </c>
      <c r="W79" s="92">
        <v>44652</v>
      </c>
    </row>
    <row r="80" spans="1:23" x14ac:dyDescent="0.2">
      <c r="A80" s="86" t="s">
        <v>1529</v>
      </c>
      <c r="B80" s="86" t="s">
        <v>149</v>
      </c>
      <c r="C80" s="86" t="s">
        <v>271</v>
      </c>
      <c r="D80" s="86" t="s">
        <v>151</v>
      </c>
      <c r="E80" s="86"/>
      <c r="F80" s="86" t="s">
        <v>301</v>
      </c>
      <c r="G80" s="87">
        <v>44652</v>
      </c>
      <c r="H80" s="87">
        <v>44954</v>
      </c>
      <c r="I80" s="88">
        <v>49859</v>
      </c>
      <c r="J80" s="88" t="s">
        <v>302</v>
      </c>
      <c r="K80" s="88" t="s">
        <v>125</v>
      </c>
      <c r="L80" s="88" t="s">
        <v>155</v>
      </c>
      <c r="M80" s="88" t="s">
        <v>48</v>
      </c>
      <c r="N80" s="88" t="s">
        <v>156</v>
      </c>
      <c r="O80" s="88">
        <v>476</v>
      </c>
      <c r="P80" s="88"/>
      <c r="R80" s="90" t="s">
        <v>301</v>
      </c>
      <c r="S80" s="91">
        <v>1316.32</v>
      </c>
      <c r="T80" s="90" t="s">
        <v>301</v>
      </c>
      <c r="U80" s="91">
        <v>1316.32</v>
      </c>
      <c r="W80" s="92">
        <v>44652</v>
      </c>
    </row>
    <row r="81" spans="1:23" x14ac:dyDescent="0.2">
      <c r="A81" s="86" t="s">
        <v>1529</v>
      </c>
      <c r="B81" s="86" t="s">
        <v>149</v>
      </c>
      <c r="C81" s="86" t="s">
        <v>271</v>
      </c>
      <c r="D81" s="86" t="s">
        <v>151</v>
      </c>
      <c r="E81" s="86"/>
      <c r="F81" s="86" t="s">
        <v>303</v>
      </c>
      <c r="G81" s="87">
        <v>44652</v>
      </c>
      <c r="H81" s="87">
        <v>44954</v>
      </c>
      <c r="I81" s="88">
        <v>49221</v>
      </c>
      <c r="J81" s="88" t="s">
        <v>304</v>
      </c>
      <c r="K81" s="88" t="s">
        <v>305</v>
      </c>
      <c r="L81" s="88" t="s">
        <v>155</v>
      </c>
      <c r="M81" s="88" t="s">
        <v>48</v>
      </c>
      <c r="N81" s="88" t="s">
        <v>156</v>
      </c>
      <c r="O81" s="88">
        <v>476</v>
      </c>
      <c r="P81" s="88"/>
      <c r="R81" s="90" t="s">
        <v>303</v>
      </c>
      <c r="S81" s="91">
        <v>0</v>
      </c>
      <c r="T81" s="90" t="s">
        <v>303</v>
      </c>
      <c r="U81" s="91">
        <v>0</v>
      </c>
      <c r="W81" s="92">
        <v>44652</v>
      </c>
    </row>
    <row r="82" spans="1:23" x14ac:dyDescent="0.2">
      <c r="A82" s="86" t="s">
        <v>1529</v>
      </c>
      <c r="B82" s="86" t="s">
        <v>149</v>
      </c>
      <c r="C82" s="86" t="s">
        <v>271</v>
      </c>
      <c r="D82" s="86" t="s">
        <v>151</v>
      </c>
      <c r="E82" s="86"/>
      <c r="F82" s="86" t="s">
        <v>303</v>
      </c>
      <c r="G82" s="87">
        <v>44652</v>
      </c>
      <c r="H82" s="87">
        <v>44954</v>
      </c>
      <c r="I82" s="88">
        <v>49724</v>
      </c>
      <c r="J82" s="88" t="s">
        <v>306</v>
      </c>
      <c r="K82" s="88" t="s">
        <v>307</v>
      </c>
      <c r="L82" s="88" t="s">
        <v>155</v>
      </c>
      <c r="M82" s="88" t="s">
        <v>49</v>
      </c>
      <c r="N82" s="88" t="s">
        <v>156</v>
      </c>
      <c r="O82" s="88">
        <v>476</v>
      </c>
      <c r="P82" s="88"/>
      <c r="R82" s="90" t="s">
        <v>303</v>
      </c>
      <c r="S82" s="91">
        <v>0</v>
      </c>
      <c r="T82" s="90" t="s">
        <v>303</v>
      </c>
      <c r="U82" s="91">
        <v>0</v>
      </c>
      <c r="W82" s="92">
        <v>44652</v>
      </c>
    </row>
    <row r="83" spans="1:23" x14ac:dyDescent="0.2">
      <c r="A83" s="86" t="s">
        <v>1529</v>
      </c>
      <c r="B83" s="86" t="s">
        <v>149</v>
      </c>
      <c r="C83" s="86" t="s">
        <v>271</v>
      </c>
      <c r="D83" s="86" t="s">
        <v>151</v>
      </c>
      <c r="E83" s="86"/>
      <c r="F83" s="86" t="s">
        <v>303</v>
      </c>
      <c r="G83" s="87">
        <v>44652</v>
      </c>
      <c r="H83" s="87">
        <v>44954</v>
      </c>
      <c r="I83" s="88">
        <v>50544</v>
      </c>
      <c r="J83" s="88" t="s">
        <v>308</v>
      </c>
      <c r="K83" s="88" t="s">
        <v>307</v>
      </c>
      <c r="L83" s="88" t="s">
        <v>155</v>
      </c>
      <c r="M83" s="88" t="s">
        <v>50</v>
      </c>
      <c r="N83" s="88" t="s">
        <v>156</v>
      </c>
      <c r="O83" s="88">
        <v>476</v>
      </c>
      <c r="P83" s="88"/>
      <c r="R83" s="90" t="s">
        <v>303</v>
      </c>
      <c r="S83" s="91">
        <v>0</v>
      </c>
      <c r="T83" s="90" t="s">
        <v>303</v>
      </c>
      <c r="U83" s="91">
        <v>0</v>
      </c>
      <c r="W83" s="92">
        <v>44652</v>
      </c>
    </row>
    <row r="84" spans="1:23" x14ac:dyDescent="0.2">
      <c r="A84" s="86" t="s">
        <v>1529</v>
      </c>
      <c r="B84" s="86" t="s">
        <v>149</v>
      </c>
      <c r="C84" s="86" t="s">
        <v>271</v>
      </c>
      <c r="D84" s="86" t="s">
        <v>151</v>
      </c>
      <c r="E84" s="86"/>
      <c r="F84" s="86" t="s">
        <v>303</v>
      </c>
      <c r="G84" s="87">
        <v>44652</v>
      </c>
      <c r="H84" s="87">
        <v>44954</v>
      </c>
      <c r="I84" s="88">
        <v>50030</v>
      </c>
      <c r="J84" s="88" t="s">
        <v>309</v>
      </c>
      <c r="K84" s="88" t="s">
        <v>310</v>
      </c>
      <c r="L84" s="88" t="s">
        <v>155</v>
      </c>
      <c r="M84" s="88" t="s">
        <v>48</v>
      </c>
      <c r="N84" s="88" t="s">
        <v>156</v>
      </c>
      <c r="O84" s="88">
        <v>476</v>
      </c>
      <c r="P84" s="88"/>
      <c r="R84" s="90" t="s">
        <v>303</v>
      </c>
      <c r="S84" s="91">
        <v>0</v>
      </c>
      <c r="T84" s="90" t="s">
        <v>303</v>
      </c>
      <c r="U84" s="91">
        <v>0</v>
      </c>
      <c r="W84" s="92">
        <v>44652</v>
      </c>
    </row>
    <row r="85" spans="1:23" x14ac:dyDescent="0.2">
      <c r="A85" s="86" t="s">
        <v>1529</v>
      </c>
      <c r="B85" s="86" t="s">
        <v>149</v>
      </c>
      <c r="C85" s="86" t="s">
        <v>271</v>
      </c>
      <c r="D85" s="86" t="s">
        <v>151</v>
      </c>
      <c r="E85" s="86"/>
      <c r="F85" s="86" t="s">
        <v>210</v>
      </c>
      <c r="G85" s="87">
        <v>44652</v>
      </c>
      <c r="H85" s="87">
        <v>44954</v>
      </c>
      <c r="I85" s="88">
        <v>49124</v>
      </c>
      <c r="J85" s="88" t="s">
        <v>311</v>
      </c>
      <c r="K85" s="88" t="s">
        <v>67</v>
      </c>
      <c r="L85" s="88" t="s">
        <v>155</v>
      </c>
      <c r="M85" s="88" t="s">
        <v>48</v>
      </c>
      <c r="N85" s="88" t="s">
        <v>156</v>
      </c>
      <c r="O85" s="88">
        <v>476</v>
      </c>
      <c r="P85" s="88"/>
      <c r="R85" s="90" t="s">
        <v>210</v>
      </c>
      <c r="S85" s="91">
        <v>247</v>
      </c>
      <c r="T85" s="90" t="s">
        <v>210</v>
      </c>
      <c r="U85" s="91">
        <v>247</v>
      </c>
      <c r="W85" s="92">
        <v>44652</v>
      </c>
    </row>
    <row r="86" spans="1:23" x14ac:dyDescent="0.2">
      <c r="A86" s="86" t="s">
        <v>1529</v>
      </c>
      <c r="B86" s="86" t="s">
        <v>149</v>
      </c>
      <c r="C86" s="86" t="s">
        <v>271</v>
      </c>
      <c r="D86" s="86" t="s">
        <v>151</v>
      </c>
      <c r="E86" s="86"/>
      <c r="F86" s="86" t="s">
        <v>312</v>
      </c>
      <c r="G86" s="87">
        <v>44652</v>
      </c>
      <c r="H86" s="87">
        <v>44954</v>
      </c>
      <c r="I86" s="88">
        <v>49961</v>
      </c>
      <c r="J86" s="88" t="s">
        <v>313</v>
      </c>
      <c r="K86" s="88" t="s">
        <v>314</v>
      </c>
      <c r="L86" s="88" t="s">
        <v>155</v>
      </c>
      <c r="M86" s="88" t="s">
        <v>50</v>
      </c>
      <c r="N86" s="88" t="s">
        <v>156</v>
      </c>
      <c r="O86" s="88">
        <v>476</v>
      </c>
      <c r="P86" s="88"/>
      <c r="R86" s="90" t="s">
        <v>312</v>
      </c>
      <c r="S86" s="91">
        <v>292.54000000000002</v>
      </c>
      <c r="T86" s="90" t="s">
        <v>312</v>
      </c>
      <c r="U86" s="91">
        <v>292.54000000000002</v>
      </c>
      <c r="W86" s="92">
        <v>44652</v>
      </c>
    </row>
    <row r="87" spans="1:23" x14ac:dyDescent="0.2">
      <c r="A87" s="86" t="s">
        <v>1529</v>
      </c>
      <c r="B87" s="86" t="s">
        <v>149</v>
      </c>
      <c r="C87" s="86" t="s">
        <v>271</v>
      </c>
      <c r="D87" s="86" t="s">
        <v>151</v>
      </c>
      <c r="E87" s="86"/>
      <c r="F87" s="86" t="s">
        <v>312</v>
      </c>
      <c r="G87" s="87">
        <v>44652</v>
      </c>
      <c r="H87" s="87">
        <v>44954</v>
      </c>
      <c r="I87" s="88">
        <v>49517</v>
      </c>
      <c r="J87" s="88" t="s">
        <v>315</v>
      </c>
      <c r="K87" s="88" t="s">
        <v>314</v>
      </c>
      <c r="L87" s="88" t="s">
        <v>155</v>
      </c>
      <c r="M87" s="88" t="s">
        <v>49</v>
      </c>
      <c r="N87" s="88" t="s">
        <v>156</v>
      </c>
      <c r="O87" s="88">
        <v>476</v>
      </c>
      <c r="P87" s="88"/>
      <c r="R87" s="90" t="s">
        <v>312</v>
      </c>
      <c r="S87" s="91">
        <v>292.54000000000002</v>
      </c>
      <c r="T87" s="90" t="s">
        <v>312</v>
      </c>
      <c r="U87" s="91">
        <v>292.54000000000002</v>
      </c>
      <c r="W87" s="92">
        <v>44652</v>
      </c>
    </row>
    <row r="88" spans="1:23" x14ac:dyDescent="0.2">
      <c r="A88" s="86" t="s">
        <v>1529</v>
      </c>
      <c r="B88" s="86" t="s">
        <v>149</v>
      </c>
      <c r="C88" s="86" t="s">
        <v>271</v>
      </c>
      <c r="D88" s="86" t="s">
        <v>151</v>
      </c>
      <c r="E88" s="86"/>
      <c r="F88" s="86" t="s">
        <v>312</v>
      </c>
      <c r="G88" s="87">
        <v>44652</v>
      </c>
      <c r="H88" s="87">
        <v>44954</v>
      </c>
      <c r="I88" s="88">
        <v>49351</v>
      </c>
      <c r="J88" s="88" t="s">
        <v>316</v>
      </c>
      <c r="K88" s="88" t="s">
        <v>314</v>
      </c>
      <c r="L88" s="88" t="s">
        <v>155</v>
      </c>
      <c r="M88" s="88" t="s">
        <v>48</v>
      </c>
      <c r="N88" s="88" t="s">
        <v>156</v>
      </c>
      <c r="O88" s="88">
        <v>476</v>
      </c>
      <c r="P88" s="88"/>
      <c r="R88" s="90" t="s">
        <v>312</v>
      </c>
      <c r="S88" s="91">
        <v>292.54000000000002</v>
      </c>
      <c r="T88" s="90" t="s">
        <v>312</v>
      </c>
      <c r="U88" s="91">
        <v>292.54000000000002</v>
      </c>
      <c r="W88" s="92">
        <v>44652</v>
      </c>
    </row>
    <row r="89" spans="1:23" x14ac:dyDescent="0.2">
      <c r="A89" s="86" t="s">
        <v>1529</v>
      </c>
      <c r="B89" s="86" t="s">
        <v>149</v>
      </c>
      <c r="C89" s="86" t="s">
        <v>271</v>
      </c>
      <c r="D89" s="86" t="s">
        <v>157</v>
      </c>
      <c r="E89" s="86"/>
      <c r="F89" s="86" t="s">
        <v>181</v>
      </c>
      <c r="G89" s="87">
        <v>44652</v>
      </c>
      <c r="H89" s="87">
        <v>44954</v>
      </c>
      <c r="I89" s="88" t="s">
        <v>317</v>
      </c>
      <c r="J89" s="88" t="s">
        <v>181</v>
      </c>
      <c r="K89" s="88"/>
      <c r="L89" s="88" t="s">
        <v>155</v>
      </c>
      <c r="M89" s="88" t="s">
        <v>48</v>
      </c>
      <c r="N89" s="88" t="s">
        <v>156</v>
      </c>
      <c r="O89" s="88">
        <v>476</v>
      </c>
      <c r="P89" s="88"/>
      <c r="R89" s="90" t="s">
        <v>181</v>
      </c>
      <c r="S89" s="91">
        <v>395.5</v>
      </c>
      <c r="T89" s="90" t="s">
        <v>181</v>
      </c>
      <c r="U89" s="91">
        <v>395.5</v>
      </c>
      <c r="W89" s="92">
        <v>44652</v>
      </c>
    </row>
    <row r="90" spans="1:23" x14ac:dyDescent="0.2">
      <c r="A90" s="86" t="s">
        <v>1529</v>
      </c>
      <c r="B90" s="86" t="s">
        <v>149</v>
      </c>
      <c r="C90" s="86" t="s">
        <v>271</v>
      </c>
      <c r="D90" s="86" t="s">
        <v>157</v>
      </c>
      <c r="E90" s="86"/>
      <c r="F90" s="86" t="s">
        <v>181</v>
      </c>
      <c r="G90" s="87">
        <v>44652</v>
      </c>
      <c r="H90" s="87">
        <v>44954</v>
      </c>
      <c r="I90" s="88" t="s">
        <v>318</v>
      </c>
      <c r="J90" s="88" t="s">
        <v>181</v>
      </c>
      <c r="K90" s="88"/>
      <c r="L90" s="88" t="s">
        <v>155</v>
      </c>
      <c r="M90" s="88" t="s">
        <v>48</v>
      </c>
      <c r="N90" s="88" t="s">
        <v>156</v>
      </c>
      <c r="O90" s="88">
        <v>476</v>
      </c>
      <c r="P90" s="88"/>
      <c r="R90" s="90" t="s">
        <v>181</v>
      </c>
      <c r="S90" s="91">
        <v>395.5</v>
      </c>
      <c r="T90" s="90" t="s">
        <v>181</v>
      </c>
      <c r="U90" s="91">
        <v>395.5</v>
      </c>
      <c r="W90" s="92">
        <v>44652</v>
      </c>
    </row>
    <row r="91" spans="1:23" x14ac:dyDescent="0.2">
      <c r="A91" s="86" t="s">
        <v>1529</v>
      </c>
      <c r="B91" s="86" t="s">
        <v>149</v>
      </c>
      <c r="C91" s="86" t="s">
        <v>271</v>
      </c>
      <c r="D91" s="86" t="s">
        <v>157</v>
      </c>
      <c r="E91" s="86"/>
      <c r="F91" s="86" t="s">
        <v>181</v>
      </c>
      <c r="G91" s="87">
        <v>44652</v>
      </c>
      <c r="H91" s="87">
        <v>44954</v>
      </c>
      <c r="I91" s="88"/>
      <c r="J91" s="88"/>
      <c r="K91" s="88"/>
      <c r="L91" s="88"/>
      <c r="M91" s="88" t="s">
        <v>15</v>
      </c>
      <c r="N91" s="88"/>
      <c r="O91" s="88"/>
      <c r="P91" s="88"/>
      <c r="R91" s="90" t="s">
        <v>15</v>
      </c>
      <c r="S91" s="91">
        <v>0</v>
      </c>
      <c r="T91" s="90" t="s">
        <v>181</v>
      </c>
      <c r="U91" s="91">
        <v>395.5</v>
      </c>
      <c r="W91" s="92">
        <v>44652</v>
      </c>
    </row>
    <row r="92" spans="1:23" x14ac:dyDescent="0.2">
      <c r="A92" s="86" t="s">
        <v>1529</v>
      </c>
      <c r="B92" s="86" t="s">
        <v>149</v>
      </c>
      <c r="C92" s="86" t="s">
        <v>271</v>
      </c>
      <c r="D92" s="86" t="s">
        <v>157</v>
      </c>
      <c r="E92" s="86"/>
      <c r="F92" s="86" t="s">
        <v>158</v>
      </c>
      <c r="G92" s="87">
        <v>44652</v>
      </c>
      <c r="H92" s="87">
        <v>44954</v>
      </c>
      <c r="I92" s="88" t="s">
        <v>319</v>
      </c>
      <c r="J92" s="88" t="s">
        <v>158</v>
      </c>
      <c r="K92" s="88"/>
      <c r="L92" s="88" t="s">
        <v>155</v>
      </c>
      <c r="M92" s="88" t="s">
        <v>48</v>
      </c>
      <c r="N92" s="88" t="s">
        <v>156</v>
      </c>
      <c r="O92" s="88">
        <v>476</v>
      </c>
      <c r="P92" s="88"/>
      <c r="R92" s="90" t="s">
        <v>158</v>
      </c>
      <c r="S92" s="91">
        <v>148.47999999999999</v>
      </c>
      <c r="T92" s="90" t="s">
        <v>158</v>
      </c>
      <c r="U92" s="91">
        <v>148.47999999999999</v>
      </c>
      <c r="W92" s="92">
        <v>44652</v>
      </c>
    </row>
    <row r="93" spans="1:23" x14ac:dyDescent="0.2">
      <c r="A93" s="86" t="s">
        <v>1529</v>
      </c>
      <c r="B93" s="86" t="s">
        <v>149</v>
      </c>
      <c r="C93" s="86" t="s">
        <v>271</v>
      </c>
      <c r="D93" s="86" t="s">
        <v>157</v>
      </c>
      <c r="E93" s="86"/>
      <c r="F93" s="86" t="s">
        <v>158</v>
      </c>
      <c r="G93" s="87">
        <v>44652</v>
      </c>
      <c r="H93" s="87">
        <v>44954</v>
      </c>
      <c r="I93" s="88" t="s">
        <v>320</v>
      </c>
      <c r="J93" s="88" t="s">
        <v>158</v>
      </c>
      <c r="K93" s="88"/>
      <c r="L93" s="88" t="s">
        <v>155</v>
      </c>
      <c r="M93" s="88" t="s">
        <v>48</v>
      </c>
      <c r="N93" s="88" t="s">
        <v>156</v>
      </c>
      <c r="O93" s="88">
        <v>476</v>
      </c>
      <c r="P93" s="88"/>
      <c r="R93" s="90" t="s">
        <v>158</v>
      </c>
      <c r="S93" s="91">
        <v>148.47999999999999</v>
      </c>
      <c r="T93" s="90" t="s">
        <v>158</v>
      </c>
      <c r="U93" s="91">
        <v>148.47999999999999</v>
      </c>
      <c r="W93" s="92">
        <v>44685</v>
      </c>
    </row>
    <row r="94" spans="1:23" x14ac:dyDescent="0.2">
      <c r="A94" s="86" t="s">
        <v>1529</v>
      </c>
      <c r="B94" s="86" t="s">
        <v>149</v>
      </c>
      <c r="C94" s="86" t="s">
        <v>271</v>
      </c>
      <c r="D94" s="86" t="s">
        <v>157</v>
      </c>
      <c r="E94" s="86"/>
      <c r="F94" s="86" t="s">
        <v>158</v>
      </c>
      <c r="G94" s="87">
        <v>44652</v>
      </c>
      <c r="H94" s="87">
        <v>44954</v>
      </c>
      <c r="I94" s="88" t="s">
        <v>321</v>
      </c>
      <c r="J94" s="88" t="s">
        <v>158</v>
      </c>
      <c r="K94" s="88"/>
      <c r="L94" s="88" t="s">
        <v>155</v>
      </c>
      <c r="M94" s="88" t="s">
        <v>48</v>
      </c>
      <c r="N94" s="88" t="s">
        <v>156</v>
      </c>
      <c r="O94" s="88">
        <v>476</v>
      </c>
      <c r="P94" s="88"/>
      <c r="R94" s="90" t="s">
        <v>158</v>
      </c>
      <c r="S94" s="91">
        <v>148.47999999999999</v>
      </c>
      <c r="T94" s="90" t="s">
        <v>158</v>
      </c>
      <c r="U94" s="91">
        <v>148.47999999999999</v>
      </c>
      <c r="W94" s="92">
        <v>44652</v>
      </c>
    </row>
    <row r="95" spans="1:23" x14ac:dyDescent="0.2">
      <c r="A95" s="86" t="s">
        <v>1529</v>
      </c>
      <c r="B95" s="86" t="s">
        <v>149</v>
      </c>
      <c r="C95" s="86" t="s">
        <v>271</v>
      </c>
      <c r="D95" s="86" t="s">
        <v>157</v>
      </c>
      <c r="E95" s="86"/>
      <c r="F95" s="86" t="s">
        <v>158</v>
      </c>
      <c r="G95" s="87">
        <v>44652</v>
      </c>
      <c r="H95" s="87">
        <v>44954</v>
      </c>
      <c r="I95" s="88"/>
      <c r="J95" s="88"/>
      <c r="K95" s="88"/>
      <c r="L95" s="88"/>
      <c r="M95" s="88" t="s">
        <v>15</v>
      </c>
      <c r="N95" s="88"/>
      <c r="O95" s="88"/>
      <c r="P95" s="88"/>
      <c r="R95" s="90" t="s">
        <v>15</v>
      </c>
      <c r="S95" s="91">
        <v>0</v>
      </c>
      <c r="T95" s="90" t="s">
        <v>158</v>
      </c>
      <c r="U95" s="91">
        <v>148.47999999999999</v>
      </c>
      <c r="W95" s="92">
        <v>44652</v>
      </c>
    </row>
    <row r="96" spans="1:23" x14ac:dyDescent="0.2">
      <c r="A96" s="86" t="s">
        <v>1529</v>
      </c>
      <c r="B96" s="86" t="s">
        <v>149</v>
      </c>
      <c r="C96" s="86" t="s">
        <v>271</v>
      </c>
      <c r="D96" s="86" t="s">
        <v>157</v>
      </c>
      <c r="E96" s="86"/>
      <c r="F96" s="86" t="s">
        <v>158</v>
      </c>
      <c r="G96" s="87">
        <v>44652</v>
      </c>
      <c r="H96" s="87">
        <v>44954</v>
      </c>
      <c r="I96" s="88"/>
      <c r="J96" s="88"/>
      <c r="K96" s="88"/>
      <c r="L96" s="88"/>
      <c r="M96" s="88" t="s">
        <v>15</v>
      </c>
      <c r="N96" s="88"/>
      <c r="O96" s="88"/>
      <c r="P96" s="88"/>
      <c r="R96" s="90" t="s">
        <v>15</v>
      </c>
      <c r="S96" s="91">
        <v>0</v>
      </c>
      <c r="T96" s="90" t="s">
        <v>158</v>
      </c>
      <c r="U96" s="91">
        <v>148.47999999999999</v>
      </c>
      <c r="W96" s="92">
        <v>44679</v>
      </c>
    </row>
    <row r="97" spans="1:23" x14ac:dyDescent="0.2">
      <c r="A97" s="86" t="s">
        <v>1529</v>
      </c>
      <c r="B97" s="86" t="s">
        <v>149</v>
      </c>
      <c r="C97" s="86" t="s">
        <v>271</v>
      </c>
      <c r="D97" s="86" t="s">
        <v>157</v>
      </c>
      <c r="E97" s="86"/>
      <c r="F97" s="86" t="s">
        <v>158</v>
      </c>
      <c r="G97" s="87">
        <v>44652</v>
      </c>
      <c r="H97" s="87">
        <v>44954</v>
      </c>
      <c r="I97" s="88"/>
      <c r="J97" s="88"/>
      <c r="K97" s="88"/>
      <c r="L97" s="88"/>
      <c r="M97" s="88" t="s">
        <v>15</v>
      </c>
      <c r="N97" s="88"/>
      <c r="O97" s="88"/>
      <c r="P97" s="88"/>
      <c r="R97" s="90" t="s">
        <v>15</v>
      </c>
      <c r="S97" s="91">
        <v>0</v>
      </c>
      <c r="T97" s="90" t="s">
        <v>158</v>
      </c>
      <c r="U97" s="91">
        <v>148.47999999999999</v>
      </c>
      <c r="W97" s="92">
        <v>44679</v>
      </c>
    </row>
    <row r="98" spans="1:23" x14ac:dyDescent="0.2">
      <c r="A98" s="86" t="s">
        <v>1529</v>
      </c>
      <c r="B98" s="86" t="s">
        <v>149</v>
      </c>
      <c r="C98" s="86" t="s">
        <v>271</v>
      </c>
      <c r="D98" s="86" t="s">
        <v>157</v>
      </c>
      <c r="E98" s="86"/>
      <c r="F98" s="86" t="s">
        <v>113</v>
      </c>
      <c r="G98" s="87">
        <v>44652</v>
      </c>
      <c r="H98" s="87">
        <v>44954</v>
      </c>
      <c r="I98" s="88" t="s">
        <v>322</v>
      </c>
      <c r="J98" s="88" t="s">
        <v>113</v>
      </c>
      <c r="K98" s="88"/>
      <c r="L98" s="88" t="s">
        <v>155</v>
      </c>
      <c r="M98" s="88" t="s">
        <v>48</v>
      </c>
      <c r="N98" s="88" t="s">
        <v>156</v>
      </c>
      <c r="O98" s="88">
        <v>476</v>
      </c>
      <c r="P98" s="88"/>
      <c r="R98" s="90" t="s">
        <v>113</v>
      </c>
      <c r="S98" s="91">
        <v>456.51</v>
      </c>
      <c r="T98" s="90" t="s">
        <v>113</v>
      </c>
      <c r="U98" s="91">
        <v>456.51</v>
      </c>
      <c r="W98" s="92">
        <v>44679</v>
      </c>
    </row>
    <row r="99" spans="1:23" x14ac:dyDescent="0.2">
      <c r="A99" s="86" t="s">
        <v>1529</v>
      </c>
      <c r="B99" s="86" t="s">
        <v>149</v>
      </c>
      <c r="C99" s="86" t="s">
        <v>271</v>
      </c>
      <c r="D99" s="86" t="s">
        <v>157</v>
      </c>
      <c r="E99" s="86"/>
      <c r="F99" s="86" t="s">
        <v>113</v>
      </c>
      <c r="G99" s="87">
        <v>44652</v>
      </c>
      <c r="H99" s="87">
        <v>44954</v>
      </c>
      <c r="I99" s="88" t="s">
        <v>323</v>
      </c>
      <c r="J99" s="88" t="s">
        <v>113</v>
      </c>
      <c r="K99" s="88"/>
      <c r="L99" s="88" t="s">
        <v>155</v>
      </c>
      <c r="M99" s="88" t="s">
        <v>48</v>
      </c>
      <c r="N99" s="88" t="s">
        <v>156</v>
      </c>
      <c r="O99" s="88">
        <v>476</v>
      </c>
      <c r="P99" s="88"/>
      <c r="R99" s="90" t="s">
        <v>113</v>
      </c>
      <c r="S99" s="91">
        <v>456.51</v>
      </c>
      <c r="T99" s="90" t="s">
        <v>113</v>
      </c>
      <c r="U99" s="91">
        <v>456.51</v>
      </c>
      <c r="W99" s="92">
        <v>44652</v>
      </c>
    </row>
    <row r="100" spans="1:23" x14ac:dyDescent="0.2">
      <c r="A100" s="86" t="s">
        <v>1529</v>
      </c>
      <c r="B100" s="86" t="s">
        <v>149</v>
      </c>
      <c r="C100" s="86" t="s">
        <v>271</v>
      </c>
      <c r="D100" s="86" t="s">
        <v>157</v>
      </c>
      <c r="E100" s="86"/>
      <c r="F100" s="86" t="s">
        <v>113</v>
      </c>
      <c r="G100" s="87">
        <v>44652</v>
      </c>
      <c r="H100" s="87">
        <v>44954</v>
      </c>
      <c r="I100" s="88" t="s">
        <v>324</v>
      </c>
      <c r="J100" s="88" t="s">
        <v>113</v>
      </c>
      <c r="K100" s="88"/>
      <c r="L100" s="88" t="s">
        <v>155</v>
      </c>
      <c r="M100" s="88" t="s">
        <v>48</v>
      </c>
      <c r="N100" s="88" t="s">
        <v>156</v>
      </c>
      <c r="O100" s="88">
        <v>476</v>
      </c>
      <c r="P100" s="88"/>
      <c r="R100" s="90" t="s">
        <v>113</v>
      </c>
      <c r="S100" s="91">
        <v>456.51</v>
      </c>
      <c r="T100" s="90" t="s">
        <v>113</v>
      </c>
      <c r="U100" s="91">
        <v>456.51</v>
      </c>
      <c r="W100" s="92">
        <v>44652</v>
      </c>
    </row>
    <row r="101" spans="1:23" x14ac:dyDescent="0.2">
      <c r="A101" s="93" t="s">
        <v>1529</v>
      </c>
      <c r="B101" s="93" t="s">
        <v>149</v>
      </c>
      <c r="C101" s="93" t="s">
        <v>325</v>
      </c>
      <c r="D101" s="93" t="s">
        <v>151</v>
      </c>
      <c r="E101" s="93"/>
      <c r="F101" s="93" t="s">
        <v>326</v>
      </c>
      <c r="G101" s="94">
        <v>44652</v>
      </c>
      <c r="H101" s="94">
        <v>44954</v>
      </c>
      <c r="I101" s="95">
        <v>50087</v>
      </c>
      <c r="J101" s="95" t="s">
        <v>327</v>
      </c>
      <c r="K101" s="95" t="s">
        <v>124</v>
      </c>
      <c r="L101" s="95" t="s">
        <v>155</v>
      </c>
      <c r="M101" s="95" t="s">
        <v>48</v>
      </c>
      <c r="N101" s="95" t="s">
        <v>156</v>
      </c>
      <c r="O101" s="95">
        <v>476</v>
      </c>
      <c r="P101" s="95"/>
      <c r="R101" s="90" t="s">
        <v>326</v>
      </c>
      <c r="S101" s="91">
        <v>452.03</v>
      </c>
      <c r="T101" s="90" t="s">
        <v>326</v>
      </c>
      <c r="U101" s="91">
        <v>452.03</v>
      </c>
      <c r="W101" s="92">
        <v>44677</v>
      </c>
    </row>
    <row r="102" spans="1:23" x14ac:dyDescent="0.2">
      <c r="A102" s="93" t="s">
        <v>1529</v>
      </c>
      <c r="B102" s="93" t="s">
        <v>149</v>
      </c>
      <c r="C102" s="93" t="s">
        <v>325</v>
      </c>
      <c r="D102" s="93" t="s">
        <v>151</v>
      </c>
      <c r="E102" s="93"/>
      <c r="F102" s="93" t="s">
        <v>78</v>
      </c>
      <c r="G102" s="94">
        <v>44652</v>
      </c>
      <c r="H102" s="94">
        <v>44954</v>
      </c>
      <c r="I102" s="95">
        <v>49675</v>
      </c>
      <c r="J102" s="95" t="s">
        <v>328</v>
      </c>
      <c r="K102" s="95" t="s">
        <v>329</v>
      </c>
      <c r="L102" s="95" t="s">
        <v>155</v>
      </c>
      <c r="M102" s="95" t="s">
        <v>48</v>
      </c>
      <c r="N102" s="95" t="s">
        <v>156</v>
      </c>
      <c r="O102" s="95">
        <v>476</v>
      </c>
      <c r="P102" s="95"/>
      <c r="R102" s="90" t="s">
        <v>78</v>
      </c>
      <c r="S102" s="91">
        <v>275.25</v>
      </c>
      <c r="T102" s="90" t="s">
        <v>78</v>
      </c>
      <c r="U102" s="91">
        <v>275.25</v>
      </c>
      <c r="W102" s="92">
        <v>44663</v>
      </c>
    </row>
    <row r="103" spans="1:23" x14ac:dyDescent="0.2">
      <c r="A103" s="93" t="s">
        <v>1529</v>
      </c>
      <c r="B103" s="93" t="s">
        <v>149</v>
      </c>
      <c r="C103" s="93" t="s">
        <v>325</v>
      </c>
      <c r="D103" s="93" t="s">
        <v>151</v>
      </c>
      <c r="E103" s="93"/>
      <c r="F103" s="93" t="s">
        <v>312</v>
      </c>
      <c r="G103" s="94">
        <v>44652</v>
      </c>
      <c r="H103" s="94">
        <v>44954</v>
      </c>
      <c r="I103" s="95">
        <v>49149</v>
      </c>
      <c r="J103" s="95" t="s">
        <v>330</v>
      </c>
      <c r="K103" s="95" t="s">
        <v>331</v>
      </c>
      <c r="L103" s="95" t="s">
        <v>155</v>
      </c>
      <c r="M103" s="95" t="s">
        <v>48</v>
      </c>
      <c r="N103" s="95" t="s">
        <v>156</v>
      </c>
      <c r="O103" s="95">
        <v>476</v>
      </c>
      <c r="P103" s="95"/>
      <c r="R103" s="90" t="s">
        <v>312</v>
      </c>
      <c r="S103" s="91">
        <v>292.54000000000002</v>
      </c>
      <c r="T103" s="90" t="s">
        <v>312</v>
      </c>
      <c r="U103" s="91">
        <v>292.54000000000002</v>
      </c>
      <c r="W103" s="92">
        <v>44652</v>
      </c>
    </row>
    <row r="104" spans="1:23" x14ac:dyDescent="0.2">
      <c r="A104" s="93" t="s">
        <v>1529</v>
      </c>
      <c r="B104" s="93" t="s">
        <v>149</v>
      </c>
      <c r="C104" s="93" t="s">
        <v>325</v>
      </c>
      <c r="D104" s="93" t="s">
        <v>151</v>
      </c>
      <c r="E104" s="93"/>
      <c r="F104" s="93" t="s">
        <v>312</v>
      </c>
      <c r="G104" s="94">
        <v>44652</v>
      </c>
      <c r="H104" s="94">
        <v>44954</v>
      </c>
      <c r="I104" s="95">
        <v>49995</v>
      </c>
      <c r="J104" s="95" t="s">
        <v>332</v>
      </c>
      <c r="K104" s="95" t="s">
        <v>333</v>
      </c>
      <c r="L104" s="95" t="s">
        <v>155</v>
      </c>
      <c r="M104" s="95" t="s">
        <v>48</v>
      </c>
      <c r="N104" s="95" t="s">
        <v>156</v>
      </c>
      <c r="O104" s="95">
        <v>476</v>
      </c>
      <c r="P104" s="95"/>
      <c r="R104" s="90" t="s">
        <v>312</v>
      </c>
      <c r="S104" s="91">
        <v>292.54000000000002</v>
      </c>
      <c r="T104" s="90" t="s">
        <v>312</v>
      </c>
      <c r="U104" s="91">
        <v>292.54000000000002</v>
      </c>
      <c r="W104" s="92">
        <v>44676</v>
      </c>
    </row>
    <row r="105" spans="1:23" x14ac:dyDescent="0.2">
      <c r="A105" s="93" t="s">
        <v>1529</v>
      </c>
      <c r="B105" s="93" t="s">
        <v>149</v>
      </c>
      <c r="C105" s="93" t="s">
        <v>325</v>
      </c>
      <c r="D105" s="93" t="s">
        <v>151</v>
      </c>
      <c r="E105" s="93"/>
      <c r="F105" s="93" t="s">
        <v>312</v>
      </c>
      <c r="G105" s="94">
        <v>44652</v>
      </c>
      <c r="H105" s="94">
        <v>44954</v>
      </c>
      <c r="I105" s="95">
        <v>49994</v>
      </c>
      <c r="J105" s="95" t="s">
        <v>334</v>
      </c>
      <c r="K105" s="95" t="s">
        <v>333</v>
      </c>
      <c r="L105" s="95" t="s">
        <v>155</v>
      </c>
      <c r="M105" s="95" t="s">
        <v>48</v>
      </c>
      <c r="N105" s="95" t="s">
        <v>156</v>
      </c>
      <c r="O105" s="95">
        <v>476</v>
      </c>
      <c r="P105" s="95"/>
      <c r="R105" s="90" t="s">
        <v>312</v>
      </c>
      <c r="S105" s="91">
        <v>292.54000000000002</v>
      </c>
      <c r="T105" s="90" t="s">
        <v>312</v>
      </c>
      <c r="U105" s="91">
        <v>292.54000000000002</v>
      </c>
      <c r="W105" s="92">
        <v>44658</v>
      </c>
    </row>
    <row r="106" spans="1:23" x14ac:dyDescent="0.2">
      <c r="A106" s="93" t="s">
        <v>1529</v>
      </c>
      <c r="B106" s="93" t="s">
        <v>149</v>
      </c>
      <c r="C106" s="93" t="s">
        <v>325</v>
      </c>
      <c r="D106" s="93" t="s">
        <v>151</v>
      </c>
      <c r="E106" s="93"/>
      <c r="F106" s="93" t="s">
        <v>335</v>
      </c>
      <c r="G106" s="94">
        <v>44652</v>
      </c>
      <c r="H106" s="94">
        <v>44954</v>
      </c>
      <c r="I106" s="95">
        <v>49997</v>
      </c>
      <c r="J106" s="95" t="s">
        <v>336</v>
      </c>
      <c r="K106" s="95" t="s">
        <v>65</v>
      </c>
      <c r="L106" s="95" t="s">
        <v>155</v>
      </c>
      <c r="M106" s="95" t="s">
        <v>48</v>
      </c>
      <c r="N106" s="95" t="s">
        <v>156</v>
      </c>
      <c r="O106" s="95">
        <v>476</v>
      </c>
      <c r="P106" s="95"/>
      <c r="R106" s="90" t="s">
        <v>335</v>
      </c>
      <c r="S106" s="91">
        <v>180.86</v>
      </c>
      <c r="T106" s="90" t="s">
        <v>335</v>
      </c>
      <c r="U106" s="91">
        <v>180.86</v>
      </c>
      <c r="W106" s="92">
        <v>44652</v>
      </c>
    </row>
    <row r="107" spans="1:23" x14ac:dyDescent="0.2">
      <c r="A107" s="93" t="s">
        <v>1529</v>
      </c>
      <c r="B107" s="93" t="s">
        <v>149</v>
      </c>
      <c r="C107" s="93" t="s">
        <v>325</v>
      </c>
      <c r="D107" s="93" t="s">
        <v>151</v>
      </c>
      <c r="E107" s="93"/>
      <c r="F107" s="93" t="s">
        <v>335</v>
      </c>
      <c r="G107" s="94">
        <v>44652</v>
      </c>
      <c r="H107" s="94">
        <v>44954</v>
      </c>
      <c r="I107" s="95">
        <v>49140</v>
      </c>
      <c r="J107" s="95" t="s">
        <v>337</v>
      </c>
      <c r="K107" s="95" t="s">
        <v>65</v>
      </c>
      <c r="L107" s="95" t="s">
        <v>155</v>
      </c>
      <c r="M107" s="95" t="s">
        <v>48</v>
      </c>
      <c r="N107" s="95" t="s">
        <v>156</v>
      </c>
      <c r="O107" s="95">
        <v>476</v>
      </c>
      <c r="P107" s="95"/>
      <c r="R107" s="90" t="s">
        <v>335</v>
      </c>
      <c r="S107" s="91">
        <v>180.86</v>
      </c>
      <c r="T107" s="90" t="s">
        <v>335</v>
      </c>
      <c r="U107" s="91">
        <v>180.86</v>
      </c>
      <c r="W107" s="92">
        <v>44671</v>
      </c>
    </row>
    <row r="108" spans="1:23" x14ac:dyDescent="0.2">
      <c r="A108" s="93" t="s">
        <v>1529</v>
      </c>
      <c r="B108" s="93" t="s">
        <v>149</v>
      </c>
      <c r="C108" s="93" t="s">
        <v>325</v>
      </c>
      <c r="D108" s="93" t="s">
        <v>151</v>
      </c>
      <c r="E108" s="93"/>
      <c r="F108" s="93" t="s">
        <v>335</v>
      </c>
      <c r="G108" s="94">
        <v>44652</v>
      </c>
      <c r="H108" s="94">
        <v>44954</v>
      </c>
      <c r="I108" s="95">
        <v>48798</v>
      </c>
      <c r="J108" s="95" t="s">
        <v>338</v>
      </c>
      <c r="K108" s="95" t="s">
        <v>65</v>
      </c>
      <c r="L108" s="95" t="s">
        <v>155</v>
      </c>
      <c r="M108" s="95" t="s">
        <v>48</v>
      </c>
      <c r="N108" s="95" t="s">
        <v>156</v>
      </c>
      <c r="O108" s="95">
        <v>476</v>
      </c>
      <c r="P108" s="95"/>
      <c r="R108" s="90" t="s">
        <v>335</v>
      </c>
      <c r="S108" s="91">
        <v>180.86</v>
      </c>
      <c r="T108" s="90" t="s">
        <v>335</v>
      </c>
      <c r="U108" s="91">
        <v>180.86</v>
      </c>
      <c r="W108" s="92">
        <v>44652</v>
      </c>
    </row>
    <row r="109" spans="1:23" x14ac:dyDescent="0.2">
      <c r="A109" s="93" t="s">
        <v>1529</v>
      </c>
      <c r="B109" s="93" t="s">
        <v>149</v>
      </c>
      <c r="C109" s="93" t="s">
        <v>325</v>
      </c>
      <c r="D109" s="93" t="s">
        <v>151</v>
      </c>
      <c r="E109" s="93"/>
      <c r="F109" s="93" t="s">
        <v>96</v>
      </c>
      <c r="G109" s="94">
        <v>44652</v>
      </c>
      <c r="H109" s="94">
        <v>44954</v>
      </c>
      <c r="I109" s="95">
        <v>50204</v>
      </c>
      <c r="J109" s="95" t="s">
        <v>339</v>
      </c>
      <c r="K109" s="95" t="s">
        <v>96</v>
      </c>
      <c r="L109" s="95" t="s">
        <v>155</v>
      </c>
      <c r="M109" s="95" t="s">
        <v>48</v>
      </c>
      <c r="N109" s="95" t="s">
        <v>156</v>
      </c>
      <c r="O109" s="95">
        <v>476</v>
      </c>
      <c r="P109" s="95"/>
      <c r="R109" s="90" t="s">
        <v>96</v>
      </c>
      <c r="S109" s="91">
        <v>202.59</v>
      </c>
      <c r="T109" s="90" t="s">
        <v>96</v>
      </c>
      <c r="U109" s="91">
        <v>202.59</v>
      </c>
      <c r="W109" s="92">
        <v>44652</v>
      </c>
    </row>
    <row r="110" spans="1:23" x14ac:dyDescent="0.2">
      <c r="A110" s="93" t="s">
        <v>1529</v>
      </c>
      <c r="B110" s="93" t="s">
        <v>149</v>
      </c>
      <c r="C110" s="93" t="s">
        <v>325</v>
      </c>
      <c r="D110" s="93" t="s">
        <v>151</v>
      </c>
      <c r="E110" s="93"/>
      <c r="F110" s="93" t="s">
        <v>96</v>
      </c>
      <c r="G110" s="94">
        <v>44652</v>
      </c>
      <c r="H110" s="94">
        <v>44954</v>
      </c>
      <c r="I110" s="95">
        <v>49905</v>
      </c>
      <c r="J110" s="95" t="s">
        <v>340</v>
      </c>
      <c r="K110" s="95" t="s">
        <v>96</v>
      </c>
      <c r="L110" s="95" t="s">
        <v>155</v>
      </c>
      <c r="M110" s="95" t="s">
        <v>48</v>
      </c>
      <c r="N110" s="95" t="s">
        <v>156</v>
      </c>
      <c r="O110" s="95">
        <v>476</v>
      </c>
      <c r="P110" s="95"/>
      <c r="R110" s="90" t="s">
        <v>96</v>
      </c>
      <c r="S110" s="91">
        <v>202.59</v>
      </c>
      <c r="T110" s="90" t="s">
        <v>96</v>
      </c>
      <c r="U110" s="91">
        <v>202.59</v>
      </c>
      <c r="W110" s="92">
        <v>44652</v>
      </c>
    </row>
    <row r="111" spans="1:23" x14ac:dyDescent="0.2">
      <c r="A111" s="93" t="s">
        <v>1529</v>
      </c>
      <c r="B111" s="93" t="s">
        <v>149</v>
      </c>
      <c r="C111" s="93" t="s">
        <v>325</v>
      </c>
      <c r="D111" s="93" t="s">
        <v>151</v>
      </c>
      <c r="E111" s="93"/>
      <c r="F111" s="93" t="s">
        <v>96</v>
      </c>
      <c r="G111" s="94">
        <v>44652</v>
      </c>
      <c r="H111" s="94">
        <v>44954</v>
      </c>
      <c r="I111" s="95">
        <v>49154</v>
      </c>
      <c r="J111" s="95" t="s">
        <v>341</v>
      </c>
      <c r="K111" s="95" t="s">
        <v>96</v>
      </c>
      <c r="L111" s="95" t="s">
        <v>155</v>
      </c>
      <c r="M111" s="95" t="s">
        <v>48</v>
      </c>
      <c r="N111" s="95" t="s">
        <v>156</v>
      </c>
      <c r="O111" s="95">
        <v>476</v>
      </c>
      <c r="P111" s="95"/>
      <c r="R111" s="90" t="s">
        <v>96</v>
      </c>
      <c r="S111" s="91">
        <v>202.59</v>
      </c>
      <c r="T111" s="90" t="s">
        <v>96</v>
      </c>
      <c r="U111" s="91">
        <v>202.59</v>
      </c>
      <c r="W111" s="92">
        <v>44652</v>
      </c>
    </row>
    <row r="112" spans="1:23" x14ac:dyDescent="0.2">
      <c r="A112" s="93" t="s">
        <v>1529</v>
      </c>
      <c r="B112" s="93" t="s">
        <v>149</v>
      </c>
      <c r="C112" s="93" t="s">
        <v>325</v>
      </c>
      <c r="D112" s="93" t="s">
        <v>151</v>
      </c>
      <c r="E112" s="93"/>
      <c r="F112" s="93" t="s">
        <v>96</v>
      </c>
      <c r="G112" s="94">
        <v>44652</v>
      </c>
      <c r="H112" s="94">
        <v>44954</v>
      </c>
      <c r="I112" s="95">
        <v>49972</v>
      </c>
      <c r="J112" s="95" t="s">
        <v>342</v>
      </c>
      <c r="K112" s="95" t="s">
        <v>96</v>
      </c>
      <c r="L112" s="95" t="s">
        <v>155</v>
      </c>
      <c r="M112" s="95" t="s">
        <v>48</v>
      </c>
      <c r="N112" s="95" t="s">
        <v>156</v>
      </c>
      <c r="O112" s="95">
        <v>476</v>
      </c>
      <c r="P112" s="95"/>
      <c r="R112" s="90" t="s">
        <v>96</v>
      </c>
      <c r="S112" s="91">
        <v>202.59</v>
      </c>
      <c r="T112" s="90" t="s">
        <v>96</v>
      </c>
      <c r="U112" s="91">
        <v>202.59</v>
      </c>
      <c r="W112" s="92">
        <v>44652</v>
      </c>
    </row>
    <row r="113" spans="1:23" x14ac:dyDescent="0.2">
      <c r="A113" s="93" t="s">
        <v>1529</v>
      </c>
      <c r="B113" s="93" t="s">
        <v>149</v>
      </c>
      <c r="C113" s="93" t="s">
        <v>325</v>
      </c>
      <c r="D113" s="93" t="s">
        <v>151</v>
      </c>
      <c r="E113" s="93"/>
      <c r="F113" s="93" t="s">
        <v>96</v>
      </c>
      <c r="G113" s="94">
        <v>44652</v>
      </c>
      <c r="H113" s="94">
        <v>44954</v>
      </c>
      <c r="I113" s="95">
        <v>49866</v>
      </c>
      <c r="J113" s="95" t="s">
        <v>343</v>
      </c>
      <c r="K113" s="95" t="s">
        <v>96</v>
      </c>
      <c r="L113" s="95" t="s">
        <v>155</v>
      </c>
      <c r="M113" s="95" t="s">
        <v>48</v>
      </c>
      <c r="N113" s="95" t="s">
        <v>156</v>
      </c>
      <c r="O113" s="95">
        <v>476</v>
      </c>
      <c r="P113" s="95"/>
      <c r="R113" s="90" t="s">
        <v>96</v>
      </c>
      <c r="S113" s="91">
        <v>202.59</v>
      </c>
      <c r="T113" s="90" t="s">
        <v>96</v>
      </c>
      <c r="U113" s="91">
        <v>202.59</v>
      </c>
      <c r="W113" s="92">
        <v>44684</v>
      </c>
    </row>
    <row r="114" spans="1:23" x14ac:dyDescent="0.2">
      <c r="A114" s="93" t="s">
        <v>1529</v>
      </c>
      <c r="B114" s="93" t="s">
        <v>149</v>
      </c>
      <c r="C114" s="93" t="s">
        <v>325</v>
      </c>
      <c r="D114" s="93" t="s">
        <v>151</v>
      </c>
      <c r="E114" s="93"/>
      <c r="F114" s="93" t="s">
        <v>96</v>
      </c>
      <c r="G114" s="94">
        <v>44652</v>
      </c>
      <c r="H114" s="94">
        <v>44954</v>
      </c>
      <c r="I114" s="95">
        <v>49733</v>
      </c>
      <c r="J114" s="95" t="s">
        <v>344</v>
      </c>
      <c r="K114" s="95" t="s">
        <v>96</v>
      </c>
      <c r="L114" s="95" t="s">
        <v>155</v>
      </c>
      <c r="M114" s="95" t="s">
        <v>48</v>
      </c>
      <c r="N114" s="95" t="s">
        <v>156</v>
      </c>
      <c r="O114" s="95">
        <v>476</v>
      </c>
      <c r="P114" s="95"/>
      <c r="R114" s="90" t="s">
        <v>96</v>
      </c>
      <c r="S114" s="91">
        <v>202.59</v>
      </c>
      <c r="T114" s="90" t="s">
        <v>96</v>
      </c>
      <c r="U114" s="91">
        <v>202.59</v>
      </c>
      <c r="W114" s="92">
        <v>44652</v>
      </c>
    </row>
    <row r="115" spans="1:23" x14ac:dyDescent="0.2">
      <c r="A115" s="93" t="s">
        <v>1529</v>
      </c>
      <c r="B115" s="93" t="s">
        <v>149</v>
      </c>
      <c r="C115" s="93" t="s">
        <v>325</v>
      </c>
      <c r="D115" s="93" t="s">
        <v>151</v>
      </c>
      <c r="E115" s="93"/>
      <c r="F115" s="93" t="s">
        <v>96</v>
      </c>
      <c r="G115" s="94">
        <v>44652</v>
      </c>
      <c r="H115" s="94">
        <v>44954</v>
      </c>
      <c r="I115" s="95">
        <v>49934</v>
      </c>
      <c r="J115" s="95" t="s">
        <v>345</v>
      </c>
      <c r="K115" s="95" t="s">
        <v>96</v>
      </c>
      <c r="L115" s="95" t="s">
        <v>155</v>
      </c>
      <c r="M115" s="95" t="s">
        <v>48</v>
      </c>
      <c r="N115" s="95" t="s">
        <v>156</v>
      </c>
      <c r="O115" s="95">
        <v>476</v>
      </c>
      <c r="P115" s="95"/>
      <c r="R115" s="90" t="s">
        <v>96</v>
      </c>
      <c r="S115" s="91">
        <v>202.59</v>
      </c>
      <c r="T115" s="90" t="s">
        <v>96</v>
      </c>
      <c r="U115" s="91">
        <v>202.59</v>
      </c>
      <c r="W115" s="92">
        <v>44659</v>
      </c>
    </row>
    <row r="116" spans="1:23" x14ac:dyDescent="0.2">
      <c r="A116" s="93" t="s">
        <v>1529</v>
      </c>
      <c r="B116" s="93" t="s">
        <v>149</v>
      </c>
      <c r="C116" s="93" t="s">
        <v>325</v>
      </c>
      <c r="D116" s="93" t="s">
        <v>151</v>
      </c>
      <c r="E116" s="93"/>
      <c r="F116" s="93" t="s">
        <v>96</v>
      </c>
      <c r="G116" s="94">
        <v>44652</v>
      </c>
      <c r="H116" s="94">
        <v>44954</v>
      </c>
      <c r="I116" s="95">
        <v>49977</v>
      </c>
      <c r="J116" s="95" t="s">
        <v>346</v>
      </c>
      <c r="K116" s="95" t="s">
        <v>96</v>
      </c>
      <c r="L116" s="95" t="s">
        <v>155</v>
      </c>
      <c r="M116" s="95" t="s">
        <v>48</v>
      </c>
      <c r="N116" s="95" t="s">
        <v>156</v>
      </c>
      <c r="O116" s="95">
        <v>476</v>
      </c>
      <c r="P116" s="95"/>
      <c r="R116" s="90" t="s">
        <v>96</v>
      </c>
      <c r="S116" s="91">
        <v>202.59</v>
      </c>
      <c r="T116" s="90" t="s">
        <v>96</v>
      </c>
      <c r="U116" s="91">
        <v>202.59</v>
      </c>
      <c r="W116" s="92">
        <v>44652</v>
      </c>
    </row>
    <row r="117" spans="1:23" x14ac:dyDescent="0.2">
      <c r="A117" s="93" t="s">
        <v>1529</v>
      </c>
      <c r="B117" s="93" t="s">
        <v>149</v>
      </c>
      <c r="C117" s="93" t="s">
        <v>325</v>
      </c>
      <c r="D117" s="93" t="s">
        <v>157</v>
      </c>
      <c r="E117" s="93"/>
      <c r="F117" s="97" t="s">
        <v>347</v>
      </c>
      <c r="G117" s="94">
        <v>44652</v>
      </c>
      <c r="H117" s="94">
        <v>44954</v>
      </c>
      <c r="I117" s="97" t="s">
        <v>348</v>
      </c>
      <c r="J117" s="97" t="s">
        <v>347</v>
      </c>
      <c r="K117" s="95"/>
      <c r="L117" s="95" t="s">
        <v>155</v>
      </c>
      <c r="M117" s="95" t="s">
        <v>48</v>
      </c>
      <c r="N117" s="95" t="s">
        <v>156</v>
      </c>
      <c r="O117" s="95">
        <v>476</v>
      </c>
      <c r="P117" s="95"/>
      <c r="R117" s="90" t="s">
        <v>347</v>
      </c>
      <c r="S117" s="91">
        <v>231.99</v>
      </c>
      <c r="T117" s="90" t="s">
        <v>347</v>
      </c>
      <c r="U117" s="91">
        <v>231.99</v>
      </c>
      <c r="W117" s="92">
        <v>44652</v>
      </c>
    </row>
    <row r="118" spans="1:23" x14ac:dyDescent="0.2">
      <c r="A118" s="93" t="s">
        <v>1529</v>
      </c>
      <c r="B118" s="93" t="s">
        <v>149</v>
      </c>
      <c r="C118" s="93" t="s">
        <v>325</v>
      </c>
      <c r="D118" s="93" t="s">
        <v>157</v>
      </c>
      <c r="E118" s="93"/>
      <c r="F118" s="97" t="s">
        <v>347</v>
      </c>
      <c r="G118" s="94">
        <v>44652</v>
      </c>
      <c r="H118" s="94">
        <v>44954</v>
      </c>
      <c r="I118" s="97" t="s">
        <v>349</v>
      </c>
      <c r="J118" s="97" t="s">
        <v>347</v>
      </c>
      <c r="K118" s="95"/>
      <c r="L118" s="95" t="s">
        <v>155</v>
      </c>
      <c r="M118" s="95" t="s">
        <v>48</v>
      </c>
      <c r="N118" s="95" t="s">
        <v>156</v>
      </c>
      <c r="O118" s="95">
        <v>476</v>
      </c>
      <c r="P118" s="95"/>
      <c r="R118" s="90" t="s">
        <v>347</v>
      </c>
      <c r="S118" s="91">
        <v>231.99</v>
      </c>
      <c r="T118" s="90" t="s">
        <v>347</v>
      </c>
      <c r="U118" s="91">
        <v>231.99</v>
      </c>
      <c r="W118" s="92">
        <v>44652</v>
      </c>
    </row>
    <row r="119" spans="1:23" x14ac:dyDescent="0.2">
      <c r="A119" s="93" t="s">
        <v>1529</v>
      </c>
      <c r="B119" s="93" t="s">
        <v>149</v>
      </c>
      <c r="C119" s="93" t="s">
        <v>325</v>
      </c>
      <c r="D119" s="93" t="s">
        <v>157</v>
      </c>
      <c r="E119" s="93"/>
      <c r="F119" s="97" t="s">
        <v>347</v>
      </c>
      <c r="G119" s="94">
        <v>44652</v>
      </c>
      <c r="H119" s="94">
        <v>44954</v>
      </c>
      <c r="I119" s="97" t="s">
        <v>350</v>
      </c>
      <c r="J119" s="97" t="s">
        <v>347</v>
      </c>
      <c r="K119" s="95"/>
      <c r="L119" s="95" t="s">
        <v>155</v>
      </c>
      <c r="M119" s="95" t="s">
        <v>48</v>
      </c>
      <c r="N119" s="95" t="s">
        <v>156</v>
      </c>
      <c r="O119" s="95">
        <v>476</v>
      </c>
      <c r="P119" s="95"/>
      <c r="R119" s="90" t="s">
        <v>347</v>
      </c>
      <c r="S119" s="91">
        <v>231.99</v>
      </c>
      <c r="T119" s="90" t="s">
        <v>347</v>
      </c>
      <c r="U119" s="91">
        <v>231.99</v>
      </c>
      <c r="W119" s="92">
        <v>44652</v>
      </c>
    </row>
    <row r="120" spans="1:23" x14ac:dyDescent="0.2">
      <c r="A120" s="86" t="s">
        <v>50</v>
      </c>
      <c r="B120" s="86" t="s">
        <v>149</v>
      </c>
      <c r="C120" s="86" t="s">
        <v>351</v>
      </c>
      <c r="D120" s="86" t="s">
        <v>151</v>
      </c>
      <c r="E120" s="86"/>
      <c r="F120" s="86" t="s">
        <v>78</v>
      </c>
      <c r="G120" s="87">
        <v>44652</v>
      </c>
      <c r="H120" s="87">
        <v>44954</v>
      </c>
      <c r="I120" s="88">
        <v>47129</v>
      </c>
      <c r="J120" s="88" t="s">
        <v>352</v>
      </c>
      <c r="K120" s="88" t="s">
        <v>78</v>
      </c>
      <c r="L120" s="88" t="s">
        <v>155</v>
      </c>
      <c r="M120" s="88" t="s">
        <v>50</v>
      </c>
      <c r="N120" s="88" t="s">
        <v>156</v>
      </c>
      <c r="O120" s="88">
        <v>476</v>
      </c>
      <c r="P120" s="88"/>
      <c r="R120" s="90" t="s">
        <v>78</v>
      </c>
      <c r="S120" s="91">
        <v>275.25</v>
      </c>
      <c r="T120" s="90" t="s">
        <v>78</v>
      </c>
      <c r="U120" s="91">
        <v>275.25</v>
      </c>
      <c r="W120" s="92">
        <v>44652</v>
      </c>
    </row>
    <row r="121" spans="1:23" x14ac:dyDescent="0.2">
      <c r="A121" s="86" t="s">
        <v>50</v>
      </c>
      <c r="B121" s="86" t="s">
        <v>149</v>
      </c>
      <c r="C121" s="86" t="s">
        <v>351</v>
      </c>
      <c r="D121" s="86" t="s">
        <v>151</v>
      </c>
      <c r="E121" s="86"/>
      <c r="F121" s="86" t="s">
        <v>312</v>
      </c>
      <c r="G121" s="87">
        <v>44652</v>
      </c>
      <c r="H121" s="87">
        <v>44954</v>
      </c>
      <c r="I121" s="88">
        <v>50044</v>
      </c>
      <c r="J121" s="88" t="s">
        <v>353</v>
      </c>
      <c r="K121" s="88" t="s">
        <v>333</v>
      </c>
      <c r="L121" s="88" t="s">
        <v>155</v>
      </c>
      <c r="M121" s="88" t="s">
        <v>50</v>
      </c>
      <c r="N121" s="88" t="s">
        <v>156</v>
      </c>
      <c r="O121" s="88">
        <v>476</v>
      </c>
      <c r="P121" s="88"/>
      <c r="R121" s="90" t="s">
        <v>312</v>
      </c>
      <c r="S121" s="91">
        <v>292.54000000000002</v>
      </c>
      <c r="T121" s="90" t="s">
        <v>312</v>
      </c>
      <c r="U121" s="91">
        <v>292.54000000000002</v>
      </c>
      <c r="W121" s="92">
        <v>44652</v>
      </c>
    </row>
    <row r="122" spans="1:23" x14ac:dyDescent="0.2">
      <c r="A122" s="86" t="s">
        <v>50</v>
      </c>
      <c r="B122" s="86" t="s">
        <v>149</v>
      </c>
      <c r="C122" s="86" t="s">
        <v>351</v>
      </c>
      <c r="D122" s="86" t="s">
        <v>151</v>
      </c>
      <c r="E122" s="86"/>
      <c r="F122" s="86" t="s">
        <v>95</v>
      </c>
      <c r="G122" s="87">
        <v>44652</v>
      </c>
      <c r="H122" s="87">
        <v>44954</v>
      </c>
      <c r="I122" s="88">
        <v>49180</v>
      </c>
      <c r="J122" s="88" t="s">
        <v>354</v>
      </c>
      <c r="K122" s="88" t="s">
        <v>355</v>
      </c>
      <c r="L122" s="88" t="s">
        <v>155</v>
      </c>
      <c r="M122" s="88" t="s">
        <v>50</v>
      </c>
      <c r="N122" s="88" t="s">
        <v>156</v>
      </c>
      <c r="O122" s="88">
        <v>476</v>
      </c>
      <c r="P122" s="88"/>
      <c r="R122" s="90" t="s">
        <v>95</v>
      </c>
      <c r="S122" s="91">
        <v>275.32</v>
      </c>
      <c r="T122" s="90" t="s">
        <v>95</v>
      </c>
      <c r="U122" s="91">
        <v>275.32</v>
      </c>
      <c r="W122" s="92">
        <v>44652</v>
      </c>
    </row>
    <row r="123" spans="1:23" x14ac:dyDescent="0.2">
      <c r="A123" s="86" t="s">
        <v>50</v>
      </c>
      <c r="B123" s="86" t="s">
        <v>149</v>
      </c>
      <c r="C123" s="86" t="s">
        <v>351</v>
      </c>
      <c r="D123" s="86" t="s">
        <v>151</v>
      </c>
      <c r="E123" s="86"/>
      <c r="F123" s="86" t="s">
        <v>335</v>
      </c>
      <c r="G123" s="87">
        <v>44652</v>
      </c>
      <c r="H123" s="87">
        <v>44954</v>
      </c>
      <c r="I123" s="88">
        <v>49890</v>
      </c>
      <c r="J123" s="88" t="s">
        <v>356</v>
      </c>
      <c r="K123" s="88" t="s">
        <v>65</v>
      </c>
      <c r="L123" s="88" t="s">
        <v>155</v>
      </c>
      <c r="M123" s="88" t="s">
        <v>50</v>
      </c>
      <c r="N123" s="88" t="s">
        <v>156</v>
      </c>
      <c r="O123" s="88">
        <v>476</v>
      </c>
      <c r="P123" s="88"/>
      <c r="R123" s="90" t="s">
        <v>335</v>
      </c>
      <c r="S123" s="91">
        <v>180.86</v>
      </c>
      <c r="T123" s="90" t="s">
        <v>335</v>
      </c>
      <c r="U123" s="91">
        <v>180.86</v>
      </c>
      <c r="W123" s="92">
        <v>44652</v>
      </c>
    </row>
    <row r="124" spans="1:23" x14ac:dyDescent="0.2">
      <c r="A124" s="86" t="s">
        <v>50</v>
      </c>
      <c r="B124" s="86" t="s">
        <v>149</v>
      </c>
      <c r="C124" s="86" t="s">
        <v>351</v>
      </c>
      <c r="D124" s="86" t="s">
        <v>151</v>
      </c>
      <c r="E124" s="86"/>
      <c r="F124" s="86" t="s">
        <v>96</v>
      </c>
      <c r="G124" s="87">
        <v>44652</v>
      </c>
      <c r="H124" s="87">
        <v>44954</v>
      </c>
      <c r="I124" s="88">
        <v>48539</v>
      </c>
      <c r="J124" s="88" t="s">
        <v>357</v>
      </c>
      <c r="K124" s="88" t="s">
        <v>96</v>
      </c>
      <c r="L124" s="88" t="s">
        <v>155</v>
      </c>
      <c r="M124" s="88" t="s">
        <v>50</v>
      </c>
      <c r="N124" s="88" t="s">
        <v>156</v>
      </c>
      <c r="O124" s="88">
        <v>476</v>
      </c>
      <c r="P124" s="88"/>
      <c r="R124" s="90" t="s">
        <v>96</v>
      </c>
      <c r="S124" s="91">
        <v>202.59</v>
      </c>
      <c r="T124" s="90" t="s">
        <v>96</v>
      </c>
      <c r="U124" s="91">
        <v>202.59</v>
      </c>
      <c r="W124" s="92">
        <v>44652</v>
      </c>
    </row>
    <row r="125" spans="1:23" x14ac:dyDescent="0.2">
      <c r="A125" s="86" t="s">
        <v>50</v>
      </c>
      <c r="B125" s="86" t="s">
        <v>149</v>
      </c>
      <c r="C125" s="86" t="s">
        <v>351</v>
      </c>
      <c r="D125" s="86" t="s">
        <v>151</v>
      </c>
      <c r="E125" s="86"/>
      <c r="F125" s="86" t="s">
        <v>96</v>
      </c>
      <c r="G125" s="87">
        <v>44652</v>
      </c>
      <c r="H125" s="87">
        <v>44954</v>
      </c>
      <c r="I125" s="88">
        <v>49176</v>
      </c>
      <c r="J125" s="88" t="s">
        <v>358</v>
      </c>
      <c r="K125" s="88" t="s">
        <v>96</v>
      </c>
      <c r="L125" s="88" t="s">
        <v>155</v>
      </c>
      <c r="M125" s="88" t="s">
        <v>50</v>
      </c>
      <c r="N125" s="88" t="s">
        <v>156</v>
      </c>
      <c r="O125" s="88">
        <v>476</v>
      </c>
      <c r="P125" s="88"/>
      <c r="R125" s="90" t="s">
        <v>96</v>
      </c>
      <c r="S125" s="91">
        <v>202.59</v>
      </c>
      <c r="T125" s="90" t="s">
        <v>96</v>
      </c>
      <c r="U125" s="91">
        <v>202.59</v>
      </c>
      <c r="W125" s="92">
        <v>44652</v>
      </c>
    </row>
    <row r="126" spans="1:23" x14ac:dyDescent="0.2">
      <c r="A126" s="86" t="s">
        <v>50</v>
      </c>
      <c r="B126" s="86" t="s">
        <v>149</v>
      </c>
      <c r="C126" s="86" t="s">
        <v>351</v>
      </c>
      <c r="D126" s="86" t="s">
        <v>151</v>
      </c>
      <c r="E126" s="86"/>
      <c r="F126" s="86" t="s">
        <v>96</v>
      </c>
      <c r="G126" s="87">
        <v>44652</v>
      </c>
      <c r="H126" s="87">
        <v>44954</v>
      </c>
      <c r="I126" s="88"/>
      <c r="J126" s="88"/>
      <c r="K126" s="88"/>
      <c r="L126" s="88"/>
      <c r="M126" s="88" t="s">
        <v>15</v>
      </c>
      <c r="N126" s="88"/>
      <c r="O126" s="88"/>
      <c r="P126" s="88"/>
      <c r="R126" s="90" t="s">
        <v>15</v>
      </c>
      <c r="S126" s="91">
        <v>0</v>
      </c>
      <c r="T126" s="90" t="s">
        <v>96</v>
      </c>
      <c r="U126" s="91">
        <v>202.59</v>
      </c>
      <c r="W126" s="92">
        <v>44652</v>
      </c>
    </row>
    <row r="127" spans="1:23" x14ac:dyDescent="0.2">
      <c r="A127" s="86" t="s">
        <v>50</v>
      </c>
      <c r="B127" s="86" t="s">
        <v>149</v>
      </c>
      <c r="C127" s="86" t="s">
        <v>351</v>
      </c>
      <c r="D127" s="86" t="s">
        <v>151</v>
      </c>
      <c r="E127" s="86"/>
      <c r="F127" s="86" t="s">
        <v>96</v>
      </c>
      <c r="G127" s="87">
        <v>44652</v>
      </c>
      <c r="H127" s="87">
        <v>44954</v>
      </c>
      <c r="I127" s="88"/>
      <c r="J127" s="88"/>
      <c r="K127" s="88"/>
      <c r="L127" s="88"/>
      <c r="M127" s="88" t="s">
        <v>15</v>
      </c>
      <c r="N127" s="88"/>
      <c r="O127" s="88"/>
      <c r="P127" s="88"/>
      <c r="R127" s="90" t="s">
        <v>15</v>
      </c>
      <c r="S127" s="91">
        <v>0</v>
      </c>
      <c r="T127" s="90" t="s">
        <v>96</v>
      </c>
      <c r="U127" s="91">
        <v>202.59</v>
      </c>
      <c r="W127" s="92">
        <v>44652</v>
      </c>
    </row>
    <row r="128" spans="1:23" x14ac:dyDescent="0.2">
      <c r="A128" s="86" t="s">
        <v>50</v>
      </c>
      <c r="B128" s="86" t="s">
        <v>149</v>
      </c>
      <c r="C128" s="86" t="s">
        <v>351</v>
      </c>
      <c r="D128" s="86" t="s">
        <v>157</v>
      </c>
      <c r="E128" s="86"/>
      <c r="F128" s="86"/>
      <c r="G128" s="87">
        <v>44652</v>
      </c>
      <c r="H128" s="87">
        <v>44954</v>
      </c>
      <c r="I128" s="88"/>
      <c r="J128" s="88"/>
      <c r="K128" s="88"/>
      <c r="L128" s="88"/>
      <c r="M128" s="88" t="s">
        <v>15</v>
      </c>
      <c r="N128" s="88"/>
      <c r="O128" s="88"/>
      <c r="P128" s="88"/>
      <c r="R128" s="90" t="s">
        <v>15</v>
      </c>
      <c r="S128" s="91">
        <v>0</v>
      </c>
      <c r="T128" s="90">
        <v>0</v>
      </c>
      <c r="U128" s="91">
        <v>0</v>
      </c>
      <c r="W128" s="92">
        <v>44655</v>
      </c>
    </row>
    <row r="129" spans="1:23" x14ac:dyDescent="0.2">
      <c r="A129" s="93" t="s">
        <v>49</v>
      </c>
      <c r="B129" s="93" t="s">
        <v>149</v>
      </c>
      <c r="C129" s="93" t="s">
        <v>359</v>
      </c>
      <c r="D129" s="93" t="s">
        <v>151</v>
      </c>
      <c r="E129" s="93"/>
      <c r="F129" s="93" t="s">
        <v>360</v>
      </c>
      <c r="G129" s="94">
        <v>44652</v>
      </c>
      <c r="H129" s="94">
        <v>44954</v>
      </c>
      <c r="I129" s="95">
        <v>50175</v>
      </c>
      <c r="J129" s="95" t="s">
        <v>361</v>
      </c>
      <c r="K129" s="95" t="s">
        <v>362</v>
      </c>
      <c r="L129" s="95" t="s">
        <v>155</v>
      </c>
      <c r="M129" s="95" t="s">
        <v>49</v>
      </c>
      <c r="N129" s="95" t="s">
        <v>156</v>
      </c>
      <c r="O129" s="95">
        <v>476</v>
      </c>
      <c r="P129" s="95"/>
      <c r="R129" s="90" t="s">
        <v>96</v>
      </c>
      <c r="S129" s="91">
        <v>202.59</v>
      </c>
      <c r="T129" s="90" t="s">
        <v>360</v>
      </c>
      <c r="U129" s="91">
        <v>343.52</v>
      </c>
      <c r="W129" s="92">
        <v>44652</v>
      </c>
    </row>
    <row r="130" spans="1:23" x14ac:dyDescent="0.2">
      <c r="A130" s="93" t="s">
        <v>49</v>
      </c>
      <c r="B130" s="93" t="s">
        <v>149</v>
      </c>
      <c r="C130" s="93" t="s">
        <v>359</v>
      </c>
      <c r="D130" s="93" t="s">
        <v>151</v>
      </c>
      <c r="E130" s="93"/>
      <c r="F130" s="93" t="s">
        <v>312</v>
      </c>
      <c r="G130" s="94">
        <v>44652</v>
      </c>
      <c r="H130" s="94">
        <v>44954</v>
      </c>
      <c r="I130" s="95">
        <v>49484</v>
      </c>
      <c r="J130" s="95" t="s">
        <v>363</v>
      </c>
      <c r="K130" s="95" t="s">
        <v>364</v>
      </c>
      <c r="L130" s="95" t="s">
        <v>155</v>
      </c>
      <c r="M130" s="95" t="s">
        <v>49</v>
      </c>
      <c r="N130" s="95" t="s">
        <v>156</v>
      </c>
      <c r="O130" s="95">
        <v>476</v>
      </c>
      <c r="P130" s="95"/>
      <c r="R130" s="90" t="s">
        <v>360</v>
      </c>
      <c r="S130" s="91">
        <v>343.52</v>
      </c>
      <c r="T130" s="90" t="s">
        <v>312</v>
      </c>
      <c r="U130" s="91">
        <v>292.54000000000002</v>
      </c>
      <c r="W130" s="92">
        <v>44679</v>
      </c>
    </row>
    <row r="131" spans="1:23" x14ac:dyDescent="0.2">
      <c r="A131" s="93" t="s">
        <v>49</v>
      </c>
      <c r="B131" s="93" t="s">
        <v>149</v>
      </c>
      <c r="C131" s="93" t="s">
        <v>359</v>
      </c>
      <c r="D131" s="93" t="s">
        <v>151</v>
      </c>
      <c r="E131" s="93"/>
      <c r="F131" s="93" t="s">
        <v>335</v>
      </c>
      <c r="G131" s="94">
        <v>44652</v>
      </c>
      <c r="H131" s="94">
        <v>44954</v>
      </c>
      <c r="I131" s="95">
        <v>49481</v>
      </c>
      <c r="J131" s="95" t="s">
        <v>365</v>
      </c>
      <c r="K131" s="95" t="s">
        <v>331</v>
      </c>
      <c r="L131" s="95" t="s">
        <v>155</v>
      </c>
      <c r="M131" s="95" t="s">
        <v>49</v>
      </c>
      <c r="N131" s="95" t="s">
        <v>156</v>
      </c>
      <c r="O131" s="95">
        <v>476</v>
      </c>
      <c r="P131" s="95"/>
      <c r="R131" s="90" t="s">
        <v>312</v>
      </c>
      <c r="S131" s="91">
        <v>292.54000000000002</v>
      </c>
      <c r="T131" s="90" t="s">
        <v>335</v>
      </c>
      <c r="U131" s="91">
        <v>180.86</v>
      </c>
      <c r="W131" s="92">
        <v>44683</v>
      </c>
    </row>
    <row r="132" spans="1:23" x14ac:dyDescent="0.2">
      <c r="A132" s="93" t="s">
        <v>49</v>
      </c>
      <c r="B132" s="93" t="s">
        <v>149</v>
      </c>
      <c r="C132" s="93" t="s">
        <v>359</v>
      </c>
      <c r="D132" s="93" t="s">
        <v>151</v>
      </c>
      <c r="E132" s="93"/>
      <c r="F132" s="93" t="s">
        <v>335</v>
      </c>
      <c r="G132" s="94">
        <v>44652</v>
      </c>
      <c r="H132" s="94">
        <v>44954</v>
      </c>
      <c r="I132" s="95">
        <v>49356</v>
      </c>
      <c r="J132" s="95" t="s">
        <v>366</v>
      </c>
      <c r="K132" s="95" t="s">
        <v>65</v>
      </c>
      <c r="L132" s="95" t="s">
        <v>155</v>
      </c>
      <c r="M132" s="95" t="s">
        <v>49</v>
      </c>
      <c r="N132" s="95" t="s">
        <v>156</v>
      </c>
      <c r="O132" s="95">
        <v>476</v>
      </c>
      <c r="P132" s="95"/>
      <c r="R132" s="90" t="s">
        <v>335</v>
      </c>
      <c r="S132" s="91">
        <v>180.86</v>
      </c>
      <c r="T132" s="90" t="s">
        <v>335</v>
      </c>
      <c r="U132" s="91">
        <v>180.86</v>
      </c>
      <c r="W132" s="92">
        <v>44683</v>
      </c>
    </row>
    <row r="133" spans="1:23" x14ac:dyDescent="0.2">
      <c r="A133" s="93" t="s">
        <v>49</v>
      </c>
      <c r="B133" s="93" t="s">
        <v>149</v>
      </c>
      <c r="C133" s="93" t="s">
        <v>359</v>
      </c>
      <c r="D133" s="93" t="s">
        <v>151</v>
      </c>
      <c r="E133" s="93"/>
      <c r="F133" s="93"/>
      <c r="G133" s="94">
        <v>44652</v>
      </c>
      <c r="H133" s="94">
        <v>44954</v>
      </c>
      <c r="I133" s="95">
        <v>50230</v>
      </c>
      <c r="J133" s="95" t="s">
        <v>367</v>
      </c>
      <c r="K133" s="95" t="s">
        <v>368</v>
      </c>
      <c r="L133" s="95" t="s">
        <v>155</v>
      </c>
      <c r="M133" s="95" t="s">
        <v>49</v>
      </c>
      <c r="N133" s="95" t="s">
        <v>156</v>
      </c>
      <c r="O133" s="95">
        <v>476</v>
      </c>
      <c r="P133" s="95"/>
      <c r="R133" s="90" t="s">
        <v>95</v>
      </c>
      <c r="S133" s="91">
        <v>275.32</v>
      </c>
      <c r="T133" s="90">
        <v>0</v>
      </c>
      <c r="U133" s="91">
        <v>0</v>
      </c>
      <c r="W133" s="92">
        <v>44652</v>
      </c>
    </row>
    <row r="134" spans="1:23" x14ac:dyDescent="0.2">
      <c r="A134" s="93" t="s">
        <v>49</v>
      </c>
      <c r="B134" s="93" t="s">
        <v>149</v>
      </c>
      <c r="C134" s="93" t="s">
        <v>359</v>
      </c>
      <c r="D134" s="93" t="s">
        <v>151</v>
      </c>
      <c r="E134" s="93"/>
      <c r="F134" s="93"/>
      <c r="G134" s="94">
        <v>44652</v>
      </c>
      <c r="H134" s="94">
        <v>44954</v>
      </c>
      <c r="I134" s="95">
        <v>50233</v>
      </c>
      <c r="J134" s="95" t="s">
        <v>369</v>
      </c>
      <c r="K134" s="95" t="s">
        <v>362</v>
      </c>
      <c r="L134" s="95" t="s">
        <v>155</v>
      </c>
      <c r="M134" s="95" t="s">
        <v>49</v>
      </c>
      <c r="N134" s="95" t="s">
        <v>156</v>
      </c>
      <c r="O134" s="95">
        <v>476</v>
      </c>
      <c r="P134" s="95"/>
      <c r="R134" s="90" t="s">
        <v>96</v>
      </c>
      <c r="S134" s="91">
        <v>202.59</v>
      </c>
      <c r="T134" s="90">
        <v>0</v>
      </c>
      <c r="U134" s="91">
        <v>0</v>
      </c>
      <c r="W134" s="92">
        <v>44684</v>
      </c>
    </row>
    <row r="135" spans="1:23" x14ac:dyDescent="0.2">
      <c r="A135" s="93" t="s">
        <v>49</v>
      </c>
      <c r="B135" s="93" t="s">
        <v>149</v>
      </c>
      <c r="C135" s="93" t="s">
        <v>359</v>
      </c>
      <c r="D135" s="93" t="s">
        <v>157</v>
      </c>
      <c r="E135" s="93"/>
      <c r="F135" s="97" t="s">
        <v>347</v>
      </c>
      <c r="G135" s="94">
        <v>44652</v>
      </c>
      <c r="H135" s="94">
        <v>44954</v>
      </c>
      <c r="I135" s="95" t="s">
        <v>370</v>
      </c>
      <c r="J135" s="97" t="s">
        <v>347</v>
      </c>
      <c r="K135" s="95"/>
      <c r="L135" s="95" t="s">
        <v>155</v>
      </c>
      <c r="M135" s="95" t="s">
        <v>49</v>
      </c>
      <c r="N135" s="95" t="s">
        <v>156</v>
      </c>
      <c r="O135" s="95">
        <v>476</v>
      </c>
      <c r="P135" s="95"/>
      <c r="R135" s="90" t="s">
        <v>347</v>
      </c>
      <c r="S135" s="91">
        <v>231.99</v>
      </c>
      <c r="T135" s="90" t="s">
        <v>347</v>
      </c>
      <c r="U135" s="91">
        <v>231.99</v>
      </c>
      <c r="W135" s="92">
        <v>44687</v>
      </c>
    </row>
    <row r="136" spans="1:23" x14ac:dyDescent="0.2">
      <c r="A136" s="86" t="s">
        <v>1529</v>
      </c>
      <c r="B136" s="86" t="s">
        <v>149</v>
      </c>
      <c r="C136" s="86" t="s">
        <v>371</v>
      </c>
      <c r="D136" s="86" t="s">
        <v>151</v>
      </c>
      <c r="E136" s="86"/>
      <c r="F136" s="86" t="s">
        <v>372</v>
      </c>
      <c r="G136" s="87">
        <v>44652</v>
      </c>
      <c r="H136" s="87">
        <v>44954</v>
      </c>
      <c r="I136" s="88">
        <v>43486</v>
      </c>
      <c r="J136" s="88" t="s">
        <v>373</v>
      </c>
      <c r="K136" s="88" t="s">
        <v>374</v>
      </c>
      <c r="L136" s="88" t="s">
        <v>155</v>
      </c>
      <c r="M136" s="88" t="s">
        <v>48</v>
      </c>
      <c r="N136" s="88" t="s">
        <v>156</v>
      </c>
      <c r="O136" s="88">
        <v>476</v>
      </c>
      <c r="P136" s="88"/>
      <c r="R136" s="90" t="s">
        <v>372</v>
      </c>
      <c r="S136" s="91">
        <v>1029.58</v>
      </c>
      <c r="T136" s="90" t="s">
        <v>372</v>
      </c>
      <c r="U136" s="91">
        <v>1029.58</v>
      </c>
      <c r="W136" s="92">
        <v>44652</v>
      </c>
    </row>
    <row r="137" spans="1:23" x14ac:dyDescent="0.2">
      <c r="A137" s="86" t="s">
        <v>1529</v>
      </c>
      <c r="B137" s="86" t="s">
        <v>149</v>
      </c>
      <c r="C137" s="86" t="s">
        <v>371</v>
      </c>
      <c r="D137" s="86" t="s">
        <v>151</v>
      </c>
      <c r="E137" s="86"/>
      <c r="F137" s="86" t="s">
        <v>210</v>
      </c>
      <c r="G137" s="87">
        <v>44652</v>
      </c>
      <c r="H137" s="87">
        <v>44954</v>
      </c>
      <c r="I137" s="88">
        <v>49686</v>
      </c>
      <c r="J137" s="88" t="s">
        <v>375</v>
      </c>
      <c r="K137" s="88" t="s">
        <v>376</v>
      </c>
      <c r="L137" s="88" t="s">
        <v>155</v>
      </c>
      <c r="M137" s="88" t="s">
        <v>48</v>
      </c>
      <c r="N137" s="88" t="s">
        <v>156</v>
      </c>
      <c r="O137" s="88">
        <v>476</v>
      </c>
      <c r="P137" s="88"/>
      <c r="R137" s="90" t="s">
        <v>210</v>
      </c>
      <c r="S137" s="91">
        <v>247</v>
      </c>
      <c r="T137" s="90" t="s">
        <v>210</v>
      </c>
      <c r="U137" s="91">
        <v>247</v>
      </c>
      <c r="W137" s="92">
        <v>44652</v>
      </c>
    </row>
    <row r="138" spans="1:23" x14ac:dyDescent="0.2">
      <c r="A138" s="86" t="s">
        <v>1529</v>
      </c>
      <c r="B138" s="86" t="s">
        <v>149</v>
      </c>
      <c r="C138" s="86" t="s">
        <v>371</v>
      </c>
      <c r="D138" s="86" t="s">
        <v>151</v>
      </c>
      <c r="E138" s="86"/>
      <c r="F138" s="86" t="s">
        <v>210</v>
      </c>
      <c r="G138" s="87">
        <v>44652</v>
      </c>
      <c r="H138" s="87">
        <v>44954</v>
      </c>
      <c r="I138" s="88"/>
      <c r="J138" s="88"/>
      <c r="K138" s="88"/>
      <c r="L138" s="88"/>
      <c r="M138" s="88"/>
      <c r="N138" s="88"/>
      <c r="O138" s="88"/>
      <c r="P138" s="88"/>
      <c r="R138" s="90" t="s">
        <v>15</v>
      </c>
      <c r="S138" s="91">
        <v>0</v>
      </c>
      <c r="T138" s="90" t="s">
        <v>210</v>
      </c>
      <c r="U138" s="91">
        <v>247</v>
      </c>
      <c r="W138" s="92">
        <v>44663</v>
      </c>
    </row>
    <row r="139" spans="1:23" x14ac:dyDescent="0.2">
      <c r="A139" s="86" t="s">
        <v>1529</v>
      </c>
      <c r="B139" s="86" t="s">
        <v>149</v>
      </c>
      <c r="C139" s="86" t="s">
        <v>371</v>
      </c>
      <c r="D139" s="86" t="s">
        <v>151</v>
      </c>
      <c r="E139" s="86"/>
      <c r="F139" s="86" t="s">
        <v>210</v>
      </c>
      <c r="G139" s="87">
        <v>44652</v>
      </c>
      <c r="H139" s="87">
        <v>44954</v>
      </c>
      <c r="I139" s="88">
        <v>49209</v>
      </c>
      <c r="J139" s="88" t="s">
        <v>377</v>
      </c>
      <c r="K139" s="88" t="s">
        <v>331</v>
      </c>
      <c r="L139" s="88" t="s">
        <v>155</v>
      </c>
      <c r="M139" s="88" t="s">
        <v>48</v>
      </c>
      <c r="N139" s="88" t="s">
        <v>156</v>
      </c>
      <c r="O139" s="88">
        <v>476</v>
      </c>
      <c r="P139" s="88"/>
      <c r="R139" s="90" t="s">
        <v>312</v>
      </c>
      <c r="S139" s="91">
        <v>292.54000000000002</v>
      </c>
      <c r="T139" s="90" t="s">
        <v>210</v>
      </c>
      <c r="U139" s="91">
        <v>247</v>
      </c>
      <c r="W139" s="92">
        <v>44652</v>
      </c>
    </row>
    <row r="140" spans="1:23" x14ac:dyDescent="0.2">
      <c r="A140" s="86" t="s">
        <v>1529</v>
      </c>
      <c r="B140" s="86" t="s">
        <v>149</v>
      </c>
      <c r="C140" s="86" t="s">
        <v>371</v>
      </c>
      <c r="D140" s="86" t="s">
        <v>151</v>
      </c>
      <c r="E140" s="86"/>
      <c r="F140" s="86" t="s">
        <v>210</v>
      </c>
      <c r="G140" s="87">
        <v>44652</v>
      </c>
      <c r="H140" s="87">
        <v>44954</v>
      </c>
      <c r="I140" s="88">
        <v>49996</v>
      </c>
      <c r="J140" s="88" t="s">
        <v>378</v>
      </c>
      <c r="K140" s="88" t="s">
        <v>333</v>
      </c>
      <c r="L140" s="88" t="s">
        <v>155</v>
      </c>
      <c r="M140" s="88" t="s">
        <v>48</v>
      </c>
      <c r="N140" s="88" t="s">
        <v>156</v>
      </c>
      <c r="O140" s="88">
        <v>476</v>
      </c>
      <c r="P140" s="88"/>
      <c r="R140" s="90" t="s">
        <v>312</v>
      </c>
      <c r="S140" s="91">
        <v>292.54000000000002</v>
      </c>
      <c r="T140" s="90" t="s">
        <v>210</v>
      </c>
      <c r="U140" s="91">
        <v>247</v>
      </c>
      <c r="W140" s="92">
        <v>44685</v>
      </c>
    </row>
    <row r="141" spans="1:23" x14ac:dyDescent="0.2">
      <c r="A141" s="86" t="s">
        <v>1529</v>
      </c>
      <c r="B141" s="86" t="s">
        <v>149</v>
      </c>
      <c r="C141" s="86" t="s">
        <v>371</v>
      </c>
      <c r="D141" s="86" t="s">
        <v>151</v>
      </c>
      <c r="E141" s="86"/>
      <c r="F141" s="86" t="s">
        <v>312</v>
      </c>
      <c r="G141" s="87">
        <v>44652</v>
      </c>
      <c r="H141" s="87">
        <v>44954</v>
      </c>
      <c r="I141" s="88">
        <v>50035</v>
      </c>
      <c r="J141" s="88" t="s">
        <v>379</v>
      </c>
      <c r="K141" s="88" t="s">
        <v>333</v>
      </c>
      <c r="L141" s="88" t="s">
        <v>155</v>
      </c>
      <c r="M141" s="88" t="s">
        <v>48</v>
      </c>
      <c r="N141" s="88" t="s">
        <v>156</v>
      </c>
      <c r="O141" s="88">
        <v>476</v>
      </c>
      <c r="P141" s="88"/>
      <c r="R141" s="90" t="s">
        <v>312</v>
      </c>
      <c r="S141" s="91">
        <v>292.54000000000002</v>
      </c>
      <c r="T141" s="90" t="s">
        <v>312</v>
      </c>
      <c r="U141" s="91">
        <v>292.54000000000002</v>
      </c>
      <c r="W141" s="92">
        <v>44652</v>
      </c>
    </row>
    <row r="142" spans="1:23" x14ac:dyDescent="0.2">
      <c r="A142" s="86" t="s">
        <v>1529</v>
      </c>
      <c r="B142" s="86" t="s">
        <v>149</v>
      </c>
      <c r="C142" s="86" t="s">
        <v>371</v>
      </c>
      <c r="D142" s="86" t="s">
        <v>151</v>
      </c>
      <c r="E142" s="86"/>
      <c r="F142" s="86" t="s">
        <v>312</v>
      </c>
      <c r="G142" s="87">
        <v>44652</v>
      </c>
      <c r="H142" s="87">
        <v>44954</v>
      </c>
      <c r="I142" s="88">
        <v>50029</v>
      </c>
      <c r="J142" s="88" t="s">
        <v>380</v>
      </c>
      <c r="K142" s="88" t="s">
        <v>333</v>
      </c>
      <c r="L142" s="88" t="s">
        <v>155</v>
      </c>
      <c r="M142" s="88" t="s">
        <v>48</v>
      </c>
      <c r="N142" s="88" t="s">
        <v>156</v>
      </c>
      <c r="O142" s="88">
        <v>476</v>
      </c>
      <c r="P142" s="88"/>
      <c r="R142" s="90" t="s">
        <v>312</v>
      </c>
      <c r="S142" s="91">
        <v>292.54000000000002</v>
      </c>
      <c r="T142" s="90" t="s">
        <v>312</v>
      </c>
      <c r="U142" s="91">
        <v>292.54000000000002</v>
      </c>
      <c r="W142" s="92">
        <v>44652</v>
      </c>
    </row>
    <row r="143" spans="1:23" x14ac:dyDescent="0.2">
      <c r="A143" s="86" t="s">
        <v>1529</v>
      </c>
      <c r="B143" s="86" t="s">
        <v>149</v>
      </c>
      <c r="C143" s="86" t="s">
        <v>371</v>
      </c>
      <c r="D143" s="86" t="s">
        <v>151</v>
      </c>
      <c r="E143" s="86"/>
      <c r="F143" s="86" t="s">
        <v>312</v>
      </c>
      <c r="G143" s="87">
        <v>44652</v>
      </c>
      <c r="H143" s="87">
        <v>44954</v>
      </c>
      <c r="I143" s="88">
        <v>50169</v>
      </c>
      <c r="J143" s="88" t="s">
        <v>381</v>
      </c>
      <c r="K143" s="88" t="s">
        <v>333</v>
      </c>
      <c r="L143" s="88" t="s">
        <v>155</v>
      </c>
      <c r="M143" s="88" t="s">
        <v>48</v>
      </c>
      <c r="N143" s="88" t="s">
        <v>156</v>
      </c>
      <c r="O143" s="88">
        <v>476</v>
      </c>
      <c r="P143" s="88"/>
      <c r="R143" s="90" t="s">
        <v>312</v>
      </c>
      <c r="S143" s="91">
        <v>292.54000000000002</v>
      </c>
      <c r="T143" s="90" t="s">
        <v>312</v>
      </c>
      <c r="U143" s="91">
        <v>292.54000000000002</v>
      </c>
      <c r="W143" s="92">
        <v>44652</v>
      </c>
    </row>
    <row r="144" spans="1:23" x14ac:dyDescent="0.2">
      <c r="A144" s="86" t="s">
        <v>1529</v>
      </c>
      <c r="B144" s="86" t="s">
        <v>149</v>
      </c>
      <c r="C144" s="86" t="s">
        <v>371</v>
      </c>
      <c r="D144" s="86" t="s">
        <v>151</v>
      </c>
      <c r="E144" s="86"/>
      <c r="F144" s="86" t="s">
        <v>312</v>
      </c>
      <c r="G144" s="87">
        <v>44652</v>
      </c>
      <c r="H144" s="87">
        <v>44954</v>
      </c>
      <c r="I144" s="88"/>
      <c r="J144" s="88"/>
      <c r="K144" s="88"/>
      <c r="L144" s="88"/>
      <c r="M144" s="88" t="s">
        <v>15</v>
      </c>
      <c r="N144" s="88"/>
      <c r="O144" s="88"/>
      <c r="P144" s="88"/>
      <c r="R144" s="90" t="s">
        <v>15</v>
      </c>
      <c r="S144" s="91">
        <v>0</v>
      </c>
      <c r="T144" s="90" t="s">
        <v>312</v>
      </c>
      <c r="U144" s="91">
        <v>292.54000000000002</v>
      </c>
      <c r="W144" s="92">
        <v>44652</v>
      </c>
    </row>
    <row r="145" spans="1:23" x14ac:dyDescent="0.2">
      <c r="A145" s="86" t="s">
        <v>1529</v>
      </c>
      <c r="B145" s="86" t="s">
        <v>149</v>
      </c>
      <c r="C145" s="86" t="s">
        <v>371</v>
      </c>
      <c r="D145" s="86" t="s">
        <v>151</v>
      </c>
      <c r="E145" s="86"/>
      <c r="F145" s="86" t="s">
        <v>312</v>
      </c>
      <c r="G145" s="87">
        <v>44652</v>
      </c>
      <c r="H145" s="87">
        <v>44954</v>
      </c>
      <c r="I145" s="88">
        <v>50140</v>
      </c>
      <c r="J145" s="88" t="s">
        <v>382</v>
      </c>
      <c r="K145" s="88" t="s">
        <v>333</v>
      </c>
      <c r="L145" s="88" t="s">
        <v>155</v>
      </c>
      <c r="M145" s="88" t="s">
        <v>48</v>
      </c>
      <c r="N145" s="88" t="s">
        <v>156</v>
      </c>
      <c r="O145" s="88">
        <v>476</v>
      </c>
      <c r="P145" s="88"/>
      <c r="R145" s="90" t="s">
        <v>312</v>
      </c>
      <c r="S145" s="91">
        <v>292.54000000000002</v>
      </c>
      <c r="T145" s="90" t="s">
        <v>312</v>
      </c>
      <c r="U145" s="91">
        <v>292.54000000000002</v>
      </c>
      <c r="W145" s="92">
        <v>44652</v>
      </c>
    </row>
    <row r="146" spans="1:23" x14ac:dyDescent="0.2">
      <c r="A146" s="86" t="s">
        <v>1529</v>
      </c>
      <c r="B146" s="86" t="s">
        <v>149</v>
      </c>
      <c r="C146" s="86" t="s">
        <v>371</v>
      </c>
      <c r="D146" s="86" t="s">
        <v>151</v>
      </c>
      <c r="E146" s="86"/>
      <c r="F146" s="86" t="s">
        <v>312</v>
      </c>
      <c r="G146" s="87">
        <v>44652</v>
      </c>
      <c r="H146" s="87">
        <v>44954</v>
      </c>
      <c r="I146" s="88">
        <v>49442</v>
      </c>
      <c r="J146" s="88" t="s">
        <v>383</v>
      </c>
      <c r="K146" s="88" t="s">
        <v>384</v>
      </c>
      <c r="L146" s="88" t="s">
        <v>155</v>
      </c>
      <c r="M146" s="88" t="s">
        <v>48</v>
      </c>
      <c r="N146" s="88" t="s">
        <v>156</v>
      </c>
      <c r="O146" s="88">
        <v>476</v>
      </c>
      <c r="P146" s="88"/>
      <c r="R146" s="90" t="s">
        <v>312</v>
      </c>
      <c r="S146" s="91">
        <v>292.54000000000002</v>
      </c>
      <c r="T146" s="90" t="s">
        <v>312</v>
      </c>
      <c r="U146" s="91">
        <v>292.54000000000002</v>
      </c>
      <c r="W146" s="92">
        <v>44652</v>
      </c>
    </row>
    <row r="147" spans="1:23" x14ac:dyDescent="0.2">
      <c r="A147" s="86" t="s">
        <v>1529</v>
      </c>
      <c r="B147" s="86" t="s">
        <v>149</v>
      </c>
      <c r="C147" s="86" t="s">
        <v>371</v>
      </c>
      <c r="D147" s="86" t="s">
        <v>151</v>
      </c>
      <c r="E147" s="86"/>
      <c r="F147" s="86" t="s">
        <v>312</v>
      </c>
      <c r="G147" s="87">
        <v>44652</v>
      </c>
      <c r="H147" s="87">
        <v>44954</v>
      </c>
      <c r="I147" s="88">
        <v>49548</v>
      </c>
      <c r="J147" s="88" t="s">
        <v>385</v>
      </c>
      <c r="K147" s="88" t="s">
        <v>384</v>
      </c>
      <c r="L147" s="88" t="s">
        <v>155</v>
      </c>
      <c r="M147" s="88" t="s">
        <v>48</v>
      </c>
      <c r="N147" s="88" t="s">
        <v>156</v>
      </c>
      <c r="O147" s="88">
        <v>476</v>
      </c>
      <c r="P147" s="88"/>
      <c r="R147" s="90" t="s">
        <v>312</v>
      </c>
      <c r="S147" s="91">
        <v>292.54000000000002</v>
      </c>
      <c r="T147" s="90" t="s">
        <v>312</v>
      </c>
      <c r="U147" s="91">
        <v>292.54000000000002</v>
      </c>
      <c r="W147" s="92">
        <v>44652</v>
      </c>
    </row>
    <row r="148" spans="1:23" x14ac:dyDescent="0.2">
      <c r="A148" s="86" t="s">
        <v>1529</v>
      </c>
      <c r="B148" s="86" t="s">
        <v>149</v>
      </c>
      <c r="C148" s="86" t="s">
        <v>371</v>
      </c>
      <c r="D148" s="86" t="s">
        <v>151</v>
      </c>
      <c r="E148" s="86"/>
      <c r="F148" s="86" t="s">
        <v>312</v>
      </c>
      <c r="G148" s="87">
        <v>44652</v>
      </c>
      <c r="H148" s="87">
        <v>44954</v>
      </c>
      <c r="I148" s="88">
        <v>49919</v>
      </c>
      <c r="J148" s="88" t="s">
        <v>386</v>
      </c>
      <c r="K148" s="88" t="s">
        <v>384</v>
      </c>
      <c r="L148" s="88" t="s">
        <v>155</v>
      </c>
      <c r="M148" s="88" t="s">
        <v>48</v>
      </c>
      <c r="N148" s="88" t="s">
        <v>156</v>
      </c>
      <c r="O148" s="88">
        <v>476</v>
      </c>
      <c r="P148" s="88"/>
      <c r="R148" s="90" t="s">
        <v>312</v>
      </c>
      <c r="S148" s="91">
        <v>292.54000000000002</v>
      </c>
      <c r="T148" s="90" t="s">
        <v>312</v>
      </c>
      <c r="U148" s="91">
        <v>292.54000000000002</v>
      </c>
      <c r="W148" s="92">
        <v>44652</v>
      </c>
    </row>
    <row r="149" spans="1:23" x14ac:dyDescent="0.2">
      <c r="A149" s="86" t="s">
        <v>1529</v>
      </c>
      <c r="B149" s="86" t="s">
        <v>149</v>
      </c>
      <c r="C149" s="86" t="s">
        <v>371</v>
      </c>
      <c r="D149" s="86" t="s">
        <v>151</v>
      </c>
      <c r="E149" s="86"/>
      <c r="F149" s="86" t="s">
        <v>312</v>
      </c>
      <c r="G149" s="87">
        <v>44652</v>
      </c>
      <c r="H149" s="87">
        <v>44954</v>
      </c>
      <c r="I149" s="88">
        <v>49792</v>
      </c>
      <c r="J149" s="88" t="s">
        <v>387</v>
      </c>
      <c r="K149" s="88" t="s">
        <v>388</v>
      </c>
      <c r="L149" s="88" t="s">
        <v>155</v>
      </c>
      <c r="M149" s="88" t="s">
        <v>48</v>
      </c>
      <c r="N149" s="88" t="s">
        <v>156</v>
      </c>
      <c r="O149" s="88">
        <v>476</v>
      </c>
      <c r="P149" s="88"/>
      <c r="R149" s="90" t="s">
        <v>389</v>
      </c>
      <c r="S149" s="91">
        <v>365.75</v>
      </c>
      <c r="T149" s="90" t="s">
        <v>312</v>
      </c>
      <c r="U149" s="91">
        <v>292.54000000000002</v>
      </c>
      <c r="W149" s="92">
        <v>44652</v>
      </c>
    </row>
    <row r="150" spans="1:23" x14ac:dyDescent="0.2">
      <c r="A150" s="86" t="s">
        <v>1529</v>
      </c>
      <c r="B150" s="86" t="s">
        <v>149</v>
      </c>
      <c r="C150" s="86" t="s">
        <v>371</v>
      </c>
      <c r="D150" s="86" t="s">
        <v>151</v>
      </c>
      <c r="E150" s="86"/>
      <c r="F150" s="86" t="s">
        <v>312</v>
      </c>
      <c r="G150" s="87">
        <v>44652</v>
      </c>
      <c r="H150" s="87">
        <v>44954</v>
      </c>
      <c r="I150" s="88"/>
      <c r="J150" s="88"/>
      <c r="K150" s="88"/>
      <c r="L150" s="88"/>
      <c r="M150" s="88" t="s">
        <v>15</v>
      </c>
      <c r="N150" s="88"/>
      <c r="O150" s="88"/>
      <c r="P150" s="88"/>
      <c r="R150" s="90" t="s">
        <v>15</v>
      </c>
      <c r="S150" s="91">
        <v>0</v>
      </c>
      <c r="T150" s="90" t="s">
        <v>312</v>
      </c>
      <c r="U150" s="91">
        <v>292.54000000000002</v>
      </c>
      <c r="W150" s="92">
        <v>44652</v>
      </c>
    </row>
    <row r="151" spans="1:23" x14ac:dyDescent="0.2">
      <c r="A151" s="86" t="s">
        <v>1529</v>
      </c>
      <c r="B151" s="86" t="s">
        <v>149</v>
      </c>
      <c r="C151" s="86" t="s">
        <v>371</v>
      </c>
      <c r="D151" s="86" t="s">
        <v>151</v>
      </c>
      <c r="E151" s="86"/>
      <c r="F151" s="86" t="s">
        <v>389</v>
      </c>
      <c r="G151" s="87">
        <v>44652</v>
      </c>
      <c r="H151" s="87">
        <v>44954</v>
      </c>
      <c r="I151" s="88">
        <v>49222</v>
      </c>
      <c r="J151" s="88" t="s">
        <v>390</v>
      </c>
      <c r="K151" s="88" t="s">
        <v>391</v>
      </c>
      <c r="L151" s="88" t="s">
        <v>155</v>
      </c>
      <c r="M151" s="88" t="s">
        <v>48</v>
      </c>
      <c r="N151" s="88" t="s">
        <v>156</v>
      </c>
      <c r="O151" s="88">
        <v>476</v>
      </c>
      <c r="P151" s="88"/>
      <c r="R151" s="90" t="s">
        <v>392</v>
      </c>
      <c r="S151" s="91">
        <v>365.75</v>
      </c>
      <c r="T151" s="90" t="s">
        <v>389</v>
      </c>
      <c r="U151" s="91">
        <v>365.75</v>
      </c>
      <c r="W151" s="92">
        <v>44652</v>
      </c>
    </row>
    <row r="152" spans="1:23" x14ac:dyDescent="0.2">
      <c r="A152" s="86" t="s">
        <v>1529</v>
      </c>
      <c r="B152" s="86" t="s">
        <v>149</v>
      </c>
      <c r="C152" s="86" t="s">
        <v>371</v>
      </c>
      <c r="D152" s="86" t="s">
        <v>151</v>
      </c>
      <c r="E152" s="86"/>
      <c r="F152" s="86" t="s">
        <v>392</v>
      </c>
      <c r="G152" s="87">
        <v>44652</v>
      </c>
      <c r="H152" s="87">
        <v>44954</v>
      </c>
      <c r="I152" s="88">
        <v>49634</v>
      </c>
      <c r="J152" s="88" t="s">
        <v>393</v>
      </c>
      <c r="K152" s="88" t="s">
        <v>394</v>
      </c>
      <c r="L152" s="88" t="s">
        <v>155</v>
      </c>
      <c r="M152" s="88" t="s">
        <v>48</v>
      </c>
      <c r="N152" s="88" t="s">
        <v>156</v>
      </c>
      <c r="O152" s="88">
        <v>476</v>
      </c>
      <c r="P152" s="88"/>
      <c r="R152" s="90" t="s">
        <v>312</v>
      </c>
      <c r="S152" s="91">
        <v>292.54000000000002</v>
      </c>
      <c r="T152" s="90" t="s">
        <v>392</v>
      </c>
      <c r="U152" s="91">
        <v>365.75</v>
      </c>
      <c r="W152" s="92">
        <v>44652</v>
      </c>
    </row>
    <row r="153" spans="1:23" x14ac:dyDescent="0.2">
      <c r="A153" s="86" t="s">
        <v>1529</v>
      </c>
      <c r="B153" s="86" t="s">
        <v>149</v>
      </c>
      <c r="C153" s="86" t="s">
        <v>371</v>
      </c>
      <c r="D153" s="86" t="s">
        <v>151</v>
      </c>
      <c r="E153" s="86"/>
      <c r="F153" s="86" t="s">
        <v>312</v>
      </c>
      <c r="G153" s="87">
        <v>44652</v>
      </c>
      <c r="H153" s="87">
        <v>44954</v>
      </c>
      <c r="I153" s="88">
        <v>49524</v>
      </c>
      <c r="J153" s="88" t="s">
        <v>395</v>
      </c>
      <c r="K153" s="88" t="s">
        <v>394</v>
      </c>
      <c r="L153" s="88" t="s">
        <v>155</v>
      </c>
      <c r="M153" s="88" t="s">
        <v>48</v>
      </c>
      <c r="N153" s="88" t="s">
        <v>156</v>
      </c>
      <c r="O153" s="88">
        <v>476</v>
      </c>
      <c r="P153" s="88"/>
      <c r="R153" s="90" t="s">
        <v>312</v>
      </c>
      <c r="S153" s="91">
        <v>292.54000000000002</v>
      </c>
      <c r="T153" s="90" t="s">
        <v>312</v>
      </c>
      <c r="U153" s="91">
        <v>292.54000000000002</v>
      </c>
      <c r="W153" s="92">
        <v>44652</v>
      </c>
    </row>
    <row r="154" spans="1:23" x14ac:dyDescent="0.2">
      <c r="A154" s="86" t="s">
        <v>1529</v>
      </c>
      <c r="B154" s="86" t="s">
        <v>149</v>
      </c>
      <c r="C154" s="86" t="s">
        <v>371</v>
      </c>
      <c r="D154" s="86" t="s">
        <v>151</v>
      </c>
      <c r="E154" s="86"/>
      <c r="F154" s="86" t="s">
        <v>312</v>
      </c>
      <c r="G154" s="87">
        <v>44652</v>
      </c>
      <c r="H154" s="87">
        <v>44954</v>
      </c>
      <c r="I154" s="88">
        <v>50250</v>
      </c>
      <c r="J154" s="88" t="s">
        <v>396</v>
      </c>
      <c r="K154" s="88" t="s">
        <v>384</v>
      </c>
      <c r="L154" s="88" t="s">
        <v>155</v>
      </c>
      <c r="M154" s="88" t="s">
        <v>48</v>
      </c>
      <c r="N154" s="88" t="s">
        <v>156</v>
      </c>
      <c r="O154" s="88">
        <v>476</v>
      </c>
      <c r="P154" s="88"/>
      <c r="R154" s="90" t="s">
        <v>312</v>
      </c>
      <c r="S154" s="91">
        <v>292.54000000000002</v>
      </c>
      <c r="T154" s="90" t="s">
        <v>312</v>
      </c>
      <c r="U154" s="91">
        <v>292.54000000000002</v>
      </c>
      <c r="W154" s="92">
        <v>44658</v>
      </c>
    </row>
    <row r="155" spans="1:23" x14ac:dyDescent="0.2">
      <c r="A155" s="86" t="s">
        <v>1529</v>
      </c>
      <c r="B155" s="86" t="s">
        <v>149</v>
      </c>
      <c r="C155" s="86" t="s">
        <v>371</v>
      </c>
      <c r="D155" s="86" t="s">
        <v>151</v>
      </c>
      <c r="E155" s="86"/>
      <c r="F155" s="86"/>
      <c r="G155" s="87">
        <v>44652</v>
      </c>
      <c r="H155" s="87">
        <v>44954</v>
      </c>
      <c r="I155" s="88">
        <v>50277</v>
      </c>
      <c r="J155" s="88" t="s">
        <v>397</v>
      </c>
      <c r="K155" s="88" t="s">
        <v>384</v>
      </c>
      <c r="L155" s="88" t="s">
        <v>155</v>
      </c>
      <c r="M155" s="88" t="s">
        <v>48</v>
      </c>
      <c r="N155" s="88" t="s">
        <v>156</v>
      </c>
      <c r="O155" s="88">
        <v>476</v>
      </c>
      <c r="P155" s="88"/>
      <c r="R155" s="90" t="s">
        <v>312</v>
      </c>
      <c r="S155" s="91">
        <v>292.54000000000002</v>
      </c>
      <c r="T155" s="90">
        <v>0</v>
      </c>
      <c r="U155" s="91">
        <v>0</v>
      </c>
      <c r="W155" s="92">
        <v>44652</v>
      </c>
    </row>
    <row r="156" spans="1:23" x14ac:dyDescent="0.2">
      <c r="A156" s="86" t="s">
        <v>1529</v>
      </c>
      <c r="B156" s="86" t="s">
        <v>149</v>
      </c>
      <c r="C156" s="86" t="s">
        <v>371</v>
      </c>
      <c r="D156" s="86" t="s">
        <v>157</v>
      </c>
      <c r="E156" s="86"/>
      <c r="F156" s="86"/>
      <c r="G156" s="87">
        <v>44652</v>
      </c>
      <c r="H156" s="87">
        <v>44954</v>
      </c>
      <c r="I156" s="88" t="s">
        <v>398</v>
      </c>
      <c r="J156" s="88" t="s">
        <v>399</v>
      </c>
      <c r="K156" s="88"/>
      <c r="L156" s="88" t="s">
        <v>155</v>
      </c>
      <c r="M156" s="88" t="s">
        <v>48</v>
      </c>
      <c r="N156" s="88" t="s">
        <v>156</v>
      </c>
      <c r="O156" s="88">
        <v>476</v>
      </c>
      <c r="P156" s="88"/>
      <c r="R156" s="90" t="s">
        <v>584</v>
      </c>
      <c r="S156" s="91">
        <v>438.96</v>
      </c>
      <c r="T156" s="90">
        <v>0</v>
      </c>
      <c r="U156" s="91">
        <v>0</v>
      </c>
      <c r="W156" s="92">
        <v>44679</v>
      </c>
    </row>
    <row r="157" spans="1:23" x14ac:dyDescent="0.2">
      <c r="A157" s="86" t="s">
        <v>1529</v>
      </c>
      <c r="B157" s="86" t="s">
        <v>149</v>
      </c>
      <c r="C157" s="86" t="s">
        <v>371</v>
      </c>
      <c r="D157" s="86" t="s">
        <v>157</v>
      </c>
      <c r="E157" s="86"/>
      <c r="F157" s="86"/>
      <c r="G157" s="87">
        <v>44652</v>
      </c>
      <c r="H157" s="87">
        <v>44954</v>
      </c>
      <c r="I157" s="88" t="s">
        <v>400</v>
      </c>
      <c r="J157" s="88" t="s">
        <v>347</v>
      </c>
      <c r="K157" s="88"/>
      <c r="L157" s="88" t="s">
        <v>155</v>
      </c>
      <c r="M157" s="88" t="s">
        <v>48</v>
      </c>
      <c r="N157" s="88" t="s">
        <v>156</v>
      </c>
      <c r="O157" s="88">
        <v>476</v>
      </c>
      <c r="P157" s="88"/>
      <c r="R157" s="90" t="s">
        <v>347</v>
      </c>
      <c r="S157" s="91">
        <v>231.99</v>
      </c>
      <c r="T157" s="90">
        <v>0</v>
      </c>
      <c r="U157" s="91">
        <v>0</v>
      </c>
      <c r="W157" s="92">
        <v>44679</v>
      </c>
    </row>
    <row r="158" spans="1:23" x14ac:dyDescent="0.2">
      <c r="A158" s="86" t="s">
        <v>1529</v>
      </c>
      <c r="B158" s="86" t="s">
        <v>149</v>
      </c>
      <c r="C158" s="86" t="s">
        <v>371</v>
      </c>
      <c r="D158" s="86" t="s">
        <v>157</v>
      </c>
      <c r="E158" s="86"/>
      <c r="F158" s="86"/>
      <c r="G158" s="87">
        <v>44652</v>
      </c>
      <c r="H158" s="87">
        <v>44954</v>
      </c>
      <c r="I158" s="88" t="s">
        <v>401</v>
      </c>
      <c r="J158" s="88" t="s">
        <v>402</v>
      </c>
      <c r="K158" s="88"/>
      <c r="L158" s="88" t="s">
        <v>155</v>
      </c>
      <c r="M158" s="88" t="s">
        <v>48</v>
      </c>
      <c r="N158" s="88" t="s">
        <v>156</v>
      </c>
      <c r="O158" s="88">
        <v>476</v>
      </c>
      <c r="P158" s="88"/>
      <c r="R158" s="90" t="s">
        <v>402</v>
      </c>
      <c r="S158" s="91">
        <v>1351.59</v>
      </c>
      <c r="T158" s="90">
        <v>0</v>
      </c>
      <c r="U158" s="91">
        <v>0</v>
      </c>
      <c r="W158" s="92">
        <v>44663</v>
      </c>
    </row>
    <row r="159" spans="1:23" x14ac:dyDescent="0.2">
      <c r="A159" s="86" t="s">
        <v>1529</v>
      </c>
      <c r="B159" s="86" t="s">
        <v>149</v>
      </c>
      <c r="C159" s="86" t="s">
        <v>371</v>
      </c>
      <c r="D159" s="86" t="s">
        <v>157</v>
      </c>
      <c r="E159" s="86"/>
      <c r="F159" s="86"/>
      <c r="G159" s="87">
        <v>44652</v>
      </c>
      <c r="H159" s="87">
        <v>44954</v>
      </c>
      <c r="I159" s="88" t="s">
        <v>403</v>
      </c>
      <c r="J159" s="88" t="s">
        <v>117</v>
      </c>
      <c r="K159" s="88"/>
      <c r="L159" s="88" t="s">
        <v>155</v>
      </c>
      <c r="M159" s="88" t="s">
        <v>48</v>
      </c>
      <c r="N159" s="88" t="s">
        <v>156</v>
      </c>
      <c r="O159" s="88">
        <v>476</v>
      </c>
      <c r="P159" s="88"/>
      <c r="R159" s="90" t="s">
        <v>117</v>
      </c>
      <c r="S159" s="91">
        <v>480.33</v>
      </c>
      <c r="T159" s="90">
        <v>0</v>
      </c>
      <c r="U159" s="91">
        <v>0</v>
      </c>
      <c r="W159" s="92">
        <v>44652</v>
      </c>
    </row>
    <row r="160" spans="1:23" x14ac:dyDescent="0.2">
      <c r="A160" s="86" t="s">
        <v>1529</v>
      </c>
      <c r="B160" s="86" t="s">
        <v>149</v>
      </c>
      <c r="C160" s="86" t="s">
        <v>371</v>
      </c>
      <c r="D160" s="86" t="s">
        <v>157</v>
      </c>
      <c r="E160" s="86"/>
      <c r="F160" s="86"/>
      <c r="G160" s="87">
        <v>44652</v>
      </c>
      <c r="H160" s="87">
        <v>44954</v>
      </c>
      <c r="I160" s="88" t="s">
        <v>404</v>
      </c>
      <c r="J160" s="88" t="s">
        <v>402</v>
      </c>
      <c r="K160" s="88"/>
      <c r="L160" s="88" t="s">
        <v>155</v>
      </c>
      <c r="M160" s="88" t="s">
        <v>48</v>
      </c>
      <c r="N160" s="88" t="s">
        <v>156</v>
      </c>
      <c r="O160" s="88">
        <v>476</v>
      </c>
      <c r="P160" s="88"/>
      <c r="R160" s="90" t="s">
        <v>402</v>
      </c>
      <c r="S160" s="91">
        <v>1351.59</v>
      </c>
      <c r="T160" s="90">
        <v>0</v>
      </c>
      <c r="U160" s="91">
        <v>0</v>
      </c>
      <c r="W160" s="92">
        <v>44652</v>
      </c>
    </row>
    <row r="161" spans="1:23" x14ac:dyDescent="0.2">
      <c r="A161" s="86" t="s">
        <v>1529</v>
      </c>
      <c r="B161" s="86" t="s">
        <v>149</v>
      </c>
      <c r="C161" s="86" t="s">
        <v>371</v>
      </c>
      <c r="D161" s="86" t="s">
        <v>157</v>
      </c>
      <c r="E161" s="86"/>
      <c r="F161" s="86"/>
      <c r="G161" s="87">
        <v>44652</v>
      </c>
      <c r="H161" s="87">
        <v>44954</v>
      </c>
      <c r="I161" s="88" t="s">
        <v>405</v>
      </c>
      <c r="J161" s="88" t="s">
        <v>120</v>
      </c>
      <c r="K161" s="88"/>
      <c r="L161" s="88" t="s">
        <v>155</v>
      </c>
      <c r="M161" s="88" t="s">
        <v>48</v>
      </c>
      <c r="N161" s="88" t="s">
        <v>156</v>
      </c>
      <c r="O161" s="88">
        <v>476</v>
      </c>
      <c r="P161" s="88"/>
      <c r="R161" s="90" t="s">
        <v>120</v>
      </c>
      <c r="S161" s="91">
        <v>971.44</v>
      </c>
      <c r="T161" s="90">
        <v>0</v>
      </c>
      <c r="U161" s="91">
        <v>0</v>
      </c>
      <c r="W161" s="92">
        <v>44652</v>
      </c>
    </row>
    <row r="162" spans="1:23" x14ac:dyDescent="0.2">
      <c r="A162" s="86" t="s">
        <v>1529</v>
      </c>
      <c r="B162" s="86" t="s">
        <v>149</v>
      </c>
      <c r="C162" s="86" t="s">
        <v>371</v>
      </c>
      <c r="D162" s="86" t="s">
        <v>157</v>
      </c>
      <c r="E162" s="86"/>
      <c r="F162" s="86"/>
      <c r="G162" s="87">
        <v>44652</v>
      </c>
      <c r="H162" s="87">
        <v>44954</v>
      </c>
      <c r="I162" s="88" t="s">
        <v>406</v>
      </c>
      <c r="J162" s="88" t="s">
        <v>407</v>
      </c>
      <c r="K162" s="88"/>
      <c r="L162" s="88" t="s">
        <v>155</v>
      </c>
      <c r="M162" s="88" t="s">
        <v>48</v>
      </c>
      <c r="N162" s="88" t="s">
        <v>156</v>
      </c>
      <c r="O162" s="88">
        <v>476</v>
      </c>
      <c r="P162" s="88"/>
      <c r="R162" s="90" t="s">
        <v>1520</v>
      </c>
      <c r="S162" s="91">
        <v>0</v>
      </c>
      <c r="T162" s="90">
        <v>0</v>
      </c>
      <c r="U162" s="91">
        <v>0</v>
      </c>
      <c r="W162" s="92">
        <v>44652</v>
      </c>
    </row>
    <row r="163" spans="1:23" x14ac:dyDescent="0.2">
      <c r="A163" s="86" t="s">
        <v>1529</v>
      </c>
      <c r="B163" s="86" t="s">
        <v>149</v>
      </c>
      <c r="C163" s="86" t="s">
        <v>371</v>
      </c>
      <c r="D163" s="86" t="s">
        <v>157</v>
      </c>
      <c r="E163" s="86"/>
      <c r="F163" s="86"/>
      <c r="G163" s="87">
        <v>44652</v>
      </c>
      <c r="H163" s="87">
        <v>44954</v>
      </c>
      <c r="I163" s="88" t="s">
        <v>408</v>
      </c>
      <c r="J163" s="88" t="s">
        <v>407</v>
      </c>
      <c r="K163" s="88"/>
      <c r="L163" s="88" t="s">
        <v>155</v>
      </c>
      <c r="M163" s="88" t="s">
        <v>48</v>
      </c>
      <c r="N163" s="88" t="s">
        <v>156</v>
      </c>
      <c r="O163" s="88">
        <v>476</v>
      </c>
      <c r="P163" s="88"/>
      <c r="R163" s="90" t="s">
        <v>1520</v>
      </c>
      <c r="S163" s="91">
        <v>0</v>
      </c>
      <c r="T163" s="90">
        <v>0</v>
      </c>
      <c r="U163" s="91">
        <v>0</v>
      </c>
      <c r="W163" s="92">
        <v>44652</v>
      </c>
    </row>
    <row r="164" spans="1:23" x14ac:dyDescent="0.2">
      <c r="A164" s="93" t="s">
        <v>50</v>
      </c>
      <c r="B164" s="93" t="s">
        <v>149</v>
      </c>
      <c r="C164" s="93" t="s">
        <v>409</v>
      </c>
      <c r="D164" s="93" t="s">
        <v>151</v>
      </c>
      <c r="E164" s="93"/>
      <c r="F164" s="93" t="s">
        <v>210</v>
      </c>
      <c r="G164" s="94">
        <v>44652</v>
      </c>
      <c r="H164" s="94">
        <v>44954</v>
      </c>
      <c r="I164" s="95">
        <v>49894</v>
      </c>
      <c r="J164" s="95" t="s">
        <v>410</v>
      </c>
      <c r="K164" s="95" t="s">
        <v>212</v>
      </c>
      <c r="L164" s="95" t="s">
        <v>155</v>
      </c>
      <c r="M164" s="95" t="s">
        <v>50</v>
      </c>
      <c r="N164" s="95" t="s">
        <v>156</v>
      </c>
      <c r="O164" s="95">
        <v>476</v>
      </c>
      <c r="P164" s="95"/>
      <c r="R164" s="90" t="s">
        <v>210</v>
      </c>
      <c r="S164" s="91">
        <v>247</v>
      </c>
      <c r="T164" s="90" t="s">
        <v>210</v>
      </c>
      <c r="U164" s="91">
        <v>247</v>
      </c>
      <c r="W164" s="92">
        <v>44652</v>
      </c>
    </row>
    <row r="165" spans="1:23" x14ac:dyDescent="0.2">
      <c r="A165" s="93" t="s">
        <v>50</v>
      </c>
      <c r="B165" s="93" t="s">
        <v>149</v>
      </c>
      <c r="C165" s="93" t="s">
        <v>409</v>
      </c>
      <c r="D165" s="93" t="s">
        <v>151</v>
      </c>
      <c r="E165" s="93"/>
      <c r="F165" s="93" t="s">
        <v>312</v>
      </c>
      <c r="G165" s="94">
        <v>44652</v>
      </c>
      <c r="H165" s="94">
        <v>44954</v>
      </c>
      <c r="I165" s="95">
        <v>49668</v>
      </c>
      <c r="J165" s="95" t="s">
        <v>411</v>
      </c>
      <c r="K165" s="95" t="s">
        <v>412</v>
      </c>
      <c r="L165" s="95" t="s">
        <v>155</v>
      </c>
      <c r="M165" s="95" t="s">
        <v>50</v>
      </c>
      <c r="N165" s="95" t="s">
        <v>156</v>
      </c>
      <c r="O165" s="95">
        <v>476</v>
      </c>
      <c r="P165" s="95"/>
      <c r="R165" s="90" t="s">
        <v>89</v>
      </c>
      <c r="S165" s="91">
        <v>273.66000000000003</v>
      </c>
      <c r="T165" s="90" t="s">
        <v>312</v>
      </c>
      <c r="U165" s="91">
        <v>292.54000000000002</v>
      </c>
      <c r="W165" s="92">
        <v>44652</v>
      </c>
    </row>
    <row r="166" spans="1:23" x14ac:dyDescent="0.2">
      <c r="A166" s="93" t="s">
        <v>50</v>
      </c>
      <c r="B166" s="93" t="s">
        <v>149</v>
      </c>
      <c r="C166" s="93" t="s">
        <v>409</v>
      </c>
      <c r="D166" s="93" t="s">
        <v>151</v>
      </c>
      <c r="E166" s="93"/>
      <c r="F166" s="93" t="s">
        <v>312</v>
      </c>
      <c r="G166" s="94">
        <v>44652</v>
      </c>
      <c r="H166" s="94">
        <v>44954</v>
      </c>
      <c r="I166" s="95">
        <v>50003</v>
      </c>
      <c r="J166" s="95" t="s">
        <v>413</v>
      </c>
      <c r="K166" s="95" t="s">
        <v>333</v>
      </c>
      <c r="L166" s="95" t="s">
        <v>155</v>
      </c>
      <c r="M166" s="95" t="s">
        <v>50</v>
      </c>
      <c r="N166" s="95" t="s">
        <v>156</v>
      </c>
      <c r="O166" s="95">
        <v>476</v>
      </c>
      <c r="P166" s="95"/>
      <c r="R166" s="90" t="s">
        <v>312</v>
      </c>
      <c r="S166" s="91">
        <v>292.54000000000002</v>
      </c>
      <c r="T166" s="90" t="s">
        <v>312</v>
      </c>
      <c r="U166" s="91">
        <v>292.54000000000002</v>
      </c>
      <c r="W166" s="92">
        <v>44652</v>
      </c>
    </row>
    <row r="167" spans="1:23" x14ac:dyDescent="0.2">
      <c r="A167" s="93" t="s">
        <v>50</v>
      </c>
      <c r="B167" s="93" t="s">
        <v>149</v>
      </c>
      <c r="C167" s="93" t="s">
        <v>409</v>
      </c>
      <c r="D167" s="93" t="s">
        <v>151</v>
      </c>
      <c r="E167" s="93"/>
      <c r="F167" s="93" t="s">
        <v>312</v>
      </c>
      <c r="G167" s="94">
        <v>44652</v>
      </c>
      <c r="H167" s="94">
        <v>44954</v>
      </c>
      <c r="I167" s="95">
        <v>49993</v>
      </c>
      <c r="J167" s="95" t="s">
        <v>414</v>
      </c>
      <c r="K167" s="95" t="s">
        <v>333</v>
      </c>
      <c r="L167" s="95" t="s">
        <v>155</v>
      </c>
      <c r="M167" s="95" t="s">
        <v>50</v>
      </c>
      <c r="N167" s="95" t="s">
        <v>156</v>
      </c>
      <c r="O167" s="95">
        <v>476</v>
      </c>
      <c r="P167" s="95"/>
      <c r="R167" s="90" t="s">
        <v>312</v>
      </c>
      <c r="S167" s="91">
        <v>292.54000000000002</v>
      </c>
      <c r="T167" s="90" t="s">
        <v>312</v>
      </c>
      <c r="U167" s="91">
        <v>292.54000000000002</v>
      </c>
      <c r="W167" s="92">
        <v>44652</v>
      </c>
    </row>
    <row r="168" spans="1:23" x14ac:dyDescent="0.2">
      <c r="A168" s="93" t="s">
        <v>50</v>
      </c>
      <c r="B168" s="93" t="s">
        <v>149</v>
      </c>
      <c r="C168" s="93" t="s">
        <v>409</v>
      </c>
      <c r="D168" s="93" t="s">
        <v>151</v>
      </c>
      <c r="E168" s="93"/>
      <c r="F168" s="93" t="s">
        <v>392</v>
      </c>
      <c r="G168" s="94">
        <v>44652</v>
      </c>
      <c r="H168" s="94">
        <v>44954</v>
      </c>
      <c r="I168" s="95">
        <v>49909</v>
      </c>
      <c r="J168" s="95" t="s">
        <v>415</v>
      </c>
      <c r="K168" s="95" t="s">
        <v>333</v>
      </c>
      <c r="L168" s="95" t="s">
        <v>155</v>
      </c>
      <c r="M168" s="95" t="s">
        <v>50</v>
      </c>
      <c r="N168" s="95" t="s">
        <v>156</v>
      </c>
      <c r="O168" s="95">
        <v>476</v>
      </c>
      <c r="P168" s="95"/>
      <c r="R168" s="90" t="s">
        <v>312</v>
      </c>
      <c r="S168" s="91">
        <v>292.54000000000002</v>
      </c>
      <c r="T168" s="90" t="s">
        <v>392</v>
      </c>
      <c r="U168" s="91">
        <v>365.75</v>
      </c>
      <c r="W168" s="92">
        <v>44652</v>
      </c>
    </row>
    <row r="169" spans="1:23" x14ac:dyDescent="0.2">
      <c r="A169" s="93" t="s">
        <v>50</v>
      </c>
      <c r="B169" s="93" t="s">
        <v>149</v>
      </c>
      <c r="C169" s="93" t="s">
        <v>409</v>
      </c>
      <c r="D169" s="93" t="s">
        <v>151</v>
      </c>
      <c r="E169" s="93"/>
      <c r="F169" s="93"/>
      <c r="G169" s="94">
        <v>44652</v>
      </c>
      <c r="H169" s="94">
        <v>44954</v>
      </c>
      <c r="I169" s="95">
        <v>49446</v>
      </c>
      <c r="J169" s="95" t="s">
        <v>416</v>
      </c>
      <c r="K169" s="95" t="s">
        <v>384</v>
      </c>
      <c r="L169" s="95" t="s">
        <v>155</v>
      </c>
      <c r="M169" s="95" t="s">
        <v>50</v>
      </c>
      <c r="N169" s="95" t="s">
        <v>156</v>
      </c>
      <c r="O169" s="95">
        <v>476</v>
      </c>
      <c r="P169" s="95"/>
      <c r="R169" s="90" t="s">
        <v>312</v>
      </c>
      <c r="S169" s="91">
        <v>292.54000000000002</v>
      </c>
      <c r="T169" s="90">
        <v>0</v>
      </c>
      <c r="U169" s="91">
        <v>0</v>
      </c>
      <c r="W169" s="92">
        <v>44652</v>
      </c>
    </row>
    <row r="170" spans="1:23" x14ac:dyDescent="0.2">
      <c r="A170" s="93" t="s">
        <v>50</v>
      </c>
      <c r="B170" s="93" t="s">
        <v>149</v>
      </c>
      <c r="C170" s="93" t="s">
        <v>409</v>
      </c>
      <c r="D170" s="93" t="s">
        <v>151</v>
      </c>
      <c r="E170" s="93"/>
      <c r="F170" s="93"/>
      <c r="G170" s="94">
        <v>44652</v>
      </c>
      <c r="H170" s="94">
        <v>44954</v>
      </c>
      <c r="I170" s="95">
        <v>49723</v>
      </c>
      <c r="J170" s="95" t="s">
        <v>417</v>
      </c>
      <c r="K170" s="95" t="s">
        <v>93</v>
      </c>
      <c r="L170" s="95" t="s">
        <v>155</v>
      </c>
      <c r="M170" s="95" t="s">
        <v>50</v>
      </c>
      <c r="N170" s="95" t="s">
        <v>156</v>
      </c>
      <c r="O170" s="95">
        <v>476</v>
      </c>
      <c r="P170" s="95"/>
      <c r="R170" s="90" t="s">
        <v>392</v>
      </c>
      <c r="S170" s="91">
        <v>365.75</v>
      </c>
      <c r="T170" s="90">
        <v>0</v>
      </c>
      <c r="U170" s="91">
        <v>0</v>
      </c>
      <c r="W170" s="92">
        <v>44652</v>
      </c>
    </row>
    <row r="171" spans="1:23" x14ac:dyDescent="0.2">
      <c r="A171" s="93" t="s">
        <v>50</v>
      </c>
      <c r="B171" s="93" t="s">
        <v>149</v>
      </c>
      <c r="C171" s="93" t="s">
        <v>409</v>
      </c>
      <c r="D171" s="93" t="s">
        <v>151</v>
      </c>
      <c r="E171" s="93"/>
      <c r="F171" s="93"/>
      <c r="G171" s="94">
        <v>44652</v>
      </c>
      <c r="H171" s="94">
        <v>44954</v>
      </c>
      <c r="I171" s="95">
        <v>49669</v>
      </c>
      <c r="J171" s="95" t="s">
        <v>418</v>
      </c>
      <c r="K171" s="95" t="s">
        <v>66</v>
      </c>
      <c r="L171" s="95" t="s">
        <v>155</v>
      </c>
      <c r="M171" s="95" t="s">
        <v>50</v>
      </c>
      <c r="N171" s="95" t="s">
        <v>156</v>
      </c>
      <c r="O171" s="95">
        <v>476</v>
      </c>
      <c r="P171" s="95"/>
      <c r="R171" s="90" t="s">
        <v>450</v>
      </c>
      <c r="S171" s="91">
        <v>237.99</v>
      </c>
      <c r="T171" s="90">
        <v>0</v>
      </c>
      <c r="U171" s="91">
        <v>0</v>
      </c>
      <c r="W171" s="92">
        <v>44652</v>
      </c>
    </row>
    <row r="172" spans="1:23" x14ac:dyDescent="0.2">
      <c r="A172" s="93" t="s">
        <v>50</v>
      </c>
      <c r="B172" s="93" t="s">
        <v>149</v>
      </c>
      <c r="C172" s="93" t="s">
        <v>409</v>
      </c>
      <c r="D172" s="93" t="s">
        <v>157</v>
      </c>
      <c r="E172" s="93"/>
      <c r="F172" s="93"/>
      <c r="G172" s="94">
        <v>44652</v>
      </c>
      <c r="H172" s="94">
        <v>44954</v>
      </c>
      <c r="I172" s="95" t="s">
        <v>419</v>
      </c>
      <c r="J172" s="95" t="s">
        <v>347</v>
      </c>
      <c r="K172" s="95"/>
      <c r="L172" s="95" t="s">
        <v>155</v>
      </c>
      <c r="M172" s="95" t="s">
        <v>50</v>
      </c>
      <c r="N172" s="95" t="s">
        <v>156</v>
      </c>
      <c r="O172" s="95">
        <v>476</v>
      </c>
      <c r="P172" s="95"/>
      <c r="R172" s="90" t="s">
        <v>347</v>
      </c>
      <c r="S172" s="91">
        <v>231.99</v>
      </c>
      <c r="T172" s="90">
        <v>0</v>
      </c>
      <c r="U172" s="91">
        <v>0</v>
      </c>
      <c r="W172" s="92">
        <v>44652</v>
      </c>
    </row>
    <row r="173" spans="1:23" x14ac:dyDescent="0.2">
      <c r="A173" s="93" t="s">
        <v>50</v>
      </c>
      <c r="B173" s="93" t="s">
        <v>149</v>
      </c>
      <c r="C173" s="93" t="s">
        <v>409</v>
      </c>
      <c r="D173" s="93" t="s">
        <v>157</v>
      </c>
      <c r="E173" s="93"/>
      <c r="F173" s="93"/>
      <c r="G173" s="94">
        <v>44652</v>
      </c>
      <c r="H173" s="94">
        <v>44954</v>
      </c>
      <c r="I173" s="95" t="s">
        <v>420</v>
      </c>
      <c r="J173" s="95" t="s">
        <v>421</v>
      </c>
      <c r="K173" s="95"/>
      <c r="L173" s="95" t="s">
        <v>155</v>
      </c>
      <c r="M173" s="95" t="s">
        <v>50</v>
      </c>
      <c r="N173" s="95" t="s">
        <v>156</v>
      </c>
      <c r="O173" s="95">
        <v>476</v>
      </c>
      <c r="P173" s="95"/>
      <c r="R173" s="90" t="s">
        <v>1521</v>
      </c>
      <c r="S173" s="91">
        <v>0</v>
      </c>
      <c r="T173" s="90">
        <v>0</v>
      </c>
      <c r="U173" s="91">
        <v>0</v>
      </c>
      <c r="W173" s="92">
        <v>44652</v>
      </c>
    </row>
    <row r="174" spans="1:23" x14ac:dyDescent="0.2">
      <c r="A174" s="93" t="s">
        <v>50</v>
      </c>
      <c r="B174" s="93" t="s">
        <v>149</v>
      </c>
      <c r="C174" s="93" t="s">
        <v>409</v>
      </c>
      <c r="D174" s="93" t="s">
        <v>157</v>
      </c>
      <c r="E174" s="93"/>
      <c r="F174" s="93"/>
      <c r="G174" s="94">
        <v>44652</v>
      </c>
      <c r="H174" s="94">
        <v>44954</v>
      </c>
      <c r="I174" s="95" t="s">
        <v>422</v>
      </c>
      <c r="J174" s="95" t="s">
        <v>421</v>
      </c>
      <c r="K174" s="95"/>
      <c r="L174" s="95" t="s">
        <v>155</v>
      </c>
      <c r="M174" s="95" t="s">
        <v>50</v>
      </c>
      <c r="N174" s="95" t="s">
        <v>156</v>
      </c>
      <c r="O174" s="95">
        <v>476</v>
      </c>
      <c r="P174" s="95"/>
      <c r="R174" s="90" t="s">
        <v>1521</v>
      </c>
      <c r="S174" s="91">
        <v>0</v>
      </c>
      <c r="T174" s="90">
        <v>0</v>
      </c>
      <c r="U174" s="91">
        <v>0</v>
      </c>
      <c r="W174" s="92">
        <v>44652</v>
      </c>
    </row>
    <row r="175" spans="1:23" x14ac:dyDescent="0.2">
      <c r="A175" s="86" t="s">
        <v>49</v>
      </c>
      <c r="B175" s="86" t="s">
        <v>149</v>
      </c>
      <c r="C175" s="86" t="s">
        <v>423</v>
      </c>
      <c r="D175" s="86" t="s">
        <v>151</v>
      </c>
      <c r="E175" s="86"/>
      <c r="F175" s="86" t="s">
        <v>210</v>
      </c>
      <c r="G175" s="87">
        <v>44652</v>
      </c>
      <c r="H175" s="87">
        <v>44954</v>
      </c>
      <c r="I175" s="88">
        <v>49682</v>
      </c>
      <c r="J175" s="88" t="s">
        <v>424</v>
      </c>
      <c r="K175" s="88" t="s">
        <v>68</v>
      </c>
      <c r="L175" s="88" t="s">
        <v>155</v>
      </c>
      <c r="M175" s="88" t="s">
        <v>49</v>
      </c>
      <c r="N175" s="88" t="s">
        <v>156</v>
      </c>
      <c r="O175" s="88">
        <v>476</v>
      </c>
      <c r="P175" s="88"/>
      <c r="R175" s="90" t="s">
        <v>210</v>
      </c>
      <c r="S175" s="91">
        <v>247</v>
      </c>
      <c r="T175" s="90" t="s">
        <v>210</v>
      </c>
      <c r="U175" s="91">
        <v>247</v>
      </c>
      <c r="W175" s="92">
        <v>44663</v>
      </c>
    </row>
    <row r="176" spans="1:23" x14ac:dyDescent="0.2">
      <c r="A176" s="86" t="s">
        <v>49</v>
      </c>
      <c r="B176" s="86" t="s">
        <v>149</v>
      </c>
      <c r="C176" s="86" t="s">
        <v>423</v>
      </c>
      <c r="D176" s="86" t="s">
        <v>151</v>
      </c>
      <c r="E176" s="86"/>
      <c r="F176" s="86" t="s">
        <v>312</v>
      </c>
      <c r="G176" s="87">
        <v>44652</v>
      </c>
      <c r="H176" s="87">
        <v>44954</v>
      </c>
      <c r="I176" s="88">
        <v>49702</v>
      </c>
      <c r="J176" s="88" t="s">
        <v>425</v>
      </c>
      <c r="K176" s="88" t="s">
        <v>384</v>
      </c>
      <c r="L176" s="88" t="s">
        <v>155</v>
      </c>
      <c r="M176" s="88" t="s">
        <v>49</v>
      </c>
      <c r="N176" s="88" t="s">
        <v>156</v>
      </c>
      <c r="O176" s="88">
        <v>476</v>
      </c>
      <c r="P176" s="88"/>
      <c r="R176" s="90" t="s">
        <v>312</v>
      </c>
      <c r="S176" s="91">
        <v>292.54000000000002</v>
      </c>
      <c r="T176" s="90" t="s">
        <v>312</v>
      </c>
      <c r="U176" s="91">
        <v>292.54000000000002</v>
      </c>
      <c r="W176" s="92">
        <v>44671</v>
      </c>
    </row>
    <row r="177" spans="1:23" x14ac:dyDescent="0.2">
      <c r="A177" s="86" t="s">
        <v>49</v>
      </c>
      <c r="B177" s="86" t="s">
        <v>149</v>
      </c>
      <c r="C177" s="86" t="s">
        <v>423</v>
      </c>
      <c r="D177" s="86" t="s">
        <v>151</v>
      </c>
      <c r="E177" s="86"/>
      <c r="F177" s="86" t="s">
        <v>389</v>
      </c>
      <c r="G177" s="87">
        <v>44652</v>
      </c>
      <c r="H177" s="87">
        <v>44954</v>
      </c>
      <c r="I177" s="88">
        <v>49824</v>
      </c>
      <c r="J177" s="88" t="s">
        <v>426</v>
      </c>
      <c r="K177" s="88" t="s">
        <v>388</v>
      </c>
      <c r="L177" s="88" t="s">
        <v>155</v>
      </c>
      <c r="M177" s="88" t="s">
        <v>49</v>
      </c>
      <c r="N177" s="88" t="s">
        <v>156</v>
      </c>
      <c r="O177" s="88">
        <v>476</v>
      </c>
      <c r="P177" s="88"/>
      <c r="R177" s="90" t="s">
        <v>389</v>
      </c>
      <c r="S177" s="91">
        <v>365.75</v>
      </c>
      <c r="T177" s="90" t="s">
        <v>389</v>
      </c>
      <c r="U177" s="91">
        <v>365.75</v>
      </c>
      <c r="W177" s="92">
        <v>44693</v>
      </c>
    </row>
    <row r="178" spans="1:23" x14ac:dyDescent="0.2">
      <c r="A178" s="86" t="s">
        <v>49</v>
      </c>
      <c r="B178" s="86" t="s">
        <v>149</v>
      </c>
      <c r="C178" s="86" t="s">
        <v>423</v>
      </c>
      <c r="D178" s="86" t="s">
        <v>151</v>
      </c>
      <c r="E178" s="86"/>
      <c r="F178" s="86" t="s">
        <v>427</v>
      </c>
      <c r="G178" s="87">
        <v>44652</v>
      </c>
      <c r="H178" s="87">
        <v>44954</v>
      </c>
      <c r="I178" s="88">
        <v>49543</v>
      </c>
      <c r="J178" s="88" t="s">
        <v>428</v>
      </c>
      <c r="K178" s="88" t="s">
        <v>391</v>
      </c>
      <c r="L178" s="88" t="s">
        <v>155</v>
      </c>
      <c r="M178" s="88" t="s">
        <v>49</v>
      </c>
      <c r="N178" s="88" t="s">
        <v>156</v>
      </c>
      <c r="O178" s="88">
        <v>476</v>
      </c>
      <c r="P178" s="88"/>
      <c r="R178" s="90" t="s">
        <v>392</v>
      </c>
      <c r="S178" s="91">
        <v>365.75</v>
      </c>
      <c r="T178" s="90" t="s">
        <v>427</v>
      </c>
      <c r="U178" s="91">
        <v>315.44</v>
      </c>
      <c r="W178" s="92">
        <v>44652</v>
      </c>
    </row>
    <row r="179" spans="1:23" x14ac:dyDescent="0.2">
      <c r="A179" s="86" t="s">
        <v>49</v>
      </c>
      <c r="B179" s="86" t="s">
        <v>149</v>
      </c>
      <c r="C179" s="86" t="s">
        <v>423</v>
      </c>
      <c r="D179" s="86" t="s">
        <v>151</v>
      </c>
      <c r="E179" s="86"/>
      <c r="F179" s="86" t="s">
        <v>312</v>
      </c>
      <c r="G179" s="87">
        <v>44652</v>
      </c>
      <c r="H179" s="87">
        <v>44954</v>
      </c>
      <c r="I179" s="88">
        <v>49698</v>
      </c>
      <c r="J179" s="88" t="s">
        <v>429</v>
      </c>
      <c r="K179" s="88" t="s">
        <v>430</v>
      </c>
      <c r="L179" s="88" t="s">
        <v>155</v>
      </c>
      <c r="M179" s="88" t="s">
        <v>49</v>
      </c>
      <c r="N179" s="88" t="s">
        <v>156</v>
      </c>
      <c r="O179" s="88">
        <v>476</v>
      </c>
      <c r="P179" s="88"/>
      <c r="R179" s="90" t="s">
        <v>427</v>
      </c>
      <c r="S179" s="91">
        <v>315.44</v>
      </c>
      <c r="T179" s="90" t="s">
        <v>312</v>
      </c>
      <c r="U179" s="91">
        <v>292.54000000000002</v>
      </c>
      <c r="W179" s="92">
        <v>44652</v>
      </c>
    </row>
    <row r="180" spans="1:23" x14ac:dyDescent="0.2">
      <c r="A180" s="86" t="s">
        <v>49</v>
      </c>
      <c r="B180" s="86" t="s">
        <v>149</v>
      </c>
      <c r="C180" s="86" t="s">
        <v>423</v>
      </c>
      <c r="D180" s="86" t="s">
        <v>151</v>
      </c>
      <c r="E180" s="86"/>
      <c r="F180" s="86"/>
      <c r="G180" s="87">
        <v>44652</v>
      </c>
      <c r="H180" s="87">
        <v>44954</v>
      </c>
      <c r="I180" s="88">
        <v>49268</v>
      </c>
      <c r="J180" s="88" t="s">
        <v>431</v>
      </c>
      <c r="K180" s="88" t="s">
        <v>432</v>
      </c>
      <c r="L180" s="88" t="s">
        <v>155</v>
      </c>
      <c r="M180" s="88" t="s">
        <v>49</v>
      </c>
      <c r="N180" s="88" t="s">
        <v>156</v>
      </c>
      <c r="O180" s="88">
        <v>476</v>
      </c>
      <c r="P180" s="88"/>
      <c r="R180" s="90" t="s">
        <v>312</v>
      </c>
      <c r="S180" s="91">
        <v>292.54000000000002</v>
      </c>
      <c r="T180" s="90">
        <v>0</v>
      </c>
      <c r="U180" s="91">
        <v>0</v>
      </c>
      <c r="W180" s="92">
        <v>44652</v>
      </c>
    </row>
    <row r="181" spans="1:23" x14ac:dyDescent="0.2">
      <c r="A181" s="86" t="s">
        <v>49</v>
      </c>
      <c r="B181" s="86" t="s">
        <v>149</v>
      </c>
      <c r="C181" s="86" t="s">
        <v>423</v>
      </c>
      <c r="D181" s="86" t="s">
        <v>157</v>
      </c>
      <c r="E181" s="86"/>
      <c r="F181" s="86"/>
      <c r="G181" s="87">
        <v>44652</v>
      </c>
      <c r="H181" s="87">
        <v>44954</v>
      </c>
      <c r="I181" s="88" t="s">
        <v>433</v>
      </c>
      <c r="J181" s="88" t="s">
        <v>434</v>
      </c>
      <c r="K181" s="88"/>
      <c r="L181" s="88" t="s">
        <v>155</v>
      </c>
      <c r="M181" s="88" t="s">
        <v>49</v>
      </c>
      <c r="N181" s="88" t="s">
        <v>156</v>
      </c>
      <c r="O181" s="88">
        <v>476</v>
      </c>
      <c r="P181" s="88"/>
      <c r="R181" s="90" t="s">
        <v>1364</v>
      </c>
      <c r="S181" s="91">
        <v>1234.58</v>
      </c>
      <c r="T181" s="90">
        <v>0</v>
      </c>
      <c r="U181" s="91">
        <v>0</v>
      </c>
      <c r="W181" s="92">
        <v>44652</v>
      </c>
    </row>
    <row r="182" spans="1:23" x14ac:dyDescent="0.2">
      <c r="A182" s="86" t="s">
        <v>49</v>
      </c>
      <c r="B182" s="86" t="s">
        <v>149</v>
      </c>
      <c r="C182" s="86" t="s">
        <v>423</v>
      </c>
      <c r="D182" s="86" t="s">
        <v>157</v>
      </c>
      <c r="E182" s="86"/>
      <c r="F182" s="86"/>
      <c r="G182" s="87">
        <v>44652</v>
      </c>
      <c r="H182" s="87">
        <v>44954</v>
      </c>
      <c r="I182" s="88" t="s">
        <v>435</v>
      </c>
      <c r="J182" s="88" t="s">
        <v>120</v>
      </c>
      <c r="K182" s="88"/>
      <c r="L182" s="88" t="s">
        <v>155</v>
      </c>
      <c r="M182" s="88" t="s">
        <v>49</v>
      </c>
      <c r="N182" s="88" t="s">
        <v>156</v>
      </c>
      <c r="O182" s="88">
        <v>476</v>
      </c>
      <c r="P182" s="88"/>
      <c r="R182" s="90" t="s">
        <v>120</v>
      </c>
      <c r="S182" s="91">
        <v>971.44</v>
      </c>
      <c r="T182" s="90">
        <v>0</v>
      </c>
      <c r="U182" s="91">
        <v>0</v>
      </c>
      <c r="W182" s="92">
        <v>44652</v>
      </c>
    </row>
    <row r="183" spans="1:23" x14ac:dyDescent="0.2">
      <c r="A183" s="86" t="s">
        <v>49</v>
      </c>
      <c r="B183" s="86" t="s">
        <v>149</v>
      </c>
      <c r="C183" s="86" t="s">
        <v>423</v>
      </c>
      <c r="D183" s="86" t="s">
        <v>157</v>
      </c>
      <c r="E183" s="86"/>
      <c r="F183" s="86"/>
      <c r="G183" s="87">
        <v>44652</v>
      </c>
      <c r="H183" s="87">
        <v>44954</v>
      </c>
      <c r="I183" s="88" t="s">
        <v>436</v>
      </c>
      <c r="J183" s="88" t="s">
        <v>437</v>
      </c>
      <c r="K183" s="88"/>
      <c r="L183" s="88" t="s">
        <v>155</v>
      </c>
      <c r="M183" s="88" t="s">
        <v>49</v>
      </c>
      <c r="N183" s="88" t="s">
        <v>156</v>
      </c>
      <c r="O183" s="88">
        <v>476</v>
      </c>
      <c r="P183" s="88"/>
      <c r="R183" s="90" t="s">
        <v>793</v>
      </c>
      <c r="S183" s="91">
        <v>1402.33</v>
      </c>
      <c r="T183" s="90">
        <v>0</v>
      </c>
      <c r="U183" s="91">
        <v>0</v>
      </c>
      <c r="W183" s="92">
        <v>44652</v>
      </c>
    </row>
    <row r="184" spans="1:23" x14ac:dyDescent="0.2">
      <c r="A184" s="86" t="s">
        <v>49</v>
      </c>
      <c r="B184" s="86" t="s">
        <v>149</v>
      </c>
      <c r="C184" s="86" t="s">
        <v>423</v>
      </c>
      <c r="D184" s="86" t="s">
        <v>157</v>
      </c>
      <c r="E184" s="86"/>
      <c r="F184" s="86"/>
      <c r="G184" s="87">
        <v>44652</v>
      </c>
      <c r="H184" s="87">
        <v>44954</v>
      </c>
      <c r="I184" s="88" t="s">
        <v>438</v>
      </c>
      <c r="J184" s="88" t="s">
        <v>119</v>
      </c>
      <c r="K184" s="88"/>
      <c r="L184" s="88" t="s">
        <v>155</v>
      </c>
      <c r="M184" s="88" t="s">
        <v>49</v>
      </c>
      <c r="N184" s="88" t="s">
        <v>156</v>
      </c>
      <c r="O184" s="88">
        <v>476</v>
      </c>
      <c r="P184" s="88"/>
      <c r="R184" s="90" t="s">
        <v>602</v>
      </c>
      <c r="S184" s="91">
        <v>599.96</v>
      </c>
      <c r="T184" s="90">
        <v>0</v>
      </c>
      <c r="U184" s="91">
        <v>0</v>
      </c>
      <c r="W184" s="92">
        <v>44652</v>
      </c>
    </row>
    <row r="185" spans="1:23" x14ac:dyDescent="0.2">
      <c r="A185" s="86" t="s">
        <v>49</v>
      </c>
      <c r="B185" s="86" t="s">
        <v>149</v>
      </c>
      <c r="C185" s="86" t="s">
        <v>423</v>
      </c>
      <c r="D185" s="86" t="s">
        <v>157</v>
      </c>
      <c r="E185" s="86"/>
      <c r="F185" s="86"/>
      <c r="G185" s="87">
        <v>44652</v>
      </c>
      <c r="H185" s="87">
        <v>44954</v>
      </c>
      <c r="I185" s="88" t="s">
        <v>439</v>
      </c>
      <c r="J185" s="88" t="s">
        <v>440</v>
      </c>
      <c r="K185" s="88"/>
      <c r="L185" s="88" t="s">
        <v>155</v>
      </c>
      <c r="M185" s="88" t="s">
        <v>49</v>
      </c>
      <c r="N185" s="88" t="s">
        <v>156</v>
      </c>
      <c r="O185" s="88">
        <v>476</v>
      </c>
      <c r="P185" s="88"/>
      <c r="R185" s="90" t="s">
        <v>1520</v>
      </c>
      <c r="S185" s="91">
        <v>0</v>
      </c>
      <c r="T185" s="90">
        <v>0</v>
      </c>
      <c r="U185" s="91">
        <v>0</v>
      </c>
      <c r="W185" s="92">
        <v>44652</v>
      </c>
    </row>
    <row r="186" spans="1:23" x14ac:dyDescent="0.2">
      <c r="A186" s="93" t="s">
        <v>1529</v>
      </c>
      <c r="B186" s="93" t="s">
        <v>149</v>
      </c>
      <c r="C186" s="93" t="s">
        <v>441</v>
      </c>
      <c r="D186" s="93" t="s">
        <v>151</v>
      </c>
      <c r="E186" s="93"/>
      <c r="F186" s="93" t="s">
        <v>442</v>
      </c>
      <c r="G186" s="94">
        <v>44652</v>
      </c>
      <c r="H186" s="94">
        <v>44954</v>
      </c>
      <c r="I186" s="95">
        <v>49908</v>
      </c>
      <c r="J186" s="95" t="s">
        <v>443</v>
      </c>
      <c r="K186" s="95" t="s">
        <v>442</v>
      </c>
      <c r="L186" s="95" t="s">
        <v>155</v>
      </c>
      <c r="M186" s="95" t="s">
        <v>48</v>
      </c>
      <c r="N186" s="95" t="s">
        <v>156</v>
      </c>
      <c r="O186" s="95">
        <v>476</v>
      </c>
      <c r="P186" s="95"/>
      <c r="R186" s="90" t="s">
        <v>442</v>
      </c>
      <c r="S186" s="91">
        <v>944.68456421955136</v>
      </c>
      <c r="T186" s="90" t="s">
        <v>442</v>
      </c>
      <c r="U186" s="91">
        <v>944.68456421955136</v>
      </c>
      <c r="W186" s="92">
        <v>44652</v>
      </c>
    </row>
    <row r="187" spans="1:23" x14ac:dyDescent="0.2">
      <c r="A187" s="93" t="s">
        <v>1529</v>
      </c>
      <c r="B187" s="93" t="s">
        <v>149</v>
      </c>
      <c r="C187" s="93" t="s">
        <v>441</v>
      </c>
      <c r="D187" s="93" t="s">
        <v>151</v>
      </c>
      <c r="E187" s="93"/>
      <c r="F187" s="93" t="s">
        <v>89</v>
      </c>
      <c r="G187" s="94">
        <v>44652</v>
      </c>
      <c r="H187" s="94">
        <v>44954</v>
      </c>
      <c r="I187" s="95">
        <v>50187</v>
      </c>
      <c r="J187" s="95" t="s">
        <v>444</v>
      </c>
      <c r="K187" s="95" t="s">
        <v>412</v>
      </c>
      <c r="L187" s="95" t="s">
        <v>155</v>
      </c>
      <c r="M187" s="95" t="s">
        <v>48</v>
      </c>
      <c r="N187" s="95" t="s">
        <v>156</v>
      </c>
      <c r="O187" s="95">
        <v>476</v>
      </c>
      <c r="P187" s="95"/>
      <c r="R187" s="90" t="s">
        <v>89</v>
      </c>
      <c r="S187" s="91">
        <v>273.66000000000003</v>
      </c>
      <c r="T187" s="90" t="s">
        <v>89</v>
      </c>
      <c r="U187" s="91">
        <v>273.66000000000003</v>
      </c>
      <c r="W187" s="92">
        <v>44652</v>
      </c>
    </row>
    <row r="188" spans="1:23" x14ac:dyDescent="0.2">
      <c r="A188" s="93" t="s">
        <v>1529</v>
      </c>
      <c r="B188" s="93" t="s">
        <v>149</v>
      </c>
      <c r="C188" s="93" t="s">
        <v>441</v>
      </c>
      <c r="D188" s="93" t="s">
        <v>151</v>
      </c>
      <c r="E188" s="93"/>
      <c r="F188" s="93" t="s">
        <v>89</v>
      </c>
      <c r="G188" s="94">
        <v>44652</v>
      </c>
      <c r="H188" s="94">
        <v>44954</v>
      </c>
      <c r="I188" s="95">
        <v>50147</v>
      </c>
      <c r="J188" s="95" t="s">
        <v>445</v>
      </c>
      <c r="K188" s="95" t="s">
        <v>446</v>
      </c>
      <c r="L188" s="95" t="s">
        <v>155</v>
      </c>
      <c r="M188" s="95" t="s">
        <v>48</v>
      </c>
      <c r="N188" s="95" t="s">
        <v>156</v>
      </c>
      <c r="O188" s="95">
        <v>476</v>
      </c>
      <c r="P188" s="95"/>
      <c r="R188" s="90" t="s">
        <v>79</v>
      </c>
      <c r="S188" s="91">
        <v>267.38</v>
      </c>
      <c r="T188" s="90" t="s">
        <v>89</v>
      </c>
      <c r="U188" s="91">
        <v>273.66000000000003</v>
      </c>
      <c r="W188" s="92">
        <v>44652</v>
      </c>
    </row>
    <row r="189" spans="1:23" x14ac:dyDescent="0.2">
      <c r="A189" s="93" t="s">
        <v>1529</v>
      </c>
      <c r="B189" s="93" t="s">
        <v>149</v>
      </c>
      <c r="C189" s="93" t="s">
        <v>441</v>
      </c>
      <c r="D189" s="93" t="s">
        <v>151</v>
      </c>
      <c r="E189" s="93"/>
      <c r="F189" s="93" t="s">
        <v>87</v>
      </c>
      <c r="G189" s="94">
        <v>44652</v>
      </c>
      <c r="H189" s="94">
        <v>44954</v>
      </c>
      <c r="I189" s="95">
        <v>49966</v>
      </c>
      <c r="J189" s="95" t="s">
        <v>447</v>
      </c>
      <c r="K189" s="95" t="s">
        <v>87</v>
      </c>
      <c r="L189" s="95" t="s">
        <v>155</v>
      </c>
      <c r="M189" s="95" t="s">
        <v>48</v>
      </c>
      <c r="N189" s="95" t="s">
        <v>156</v>
      </c>
      <c r="O189" s="95">
        <v>476</v>
      </c>
      <c r="P189" s="95"/>
      <c r="R189" s="90" t="s">
        <v>87</v>
      </c>
      <c r="S189" s="91">
        <v>249.78</v>
      </c>
      <c r="T189" s="90" t="s">
        <v>87</v>
      </c>
      <c r="U189" s="91">
        <v>249.78</v>
      </c>
      <c r="W189" s="92">
        <v>44652</v>
      </c>
    </row>
    <row r="190" spans="1:23" x14ac:dyDescent="0.2">
      <c r="A190" s="93" t="s">
        <v>1529</v>
      </c>
      <c r="B190" s="93" t="s">
        <v>149</v>
      </c>
      <c r="C190" s="93" t="s">
        <v>441</v>
      </c>
      <c r="D190" s="93" t="s">
        <v>151</v>
      </c>
      <c r="E190" s="93"/>
      <c r="F190" s="93" t="s">
        <v>87</v>
      </c>
      <c r="G190" s="94">
        <v>44652</v>
      </c>
      <c r="H190" s="94">
        <v>44954</v>
      </c>
      <c r="I190" s="95">
        <v>48057</v>
      </c>
      <c r="J190" s="95" t="s">
        <v>448</v>
      </c>
      <c r="K190" s="95" t="s">
        <v>449</v>
      </c>
      <c r="L190" s="95" t="s">
        <v>155</v>
      </c>
      <c r="M190" s="95" t="s">
        <v>48</v>
      </c>
      <c r="N190" s="95" t="s">
        <v>156</v>
      </c>
      <c r="O190" s="95">
        <v>476</v>
      </c>
      <c r="P190" s="95"/>
      <c r="R190" s="90" t="s">
        <v>449</v>
      </c>
      <c r="S190" s="91">
        <v>397.11</v>
      </c>
      <c r="T190" s="90" t="s">
        <v>87</v>
      </c>
      <c r="U190" s="91">
        <v>249.78</v>
      </c>
      <c r="W190" s="92">
        <v>44652</v>
      </c>
    </row>
    <row r="191" spans="1:23" x14ac:dyDescent="0.2">
      <c r="A191" s="93" t="s">
        <v>1529</v>
      </c>
      <c r="B191" s="93" t="s">
        <v>149</v>
      </c>
      <c r="C191" s="93" t="s">
        <v>441</v>
      </c>
      <c r="D191" s="93" t="s">
        <v>151</v>
      </c>
      <c r="E191" s="93"/>
      <c r="F191" s="93" t="s">
        <v>450</v>
      </c>
      <c r="G191" s="94">
        <v>44652</v>
      </c>
      <c r="H191" s="94">
        <v>44954</v>
      </c>
      <c r="I191" s="95"/>
      <c r="J191" s="95"/>
      <c r="K191" s="95"/>
      <c r="L191" s="95"/>
      <c r="M191" s="95" t="s">
        <v>15</v>
      </c>
      <c r="N191" s="95"/>
      <c r="O191" s="95"/>
      <c r="P191" s="95"/>
      <c r="R191" s="90" t="s">
        <v>15</v>
      </c>
      <c r="S191" s="91">
        <v>0</v>
      </c>
      <c r="T191" s="90" t="s">
        <v>450</v>
      </c>
      <c r="U191" s="91">
        <v>237.99</v>
      </c>
      <c r="W191" s="92">
        <v>44664</v>
      </c>
    </row>
    <row r="192" spans="1:23" x14ac:dyDescent="0.2">
      <c r="A192" s="93" t="s">
        <v>1529</v>
      </c>
      <c r="B192" s="93" t="s">
        <v>149</v>
      </c>
      <c r="C192" s="93" t="s">
        <v>441</v>
      </c>
      <c r="D192" s="93" t="s">
        <v>157</v>
      </c>
      <c r="E192" s="93"/>
      <c r="F192" s="93" t="s">
        <v>181</v>
      </c>
      <c r="G192" s="94">
        <v>44652</v>
      </c>
      <c r="H192" s="94">
        <v>44954</v>
      </c>
      <c r="I192" s="95" t="s">
        <v>451</v>
      </c>
      <c r="J192" s="95" t="s">
        <v>181</v>
      </c>
      <c r="K192" s="95"/>
      <c r="L192" s="95" t="s">
        <v>155</v>
      </c>
      <c r="M192" s="95" t="s">
        <v>48</v>
      </c>
      <c r="N192" s="95" t="s">
        <v>156</v>
      </c>
      <c r="O192" s="95">
        <v>476</v>
      </c>
      <c r="P192" s="95"/>
      <c r="R192" s="90" t="s">
        <v>181</v>
      </c>
      <c r="S192" s="91">
        <v>395.5</v>
      </c>
      <c r="T192" s="90" t="s">
        <v>181</v>
      </c>
      <c r="U192" s="91">
        <v>395.5</v>
      </c>
      <c r="W192" s="92">
        <v>44658</v>
      </c>
    </row>
    <row r="193" spans="1:23" x14ac:dyDescent="0.2">
      <c r="A193" s="93"/>
      <c r="B193" s="93" t="s">
        <v>149</v>
      </c>
      <c r="C193" s="93" t="s">
        <v>441</v>
      </c>
      <c r="D193" s="93" t="s">
        <v>157</v>
      </c>
      <c r="E193" s="93"/>
      <c r="F193" s="93" t="s">
        <v>181</v>
      </c>
      <c r="G193" s="94">
        <v>44652</v>
      </c>
      <c r="H193" s="94">
        <v>44954</v>
      </c>
      <c r="I193" s="95"/>
      <c r="J193" s="95"/>
      <c r="K193" s="95"/>
      <c r="L193" s="95"/>
      <c r="M193" s="95" t="s">
        <v>15</v>
      </c>
      <c r="N193" s="95"/>
      <c r="O193" s="95"/>
      <c r="P193" s="95"/>
      <c r="R193" s="90" t="s">
        <v>15</v>
      </c>
      <c r="S193" s="91">
        <v>0</v>
      </c>
      <c r="T193" s="90" t="s">
        <v>181</v>
      </c>
      <c r="U193" s="91">
        <v>395.5</v>
      </c>
      <c r="W193" s="92">
        <v>44663</v>
      </c>
    </row>
    <row r="194" spans="1:23" x14ac:dyDescent="0.2">
      <c r="A194" s="86" t="s">
        <v>1529</v>
      </c>
      <c r="B194" s="86" t="s">
        <v>149</v>
      </c>
      <c r="C194" s="86" t="s">
        <v>452</v>
      </c>
      <c r="D194" s="86" t="s">
        <v>151</v>
      </c>
      <c r="E194" s="86"/>
      <c r="F194" s="86" t="s">
        <v>453</v>
      </c>
      <c r="G194" s="87">
        <v>44652</v>
      </c>
      <c r="H194" s="87">
        <v>44954</v>
      </c>
      <c r="I194" s="88">
        <v>39168</v>
      </c>
      <c r="J194" s="88" t="s">
        <v>454</v>
      </c>
      <c r="K194" s="88" t="s">
        <v>100</v>
      </c>
      <c r="L194" s="88" t="s">
        <v>155</v>
      </c>
      <c r="M194" s="88" t="s">
        <v>48</v>
      </c>
      <c r="N194" s="88" t="s">
        <v>156</v>
      </c>
      <c r="O194" s="88">
        <v>476</v>
      </c>
      <c r="P194" s="88"/>
      <c r="R194" s="90" t="s">
        <v>453</v>
      </c>
      <c r="S194" s="91">
        <v>1271.6300000000001</v>
      </c>
      <c r="T194" s="90" t="s">
        <v>453</v>
      </c>
      <c r="U194" s="91">
        <v>1271.6300000000001</v>
      </c>
      <c r="W194" s="92">
        <v>44665</v>
      </c>
    </row>
    <row r="195" spans="1:23" x14ac:dyDescent="0.2">
      <c r="A195" s="86" t="s">
        <v>1529</v>
      </c>
      <c r="B195" s="86" t="s">
        <v>149</v>
      </c>
      <c r="C195" s="86" t="s">
        <v>452</v>
      </c>
      <c r="D195" s="86" t="s">
        <v>151</v>
      </c>
      <c r="E195" s="86"/>
      <c r="F195" s="86" t="s">
        <v>453</v>
      </c>
      <c r="G195" s="87">
        <v>44652</v>
      </c>
      <c r="H195" s="87">
        <v>44954</v>
      </c>
      <c r="I195" s="88">
        <v>39513</v>
      </c>
      <c r="J195" s="88" t="s">
        <v>455</v>
      </c>
      <c r="K195" s="88" t="s">
        <v>101</v>
      </c>
      <c r="L195" s="88" t="s">
        <v>155</v>
      </c>
      <c r="M195" s="88" t="s">
        <v>48</v>
      </c>
      <c r="N195" s="88" t="s">
        <v>156</v>
      </c>
      <c r="O195" s="88">
        <v>476</v>
      </c>
      <c r="P195" s="88"/>
      <c r="R195" s="90" t="s">
        <v>453</v>
      </c>
      <c r="S195" s="91">
        <v>1271.6300000000001</v>
      </c>
      <c r="T195" s="90" t="s">
        <v>453</v>
      </c>
      <c r="U195" s="91">
        <v>1271.6300000000001</v>
      </c>
      <c r="W195" s="92">
        <v>44652</v>
      </c>
    </row>
    <row r="196" spans="1:23" x14ac:dyDescent="0.2">
      <c r="A196" s="86" t="s">
        <v>1529</v>
      </c>
      <c r="B196" s="86" t="s">
        <v>149</v>
      </c>
      <c r="C196" s="86" t="s">
        <v>452</v>
      </c>
      <c r="D196" s="86" t="s">
        <v>151</v>
      </c>
      <c r="E196" s="86"/>
      <c r="F196" s="86" t="s">
        <v>73</v>
      </c>
      <c r="G196" s="87">
        <v>44652</v>
      </c>
      <c r="H196" s="87">
        <v>44954</v>
      </c>
      <c r="I196" s="88">
        <v>48001</v>
      </c>
      <c r="J196" s="88" t="s">
        <v>456</v>
      </c>
      <c r="K196" s="88" t="s">
        <v>73</v>
      </c>
      <c r="L196" s="88" t="s">
        <v>155</v>
      </c>
      <c r="M196" s="88" t="s">
        <v>48</v>
      </c>
      <c r="N196" s="88" t="s">
        <v>156</v>
      </c>
      <c r="O196" s="88">
        <v>476</v>
      </c>
      <c r="P196" s="88"/>
      <c r="R196" s="90" t="s">
        <v>73</v>
      </c>
      <c r="S196" s="91">
        <v>269.23076923076923</v>
      </c>
      <c r="T196" s="90" t="s">
        <v>73</v>
      </c>
      <c r="U196" s="91">
        <v>269.23076923076923</v>
      </c>
      <c r="W196" s="92">
        <v>44658</v>
      </c>
    </row>
    <row r="197" spans="1:23" x14ac:dyDescent="0.2">
      <c r="A197" s="86" t="s">
        <v>1529</v>
      </c>
      <c r="B197" s="86" t="s">
        <v>149</v>
      </c>
      <c r="C197" s="86" t="s">
        <v>452</v>
      </c>
      <c r="D197" s="86" t="s">
        <v>151</v>
      </c>
      <c r="E197" s="86"/>
      <c r="F197" s="86" t="s">
        <v>192</v>
      </c>
      <c r="G197" s="87">
        <v>44652</v>
      </c>
      <c r="H197" s="87">
        <v>44954</v>
      </c>
      <c r="I197" s="88">
        <v>46480</v>
      </c>
      <c r="J197" s="88" t="s">
        <v>457</v>
      </c>
      <c r="K197" s="88" t="s">
        <v>458</v>
      </c>
      <c r="L197" s="88" t="s">
        <v>155</v>
      </c>
      <c r="M197" s="88" t="s">
        <v>48</v>
      </c>
      <c r="N197" s="88" t="s">
        <v>156</v>
      </c>
      <c r="O197" s="88">
        <v>476</v>
      </c>
      <c r="P197" s="88"/>
      <c r="R197" s="90" t="s">
        <v>192</v>
      </c>
      <c r="S197" s="91">
        <v>502.04</v>
      </c>
      <c r="T197" s="90" t="s">
        <v>192</v>
      </c>
      <c r="U197" s="91">
        <v>502.04</v>
      </c>
      <c r="W197" s="92">
        <v>44671</v>
      </c>
    </row>
    <row r="198" spans="1:23" x14ac:dyDescent="0.2">
      <c r="A198" s="86" t="s">
        <v>1529</v>
      </c>
      <c r="B198" s="86" t="s">
        <v>149</v>
      </c>
      <c r="C198" s="86" t="s">
        <v>452</v>
      </c>
      <c r="D198" s="86" t="s">
        <v>151</v>
      </c>
      <c r="E198" s="86"/>
      <c r="F198" s="86" t="s">
        <v>229</v>
      </c>
      <c r="G198" s="87">
        <v>44652</v>
      </c>
      <c r="H198" s="87">
        <v>44954</v>
      </c>
      <c r="I198" s="88">
        <v>40421</v>
      </c>
      <c r="J198" s="88" t="s">
        <v>459</v>
      </c>
      <c r="K198" s="88" t="s">
        <v>61</v>
      </c>
      <c r="L198" s="88" t="s">
        <v>155</v>
      </c>
      <c r="M198" s="88" t="s">
        <v>48</v>
      </c>
      <c r="N198" s="88" t="s">
        <v>156</v>
      </c>
      <c r="O198" s="88">
        <v>476</v>
      </c>
      <c r="P198" s="88"/>
      <c r="R198" s="90" t="s">
        <v>229</v>
      </c>
      <c r="S198" s="91">
        <v>294.55</v>
      </c>
      <c r="T198" s="90" t="s">
        <v>229</v>
      </c>
      <c r="U198" s="91">
        <v>294.55</v>
      </c>
      <c r="W198" s="92">
        <v>44652</v>
      </c>
    </row>
    <row r="199" spans="1:23" x14ac:dyDescent="0.2">
      <c r="A199" s="86" t="s">
        <v>1529</v>
      </c>
      <c r="B199" s="86" t="s">
        <v>149</v>
      </c>
      <c r="C199" s="86" t="s">
        <v>452</v>
      </c>
      <c r="D199" s="86" t="s">
        <v>151</v>
      </c>
      <c r="E199" s="86"/>
      <c r="F199" s="86" t="s">
        <v>89</v>
      </c>
      <c r="G199" s="87">
        <v>44652</v>
      </c>
      <c r="H199" s="87">
        <v>44954</v>
      </c>
      <c r="I199" s="88">
        <v>46810</v>
      </c>
      <c r="J199" s="88" t="s">
        <v>460</v>
      </c>
      <c r="K199" s="88" t="s">
        <v>89</v>
      </c>
      <c r="L199" s="88" t="s">
        <v>155</v>
      </c>
      <c r="M199" s="88" t="s">
        <v>48</v>
      </c>
      <c r="N199" s="88" t="s">
        <v>156</v>
      </c>
      <c r="O199" s="88">
        <v>476</v>
      </c>
      <c r="P199" s="88"/>
      <c r="R199" s="90" t="s">
        <v>89</v>
      </c>
      <c r="S199" s="91">
        <v>273.66000000000003</v>
      </c>
      <c r="T199" s="90" t="s">
        <v>89</v>
      </c>
      <c r="U199" s="91">
        <v>273.66000000000003</v>
      </c>
      <c r="W199" s="92">
        <v>44652</v>
      </c>
    </row>
    <row r="200" spans="1:23" x14ac:dyDescent="0.2">
      <c r="A200" s="86" t="s">
        <v>1529</v>
      </c>
      <c r="B200" s="86" t="s">
        <v>149</v>
      </c>
      <c r="C200" s="86" t="s">
        <v>452</v>
      </c>
      <c r="D200" s="86" t="s">
        <v>151</v>
      </c>
      <c r="E200" s="86"/>
      <c r="F200" s="86" t="s">
        <v>79</v>
      </c>
      <c r="G200" s="87">
        <v>44652</v>
      </c>
      <c r="H200" s="87">
        <v>44954</v>
      </c>
      <c r="I200" s="88">
        <v>47696</v>
      </c>
      <c r="J200" s="88" t="s">
        <v>461</v>
      </c>
      <c r="K200" s="88" t="s">
        <v>79</v>
      </c>
      <c r="L200" s="88" t="s">
        <v>155</v>
      </c>
      <c r="M200" s="88" t="s">
        <v>48</v>
      </c>
      <c r="N200" s="88" t="s">
        <v>156</v>
      </c>
      <c r="O200" s="88">
        <v>476</v>
      </c>
      <c r="P200" s="88"/>
      <c r="R200" s="90" t="s">
        <v>79</v>
      </c>
      <c r="S200" s="91">
        <v>267.38</v>
      </c>
      <c r="T200" s="90" t="s">
        <v>79</v>
      </c>
      <c r="U200" s="91">
        <v>267.38</v>
      </c>
      <c r="W200" s="92">
        <v>44652</v>
      </c>
    </row>
    <row r="201" spans="1:23" x14ac:dyDescent="0.2">
      <c r="A201" s="86" t="s">
        <v>1529</v>
      </c>
      <c r="B201" s="86" t="s">
        <v>149</v>
      </c>
      <c r="C201" s="86" t="s">
        <v>452</v>
      </c>
      <c r="D201" s="86" t="s">
        <v>151</v>
      </c>
      <c r="E201" s="86"/>
      <c r="F201" s="86"/>
      <c r="G201" s="87">
        <v>44652</v>
      </c>
      <c r="H201" s="87">
        <v>44954</v>
      </c>
      <c r="I201" s="88">
        <v>49168</v>
      </c>
      <c r="J201" s="88" t="s">
        <v>462</v>
      </c>
      <c r="K201" s="88" t="s">
        <v>391</v>
      </c>
      <c r="L201" s="88" t="s">
        <v>155</v>
      </c>
      <c r="M201" s="88" t="s">
        <v>48</v>
      </c>
      <c r="N201" s="88" t="s">
        <v>156</v>
      </c>
      <c r="O201" s="88">
        <v>476</v>
      </c>
      <c r="P201" s="88"/>
      <c r="R201" s="90" t="s">
        <v>392</v>
      </c>
      <c r="S201" s="91">
        <v>365.75</v>
      </c>
      <c r="T201" s="90">
        <v>0</v>
      </c>
      <c r="U201" s="91">
        <v>0</v>
      </c>
      <c r="W201" s="92">
        <v>44652</v>
      </c>
    </row>
    <row r="202" spans="1:23" x14ac:dyDescent="0.2">
      <c r="A202" s="93" t="s">
        <v>463</v>
      </c>
      <c r="B202" s="93" t="s">
        <v>149</v>
      </c>
      <c r="C202" s="93" t="s">
        <v>463</v>
      </c>
      <c r="D202" s="93" t="s">
        <v>151</v>
      </c>
      <c r="E202" s="93"/>
      <c r="F202" s="93" t="s">
        <v>464</v>
      </c>
      <c r="G202" s="94">
        <v>44652</v>
      </c>
      <c r="H202" s="94">
        <v>44954</v>
      </c>
      <c r="I202" s="95">
        <v>49731</v>
      </c>
      <c r="J202" s="95" t="s">
        <v>465</v>
      </c>
      <c r="K202" s="95" t="s">
        <v>466</v>
      </c>
      <c r="L202" s="95" t="s">
        <v>155</v>
      </c>
      <c r="M202" s="95" t="s">
        <v>48</v>
      </c>
      <c r="N202" s="95" t="s">
        <v>156</v>
      </c>
      <c r="O202" s="95">
        <v>476</v>
      </c>
      <c r="P202" s="95"/>
      <c r="R202" s="90" t="s">
        <v>464</v>
      </c>
      <c r="S202" s="91">
        <v>568.48</v>
      </c>
      <c r="T202" s="90" t="s">
        <v>464</v>
      </c>
      <c r="U202" s="91">
        <v>568.48</v>
      </c>
      <c r="W202" s="92">
        <v>44652</v>
      </c>
    </row>
    <row r="203" spans="1:23" x14ac:dyDescent="0.2">
      <c r="A203" s="93" t="s">
        <v>463</v>
      </c>
      <c r="B203" s="93" t="s">
        <v>149</v>
      </c>
      <c r="C203" s="93" t="s">
        <v>463</v>
      </c>
      <c r="D203" s="93" t="s">
        <v>151</v>
      </c>
      <c r="E203" s="93"/>
      <c r="F203" s="93" t="s">
        <v>95</v>
      </c>
      <c r="G203" s="94">
        <v>44652</v>
      </c>
      <c r="H203" s="94">
        <v>44954</v>
      </c>
      <c r="I203" s="95">
        <v>49910</v>
      </c>
      <c r="J203" s="95" t="s">
        <v>467</v>
      </c>
      <c r="K203" s="95" t="s">
        <v>368</v>
      </c>
      <c r="L203" s="95" t="s">
        <v>155</v>
      </c>
      <c r="M203" s="95" t="s">
        <v>48</v>
      </c>
      <c r="N203" s="95" t="s">
        <v>156</v>
      </c>
      <c r="O203" s="95">
        <v>476</v>
      </c>
      <c r="P203" s="95"/>
      <c r="R203" s="90" t="s">
        <v>95</v>
      </c>
      <c r="S203" s="91">
        <v>275.32</v>
      </c>
      <c r="T203" s="90" t="s">
        <v>95</v>
      </c>
      <c r="U203" s="91">
        <v>275.32</v>
      </c>
      <c r="W203" s="92">
        <v>44652</v>
      </c>
    </row>
    <row r="204" spans="1:23" x14ac:dyDescent="0.2">
      <c r="A204" s="93" t="s">
        <v>463</v>
      </c>
      <c r="B204" s="93" t="s">
        <v>149</v>
      </c>
      <c r="C204" s="93" t="s">
        <v>463</v>
      </c>
      <c r="D204" s="93" t="s">
        <v>151</v>
      </c>
      <c r="E204" s="93"/>
      <c r="F204" s="93" t="s">
        <v>95</v>
      </c>
      <c r="G204" s="94">
        <v>44652</v>
      </c>
      <c r="H204" s="94">
        <v>44954</v>
      </c>
      <c r="I204" s="95">
        <v>49896</v>
      </c>
      <c r="J204" s="95" t="s">
        <v>468</v>
      </c>
      <c r="K204" s="95" t="s">
        <v>368</v>
      </c>
      <c r="L204" s="95" t="s">
        <v>155</v>
      </c>
      <c r="M204" s="95" t="s">
        <v>48</v>
      </c>
      <c r="N204" s="95" t="s">
        <v>156</v>
      </c>
      <c r="O204" s="95">
        <v>476</v>
      </c>
      <c r="P204" s="95"/>
      <c r="R204" s="90" t="s">
        <v>95</v>
      </c>
      <c r="S204" s="91">
        <v>275.32</v>
      </c>
      <c r="T204" s="90" t="s">
        <v>95</v>
      </c>
      <c r="U204" s="91">
        <v>275.32</v>
      </c>
      <c r="W204" s="92">
        <v>44652</v>
      </c>
    </row>
    <row r="205" spans="1:23" x14ac:dyDescent="0.2">
      <c r="A205" s="93" t="s">
        <v>463</v>
      </c>
      <c r="B205" s="93" t="s">
        <v>149</v>
      </c>
      <c r="C205" s="93" t="s">
        <v>463</v>
      </c>
      <c r="D205" s="93" t="s">
        <v>151</v>
      </c>
      <c r="E205" s="93"/>
      <c r="F205" s="93" t="s">
        <v>70</v>
      </c>
      <c r="G205" s="94">
        <v>44652</v>
      </c>
      <c r="H205" s="94">
        <v>44954</v>
      </c>
      <c r="I205" s="95">
        <v>49912</v>
      </c>
      <c r="J205" s="95" t="s">
        <v>469</v>
      </c>
      <c r="K205" s="95" t="s">
        <v>470</v>
      </c>
      <c r="L205" s="95" t="s">
        <v>155</v>
      </c>
      <c r="M205" s="95" t="s">
        <v>48</v>
      </c>
      <c r="N205" s="95" t="s">
        <v>156</v>
      </c>
      <c r="O205" s="95">
        <v>476</v>
      </c>
      <c r="P205" s="95"/>
      <c r="R205" s="90" t="s">
        <v>70</v>
      </c>
      <c r="S205" s="91">
        <v>297.97000000000003</v>
      </c>
      <c r="T205" s="90" t="s">
        <v>70</v>
      </c>
      <c r="U205" s="91">
        <v>297.97000000000003</v>
      </c>
      <c r="W205" s="92">
        <v>44652</v>
      </c>
    </row>
    <row r="206" spans="1:23" x14ac:dyDescent="0.2">
      <c r="A206" s="93" t="s">
        <v>463</v>
      </c>
      <c r="B206" s="93" t="s">
        <v>149</v>
      </c>
      <c r="C206" s="93" t="s">
        <v>463</v>
      </c>
      <c r="D206" s="93" t="s">
        <v>151</v>
      </c>
      <c r="E206" s="93"/>
      <c r="F206" s="93" t="s">
        <v>70</v>
      </c>
      <c r="G206" s="94">
        <v>44652</v>
      </c>
      <c r="H206" s="94">
        <v>44954</v>
      </c>
      <c r="I206" s="95">
        <v>49926</v>
      </c>
      <c r="J206" s="95" t="s">
        <v>471</v>
      </c>
      <c r="K206" s="95" t="s">
        <v>472</v>
      </c>
      <c r="L206" s="95" t="s">
        <v>155</v>
      </c>
      <c r="M206" s="95" t="s">
        <v>48</v>
      </c>
      <c r="N206" s="95" t="s">
        <v>156</v>
      </c>
      <c r="O206" s="95">
        <v>476</v>
      </c>
      <c r="P206" s="95"/>
      <c r="R206" s="90" t="s">
        <v>70</v>
      </c>
      <c r="S206" s="91">
        <v>297.97000000000003</v>
      </c>
      <c r="T206" s="90" t="s">
        <v>70</v>
      </c>
      <c r="U206" s="91">
        <v>297.97000000000003</v>
      </c>
      <c r="W206" s="92">
        <v>44680</v>
      </c>
    </row>
    <row r="207" spans="1:23" x14ac:dyDescent="0.2">
      <c r="A207" s="93" t="s">
        <v>463</v>
      </c>
      <c r="B207" s="93" t="s">
        <v>149</v>
      </c>
      <c r="C207" s="93" t="s">
        <v>463</v>
      </c>
      <c r="D207" s="93" t="s">
        <v>151</v>
      </c>
      <c r="E207" s="93"/>
      <c r="F207" s="93" t="s">
        <v>70</v>
      </c>
      <c r="G207" s="94">
        <v>44652</v>
      </c>
      <c r="H207" s="94">
        <v>44954</v>
      </c>
      <c r="I207" s="95">
        <v>48538</v>
      </c>
      <c r="J207" s="95" t="s">
        <v>473</v>
      </c>
      <c r="K207" s="95" t="s">
        <v>70</v>
      </c>
      <c r="L207" s="95" t="s">
        <v>155</v>
      </c>
      <c r="M207" s="95" t="s">
        <v>48</v>
      </c>
      <c r="N207" s="95" t="s">
        <v>156</v>
      </c>
      <c r="O207" s="95">
        <v>476</v>
      </c>
      <c r="P207" s="95"/>
      <c r="R207" s="90" t="s">
        <v>70</v>
      </c>
      <c r="S207" s="91">
        <v>297.97000000000003</v>
      </c>
      <c r="T207" s="90" t="s">
        <v>70</v>
      </c>
      <c r="U207" s="91">
        <v>297.97000000000003</v>
      </c>
      <c r="W207" s="92">
        <v>44680</v>
      </c>
    </row>
    <row r="208" spans="1:23" x14ac:dyDescent="0.2">
      <c r="A208" s="93" t="s">
        <v>463</v>
      </c>
      <c r="B208" s="93" t="s">
        <v>149</v>
      </c>
      <c r="C208" s="93" t="s">
        <v>463</v>
      </c>
      <c r="D208" s="93" t="s">
        <v>151</v>
      </c>
      <c r="E208" s="93"/>
      <c r="F208" s="93" t="s">
        <v>70</v>
      </c>
      <c r="G208" s="94">
        <v>44652</v>
      </c>
      <c r="H208" s="94">
        <v>44954</v>
      </c>
      <c r="I208" s="95">
        <v>49862</v>
      </c>
      <c r="J208" s="95" t="s">
        <v>474</v>
      </c>
      <c r="K208" s="95" t="s">
        <v>96</v>
      </c>
      <c r="L208" s="95" t="s">
        <v>155</v>
      </c>
      <c r="M208" s="95" t="s">
        <v>48</v>
      </c>
      <c r="N208" s="95" t="s">
        <v>156</v>
      </c>
      <c r="O208" s="95">
        <v>476</v>
      </c>
      <c r="P208" s="95"/>
      <c r="R208" s="90" t="s">
        <v>96</v>
      </c>
      <c r="S208" s="91">
        <v>202.59</v>
      </c>
      <c r="T208" s="90" t="s">
        <v>70</v>
      </c>
      <c r="U208" s="91">
        <v>297.97000000000003</v>
      </c>
      <c r="W208" s="92">
        <v>44680</v>
      </c>
    </row>
    <row r="209" spans="1:23" x14ac:dyDescent="0.2">
      <c r="A209" s="93" t="s">
        <v>463</v>
      </c>
      <c r="B209" s="93" t="s">
        <v>149</v>
      </c>
      <c r="C209" s="93" t="s">
        <v>463</v>
      </c>
      <c r="D209" s="93" t="s">
        <v>151</v>
      </c>
      <c r="E209" s="93"/>
      <c r="F209" s="93"/>
      <c r="G209" s="94">
        <v>44652</v>
      </c>
      <c r="H209" s="94">
        <v>44954</v>
      </c>
      <c r="I209" s="95">
        <v>49917</v>
      </c>
      <c r="J209" s="95" t="s">
        <v>475</v>
      </c>
      <c r="K209" s="95" t="s">
        <v>96</v>
      </c>
      <c r="L209" s="95" t="s">
        <v>155</v>
      </c>
      <c r="M209" s="95" t="s">
        <v>48</v>
      </c>
      <c r="N209" s="95" t="s">
        <v>156</v>
      </c>
      <c r="O209" s="95">
        <v>476</v>
      </c>
      <c r="P209" s="95"/>
      <c r="R209" s="90" t="s">
        <v>96</v>
      </c>
      <c r="S209" s="91">
        <v>202.59</v>
      </c>
      <c r="T209" s="90">
        <v>0</v>
      </c>
      <c r="U209" s="91">
        <v>0</v>
      </c>
      <c r="W209" s="92">
        <v>44680</v>
      </c>
    </row>
    <row r="210" spans="1:23" x14ac:dyDescent="0.2">
      <c r="A210" s="93" t="s">
        <v>463</v>
      </c>
      <c r="B210" s="93" t="s">
        <v>149</v>
      </c>
      <c r="C210" s="93" t="s">
        <v>463</v>
      </c>
      <c r="D210" s="93" t="s">
        <v>151</v>
      </c>
      <c r="E210" s="93"/>
      <c r="F210" s="93" t="s">
        <v>70</v>
      </c>
      <c r="G210" s="94">
        <v>44652</v>
      </c>
      <c r="H210" s="94">
        <v>44954</v>
      </c>
      <c r="I210" s="95">
        <v>49971</v>
      </c>
      <c r="J210" s="95" t="s">
        <v>476</v>
      </c>
      <c r="K210" s="95" t="s">
        <v>96</v>
      </c>
      <c r="L210" s="95" t="s">
        <v>155</v>
      </c>
      <c r="M210" s="95" t="s">
        <v>48</v>
      </c>
      <c r="N210" s="95" t="s">
        <v>156</v>
      </c>
      <c r="O210" s="95">
        <v>476</v>
      </c>
      <c r="P210" s="95"/>
      <c r="R210" s="90" t="s">
        <v>96</v>
      </c>
      <c r="S210" s="91">
        <v>202.59</v>
      </c>
      <c r="T210" s="90" t="s">
        <v>70</v>
      </c>
      <c r="U210" s="91">
        <v>297.97000000000003</v>
      </c>
      <c r="W210" s="92">
        <v>44680</v>
      </c>
    </row>
    <row r="211" spans="1:23" x14ac:dyDescent="0.2">
      <c r="A211" s="93" t="s">
        <v>463</v>
      </c>
      <c r="B211" s="93" t="s">
        <v>149</v>
      </c>
      <c r="C211" s="93" t="s">
        <v>463</v>
      </c>
      <c r="D211" s="93" t="s">
        <v>151</v>
      </c>
      <c r="E211" s="93"/>
      <c r="F211" s="93" t="s">
        <v>96</v>
      </c>
      <c r="G211" s="94">
        <v>44652</v>
      </c>
      <c r="H211" s="94">
        <v>44954</v>
      </c>
      <c r="I211" s="95">
        <v>50240</v>
      </c>
      <c r="J211" s="95" t="s">
        <v>477</v>
      </c>
      <c r="K211" s="95" t="s">
        <v>102</v>
      </c>
      <c r="L211" s="95" t="s">
        <v>155</v>
      </c>
      <c r="M211" s="95" t="s">
        <v>48</v>
      </c>
      <c r="N211" s="95" t="s">
        <v>156</v>
      </c>
      <c r="O211" s="95">
        <v>476</v>
      </c>
      <c r="P211" s="95"/>
      <c r="R211" s="90" t="s">
        <v>1382</v>
      </c>
      <c r="S211" s="91">
        <v>192.03</v>
      </c>
      <c r="T211" s="90" t="s">
        <v>96</v>
      </c>
      <c r="U211" s="91">
        <v>202.59</v>
      </c>
      <c r="W211" s="92">
        <v>44652</v>
      </c>
    </row>
    <row r="212" spans="1:23" x14ac:dyDescent="0.2">
      <c r="A212" s="93" t="s">
        <v>463</v>
      </c>
      <c r="B212" s="93" t="s">
        <v>149</v>
      </c>
      <c r="C212" s="93" t="s">
        <v>463</v>
      </c>
      <c r="D212" s="93" t="s">
        <v>151</v>
      </c>
      <c r="E212" s="93"/>
      <c r="F212" s="93" t="s">
        <v>96</v>
      </c>
      <c r="G212" s="94">
        <v>44652</v>
      </c>
      <c r="H212" s="94">
        <v>44954</v>
      </c>
      <c r="I212" s="95">
        <v>50249</v>
      </c>
      <c r="J212" s="95" t="s">
        <v>478</v>
      </c>
      <c r="K212" s="95" t="s">
        <v>102</v>
      </c>
      <c r="L212" s="95" t="s">
        <v>155</v>
      </c>
      <c r="M212" s="95" t="s">
        <v>48</v>
      </c>
      <c r="N212" s="95" t="s">
        <v>156</v>
      </c>
      <c r="O212" s="95">
        <v>476</v>
      </c>
      <c r="P212" s="95"/>
      <c r="R212" s="90" t="s">
        <v>1382</v>
      </c>
      <c r="S212" s="91">
        <v>192.03</v>
      </c>
      <c r="T212" s="90" t="s">
        <v>96</v>
      </c>
      <c r="U212" s="91">
        <v>202.59</v>
      </c>
      <c r="W212" s="92">
        <v>44652</v>
      </c>
    </row>
    <row r="213" spans="1:23" x14ac:dyDescent="0.2">
      <c r="A213" s="93" t="s">
        <v>463</v>
      </c>
      <c r="B213" s="93" t="s">
        <v>149</v>
      </c>
      <c r="C213" s="93" t="s">
        <v>463</v>
      </c>
      <c r="D213" s="93" t="s">
        <v>151</v>
      </c>
      <c r="E213" s="93"/>
      <c r="F213" s="93" t="s">
        <v>96</v>
      </c>
      <c r="G213" s="94">
        <v>44652</v>
      </c>
      <c r="H213" s="94">
        <v>44954</v>
      </c>
      <c r="I213" s="95">
        <v>50253</v>
      </c>
      <c r="J213" s="95" t="s">
        <v>479</v>
      </c>
      <c r="K213" s="95" t="s">
        <v>102</v>
      </c>
      <c r="L213" s="95" t="s">
        <v>155</v>
      </c>
      <c r="M213" s="95" t="s">
        <v>48</v>
      </c>
      <c r="N213" s="95" t="s">
        <v>156</v>
      </c>
      <c r="O213" s="95">
        <v>476</v>
      </c>
      <c r="P213" s="95"/>
      <c r="R213" s="90" t="s">
        <v>1382</v>
      </c>
      <c r="S213" s="91">
        <v>192.03</v>
      </c>
      <c r="T213" s="90" t="s">
        <v>96</v>
      </c>
      <c r="U213" s="91">
        <v>202.59</v>
      </c>
      <c r="W213" s="92">
        <v>44652</v>
      </c>
    </row>
    <row r="214" spans="1:23" x14ac:dyDescent="0.2">
      <c r="A214" s="93" t="s">
        <v>463</v>
      </c>
      <c r="B214" s="93" t="s">
        <v>149</v>
      </c>
      <c r="C214" s="93" t="s">
        <v>463</v>
      </c>
      <c r="D214" s="93" t="s">
        <v>151</v>
      </c>
      <c r="E214" s="93"/>
      <c r="F214" s="93" t="s">
        <v>96</v>
      </c>
      <c r="G214" s="94">
        <v>44652</v>
      </c>
      <c r="H214" s="94">
        <v>44954</v>
      </c>
      <c r="I214" s="95">
        <v>50614</v>
      </c>
      <c r="J214" s="95" t="s">
        <v>480</v>
      </c>
      <c r="K214" s="95" t="s">
        <v>102</v>
      </c>
      <c r="L214" s="95" t="s">
        <v>155</v>
      </c>
      <c r="M214" s="95" t="s">
        <v>48</v>
      </c>
      <c r="N214" s="95" t="s">
        <v>156</v>
      </c>
      <c r="O214" s="95">
        <v>476</v>
      </c>
      <c r="P214" s="95"/>
      <c r="R214" s="90" t="s">
        <v>1382</v>
      </c>
      <c r="S214" s="91">
        <v>192.03</v>
      </c>
      <c r="T214" s="90" t="s">
        <v>96</v>
      </c>
      <c r="U214" s="91">
        <v>202.59</v>
      </c>
      <c r="W214" s="92">
        <v>44652</v>
      </c>
    </row>
    <row r="215" spans="1:23" x14ac:dyDescent="0.2">
      <c r="A215" s="86" t="s">
        <v>1529</v>
      </c>
      <c r="B215" s="86" t="s">
        <v>149</v>
      </c>
      <c r="C215" s="86" t="s">
        <v>481</v>
      </c>
      <c r="D215" s="86" t="s">
        <v>151</v>
      </c>
      <c r="E215" s="86"/>
      <c r="F215" s="86" t="s">
        <v>482</v>
      </c>
      <c r="G215" s="87">
        <v>44652</v>
      </c>
      <c r="H215" s="87">
        <v>44954</v>
      </c>
      <c r="I215" s="88" t="s">
        <v>483</v>
      </c>
      <c r="J215" s="88" t="s">
        <v>484</v>
      </c>
      <c r="K215" s="88" t="s">
        <v>485</v>
      </c>
      <c r="L215" s="88" t="s">
        <v>155</v>
      </c>
      <c r="M215" s="88" t="s">
        <v>48</v>
      </c>
      <c r="N215" s="88" t="s">
        <v>156</v>
      </c>
      <c r="O215" s="88">
        <v>476</v>
      </c>
      <c r="P215" s="88"/>
      <c r="R215" s="90" t="s">
        <v>482</v>
      </c>
      <c r="S215" s="91">
        <v>1029.58</v>
      </c>
      <c r="T215" s="90" t="s">
        <v>482</v>
      </c>
      <c r="U215" s="91">
        <v>1029.58</v>
      </c>
      <c r="W215" s="92">
        <v>44652</v>
      </c>
    </row>
    <row r="216" spans="1:23" x14ac:dyDescent="0.2">
      <c r="A216" s="86" t="s">
        <v>1529</v>
      </c>
      <c r="B216" s="86" t="s">
        <v>149</v>
      </c>
      <c r="C216" s="86" t="s">
        <v>481</v>
      </c>
      <c r="D216" s="86" t="s">
        <v>151</v>
      </c>
      <c r="E216" s="86"/>
      <c r="F216" s="86" t="s">
        <v>486</v>
      </c>
      <c r="G216" s="87">
        <v>44652</v>
      </c>
      <c r="H216" s="87">
        <v>44954</v>
      </c>
      <c r="I216" s="88">
        <v>49212</v>
      </c>
      <c r="J216" s="88" t="s">
        <v>487</v>
      </c>
      <c r="K216" s="88" t="s">
        <v>488</v>
      </c>
      <c r="L216" s="88" t="s">
        <v>155</v>
      </c>
      <c r="M216" s="88" t="s">
        <v>48</v>
      </c>
      <c r="N216" s="88" t="s">
        <v>156</v>
      </c>
      <c r="O216" s="88">
        <v>476</v>
      </c>
      <c r="P216" s="88"/>
      <c r="R216" s="90" t="s">
        <v>486</v>
      </c>
      <c r="S216" s="91">
        <v>1253.56</v>
      </c>
      <c r="T216" s="90" t="s">
        <v>486</v>
      </c>
      <c r="U216" s="91">
        <v>1253.56</v>
      </c>
      <c r="W216" s="92">
        <v>44652</v>
      </c>
    </row>
    <row r="217" spans="1:23" x14ac:dyDescent="0.2">
      <c r="A217" s="86" t="s">
        <v>1529</v>
      </c>
      <c r="B217" s="86" t="s">
        <v>149</v>
      </c>
      <c r="C217" s="86" t="s">
        <v>481</v>
      </c>
      <c r="D217" s="86" t="s">
        <v>151</v>
      </c>
      <c r="E217" s="86"/>
      <c r="F217" s="86" t="s">
        <v>486</v>
      </c>
      <c r="G217" s="87">
        <v>44652</v>
      </c>
      <c r="H217" s="87">
        <v>44954</v>
      </c>
      <c r="I217" s="88">
        <v>49051</v>
      </c>
      <c r="J217" s="88" t="s">
        <v>489</v>
      </c>
      <c r="K217" s="88" t="s">
        <v>488</v>
      </c>
      <c r="L217" s="88" t="s">
        <v>155</v>
      </c>
      <c r="M217" s="88" t="s">
        <v>48</v>
      </c>
      <c r="N217" s="88" t="s">
        <v>156</v>
      </c>
      <c r="O217" s="88">
        <v>476</v>
      </c>
      <c r="P217" s="88"/>
      <c r="R217" s="90" t="s">
        <v>486</v>
      </c>
      <c r="S217" s="91">
        <v>1253.56</v>
      </c>
      <c r="T217" s="90" t="s">
        <v>486</v>
      </c>
      <c r="U217" s="91">
        <v>1253.56</v>
      </c>
      <c r="W217" s="92">
        <v>44652</v>
      </c>
    </row>
    <row r="218" spans="1:23" x14ac:dyDescent="0.2">
      <c r="A218" s="86" t="s">
        <v>1529</v>
      </c>
      <c r="B218" s="86" t="s">
        <v>149</v>
      </c>
      <c r="C218" s="86" t="s">
        <v>481</v>
      </c>
      <c r="D218" s="86" t="s">
        <v>151</v>
      </c>
      <c r="E218" s="86"/>
      <c r="F218" s="86" t="s">
        <v>486</v>
      </c>
      <c r="G218" s="87">
        <v>44652</v>
      </c>
      <c r="H218" s="87">
        <v>44954</v>
      </c>
      <c r="I218" s="88">
        <v>49052</v>
      </c>
      <c r="J218" s="88" t="s">
        <v>490</v>
      </c>
      <c r="K218" s="88" t="s">
        <v>488</v>
      </c>
      <c r="L218" s="88" t="s">
        <v>155</v>
      </c>
      <c r="M218" s="88" t="s">
        <v>50</v>
      </c>
      <c r="N218" s="88" t="s">
        <v>156</v>
      </c>
      <c r="O218" s="88">
        <v>476</v>
      </c>
      <c r="P218" s="88"/>
      <c r="R218" s="90" t="s">
        <v>486</v>
      </c>
      <c r="S218" s="91">
        <v>1253.56</v>
      </c>
      <c r="T218" s="90" t="s">
        <v>486</v>
      </c>
      <c r="U218" s="91">
        <v>1253.56</v>
      </c>
      <c r="W218" s="92">
        <v>44652</v>
      </c>
    </row>
    <row r="219" spans="1:23" x14ac:dyDescent="0.2">
      <c r="A219" s="86" t="s">
        <v>1529</v>
      </c>
      <c r="B219" s="86" t="s">
        <v>149</v>
      </c>
      <c r="C219" s="86" t="s">
        <v>481</v>
      </c>
      <c r="D219" s="86" t="s">
        <v>151</v>
      </c>
      <c r="E219" s="86"/>
      <c r="F219" s="86" t="s">
        <v>491</v>
      </c>
      <c r="G219" s="87">
        <v>44652</v>
      </c>
      <c r="H219" s="87">
        <v>44954</v>
      </c>
      <c r="I219" s="88">
        <v>50027</v>
      </c>
      <c r="J219" s="88" t="s">
        <v>492</v>
      </c>
      <c r="K219" s="88" t="s">
        <v>493</v>
      </c>
      <c r="L219" s="88" t="s">
        <v>155</v>
      </c>
      <c r="M219" s="88" t="s">
        <v>49</v>
      </c>
      <c r="N219" s="88" t="s">
        <v>156</v>
      </c>
      <c r="O219" s="88">
        <v>476</v>
      </c>
      <c r="P219" s="88"/>
      <c r="R219" s="90" t="s">
        <v>491</v>
      </c>
      <c r="S219" s="91">
        <v>963.03</v>
      </c>
      <c r="T219" s="90" t="s">
        <v>491</v>
      </c>
      <c r="U219" s="91">
        <v>963.03</v>
      </c>
      <c r="W219" s="92">
        <v>44652</v>
      </c>
    </row>
    <row r="220" spans="1:23" x14ac:dyDescent="0.2">
      <c r="A220" s="86" t="s">
        <v>1529</v>
      </c>
      <c r="B220" s="86" t="s">
        <v>149</v>
      </c>
      <c r="C220" s="86" t="s">
        <v>481</v>
      </c>
      <c r="D220" s="86" t="s">
        <v>157</v>
      </c>
      <c r="E220" s="86"/>
      <c r="F220" s="86" t="s">
        <v>181</v>
      </c>
      <c r="G220" s="87">
        <v>44652</v>
      </c>
      <c r="H220" s="87">
        <v>44954</v>
      </c>
      <c r="I220" s="88" t="s">
        <v>494</v>
      </c>
      <c r="J220" s="88" t="s">
        <v>181</v>
      </c>
      <c r="K220" s="88"/>
      <c r="L220" s="88" t="s">
        <v>155</v>
      </c>
      <c r="M220" s="88" t="s">
        <v>49</v>
      </c>
      <c r="N220" s="88" t="s">
        <v>156</v>
      </c>
      <c r="O220" s="88">
        <v>476</v>
      </c>
      <c r="P220" s="88"/>
      <c r="R220" s="90" t="s">
        <v>181</v>
      </c>
      <c r="S220" s="91">
        <v>395.5</v>
      </c>
      <c r="T220" s="90" t="s">
        <v>181</v>
      </c>
      <c r="U220" s="91">
        <v>395.5</v>
      </c>
      <c r="W220" s="92">
        <v>44652</v>
      </c>
    </row>
    <row r="221" spans="1:23" x14ac:dyDescent="0.2">
      <c r="A221" s="86" t="s">
        <v>1529</v>
      </c>
      <c r="B221" s="86" t="s">
        <v>149</v>
      </c>
      <c r="C221" s="86" t="s">
        <v>481</v>
      </c>
      <c r="D221" s="86" t="s">
        <v>157</v>
      </c>
      <c r="E221" s="86"/>
      <c r="F221" s="86" t="s">
        <v>181</v>
      </c>
      <c r="G221" s="87">
        <v>44652</v>
      </c>
      <c r="H221" s="87">
        <v>44954</v>
      </c>
      <c r="I221" s="88" t="s">
        <v>495</v>
      </c>
      <c r="J221" s="88" t="s">
        <v>181</v>
      </c>
      <c r="K221" s="88"/>
      <c r="L221" s="88" t="s">
        <v>155</v>
      </c>
      <c r="M221" s="88" t="s">
        <v>49</v>
      </c>
      <c r="N221" s="88" t="s">
        <v>156</v>
      </c>
      <c r="O221" s="88">
        <v>476</v>
      </c>
      <c r="P221" s="88"/>
      <c r="R221" s="90" t="s">
        <v>181</v>
      </c>
      <c r="S221" s="91">
        <v>395.5</v>
      </c>
      <c r="T221" s="90" t="s">
        <v>181</v>
      </c>
      <c r="U221" s="91">
        <v>395.5</v>
      </c>
      <c r="W221" s="92">
        <v>44652</v>
      </c>
    </row>
    <row r="222" spans="1:23" x14ac:dyDescent="0.2">
      <c r="A222" s="86" t="s">
        <v>1529</v>
      </c>
      <c r="B222" s="86" t="s">
        <v>149</v>
      </c>
      <c r="C222" s="86" t="s">
        <v>481</v>
      </c>
      <c r="D222" s="86" t="s">
        <v>157</v>
      </c>
      <c r="E222" s="86"/>
      <c r="F222" s="86" t="s">
        <v>181</v>
      </c>
      <c r="G222" s="87">
        <v>44652</v>
      </c>
      <c r="H222" s="87">
        <v>44954</v>
      </c>
      <c r="I222" s="88" t="s">
        <v>496</v>
      </c>
      <c r="J222" s="88" t="s">
        <v>181</v>
      </c>
      <c r="K222" s="88"/>
      <c r="L222" s="88" t="s">
        <v>155</v>
      </c>
      <c r="M222" s="88" t="s">
        <v>49</v>
      </c>
      <c r="N222" s="88" t="s">
        <v>156</v>
      </c>
      <c r="O222" s="88">
        <v>476</v>
      </c>
      <c r="P222" s="88"/>
      <c r="R222" s="90" t="s">
        <v>181</v>
      </c>
      <c r="S222" s="91">
        <v>395.5</v>
      </c>
      <c r="T222" s="90" t="s">
        <v>181</v>
      </c>
      <c r="U222" s="91">
        <v>395.5</v>
      </c>
      <c r="W222" s="92">
        <v>44652</v>
      </c>
    </row>
    <row r="223" spans="1:23" x14ac:dyDescent="0.2">
      <c r="A223" s="86" t="s">
        <v>1529</v>
      </c>
      <c r="B223" s="86" t="s">
        <v>149</v>
      </c>
      <c r="C223" s="86" t="s">
        <v>481</v>
      </c>
      <c r="D223" s="86" t="s">
        <v>157</v>
      </c>
      <c r="E223" s="86"/>
      <c r="F223" s="86"/>
      <c r="G223" s="87">
        <v>44652</v>
      </c>
      <c r="H223" s="87">
        <v>44954</v>
      </c>
      <c r="I223" s="88" t="s">
        <v>497</v>
      </c>
      <c r="J223" s="88" t="s">
        <v>181</v>
      </c>
      <c r="K223" s="88"/>
      <c r="L223" s="88" t="s">
        <v>155</v>
      </c>
      <c r="M223" s="88" t="s">
        <v>49</v>
      </c>
      <c r="N223" s="88" t="s">
        <v>156</v>
      </c>
      <c r="O223" s="88">
        <v>476</v>
      </c>
      <c r="P223" s="88"/>
      <c r="R223" s="90" t="s">
        <v>181</v>
      </c>
      <c r="S223" s="91">
        <v>395.5</v>
      </c>
      <c r="T223" s="90">
        <v>0</v>
      </c>
      <c r="U223" s="91">
        <v>0</v>
      </c>
      <c r="W223" s="92">
        <v>44652</v>
      </c>
    </row>
    <row r="224" spans="1:23" x14ac:dyDescent="0.2">
      <c r="A224" s="93" t="s">
        <v>1530</v>
      </c>
      <c r="B224" s="93" t="s">
        <v>149</v>
      </c>
      <c r="C224" s="93" t="s">
        <v>51</v>
      </c>
      <c r="D224" s="93" t="s">
        <v>151</v>
      </c>
      <c r="E224" s="93"/>
      <c r="F224" s="93" t="s">
        <v>498</v>
      </c>
      <c r="G224" s="94">
        <v>44652</v>
      </c>
      <c r="H224" s="94">
        <v>44954</v>
      </c>
      <c r="I224" s="95">
        <v>49441</v>
      </c>
      <c r="J224" s="95" t="s">
        <v>499</v>
      </c>
      <c r="K224" s="95" t="s">
        <v>500</v>
      </c>
      <c r="L224" s="95" t="s">
        <v>155</v>
      </c>
      <c r="M224" s="95" t="s">
        <v>48</v>
      </c>
      <c r="N224" s="95" t="s">
        <v>156</v>
      </c>
      <c r="O224" s="95">
        <v>476</v>
      </c>
      <c r="P224" s="95"/>
      <c r="R224" s="90" t="s">
        <v>498</v>
      </c>
      <c r="S224" s="91">
        <v>676.04</v>
      </c>
      <c r="T224" s="90" t="s">
        <v>498</v>
      </c>
      <c r="U224" s="91">
        <v>676.04</v>
      </c>
      <c r="W224" s="92">
        <v>44652</v>
      </c>
    </row>
    <row r="225" spans="1:23" x14ac:dyDescent="0.2">
      <c r="A225" s="93" t="s">
        <v>1530</v>
      </c>
      <c r="B225" s="93" t="s">
        <v>149</v>
      </c>
      <c r="C225" s="93" t="s">
        <v>51</v>
      </c>
      <c r="D225" s="93" t="s">
        <v>151</v>
      </c>
      <c r="E225" s="93"/>
      <c r="F225" s="93" t="s">
        <v>392</v>
      </c>
      <c r="G225" s="94">
        <v>44652</v>
      </c>
      <c r="H225" s="94">
        <v>44954</v>
      </c>
      <c r="I225" s="95">
        <v>49549</v>
      </c>
      <c r="J225" s="95" t="s">
        <v>501</v>
      </c>
      <c r="K225" s="95" t="s">
        <v>391</v>
      </c>
      <c r="L225" s="95" t="s">
        <v>155</v>
      </c>
      <c r="M225" s="95" t="s">
        <v>48</v>
      </c>
      <c r="N225" s="95" t="s">
        <v>156</v>
      </c>
      <c r="O225" s="95">
        <v>476</v>
      </c>
      <c r="P225" s="95"/>
      <c r="R225" s="90" t="s">
        <v>392</v>
      </c>
      <c r="S225" s="91">
        <v>365.75</v>
      </c>
      <c r="T225" s="90" t="s">
        <v>392</v>
      </c>
      <c r="U225" s="91">
        <v>365.75</v>
      </c>
      <c r="W225" s="92">
        <v>44663</v>
      </c>
    </row>
    <row r="226" spans="1:23" x14ac:dyDescent="0.2">
      <c r="A226" s="93" t="s">
        <v>1530</v>
      </c>
      <c r="B226" s="93" t="s">
        <v>149</v>
      </c>
      <c r="C226" s="93" t="s">
        <v>51</v>
      </c>
      <c r="D226" s="93" t="s">
        <v>151</v>
      </c>
      <c r="E226" s="93"/>
      <c r="F226" s="93" t="s">
        <v>502</v>
      </c>
      <c r="G226" s="94">
        <v>44652</v>
      </c>
      <c r="H226" s="94">
        <v>44954</v>
      </c>
      <c r="I226" s="95">
        <v>49799</v>
      </c>
      <c r="J226" s="95" t="s">
        <v>503</v>
      </c>
      <c r="K226" s="95" t="s">
        <v>502</v>
      </c>
      <c r="L226" s="95" t="s">
        <v>155</v>
      </c>
      <c r="M226" s="95" t="s">
        <v>48</v>
      </c>
      <c r="N226" s="95" t="s">
        <v>156</v>
      </c>
      <c r="O226" s="95">
        <v>476</v>
      </c>
      <c r="P226" s="95"/>
      <c r="R226" s="90" t="s">
        <v>502</v>
      </c>
      <c r="S226" s="91">
        <v>333.68</v>
      </c>
      <c r="T226" s="90" t="s">
        <v>502</v>
      </c>
      <c r="U226" s="91">
        <v>333.68</v>
      </c>
      <c r="W226" s="92">
        <v>44652</v>
      </c>
    </row>
    <row r="227" spans="1:23" x14ac:dyDescent="0.2">
      <c r="A227" s="93" t="s">
        <v>1530</v>
      </c>
      <c r="B227" s="93" t="s">
        <v>149</v>
      </c>
      <c r="C227" s="93" t="s">
        <v>51</v>
      </c>
      <c r="D227" s="93" t="s">
        <v>151</v>
      </c>
      <c r="E227" s="93"/>
      <c r="F227" s="93" t="s">
        <v>502</v>
      </c>
      <c r="G227" s="94">
        <v>44652</v>
      </c>
      <c r="H227" s="94">
        <v>44954</v>
      </c>
      <c r="I227" s="95">
        <v>49732</v>
      </c>
      <c r="J227" s="95" t="s">
        <v>504</v>
      </c>
      <c r="K227" s="95" t="s">
        <v>502</v>
      </c>
      <c r="L227" s="95" t="s">
        <v>155</v>
      </c>
      <c r="M227" s="95" t="s">
        <v>48</v>
      </c>
      <c r="N227" s="95" t="s">
        <v>156</v>
      </c>
      <c r="O227" s="95">
        <v>476</v>
      </c>
      <c r="P227" s="95"/>
      <c r="R227" s="90" t="s">
        <v>502</v>
      </c>
      <c r="S227" s="91">
        <v>333.68</v>
      </c>
      <c r="T227" s="90" t="s">
        <v>502</v>
      </c>
      <c r="U227" s="91">
        <v>333.68</v>
      </c>
      <c r="W227" s="92">
        <v>44652</v>
      </c>
    </row>
    <row r="228" spans="1:23" x14ac:dyDescent="0.2">
      <c r="A228" s="93" t="s">
        <v>1530</v>
      </c>
      <c r="B228" s="93" t="s">
        <v>149</v>
      </c>
      <c r="C228" s="93" t="s">
        <v>51</v>
      </c>
      <c r="D228" s="93" t="s">
        <v>151</v>
      </c>
      <c r="E228" s="93"/>
      <c r="F228" s="93" t="s">
        <v>505</v>
      </c>
      <c r="G228" s="94">
        <v>44652</v>
      </c>
      <c r="H228" s="94">
        <v>44954</v>
      </c>
      <c r="I228" s="95">
        <v>49783</v>
      </c>
      <c r="J228" s="95" t="s">
        <v>506</v>
      </c>
      <c r="K228" s="95" t="s">
        <v>505</v>
      </c>
      <c r="L228" s="95" t="s">
        <v>155</v>
      </c>
      <c r="M228" s="95" t="s">
        <v>48</v>
      </c>
      <c r="N228" s="95" t="s">
        <v>156</v>
      </c>
      <c r="O228" s="95">
        <v>476</v>
      </c>
      <c r="P228" s="95"/>
      <c r="R228" s="90" t="s">
        <v>505</v>
      </c>
      <c r="S228" s="91">
        <v>316.77</v>
      </c>
      <c r="T228" s="90" t="s">
        <v>505</v>
      </c>
      <c r="U228" s="91">
        <v>316.77</v>
      </c>
      <c r="W228" s="92">
        <v>44652</v>
      </c>
    </row>
    <row r="229" spans="1:23" x14ac:dyDescent="0.2">
      <c r="A229" s="93" t="s">
        <v>1530</v>
      </c>
      <c r="B229" s="93" t="s">
        <v>149</v>
      </c>
      <c r="C229" s="93" t="s">
        <v>51</v>
      </c>
      <c r="D229" s="93" t="s">
        <v>151</v>
      </c>
      <c r="E229" s="93"/>
      <c r="F229" s="93" t="s">
        <v>507</v>
      </c>
      <c r="G229" s="94">
        <v>44652</v>
      </c>
      <c r="H229" s="94">
        <v>44954</v>
      </c>
      <c r="I229" s="95">
        <v>48860</v>
      </c>
      <c r="J229" s="95" t="s">
        <v>508</v>
      </c>
      <c r="K229" s="95" t="s">
        <v>507</v>
      </c>
      <c r="L229" s="95" t="s">
        <v>155</v>
      </c>
      <c r="M229" s="95" t="s">
        <v>48</v>
      </c>
      <c r="N229" s="95" t="s">
        <v>156</v>
      </c>
      <c r="O229" s="95">
        <v>476</v>
      </c>
      <c r="P229" s="95"/>
      <c r="R229" s="90" t="s">
        <v>507</v>
      </c>
      <c r="S229" s="91">
        <v>308.62</v>
      </c>
      <c r="T229" s="90" t="s">
        <v>507</v>
      </c>
      <c r="U229" s="91">
        <v>308.62</v>
      </c>
      <c r="W229" s="92">
        <v>44652</v>
      </c>
    </row>
    <row r="230" spans="1:23" x14ac:dyDescent="0.2">
      <c r="A230" s="93" t="s">
        <v>1530</v>
      </c>
      <c r="B230" s="93" t="s">
        <v>149</v>
      </c>
      <c r="C230" s="93" t="s">
        <v>51</v>
      </c>
      <c r="D230" s="93" t="s">
        <v>151</v>
      </c>
      <c r="E230" s="93"/>
      <c r="F230" s="93" t="s">
        <v>507</v>
      </c>
      <c r="G230" s="94">
        <v>44652</v>
      </c>
      <c r="H230" s="94">
        <v>44954</v>
      </c>
      <c r="I230" s="95">
        <v>48142</v>
      </c>
      <c r="J230" s="95" t="s">
        <v>509</v>
      </c>
      <c r="K230" s="95" t="s">
        <v>510</v>
      </c>
      <c r="L230" s="95" t="s">
        <v>155</v>
      </c>
      <c r="M230" s="95" t="s">
        <v>48</v>
      </c>
      <c r="N230" s="95" t="s">
        <v>156</v>
      </c>
      <c r="O230" s="95">
        <v>476</v>
      </c>
      <c r="P230" s="95"/>
      <c r="R230" s="90" t="s">
        <v>507</v>
      </c>
      <c r="S230" s="91">
        <v>308.62</v>
      </c>
      <c r="T230" s="90" t="s">
        <v>507</v>
      </c>
      <c r="U230" s="91">
        <v>308.62</v>
      </c>
      <c r="W230" s="92">
        <v>44652</v>
      </c>
    </row>
    <row r="231" spans="1:23" x14ac:dyDescent="0.2">
      <c r="A231" s="93" t="s">
        <v>1530</v>
      </c>
      <c r="B231" s="93" t="s">
        <v>149</v>
      </c>
      <c r="C231" s="93" t="s">
        <v>51</v>
      </c>
      <c r="D231" s="93" t="s">
        <v>151</v>
      </c>
      <c r="E231" s="93"/>
      <c r="F231" s="93" t="s">
        <v>96</v>
      </c>
      <c r="G231" s="94">
        <v>44652</v>
      </c>
      <c r="H231" s="94">
        <v>44954</v>
      </c>
      <c r="I231" s="95">
        <v>49477</v>
      </c>
      <c r="J231" s="95" t="s">
        <v>511</v>
      </c>
      <c r="K231" s="95" t="s">
        <v>512</v>
      </c>
      <c r="L231" s="95" t="s">
        <v>155</v>
      </c>
      <c r="M231" s="95" t="s">
        <v>48</v>
      </c>
      <c r="N231" s="95" t="s">
        <v>156</v>
      </c>
      <c r="O231" s="95">
        <v>476</v>
      </c>
      <c r="P231" s="95"/>
      <c r="R231" s="90" t="s">
        <v>96</v>
      </c>
      <c r="S231" s="91">
        <v>202.59</v>
      </c>
      <c r="T231" s="90" t="s">
        <v>96</v>
      </c>
      <c r="U231" s="91">
        <v>202.59</v>
      </c>
      <c r="W231" s="92">
        <v>44652</v>
      </c>
    </row>
    <row r="232" spans="1:23" x14ac:dyDescent="0.2">
      <c r="A232" s="93" t="s">
        <v>1530</v>
      </c>
      <c r="B232" s="93" t="s">
        <v>149</v>
      </c>
      <c r="C232" s="93" t="s">
        <v>51</v>
      </c>
      <c r="D232" s="93" t="s">
        <v>151</v>
      </c>
      <c r="E232" s="93"/>
      <c r="F232" s="93" t="s">
        <v>96</v>
      </c>
      <c r="G232" s="94">
        <v>44652</v>
      </c>
      <c r="H232" s="94">
        <v>44954</v>
      </c>
      <c r="I232" s="95">
        <v>48541</v>
      </c>
      <c r="J232" s="95" t="s">
        <v>513</v>
      </c>
      <c r="K232" s="95" t="s">
        <v>96</v>
      </c>
      <c r="L232" s="95" t="s">
        <v>155</v>
      </c>
      <c r="M232" s="95" t="s">
        <v>48</v>
      </c>
      <c r="N232" s="95" t="s">
        <v>156</v>
      </c>
      <c r="O232" s="95">
        <v>476</v>
      </c>
      <c r="P232" s="95"/>
      <c r="R232" s="90" t="s">
        <v>96</v>
      </c>
      <c r="S232" s="91">
        <v>202.59</v>
      </c>
      <c r="T232" s="90" t="s">
        <v>96</v>
      </c>
      <c r="U232" s="91">
        <v>202.59</v>
      </c>
      <c r="W232" s="92">
        <v>44652</v>
      </c>
    </row>
    <row r="233" spans="1:23" x14ac:dyDescent="0.2">
      <c r="A233" s="93" t="s">
        <v>1530</v>
      </c>
      <c r="B233" s="93" t="s">
        <v>149</v>
      </c>
      <c r="C233" s="93" t="s">
        <v>51</v>
      </c>
      <c r="D233" s="93" t="s">
        <v>151</v>
      </c>
      <c r="E233" s="93"/>
      <c r="F233" s="93"/>
      <c r="G233" s="94">
        <v>44652</v>
      </c>
      <c r="H233" s="94">
        <v>44954</v>
      </c>
      <c r="I233" s="95">
        <v>49867</v>
      </c>
      <c r="J233" s="95" t="s">
        <v>514</v>
      </c>
      <c r="K233" s="95" t="s">
        <v>502</v>
      </c>
      <c r="L233" s="95" t="s">
        <v>155</v>
      </c>
      <c r="M233" s="95" t="s">
        <v>48</v>
      </c>
      <c r="N233" s="95" t="s">
        <v>156</v>
      </c>
      <c r="O233" s="95">
        <v>476</v>
      </c>
      <c r="P233" s="95"/>
      <c r="R233" s="90" t="s">
        <v>502</v>
      </c>
      <c r="S233" s="91">
        <v>333.68</v>
      </c>
      <c r="T233" s="90">
        <v>0</v>
      </c>
      <c r="U233" s="91">
        <v>0</v>
      </c>
      <c r="W233" s="92">
        <v>44652</v>
      </c>
    </row>
    <row r="234" spans="1:23" x14ac:dyDescent="0.2">
      <c r="A234" s="93" t="s">
        <v>1530</v>
      </c>
      <c r="B234" s="93" t="s">
        <v>149</v>
      </c>
      <c r="C234" s="93" t="s">
        <v>51</v>
      </c>
      <c r="D234" s="93" t="s">
        <v>151</v>
      </c>
      <c r="E234" s="93"/>
      <c r="F234" s="93"/>
      <c r="G234" s="94">
        <v>44652</v>
      </c>
      <c r="H234" s="94">
        <v>44954</v>
      </c>
      <c r="I234" s="95">
        <v>50215</v>
      </c>
      <c r="J234" s="95" t="s">
        <v>515</v>
      </c>
      <c r="K234" s="95" t="s">
        <v>512</v>
      </c>
      <c r="L234" s="95" t="s">
        <v>155</v>
      </c>
      <c r="M234" s="95" t="s">
        <v>48</v>
      </c>
      <c r="N234" s="95" t="s">
        <v>156</v>
      </c>
      <c r="O234" s="95">
        <v>476</v>
      </c>
      <c r="P234" s="95"/>
      <c r="R234" s="90" t="s">
        <v>96</v>
      </c>
      <c r="S234" s="91">
        <v>202.59</v>
      </c>
      <c r="T234" s="90">
        <v>0</v>
      </c>
      <c r="U234" s="91">
        <v>0</v>
      </c>
      <c r="W234" s="92">
        <v>44652</v>
      </c>
    </row>
    <row r="235" spans="1:23" x14ac:dyDescent="0.2">
      <c r="A235" s="93" t="s">
        <v>1530</v>
      </c>
      <c r="B235" s="93" t="s">
        <v>149</v>
      </c>
      <c r="C235" s="93" t="s">
        <v>51</v>
      </c>
      <c r="D235" s="93" t="s">
        <v>151</v>
      </c>
      <c r="E235" s="93"/>
      <c r="F235" s="93"/>
      <c r="G235" s="94">
        <v>44652</v>
      </c>
      <c r="H235" s="94">
        <v>44954</v>
      </c>
      <c r="I235" s="95">
        <v>50216</v>
      </c>
      <c r="J235" s="95" t="s">
        <v>516</v>
      </c>
      <c r="K235" s="95" t="s">
        <v>96</v>
      </c>
      <c r="L235" s="95" t="s">
        <v>155</v>
      </c>
      <c r="M235" s="95" t="s">
        <v>48</v>
      </c>
      <c r="N235" s="95" t="s">
        <v>156</v>
      </c>
      <c r="O235" s="95">
        <v>476</v>
      </c>
      <c r="P235" s="95"/>
      <c r="R235" s="90" t="s">
        <v>96</v>
      </c>
      <c r="S235" s="91">
        <v>202.59</v>
      </c>
      <c r="T235" s="90">
        <v>0</v>
      </c>
      <c r="U235" s="91">
        <v>0</v>
      </c>
      <c r="W235" s="92">
        <v>44652</v>
      </c>
    </row>
    <row r="236" spans="1:23" x14ac:dyDescent="0.2">
      <c r="A236" s="93" t="s">
        <v>1530</v>
      </c>
      <c r="B236" s="93" t="s">
        <v>149</v>
      </c>
      <c r="C236" s="93" t="s">
        <v>51</v>
      </c>
      <c r="D236" s="93" t="s">
        <v>157</v>
      </c>
      <c r="E236" s="93"/>
      <c r="F236" s="93"/>
      <c r="G236" s="94">
        <v>44652</v>
      </c>
      <c r="H236" s="94">
        <v>44954</v>
      </c>
      <c r="I236" s="95" t="s">
        <v>517</v>
      </c>
      <c r="J236" s="95" t="s">
        <v>518</v>
      </c>
      <c r="K236" s="95"/>
      <c r="L236" s="95" t="s">
        <v>155</v>
      </c>
      <c r="M236" s="95" t="s">
        <v>48</v>
      </c>
      <c r="N236" s="95" t="s">
        <v>156</v>
      </c>
      <c r="O236" s="95">
        <v>476</v>
      </c>
      <c r="P236" s="95"/>
      <c r="R236" s="90" t="s">
        <v>793</v>
      </c>
      <c r="S236" s="91">
        <v>1402.33</v>
      </c>
      <c r="T236" s="90">
        <v>0</v>
      </c>
      <c r="U236" s="91">
        <v>0</v>
      </c>
      <c r="W236" s="92">
        <v>44652</v>
      </c>
    </row>
    <row r="237" spans="1:23" x14ac:dyDescent="0.2">
      <c r="A237" s="86" t="s">
        <v>1532</v>
      </c>
      <c r="B237" s="86" t="s">
        <v>149</v>
      </c>
      <c r="C237" s="86" t="s">
        <v>52</v>
      </c>
      <c r="D237" s="86" t="s">
        <v>151</v>
      </c>
      <c r="E237" s="86"/>
      <c r="F237" s="86" t="s">
        <v>498</v>
      </c>
      <c r="G237" s="87">
        <v>44652</v>
      </c>
      <c r="H237" s="87">
        <v>44954</v>
      </c>
      <c r="I237" s="88">
        <v>47755</v>
      </c>
      <c r="J237" s="88" t="s">
        <v>519</v>
      </c>
      <c r="K237" s="88" t="s">
        <v>520</v>
      </c>
      <c r="L237" s="88" t="s">
        <v>155</v>
      </c>
      <c r="M237" s="88" t="s">
        <v>50</v>
      </c>
      <c r="N237" s="88" t="s">
        <v>156</v>
      </c>
      <c r="O237" s="88">
        <v>476</v>
      </c>
      <c r="P237" s="88"/>
      <c r="R237" s="90" t="s">
        <v>498</v>
      </c>
      <c r="S237" s="91">
        <v>676.04</v>
      </c>
      <c r="T237" s="90" t="s">
        <v>498</v>
      </c>
      <c r="U237" s="91">
        <v>676.04</v>
      </c>
      <c r="W237" s="92">
        <v>44652</v>
      </c>
    </row>
    <row r="238" spans="1:23" x14ac:dyDescent="0.2">
      <c r="A238" s="86" t="s">
        <v>1532</v>
      </c>
      <c r="B238" s="86" t="s">
        <v>149</v>
      </c>
      <c r="C238" s="86" t="s">
        <v>52</v>
      </c>
      <c r="D238" s="86" t="s">
        <v>151</v>
      </c>
      <c r="E238" s="86"/>
      <c r="F238" s="86" t="s">
        <v>392</v>
      </c>
      <c r="G238" s="87">
        <v>44652</v>
      </c>
      <c r="H238" s="87">
        <v>44954</v>
      </c>
      <c r="I238" s="88">
        <v>47970</v>
      </c>
      <c r="J238" s="88" t="s">
        <v>521</v>
      </c>
      <c r="K238" s="88" t="s">
        <v>331</v>
      </c>
      <c r="L238" s="88" t="s">
        <v>155</v>
      </c>
      <c r="M238" s="88" t="s">
        <v>50</v>
      </c>
      <c r="N238" s="88" t="s">
        <v>156</v>
      </c>
      <c r="O238" s="88">
        <v>476</v>
      </c>
      <c r="P238" s="88"/>
      <c r="R238" s="90" t="s">
        <v>312</v>
      </c>
      <c r="S238" s="91">
        <v>292.54000000000002</v>
      </c>
      <c r="T238" s="90" t="s">
        <v>392</v>
      </c>
      <c r="U238" s="91">
        <v>365.75</v>
      </c>
      <c r="W238" s="92">
        <v>44652</v>
      </c>
    </row>
    <row r="239" spans="1:23" x14ac:dyDescent="0.2">
      <c r="A239" s="86" t="s">
        <v>1532</v>
      </c>
      <c r="B239" s="86" t="s">
        <v>149</v>
      </c>
      <c r="C239" s="86" t="s">
        <v>52</v>
      </c>
      <c r="D239" s="86" t="s">
        <v>151</v>
      </c>
      <c r="E239" s="86"/>
      <c r="F239" s="86" t="s">
        <v>507</v>
      </c>
      <c r="G239" s="87">
        <v>44652</v>
      </c>
      <c r="H239" s="87">
        <v>44954</v>
      </c>
      <c r="I239" s="88">
        <v>47757</v>
      </c>
      <c r="J239" s="88" t="s">
        <v>522</v>
      </c>
      <c r="K239" s="88" t="s">
        <v>93</v>
      </c>
      <c r="L239" s="88" t="s">
        <v>155</v>
      </c>
      <c r="M239" s="88" t="s">
        <v>50</v>
      </c>
      <c r="N239" s="88" t="s">
        <v>156</v>
      </c>
      <c r="O239" s="88">
        <v>476</v>
      </c>
      <c r="P239" s="88"/>
      <c r="R239" s="90" t="s">
        <v>392</v>
      </c>
      <c r="S239" s="91">
        <v>365.75</v>
      </c>
      <c r="T239" s="90" t="s">
        <v>507</v>
      </c>
      <c r="U239" s="91">
        <v>308.62</v>
      </c>
      <c r="W239" s="92">
        <v>44652</v>
      </c>
    </row>
    <row r="240" spans="1:23" x14ac:dyDescent="0.2">
      <c r="A240" s="86" t="s">
        <v>1532</v>
      </c>
      <c r="B240" s="86" t="s">
        <v>149</v>
      </c>
      <c r="C240" s="86" t="s">
        <v>52</v>
      </c>
      <c r="D240" s="86" t="s">
        <v>151</v>
      </c>
      <c r="E240" s="86"/>
      <c r="F240" s="86" t="s">
        <v>507</v>
      </c>
      <c r="G240" s="87">
        <v>44652</v>
      </c>
      <c r="H240" s="87">
        <v>44954</v>
      </c>
      <c r="I240" s="88">
        <v>49099</v>
      </c>
      <c r="J240" s="88" t="s">
        <v>523</v>
      </c>
      <c r="K240" s="88" t="s">
        <v>93</v>
      </c>
      <c r="L240" s="88" t="s">
        <v>155</v>
      </c>
      <c r="M240" s="88" t="s">
        <v>50</v>
      </c>
      <c r="N240" s="88" t="s">
        <v>156</v>
      </c>
      <c r="O240" s="88">
        <v>476</v>
      </c>
      <c r="P240" s="88"/>
      <c r="R240" s="90" t="s">
        <v>392</v>
      </c>
      <c r="S240" s="91">
        <v>365.75</v>
      </c>
      <c r="T240" s="90" t="s">
        <v>507</v>
      </c>
      <c r="U240" s="91">
        <v>308.62</v>
      </c>
      <c r="W240" s="92">
        <v>44652</v>
      </c>
    </row>
    <row r="241" spans="1:23" x14ac:dyDescent="0.2">
      <c r="A241" s="86" t="s">
        <v>1532</v>
      </c>
      <c r="B241" s="86" t="s">
        <v>149</v>
      </c>
      <c r="C241" s="86" t="s">
        <v>52</v>
      </c>
      <c r="D241" s="86" t="s">
        <v>151</v>
      </c>
      <c r="E241" s="86"/>
      <c r="F241" s="86" t="s">
        <v>96</v>
      </c>
      <c r="G241" s="87">
        <v>44652</v>
      </c>
      <c r="H241" s="87">
        <v>44954</v>
      </c>
      <c r="I241" s="88">
        <v>49913</v>
      </c>
      <c r="J241" s="88" t="s">
        <v>524</v>
      </c>
      <c r="K241" s="88" t="s">
        <v>391</v>
      </c>
      <c r="L241" s="88" t="s">
        <v>155</v>
      </c>
      <c r="M241" s="88" t="s">
        <v>50</v>
      </c>
      <c r="N241" s="88" t="s">
        <v>156</v>
      </c>
      <c r="O241" s="88">
        <v>476</v>
      </c>
      <c r="P241" s="88"/>
      <c r="R241" s="90" t="s">
        <v>392</v>
      </c>
      <c r="S241" s="91">
        <v>365.75</v>
      </c>
      <c r="T241" s="90" t="s">
        <v>96</v>
      </c>
      <c r="U241" s="91">
        <v>202.59</v>
      </c>
      <c r="W241" s="92">
        <v>44652</v>
      </c>
    </row>
    <row r="242" spans="1:23" x14ac:dyDescent="0.2">
      <c r="A242" s="86" t="s">
        <v>1532</v>
      </c>
      <c r="B242" s="86" t="s">
        <v>149</v>
      </c>
      <c r="C242" s="86" t="s">
        <v>52</v>
      </c>
      <c r="D242" s="86" t="s">
        <v>151</v>
      </c>
      <c r="E242" s="86"/>
      <c r="F242" s="86" t="s">
        <v>96</v>
      </c>
      <c r="G242" s="87">
        <v>44652</v>
      </c>
      <c r="H242" s="87">
        <v>44954</v>
      </c>
      <c r="I242" s="88">
        <v>47760</v>
      </c>
      <c r="J242" s="88" t="s">
        <v>525</v>
      </c>
      <c r="K242" s="88" t="s">
        <v>507</v>
      </c>
      <c r="L242" s="88" t="s">
        <v>155</v>
      </c>
      <c r="M242" s="88" t="s">
        <v>50</v>
      </c>
      <c r="N242" s="88" t="s">
        <v>156</v>
      </c>
      <c r="O242" s="88">
        <v>476</v>
      </c>
      <c r="P242" s="88"/>
      <c r="R242" s="90" t="s">
        <v>507</v>
      </c>
      <c r="S242" s="91">
        <v>308.62</v>
      </c>
      <c r="T242" s="90" t="s">
        <v>96</v>
      </c>
      <c r="U242" s="91">
        <v>202.59</v>
      </c>
      <c r="W242" s="92">
        <v>44652</v>
      </c>
    </row>
    <row r="243" spans="1:23" x14ac:dyDescent="0.2">
      <c r="A243" s="86" t="s">
        <v>1532</v>
      </c>
      <c r="B243" s="86" t="s">
        <v>149</v>
      </c>
      <c r="C243" s="86" t="s">
        <v>52</v>
      </c>
      <c r="D243" s="86" t="s">
        <v>151</v>
      </c>
      <c r="E243" s="86"/>
      <c r="F243" s="86" t="s">
        <v>96</v>
      </c>
      <c r="G243" s="87">
        <v>44652</v>
      </c>
      <c r="H243" s="87">
        <v>44954</v>
      </c>
      <c r="I243" s="88">
        <v>49198</v>
      </c>
      <c r="J243" s="88" t="s">
        <v>526</v>
      </c>
      <c r="K243" s="88" t="s">
        <v>512</v>
      </c>
      <c r="L243" s="88" t="s">
        <v>155</v>
      </c>
      <c r="M243" s="88" t="s">
        <v>50</v>
      </c>
      <c r="N243" s="88" t="s">
        <v>156</v>
      </c>
      <c r="O243" s="88">
        <v>476</v>
      </c>
      <c r="P243" s="88"/>
      <c r="R243" s="90" t="s">
        <v>96</v>
      </c>
      <c r="S243" s="91">
        <v>202.59</v>
      </c>
      <c r="T243" s="90" t="s">
        <v>96</v>
      </c>
      <c r="U243" s="91">
        <v>202.59</v>
      </c>
      <c r="W243" s="92">
        <v>44652</v>
      </c>
    </row>
    <row r="244" spans="1:23" x14ac:dyDescent="0.2">
      <c r="A244" s="86" t="s">
        <v>1532</v>
      </c>
      <c r="B244" s="86" t="s">
        <v>149</v>
      </c>
      <c r="C244" s="86" t="s">
        <v>52</v>
      </c>
      <c r="D244" s="86" t="s">
        <v>151</v>
      </c>
      <c r="E244" s="86"/>
      <c r="F244" s="86" t="s">
        <v>96</v>
      </c>
      <c r="G244" s="87">
        <v>44652</v>
      </c>
      <c r="H244" s="87">
        <v>44954</v>
      </c>
      <c r="I244" s="88">
        <v>49206</v>
      </c>
      <c r="J244" s="88" t="s">
        <v>527</v>
      </c>
      <c r="K244" s="88" t="s">
        <v>512</v>
      </c>
      <c r="L244" s="88" t="s">
        <v>155</v>
      </c>
      <c r="M244" s="88" t="s">
        <v>50</v>
      </c>
      <c r="N244" s="88" t="s">
        <v>156</v>
      </c>
      <c r="O244" s="88">
        <v>476</v>
      </c>
      <c r="P244" s="88"/>
      <c r="R244" s="90" t="s">
        <v>96</v>
      </c>
      <c r="S244" s="91">
        <v>202.59</v>
      </c>
      <c r="T244" s="90" t="s">
        <v>96</v>
      </c>
      <c r="U244" s="91">
        <v>202.59</v>
      </c>
      <c r="W244" s="92">
        <v>44652</v>
      </c>
    </row>
    <row r="245" spans="1:23" x14ac:dyDescent="0.2">
      <c r="A245" s="86" t="s">
        <v>1532</v>
      </c>
      <c r="B245" s="86" t="s">
        <v>149</v>
      </c>
      <c r="C245" s="86" t="s">
        <v>52</v>
      </c>
      <c r="D245" s="86" t="s">
        <v>151</v>
      </c>
      <c r="E245" s="86"/>
      <c r="F245" s="86" t="s">
        <v>96</v>
      </c>
      <c r="G245" s="87">
        <v>44652</v>
      </c>
      <c r="H245" s="87">
        <v>44954</v>
      </c>
      <c r="I245" s="88">
        <v>49207</v>
      </c>
      <c r="J245" s="88" t="s">
        <v>528</v>
      </c>
      <c r="K245" s="88" t="s">
        <v>512</v>
      </c>
      <c r="L245" s="88" t="s">
        <v>155</v>
      </c>
      <c r="M245" s="88" t="s">
        <v>50</v>
      </c>
      <c r="N245" s="88" t="s">
        <v>156</v>
      </c>
      <c r="O245" s="88">
        <v>476</v>
      </c>
      <c r="P245" s="88"/>
      <c r="R245" s="90" t="s">
        <v>96</v>
      </c>
      <c r="S245" s="91">
        <v>202.59</v>
      </c>
      <c r="T245" s="90" t="s">
        <v>96</v>
      </c>
      <c r="U245" s="91">
        <v>202.59</v>
      </c>
      <c r="W245" s="92">
        <v>44652</v>
      </c>
    </row>
    <row r="246" spans="1:23" x14ac:dyDescent="0.2">
      <c r="A246" s="86" t="s">
        <v>1532</v>
      </c>
      <c r="B246" s="86" t="s">
        <v>149</v>
      </c>
      <c r="C246" s="86" t="s">
        <v>52</v>
      </c>
      <c r="D246" s="86" t="s">
        <v>151</v>
      </c>
      <c r="E246" s="86"/>
      <c r="F246" s="86" t="s">
        <v>96</v>
      </c>
      <c r="G246" s="87">
        <v>44652</v>
      </c>
      <c r="H246" s="87">
        <v>44954</v>
      </c>
      <c r="I246" s="88">
        <v>47664</v>
      </c>
      <c r="J246" s="88" t="s">
        <v>529</v>
      </c>
      <c r="K246" s="88" t="s">
        <v>512</v>
      </c>
      <c r="L246" s="88" t="s">
        <v>155</v>
      </c>
      <c r="M246" s="88" t="s">
        <v>50</v>
      </c>
      <c r="N246" s="88" t="s">
        <v>156</v>
      </c>
      <c r="O246" s="88">
        <v>476</v>
      </c>
      <c r="P246" s="88"/>
      <c r="R246" s="90" t="s">
        <v>96</v>
      </c>
      <c r="S246" s="91">
        <v>202.59</v>
      </c>
      <c r="T246" s="90" t="s">
        <v>96</v>
      </c>
      <c r="U246" s="91">
        <v>202.59</v>
      </c>
      <c r="W246" s="92">
        <v>44652</v>
      </c>
    </row>
    <row r="247" spans="1:23" x14ac:dyDescent="0.2">
      <c r="A247" s="86" t="s">
        <v>1532</v>
      </c>
      <c r="B247" s="86" t="s">
        <v>149</v>
      </c>
      <c r="C247" s="86" t="s">
        <v>52</v>
      </c>
      <c r="D247" s="86" t="s">
        <v>151</v>
      </c>
      <c r="E247" s="86"/>
      <c r="F247" s="86"/>
      <c r="G247" s="87">
        <v>44652</v>
      </c>
      <c r="H247" s="87">
        <v>44954</v>
      </c>
      <c r="I247" s="88">
        <v>47763</v>
      </c>
      <c r="J247" s="88" t="s">
        <v>530</v>
      </c>
      <c r="K247" s="88" t="s">
        <v>512</v>
      </c>
      <c r="L247" s="88" t="s">
        <v>155</v>
      </c>
      <c r="M247" s="88" t="s">
        <v>50</v>
      </c>
      <c r="N247" s="88" t="s">
        <v>156</v>
      </c>
      <c r="O247" s="88">
        <v>476</v>
      </c>
      <c r="P247" s="88"/>
      <c r="R247" s="90" t="s">
        <v>96</v>
      </c>
      <c r="S247" s="91">
        <v>202.59</v>
      </c>
      <c r="T247" s="90">
        <v>0</v>
      </c>
      <c r="U247" s="91">
        <v>0</v>
      </c>
      <c r="W247" s="92">
        <v>44652</v>
      </c>
    </row>
    <row r="248" spans="1:23" x14ac:dyDescent="0.2">
      <c r="A248" s="86" t="s">
        <v>1532</v>
      </c>
      <c r="B248" s="86" t="s">
        <v>149</v>
      </c>
      <c r="C248" s="86" t="s">
        <v>52</v>
      </c>
      <c r="D248" s="86" t="s">
        <v>151</v>
      </c>
      <c r="E248" s="86"/>
      <c r="F248" s="86"/>
      <c r="G248" s="87">
        <v>44652</v>
      </c>
      <c r="H248" s="87">
        <v>44954</v>
      </c>
      <c r="I248" s="88">
        <v>49743</v>
      </c>
      <c r="J248" s="88" t="s">
        <v>531</v>
      </c>
      <c r="K248" s="88" t="s">
        <v>96</v>
      </c>
      <c r="L248" s="88" t="s">
        <v>155</v>
      </c>
      <c r="M248" s="88" t="s">
        <v>50</v>
      </c>
      <c r="N248" s="88" t="s">
        <v>156</v>
      </c>
      <c r="O248" s="88">
        <v>476</v>
      </c>
      <c r="P248" s="88"/>
      <c r="R248" s="90" t="s">
        <v>96</v>
      </c>
      <c r="S248" s="91">
        <v>202.59</v>
      </c>
      <c r="T248" s="90">
        <v>0</v>
      </c>
      <c r="U248" s="91">
        <v>0</v>
      </c>
      <c r="W248" s="92">
        <v>44652</v>
      </c>
    </row>
    <row r="249" spans="1:23" x14ac:dyDescent="0.2">
      <c r="A249" s="86" t="s">
        <v>1532</v>
      </c>
      <c r="B249" s="86" t="s">
        <v>149</v>
      </c>
      <c r="C249" s="86" t="s">
        <v>52</v>
      </c>
      <c r="D249" s="86" t="s">
        <v>151</v>
      </c>
      <c r="E249" s="86"/>
      <c r="F249" s="86"/>
      <c r="G249" s="87">
        <v>44652</v>
      </c>
      <c r="H249" s="87">
        <v>44954</v>
      </c>
      <c r="I249" s="88">
        <v>50264</v>
      </c>
      <c r="J249" s="88" t="s">
        <v>532</v>
      </c>
      <c r="K249" s="88" t="s">
        <v>507</v>
      </c>
      <c r="L249" s="88" t="s">
        <v>155</v>
      </c>
      <c r="M249" s="88" t="s">
        <v>50</v>
      </c>
      <c r="N249" s="88" t="s">
        <v>156</v>
      </c>
      <c r="O249" s="88">
        <v>476</v>
      </c>
      <c r="P249" s="88"/>
      <c r="R249" s="90" t="s">
        <v>507</v>
      </c>
      <c r="S249" s="91">
        <v>308.62</v>
      </c>
      <c r="T249" s="90">
        <v>0</v>
      </c>
      <c r="U249" s="91">
        <v>0</v>
      </c>
      <c r="W249" s="92">
        <v>44652</v>
      </c>
    </row>
    <row r="250" spans="1:23" x14ac:dyDescent="0.2">
      <c r="A250" s="86" t="s">
        <v>1532</v>
      </c>
      <c r="B250" s="86" t="s">
        <v>149</v>
      </c>
      <c r="C250" s="86" t="s">
        <v>52</v>
      </c>
      <c r="D250" s="86" t="s">
        <v>157</v>
      </c>
      <c r="E250" s="86"/>
      <c r="F250" s="86"/>
      <c r="G250" s="87">
        <v>44652</v>
      </c>
      <c r="H250" s="87">
        <v>44954</v>
      </c>
      <c r="I250" s="88" t="s">
        <v>533</v>
      </c>
      <c r="J250" s="88" t="s">
        <v>347</v>
      </c>
      <c r="K250" s="88"/>
      <c r="L250" s="88" t="s">
        <v>155</v>
      </c>
      <c r="M250" s="88" t="s">
        <v>50</v>
      </c>
      <c r="N250" s="88" t="s">
        <v>156</v>
      </c>
      <c r="O250" s="88">
        <v>476</v>
      </c>
      <c r="P250" s="88"/>
      <c r="R250" s="90" t="s">
        <v>347</v>
      </c>
      <c r="S250" s="91">
        <v>231.99</v>
      </c>
      <c r="T250" s="90">
        <v>0</v>
      </c>
      <c r="U250" s="91">
        <v>0</v>
      </c>
      <c r="W250" s="92">
        <v>44652</v>
      </c>
    </row>
    <row r="251" spans="1:23" x14ac:dyDescent="0.2">
      <c r="A251" s="86" t="s">
        <v>1532</v>
      </c>
      <c r="B251" s="86" t="s">
        <v>149</v>
      </c>
      <c r="C251" s="86" t="s">
        <v>52</v>
      </c>
      <c r="D251" s="86" t="s">
        <v>157</v>
      </c>
      <c r="E251" s="86"/>
      <c r="F251" s="86"/>
      <c r="G251" s="87">
        <v>44652</v>
      </c>
      <c r="H251" s="87">
        <v>44954</v>
      </c>
      <c r="I251" s="88" t="s">
        <v>534</v>
      </c>
      <c r="J251" s="88" t="s">
        <v>535</v>
      </c>
      <c r="K251" s="88"/>
      <c r="L251" s="88" t="s">
        <v>155</v>
      </c>
      <c r="M251" s="88" t="s">
        <v>50</v>
      </c>
      <c r="N251" s="88" t="s">
        <v>156</v>
      </c>
      <c r="O251" s="88">
        <v>476</v>
      </c>
      <c r="P251" s="88"/>
      <c r="R251" s="90" t="s">
        <v>793</v>
      </c>
      <c r="S251" s="91">
        <v>1402.33</v>
      </c>
      <c r="T251" s="90">
        <v>0</v>
      </c>
      <c r="U251" s="91">
        <v>0</v>
      </c>
      <c r="W251" s="92">
        <v>44652</v>
      </c>
    </row>
    <row r="252" spans="1:23" x14ac:dyDescent="0.2">
      <c r="A252" s="86" t="s">
        <v>1532</v>
      </c>
      <c r="B252" s="86" t="s">
        <v>149</v>
      </c>
      <c r="C252" s="86" t="s">
        <v>52</v>
      </c>
      <c r="D252" s="86" t="s">
        <v>157</v>
      </c>
      <c r="E252" s="86"/>
      <c r="F252" s="86"/>
      <c r="G252" s="87">
        <v>44652</v>
      </c>
      <c r="H252" s="87">
        <v>44954</v>
      </c>
      <c r="I252" s="88" t="s">
        <v>536</v>
      </c>
      <c r="J252" s="88" t="s">
        <v>437</v>
      </c>
      <c r="K252" s="88"/>
      <c r="L252" s="88" t="s">
        <v>155</v>
      </c>
      <c r="M252" s="88" t="s">
        <v>50</v>
      </c>
      <c r="N252" s="88" t="s">
        <v>156</v>
      </c>
      <c r="O252" s="88">
        <v>476</v>
      </c>
      <c r="P252" s="88"/>
      <c r="R252" s="90" t="s">
        <v>793</v>
      </c>
      <c r="S252" s="91">
        <v>1402.33</v>
      </c>
      <c r="T252" s="90">
        <v>0</v>
      </c>
      <c r="U252" s="91">
        <v>0</v>
      </c>
      <c r="W252" s="92">
        <v>44656</v>
      </c>
    </row>
    <row r="253" spans="1:23" x14ac:dyDescent="0.2">
      <c r="A253" s="86" t="s">
        <v>1532</v>
      </c>
      <c r="B253" s="86" t="s">
        <v>149</v>
      </c>
      <c r="C253" s="86" t="s">
        <v>52</v>
      </c>
      <c r="D253" s="86" t="s">
        <v>157</v>
      </c>
      <c r="E253" s="86"/>
      <c r="F253" s="86"/>
      <c r="G253" s="87">
        <v>44652</v>
      </c>
      <c r="H253" s="87">
        <v>44954</v>
      </c>
      <c r="I253" s="88" t="s">
        <v>537</v>
      </c>
      <c r="J253" s="88" t="s">
        <v>535</v>
      </c>
      <c r="K253" s="88"/>
      <c r="L253" s="88" t="s">
        <v>155</v>
      </c>
      <c r="M253" s="88" t="s">
        <v>50</v>
      </c>
      <c r="N253" s="88" t="s">
        <v>156</v>
      </c>
      <c r="O253" s="88">
        <v>476</v>
      </c>
      <c r="P253" s="88"/>
      <c r="R253" s="90" t="s">
        <v>793</v>
      </c>
      <c r="S253" s="91">
        <v>1402.33</v>
      </c>
      <c r="T253" s="90">
        <v>0</v>
      </c>
      <c r="U253" s="91">
        <v>0</v>
      </c>
      <c r="W253" s="92">
        <v>44671</v>
      </c>
    </row>
    <row r="254" spans="1:23" x14ac:dyDescent="0.2">
      <c r="A254" s="93" t="s">
        <v>53</v>
      </c>
      <c r="B254" s="93" t="s">
        <v>149</v>
      </c>
      <c r="C254" s="93" t="s">
        <v>53</v>
      </c>
      <c r="D254" s="93" t="s">
        <v>151</v>
      </c>
      <c r="E254" s="93"/>
      <c r="F254" s="93" t="s">
        <v>498</v>
      </c>
      <c r="G254" s="94">
        <v>44652</v>
      </c>
      <c r="H254" s="94">
        <v>44954</v>
      </c>
      <c r="I254" s="95">
        <v>49515</v>
      </c>
      <c r="J254" s="95" t="s">
        <v>538</v>
      </c>
      <c r="K254" s="95" t="s">
        <v>520</v>
      </c>
      <c r="L254" s="95" t="s">
        <v>155</v>
      </c>
      <c r="M254" s="95" t="s">
        <v>49</v>
      </c>
      <c r="N254" s="95" t="s">
        <v>156</v>
      </c>
      <c r="O254" s="95">
        <v>476</v>
      </c>
      <c r="P254" s="95"/>
      <c r="R254" s="90" t="s">
        <v>498</v>
      </c>
      <c r="S254" s="91">
        <v>676.04</v>
      </c>
      <c r="T254" s="90" t="s">
        <v>498</v>
      </c>
      <c r="U254" s="91">
        <v>676.04</v>
      </c>
      <c r="W254" s="92">
        <v>44652</v>
      </c>
    </row>
    <row r="255" spans="1:23" x14ac:dyDescent="0.2">
      <c r="A255" s="93" t="s">
        <v>53</v>
      </c>
      <c r="B255" s="93" t="s">
        <v>149</v>
      </c>
      <c r="C255" s="93" t="s">
        <v>53</v>
      </c>
      <c r="D255" s="93" t="s">
        <v>151</v>
      </c>
      <c r="E255" s="93"/>
      <c r="F255" s="93" t="s">
        <v>392</v>
      </c>
      <c r="G255" s="94">
        <v>44652</v>
      </c>
      <c r="H255" s="94">
        <v>44954</v>
      </c>
      <c r="I255" s="95">
        <v>49145</v>
      </c>
      <c r="J255" s="95" t="s">
        <v>539</v>
      </c>
      <c r="K255" s="95" t="s">
        <v>391</v>
      </c>
      <c r="L255" s="95" t="s">
        <v>155</v>
      </c>
      <c r="M255" s="95" t="s">
        <v>49</v>
      </c>
      <c r="N255" s="95" t="s">
        <v>156</v>
      </c>
      <c r="O255" s="95">
        <v>476</v>
      </c>
      <c r="P255" s="95"/>
      <c r="R255" s="90" t="s">
        <v>392</v>
      </c>
      <c r="S255" s="91">
        <v>365.75</v>
      </c>
      <c r="T255" s="90" t="s">
        <v>392</v>
      </c>
      <c r="U255" s="91">
        <v>365.75</v>
      </c>
      <c r="W255" s="92">
        <v>44652</v>
      </c>
    </row>
    <row r="256" spans="1:23" x14ac:dyDescent="0.2">
      <c r="A256" s="93" t="s">
        <v>53</v>
      </c>
      <c r="B256" s="93" t="s">
        <v>149</v>
      </c>
      <c r="C256" s="93" t="s">
        <v>53</v>
      </c>
      <c r="D256" s="93" t="s">
        <v>151</v>
      </c>
      <c r="E256" s="93"/>
      <c r="F256" s="93" t="s">
        <v>502</v>
      </c>
      <c r="G256" s="94">
        <v>44652</v>
      </c>
      <c r="H256" s="94">
        <v>44954</v>
      </c>
      <c r="I256" s="95">
        <v>49349</v>
      </c>
      <c r="J256" s="95" t="s">
        <v>540</v>
      </c>
      <c r="K256" s="95" t="s">
        <v>502</v>
      </c>
      <c r="L256" s="95" t="s">
        <v>155</v>
      </c>
      <c r="M256" s="95" t="s">
        <v>49</v>
      </c>
      <c r="N256" s="95" t="s">
        <v>156</v>
      </c>
      <c r="O256" s="95">
        <v>476</v>
      </c>
      <c r="P256" s="95"/>
      <c r="R256" s="90" t="s">
        <v>502</v>
      </c>
      <c r="S256" s="91">
        <v>333.68</v>
      </c>
      <c r="T256" s="90" t="s">
        <v>502</v>
      </c>
      <c r="U256" s="91">
        <v>333.68</v>
      </c>
      <c r="W256" s="92">
        <v>44652</v>
      </c>
    </row>
    <row r="257" spans="1:23" x14ac:dyDescent="0.2">
      <c r="A257" s="93" t="s">
        <v>53</v>
      </c>
      <c r="B257" s="93" t="s">
        <v>149</v>
      </c>
      <c r="C257" s="93" t="s">
        <v>53</v>
      </c>
      <c r="D257" s="93" t="s">
        <v>151</v>
      </c>
      <c r="E257" s="93"/>
      <c r="F257" s="93" t="s">
        <v>502</v>
      </c>
      <c r="G257" s="94">
        <v>44652</v>
      </c>
      <c r="H257" s="94">
        <v>44954</v>
      </c>
      <c r="I257" s="95">
        <v>49348</v>
      </c>
      <c r="J257" s="95" t="s">
        <v>541</v>
      </c>
      <c r="K257" s="95" t="s">
        <v>502</v>
      </c>
      <c r="L257" s="95" t="s">
        <v>155</v>
      </c>
      <c r="M257" s="95" t="s">
        <v>49</v>
      </c>
      <c r="N257" s="95" t="s">
        <v>156</v>
      </c>
      <c r="O257" s="95">
        <v>476</v>
      </c>
      <c r="P257" s="95"/>
      <c r="R257" s="90" t="s">
        <v>502</v>
      </c>
      <c r="S257" s="91">
        <v>333.68</v>
      </c>
      <c r="T257" s="90" t="s">
        <v>502</v>
      </c>
      <c r="U257" s="91">
        <v>333.68</v>
      </c>
      <c r="W257" s="92">
        <v>44652</v>
      </c>
    </row>
    <row r="258" spans="1:23" x14ac:dyDescent="0.2">
      <c r="A258" s="93" t="s">
        <v>53</v>
      </c>
      <c r="B258" s="93" t="s">
        <v>149</v>
      </c>
      <c r="C258" s="93" t="s">
        <v>53</v>
      </c>
      <c r="D258" s="93" t="s">
        <v>151</v>
      </c>
      <c r="E258" s="93"/>
      <c r="F258" s="93" t="s">
        <v>502</v>
      </c>
      <c r="G258" s="94">
        <v>44652</v>
      </c>
      <c r="H258" s="94">
        <v>44954</v>
      </c>
      <c r="I258" s="95">
        <v>49624</v>
      </c>
      <c r="J258" s="95" t="s">
        <v>542</v>
      </c>
      <c r="K258" s="95" t="s">
        <v>512</v>
      </c>
      <c r="L258" s="95" t="s">
        <v>155</v>
      </c>
      <c r="M258" s="95" t="s">
        <v>49</v>
      </c>
      <c r="N258" s="95" t="s">
        <v>156</v>
      </c>
      <c r="O258" s="95">
        <v>476</v>
      </c>
      <c r="P258" s="95"/>
      <c r="R258" s="90" t="s">
        <v>96</v>
      </c>
      <c r="S258" s="91">
        <v>202.59</v>
      </c>
      <c r="T258" s="90" t="s">
        <v>502</v>
      </c>
      <c r="U258" s="91">
        <v>333.68</v>
      </c>
      <c r="W258" s="92">
        <v>44652</v>
      </c>
    </row>
    <row r="259" spans="1:23" x14ac:dyDescent="0.2">
      <c r="A259" s="93" t="s">
        <v>53</v>
      </c>
      <c r="B259" s="93" t="s">
        <v>149</v>
      </c>
      <c r="C259" s="93" t="s">
        <v>53</v>
      </c>
      <c r="D259" s="93" t="s">
        <v>151</v>
      </c>
      <c r="E259" s="93"/>
      <c r="F259" s="93" t="s">
        <v>96</v>
      </c>
      <c r="G259" s="94">
        <v>44652</v>
      </c>
      <c r="H259" s="94">
        <v>44954</v>
      </c>
      <c r="I259" s="95">
        <v>49683</v>
      </c>
      <c r="J259" s="95" t="s">
        <v>543</v>
      </c>
      <c r="K259" s="95" t="s">
        <v>512</v>
      </c>
      <c r="L259" s="95" t="s">
        <v>155</v>
      </c>
      <c r="M259" s="95" t="s">
        <v>49</v>
      </c>
      <c r="N259" s="95" t="s">
        <v>156</v>
      </c>
      <c r="O259" s="95">
        <v>476</v>
      </c>
      <c r="P259" s="95"/>
      <c r="R259" s="90" t="s">
        <v>96</v>
      </c>
      <c r="S259" s="91">
        <v>202.59</v>
      </c>
      <c r="T259" s="90" t="s">
        <v>96</v>
      </c>
      <c r="U259" s="91">
        <v>202.59</v>
      </c>
      <c r="W259" s="92">
        <v>44652</v>
      </c>
    </row>
    <row r="260" spans="1:23" x14ac:dyDescent="0.2">
      <c r="A260" s="93" t="s">
        <v>53</v>
      </c>
      <c r="B260" s="93" t="s">
        <v>149</v>
      </c>
      <c r="C260" s="93" t="s">
        <v>53</v>
      </c>
      <c r="D260" s="93" t="s">
        <v>151</v>
      </c>
      <c r="E260" s="93"/>
      <c r="F260" s="93" t="s">
        <v>96</v>
      </c>
      <c r="G260" s="94">
        <v>44652</v>
      </c>
      <c r="H260" s="94">
        <v>44954</v>
      </c>
      <c r="I260" s="95"/>
      <c r="J260" s="95"/>
      <c r="K260" s="95"/>
      <c r="L260" s="95"/>
      <c r="M260" s="95" t="s">
        <v>15</v>
      </c>
      <c r="N260" s="95"/>
      <c r="O260" s="95"/>
      <c r="P260" s="95"/>
      <c r="R260" s="90" t="s">
        <v>15</v>
      </c>
      <c r="S260" s="91">
        <v>0</v>
      </c>
      <c r="T260" s="90" t="s">
        <v>96</v>
      </c>
      <c r="U260" s="91">
        <v>202.59</v>
      </c>
      <c r="W260" s="92">
        <v>44652</v>
      </c>
    </row>
    <row r="261" spans="1:23" x14ac:dyDescent="0.2">
      <c r="A261" s="93" t="s">
        <v>53</v>
      </c>
      <c r="B261" s="93" t="s">
        <v>149</v>
      </c>
      <c r="C261" s="93" t="s">
        <v>53</v>
      </c>
      <c r="D261" s="93" t="s">
        <v>157</v>
      </c>
      <c r="E261" s="93"/>
      <c r="F261" s="93"/>
      <c r="G261" s="94">
        <v>44652</v>
      </c>
      <c r="H261" s="94">
        <v>44954</v>
      </c>
      <c r="I261" s="95" t="s">
        <v>544</v>
      </c>
      <c r="J261" s="95" t="s">
        <v>545</v>
      </c>
      <c r="K261" s="95"/>
      <c r="L261" s="95" t="s">
        <v>155</v>
      </c>
      <c r="M261" s="95" t="s">
        <v>49</v>
      </c>
      <c r="N261" s="95" t="s">
        <v>156</v>
      </c>
      <c r="O261" s="95">
        <v>476</v>
      </c>
      <c r="P261" s="95"/>
      <c r="R261" s="90" t="s">
        <v>1522</v>
      </c>
      <c r="S261" s="91">
        <v>914.22</v>
      </c>
      <c r="T261" s="90">
        <v>0</v>
      </c>
      <c r="U261" s="91">
        <v>0</v>
      </c>
      <c r="W261" s="92">
        <v>44652</v>
      </c>
    </row>
    <row r="262" spans="1:23" x14ac:dyDescent="0.2">
      <c r="A262" s="86" t="s">
        <v>1533</v>
      </c>
      <c r="B262" s="86" t="s">
        <v>546</v>
      </c>
      <c r="C262" s="86" t="s">
        <v>547</v>
      </c>
      <c r="D262" s="86" t="s">
        <v>151</v>
      </c>
      <c r="E262" s="86">
        <v>47</v>
      </c>
      <c r="F262" s="86" t="s">
        <v>548</v>
      </c>
      <c r="G262" s="87">
        <v>44652</v>
      </c>
      <c r="H262" s="87">
        <v>44742</v>
      </c>
      <c r="I262" s="88">
        <v>49629</v>
      </c>
      <c r="J262" s="88" t="s">
        <v>549</v>
      </c>
      <c r="K262" s="88" t="s">
        <v>550</v>
      </c>
      <c r="L262" s="88" t="s">
        <v>551</v>
      </c>
      <c r="M262" s="88" t="s">
        <v>48</v>
      </c>
      <c r="N262" s="88" t="s">
        <v>156</v>
      </c>
      <c r="O262" s="88">
        <v>476</v>
      </c>
      <c r="P262" s="88"/>
      <c r="R262" s="90" t="s">
        <v>548</v>
      </c>
      <c r="S262" s="91">
        <v>635.80999999999995</v>
      </c>
      <c r="T262" s="90" t="s">
        <v>548</v>
      </c>
      <c r="U262" s="91">
        <v>635.80999999999995</v>
      </c>
      <c r="W262" s="92">
        <v>44652</v>
      </c>
    </row>
    <row r="263" spans="1:23" x14ac:dyDescent="0.2">
      <c r="A263" s="86" t="s">
        <v>1533</v>
      </c>
      <c r="B263" s="86" t="s">
        <v>546</v>
      </c>
      <c r="C263" s="86" t="s">
        <v>547</v>
      </c>
      <c r="D263" s="86" t="s">
        <v>151</v>
      </c>
      <c r="E263" s="86">
        <v>42</v>
      </c>
      <c r="F263" s="86" t="s">
        <v>552</v>
      </c>
      <c r="G263" s="87">
        <v>44652</v>
      </c>
      <c r="H263" s="87">
        <v>44742</v>
      </c>
      <c r="I263" s="88">
        <v>49630</v>
      </c>
      <c r="J263" s="88" t="s">
        <v>553</v>
      </c>
      <c r="K263" s="88" t="s">
        <v>554</v>
      </c>
      <c r="L263" s="88" t="s">
        <v>551</v>
      </c>
      <c r="M263" s="88" t="s">
        <v>48</v>
      </c>
      <c r="N263" s="88" t="s">
        <v>156</v>
      </c>
      <c r="O263" s="88">
        <v>476</v>
      </c>
      <c r="P263" s="88"/>
      <c r="R263" s="90" t="s">
        <v>552</v>
      </c>
      <c r="S263" s="91">
        <v>292.39</v>
      </c>
      <c r="T263" s="90" t="s">
        <v>552</v>
      </c>
      <c r="U263" s="91">
        <v>292.39</v>
      </c>
      <c r="W263" s="92">
        <v>44652</v>
      </c>
    </row>
    <row r="264" spans="1:23" x14ac:dyDescent="0.2">
      <c r="A264" s="86" t="s">
        <v>1533</v>
      </c>
      <c r="B264" s="86" t="s">
        <v>546</v>
      </c>
      <c r="C264" s="86" t="s">
        <v>547</v>
      </c>
      <c r="D264" s="86" t="s">
        <v>151</v>
      </c>
      <c r="E264" s="86">
        <v>46</v>
      </c>
      <c r="F264" s="86" t="s">
        <v>96</v>
      </c>
      <c r="G264" s="87">
        <v>44652</v>
      </c>
      <c r="H264" s="87">
        <v>44742</v>
      </c>
      <c r="I264" s="88">
        <v>48864</v>
      </c>
      <c r="J264" s="88" t="s">
        <v>555</v>
      </c>
      <c r="K264" s="88" t="s">
        <v>548</v>
      </c>
      <c r="L264" s="88" t="s">
        <v>551</v>
      </c>
      <c r="M264" s="88" t="s">
        <v>48</v>
      </c>
      <c r="N264" s="88" t="s">
        <v>156</v>
      </c>
      <c r="O264" s="88">
        <v>476</v>
      </c>
      <c r="P264" s="88"/>
      <c r="R264" s="90" t="s">
        <v>548</v>
      </c>
      <c r="S264" s="91">
        <v>635.80999999999995</v>
      </c>
      <c r="T264" s="90" t="s">
        <v>96</v>
      </c>
      <c r="U264" s="91">
        <v>202.59</v>
      </c>
      <c r="W264" s="92">
        <v>44652</v>
      </c>
    </row>
    <row r="265" spans="1:23" x14ac:dyDescent="0.2">
      <c r="A265" s="86" t="s">
        <v>1533</v>
      </c>
      <c r="B265" s="86" t="s">
        <v>546</v>
      </c>
      <c r="C265" s="86" t="s">
        <v>547</v>
      </c>
      <c r="D265" s="86" t="s">
        <v>151</v>
      </c>
      <c r="E265" s="86">
        <v>46</v>
      </c>
      <c r="F265" s="86" t="s">
        <v>96</v>
      </c>
      <c r="G265" s="87">
        <v>44652</v>
      </c>
      <c r="H265" s="87">
        <v>44742</v>
      </c>
      <c r="I265" s="88">
        <v>49134</v>
      </c>
      <c r="J265" s="88" t="s">
        <v>556</v>
      </c>
      <c r="K265" s="88" t="s">
        <v>557</v>
      </c>
      <c r="L265" s="88" t="s">
        <v>551</v>
      </c>
      <c r="M265" s="88" t="s">
        <v>48</v>
      </c>
      <c r="N265" s="88" t="s">
        <v>156</v>
      </c>
      <c r="O265" s="88">
        <v>476</v>
      </c>
      <c r="P265" s="88"/>
      <c r="R265" s="90" t="s">
        <v>552</v>
      </c>
      <c r="S265" s="91">
        <v>292.39</v>
      </c>
      <c r="T265" s="90" t="s">
        <v>96</v>
      </c>
      <c r="U265" s="91">
        <v>202.59</v>
      </c>
      <c r="W265" s="92">
        <v>44652</v>
      </c>
    </row>
    <row r="266" spans="1:23" x14ac:dyDescent="0.2">
      <c r="A266" s="86" t="s">
        <v>1533</v>
      </c>
      <c r="B266" s="86" t="s">
        <v>546</v>
      </c>
      <c r="C266" s="86" t="s">
        <v>547</v>
      </c>
      <c r="D266" s="86" t="s">
        <v>151</v>
      </c>
      <c r="E266" s="86">
        <v>46</v>
      </c>
      <c r="F266" s="86" t="s">
        <v>96</v>
      </c>
      <c r="G266" s="87">
        <v>44652</v>
      </c>
      <c r="H266" s="87">
        <v>44743</v>
      </c>
      <c r="I266" s="88">
        <v>49169</v>
      </c>
      <c r="J266" s="88" t="s">
        <v>558</v>
      </c>
      <c r="K266" s="88" t="s">
        <v>96</v>
      </c>
      <c r="L266" s="88" t="s">
        <v>551</v>
      </c>
      <c r="M266" s="88" t="s">
        <v>48</v>
      </c>
      <c r="N266" s="88" t="s">
        <v>156</v>
      </c>
      <c r="O266" s="88">
        <v>476</v>
      </c>
      <c r="P266" s="88"/>
      <c r="R266" s="90" t="s">
        <v>96</v>
      </c>
      <c r="S266" s="91">
        <v>202.59</v>
      </c>
      <c r="T266" s="90" t="s">
        <v>96</v>
      </c>
      <c r="U266" s="91">
        <v>202.59</v>
      </c>
      <c r="W266" s="92">
        <v>44652</v>
      </c>
    </row>
    <row r="267" spans="1:23" x14ac:dyDescent="0.2">
      <c r="A267" s="86" t="s">
        <v>1533</v>
      </c>
      <c r="B267" s="86" t="s">
        <v>546</v>
      </c>
      <c r="C267" s="86" t="s">
        <v>547</v>
      </c>
      <c r="D267" s="86" t="s">
        <v>151</v>
      </c>
      <c r="E267" s="86">
        <v>46</v>
      </c>
      <c r="F267" s="86" t="s">
        <v>96</v>
      </c>
      <c r="G267" s="87">
        <v>44652</v>
      </c>
      <c r="H267" s="87">
        <v>44743</v>
      </c>
      <c r="I267" s="88">
        <v>49170</v>
      </c>
      <c r="J267" s="88" t="s">
        <v>559</v>
      </c>
      <c r="K267" s="88" t="s">
        <v>96</v>
      </c>
      <c r="L267" s="88" t="s">
        <v>551</v>
      </c>
      <c r="M267" s="88" t="s">
        <v>48</v>
      </c>
      <c r="N267" s="88" t="s">
        <v>156</v>
      </c>
      <c r="O267" s="88">
        <v>476</v>
      </c>
      <c r="P267" s="88"/>
      <c r="R267" s="90" t="s">
        <v>96</v>
      </c>
      <c r="S267" s="91">
        <v>202.59</v>
      </c>
      <c r="T267" s="90" t="s">
        <v>96</v>
      </c>
      <c r="U267" s="91">
        <v>202.59</v>
      </c>
      <c r="W267" s="92">
        <v>44652</v>
      </c>
    </row>
    <row r="268" spans="1:23" x14ac:dyDescent="0.2">
      <c r="A268" s="86" t="s">
        <v>1533</v>
      </c>
      <c r="B268" s="86" t="s">
        <v>546</v>
      </c>
      <c r="C268" s="86" t="s">
        <v>547</v>
      </c>
      <c r="D268" s="86" t="s">
        <v>157</v>
      </c>
      <c r="E268" s="86">
        <v>155</v>
      </c>
      <c r="F268" s="86" t="s">
        <v>181</v>
      </c>
      <c r="G268" s="87">
        <v>44652</v>
      </c>
      <c r="H268" s="87">
        <v>44742</v>
      </c>
      <c r="I268" s="88" t="s">
        <v>560</v>
      </c>
      <c r="J268" s="88" t="s">
        <v>118</v>
      </c>
      <c r="K268" s="88"/>
      <c r="L268" s="88" t="s">
        <v>551</v>
      </c>
      <c r="M268" s="88" t="s">
        <v>48</v>
      </c>
      <c r="N268" s="88" t="s">
        <v>156</v>
      </c>
      <c r="O268" s="88">
        <v>476</v>
      </c>
      <c r="P268" s="88"/>
      <c r="R268" s="90" t="s">
        <v>181</v>
      </c>
      <c r="S268" s="91">
        <v>395.5</v>
      </c>
      <c r="T268" s="90" t="s">
        <v>181</v>
      </c>
      <c r="U268" s="91">
        <v>395.5</v>
      </c>
      <c r="W268" s="92">
        <v>44652</v>
      </c>
    </row>
    <row r="269" spans="1:23" x14ac:dyDescent="0.2">
      <c r="A269" s="86" t="s">
        <v>1533</v>
      </c>
      <c r="B269" s="86" t="s">
        <v>546</v>
      </c>
      <c r="C269" s="86" t="s">
        <v>547</v>
      </c>
      <c r="D269" s="86" t="s">
        <v>157</v>
      </c>
      <c r="E269" s="86">
        <v>57</v>
      </c>
      <c r="F269" s="86" t="s">
        <v>561</v>
      </c>
      <c r="G269" s="87">
        <v>44652</v>
      </c>
      <c r="H269" s="87">
        <v>44742</v>
      </c>
      <c r="I269" s="88"/>
      <c r="J269" s="88"/>
      <c r="K269" s="88"/>
      <c r="L269" s="88"/>
      <c r="M269" s="88" t="s">
        <v>15</v>
      </c>
      <c r="N269" s="88"/>
      <c r="O269" s="88"/>
      <c r="P269" s="88"/>
      <c r="R269" s="90" t="s">
        <v>15</v>
      </c>
      <c r="S269" s="91">
        <v>0</v>
      </c>
      <c r="T269" s="90" t="s">
        <v>561</v>
      </c>
      <c r="U269" s="91">
        <v>26</v>
      </c>
      <c r="W269" s="92">
        <v>44652</v>
      </c>
    </row>
    <row r="270" spans="1:23" x14ac:dyDescent="0.2">
      <c r="A270" s="93" t="s">
        <v>1531</v>
      </c>
      <c r="B270" s="93" t="s">
        <v>562</v>
      </c>
      <c r="C270" s="93" t="s">
        <v>563</v>
      </c>
      <c r="D270" s="93" t="s">
        <v>151</v>
      </c>
      <c r="E270" s="93">
        <v>47</v>
      </c>
      <c r="F270" s="93" t="s">
        <v>548</v>
      </c>
      <c r="G270" s="94">
        <v>44652</v>
      </c>
      <c r="H270" s="98">
        <v>44804</v>
      </c>
      <c r="I270" s="95">
        <v>49680</v>
      </c>
      <c r="J270" s="95" t="s">
        <v>564</v>
      </c>
      <c r="K270" s="95" t="s">
        <v>548</v>
      </c>
      <c r="L270" s="95" t="s">
        <v>551</v>
      </c>
      <c r="M270" s="95" t="s">
        <v>48</v>
      </c>
      <c r="N270" s="95" t="s">
        <v>156</v>
      </c>
      <c r="O270" s="95">
        <v>476</v>
      </c>
      <c r="P270" s="95"/>
      <c r="R270" s="90" t="s">
        <v>548</v>
      </c>
      <c r="S270" s="91">
        <v>635.80999999999995</v>
      </c>
      <c r="T270" s="90" t="s">
        <v>548</v>
      </c>
      <c r="U270" s="91">
        <v>635.80999999999995</v>
      </c>
      <c r="W270" s="92">
        <v>44652</v>
      </c>
    </row>
    <row r="271" spans="1:23" x14ac:dyDescent="0.2">
      <c r="A271" s="93" t="s">
        <v>1531</v>
      </c>
      <c r="B271" s="93" t="s">
        <v>562</v>
      </c>
      <c r="C271" s="93" t="s">
        <v>563</v>
      </c>
      <c r="D271" s="93" t="s">
        <v>151</v>
      </c>
      <c r="E271" s="93">
        <v>42</v>
      </c>
      <c r="F271" s="93" t="s">
        <v>552</v>
      </c>
      <c r="G271" s="94">
        <v>44652</v>
      </c>
      <c r="H271" s="94">
        <v>44804</v>
      </c>
      <c r="I271" s="95">
        <v>49846</v>
      </c>
      <c r="J271" s="95" t="s">
        <v>565</v>
      </c>
      <c r="K271" s="95" t="s">
        <v>554</v>
      </c>
      <c r="L271" s="95" t="s">
        <v>551</v>
      </c>
      <c r="M271" s="95" t="s">
        <v>48</v>
      </c>
      <c r="N271" s="95" t="s">
        <v>156</v>
      </c>
      <c r="O271" s="95">
        <v>476</v>
      </c>
      <c r="P271" s="95"/>
      <c r="R271" s="90" t="s">
        <v>552</v>
      </c>
      <c r="S271" s="91">
        <v>292.39</v>
      </c>
      <c r="T271" s="90" t="s">
        <v>552</v>
      </c>
      <c r="U271" s="91">
        <v>292.39</v>
      </c>
      <c r="W271" s="92">
        <v>44652</v>
      </c>
    </row>
    <row r="272" spans="1:23" x14ac:dyDescent="0.2">
      <c r="A272" s="93" t="s">
        <v>1531</v>
      </c>
      <c r="B272" s="93" t="s">
        <v>562</v>
      </c>
      <c r="C272" s="93" t="s">
        <v>563</v>
      </c>
      <c r="D272" s="93" t="s">
        <v>151</v>
      </c>
      <c r="E272" s="93">
        <v>46</v>
      </c>
      <c r="F272" s="93" t="s">
        <v>96</v>
      </c>
      <c r="G272" s="94">
        <v>44652</v>
      </c>
      <c r="H272" s="94">
        <v>44804</v>
      </c>
      <c r="I272" s="95">
        <v>49954</v>
      </c>
      <c r="J272" s="95" t="s">
        <v>566</v>
      </c>
      <c r="K272" s="95" t="s">
        <v>96</v>
      </c>
      <c r="L272" s="95" t="s">
        <v>551</v>
      </c>
      <c r="M272" s="95" t="s">
        <v>48</v>
      </c>
      <c r="N272" s="95" t="s">
        <v>156</v>
      </c>
      <c r="O272" s="95">
        <v>476</v>
      </c>
      <c r="P272" s="95"/>
      <c r="R272" s="90" t="s">
        <v>96</v>
      </c>
      <c r="S272" s="91">
        <v>202.59</v>
      </c>
      <c r="T272" s="90" t="s">
        <v>96</v>
      </c>
      <c r="U272" s="91">
        <v>202.59</v>
      </c>
      <c r="W272" s="92">
        <v>44652</v>
      </c>
    </row>
    <row r="273" spans="1:23" x14ac:dyDescent="0.2">
      <c r="A273" s="93" t="s">
        <v>1531</v>
      </c>
      <c r="B273" s="93" t="s">
        <v>562</v>
      </c>
      <c r="C273" s="93" t="s">
        <v>563</v>
      </c>
      <c r="D273" s="93" t="s">
        <v>151</v>
      </c>
      <c r="E273" s="93">
        <v>46</v>
      </c>
      <c r="F273" s="93" t="s">
        <v>96</v>
      </c>
      <c r="G273" s="94">
        <v>44652</v>
      </c>
      <c r="H273" s="94">
        <v>44804</v>
      </c>
      <c r="I273" s="95">
        <v>49449</v>
      </c>
      <c r="J273" s="95" t="s">
        <v>567</v>
      </c>
      <c r="K273" s="95" t="s">
        <v>96</v>
      </c>
      <c r="L273" s="95" t="s">
        <v>551</v>
      </c>
      <c r="M273" s="95" t="s">
        <v>48</v>
      </c>
      <c r="N273" s="95" t="s">
        <v>156</v>
      </c>
      <c r="O273" s="95">
        <v>476</v>
      </c>
      <c r="P273" s="95"/>
      <c r="R273" s="90" t="s">
        <v>96</v>
      </c>
      <c r="S273" s="91">
        <v>202.59</v>
      </c>
      <c r="T273" s="90" t="s">
        <v>96</v>
      </c>
      <c r="U273" s="91">
        <v>202.59</v>
      </c>
      <c r="W273" s="92">
        <v>44652</v>
      </c>
    </row>
    <row r="274" spans="1:23" x14ac:dyDescent="0.2">
      <c r="A274" s="93" t="s">
        <v>1531</v>
      </c>
      <c r="B274" s="93" t="s">
        <v>562</v>
      </c>
      <c r="C274" s="93" t="s">
        <v>563</v>
      </c>
      <c r="D274" s="93" t="s">
        <v>157</v>
      </c>
      <c r="E274" s="93">
        <v>155</v>
      </c>
      <c r="F274" s="93" t="s">
        <v>181</v>
      </c>
      <c r="G274" s="94">
        <v>44652</v>
      </c>
      <c r="H274" s="94">
        <v>44804</v>
      </c>
      <c r="I274" s="95" t="s">
        <v>568</v>
      </c>
      <c r="J274" s="95" t="s">
        <v>118</v>
      </c>
      <c r="K274" s="95"/>
      <c r="L274" s="95" t="s">
        <v>551</v>
      </c>
      <c r="M274" s="95" t="s">
        <v>48</v>
      </c>
      <c r="N274" s="95" t="s">
        <v>156</v>
      </c>
      <c r="O274" s="95">
        <v>476</v>
      </c>
      <c r="P274" s="95"/>
      <c r="R274" s="90" t="s">
        <v>181</v>
      </c>
      <c r="S274" s="91">
        <v>395.5</v>
      </c>
      <c r="T274" s="90" t="s">
        <v>181</v>
      </c>
      <c r="U274" s="91">
        <v>395.5</v>
      </c>
      <c r="W274" s="92">
        <v>44652</v>
      </c>
    </row>
    <row r="275" spans="1:23" x14ac:dyDescent="0.2">
      <c r="A275" s="93" t="s">
        <v>1531</v>
      </c>
      <c r="B275" s="93" t="s">
        <v>562</v>
      </c>
      <c r="C275" s="93" t="s">
        <v>563</v>
      </c>
      <c r="D275" s="93" t="s">
        <v>157</v>
      </c>
      <c r="E275" s="93">
        <v>57</v>
      </c>
      <c r="F275" s="93" t="s">
        <v>561</v>
      </c>
      <c r="G275" s="94">
        <v>44652</v>
      </c>
      <c r="H275" s="94">
        <v>44804</v>
      </c>
      <c r="I275" s="95"/>
      <c r="J275" s="95"/>
      <c r="K275" s="95"/>
      <c r="L275" s="95"/>
      <c r="M275" s="95" t="s">
        <v>15</v>
      </c>
      <c r="N275" s="95"/>
      <c r="O275" s="95"/>
      <c r="P275" s="95"/>
      <c r="R275" s="90" t="s">
        <v>15</v>
      </c>
      <c r="S275" s="91">
        <v>0</v>
      </c>
      <c r="T275" s="90" t="s">
        <v>561</v>
      </c>
      <c r="U275" s="91">
        <v>26</v>
      </c>
      <c r="W275" s="92">
        <v>44671</v>
      </c>
    </row>
    <row r="276" spans="1:23" x14ac:dyDescent="0.2">
      <c r="A276" s="86" t="s">
        <v>1534</v>
      </c>
      <c r="B276" s="86" t="s">
        <v>569</v>
      </c>
      <c r="C276" s="86" t="s">
        <v>570</v>
      </c>
      <c r="D276" s="86" t="s">
        <v>151</v>
      </c>
      <c r="E276" s="86">
        <v>40</v>
      </c>
      <c r="F276" s="86" t="s">
        <v>571</v>
      </c>
      <c r="G276" s="87">
        <v>44652</v>
      </c>
      <c r="H276" s="87">
        <v>44834</v>
      </c>
      <c r="I276" s="88">
        <v>49148</v>
      </c>
      <c r="J276" s="88" t="s">
        <v>572</v>
      </c>
      <c r="K276" s="88" t="s">
        <v>573</v>
      </c>
      <c r="L276" s="88" t="s">
        <v>551</v>
      </c>
      <c r="M276" s="88" t="s">
        <v>50</v>
      </c>
      <c r="N276" s="88" t="s">
        <v>156</v>
      </c>
      <c r="O276" s="88">
        <v>476</v>
      </c>
      <c r="P276" s="88"/>
      <c r="R276" s="90" t="s">
        <v>571</v>
      </c>
      <c r="S276" s="91">
        <v>650.83000000000004</v>
      </c>
      <c r="T276" s="90" t="s">
        <v>571</v>
      </c>
      <c r="U276" s="91">
        <v>650.83000000000004</v>
      </c>
      <c r="W276" s="92">
        <v>44652</v>
      </c>
    </row>
    <row r="277" spans="1:23" x14ac:dyDescent="0.2">
      <c r="A277" s="86" t="s">
        <v>1534</v>
      </c>
      <c r="B277" s="86" t="s">
        <v>569</v>
      </c>
      <c r="C277" s="86" t="s">
        <v>570</v>
      </c>
      <c r="D277" s="86" t="s">
        <v>151</v>
      </c>
      <c r="E277" s="86">
        <v>48</v>
      </c>
      <c r="F277" s="86" t="s">
        <v>312</v>
      </c>
      <c r="G277" s="87">
        <v>44652</v>
      </c>
      <c r="H277" s="87">
        <v>44834</v>
      </c>
      <c r="I277" s="88">
        <v>49208</v>
      </c>
      <c r="J277" s="88" t="s">
        <v>574</v>
      </c>
      <c r="K277" s="88" t="s">
        <v>331</v>
      </c>
      <c r="L277" s="88" t="s">
        <v>551</v>
      </c>
      <c r="M277" s="88" t="s">
        <v>50</v>
      </c>
      <c r="N277" s="88" t="s">
        <v>156</v>
      </c>
      <c r="O277" s="88">
        <v>476</v>
      </c>
      <c r="P277" s="88"/>
      <c r="R277" s="90" t="s">
        <v>312</v>
      </c>
      <c r="S277" s="91">
        <v>292.54000000000002</v>
      </c>
      <c r="T277" s="90" t="s">
        <v>312</v>
      </c>
      <c r="U277" s="91">
        <v>292.54000000000002</v>
      </c>
      <c r="W277" s="92">
        <v>44652</v>
      </c>
    </row>
    <row r="278" spans="1:23" x14ac:dyDescent="0.2">
      <c r="A278" s="86" t="s">
        <v>1534</v>
      </c>
      <c r="B278" s="86" t="s">
        <v>569</v>
      </c>
      <c r="C278" s="86" t="s">
        <v>570</v>
      </c>
      <c r="D278" s="86" t="s">
        <v>151</v>
      </c>
      <c r="E278" s="86">
        <v>200</v>
      </c>
      <c r="F278" s="86" t="s">
        <v>575</v>
      </c>
      <c r="G278" s="87">
        <v>44652</v>
      </c>
      <c r="H278" s="87">
        <v>44834</v>
      </c>
      <c r="I278" s="88">
        <v>49166</v>
      </c>
      <c r="J278" s="88" t="s">
        <v>576</v>
      </c>
      <c r="K278" s="88" t="s">
        <v>577</v>
      </c>
      <c r="L278" s="88" t="s">
        <v>551</v>
      </c>
      <c r="M278" s="88" t="s">
        <v>50</v>
      </c>
      <c r="N278" s="88" t="s">
        <v>156</v>
      </c>
      <c r="O278" s="88">
        <v>476</v>
      </c>
      <c r="P278" s="88"/>
      <c r="R278" s="90" t="s">
        <v>575</v>
      </c>
      <c r="S278" s="91">
        <v>310.29000000000002</v>
      </c>
      <c r="T278" s="90" t="s">
        <v>575</v>
      </c>
      <c r="U278" s="91">
        <v>310.29000000000002</v>
      </c>
      <c r="W278" s="92">
        <v>44652</v>
      </c>
    </row>
    <row r="279" spans="1:23" x14ac:dyDescent="0.2">
      <c r="A279" s="86" t="s">
        <v>1534</v>
      </c>
      <c r="B279" s="86" t="s">
        <v>569</v>
      </c>
      <c r="C279" s="86" t="s">
        <v>570</v>
      </c>
      <c r="D279" s="86" t="s">
        <v>151</v>
      </c>
      <c r="E279" s="86">
        <v>200</v>
      </c>
      <c r="F279" s="86" t="s">
        <v>575</v>
      </c>
      <c r="G279" s="87">
        <v>44652</v>
      </c>
      <c r="H279" s="87">
        <v>44834</v>
      </c>
      <c r="I279" s="88">
        <v>49186</v>
      </c>
      <c r="J279" s="88" t="s">
        <v>578</v>
      </c>
      <c r="K279" s="88" t="s">
        <v>577</v>
      </c>
      <c r="L279" s="88" t="s">
        <v>551</v>
      </c>
      <c r="M279" s="88" t="s">
        <v>50</v>
      </c>
      <c r="N279" s="88" t="s">
        <v>156</v>
      </c>
      <c r="O279" s="88">
        <v>476</v>
      </c>
      <c r="P279" s="88"/>
      <c r="R279" s="90" t="s">
        <v>575</v>
      </c>
      <c r="S279" s="91">
        <v>310.29000000000002</v>
      </c>
      <c r="T279" s="90" t="s">
        <v>575</v>
      </c>
      <c r="U279" s="91">
        <v>310.29000000000002</v>
      </c>
      <c r="W279" s="92">
        <v>44652</v>
      </c>
    </row>
    <row r="280" spans="1:23" x14ac:dyDescent="0.2">
      <c r="A280" s="86" t="s">
        <v>1534</v>
      </c>
      <c r="B280" s="86" t="s">
        <v>569</v>
      </c>
      <c r="C280" s="86" t="s">
        <v>570</v>
      </c>
      <c r="D280" s="86" t="s">
        <v>151</v>
      </c>
      <c r="E280" s="86">
        <v>200</v>
      </c>
      <c r="F280" s="86" t="s">
        <v>575</v>
      </c>
      <c r="G280" s="87">
        <v>44652</v>
      </c>
      <c r="H280" s="87">
        <v>44834</v>
      </c>
      <c r="I280" s="88">
        <v>49185</v>
      </c>
      <c r="J280" s="88" t="s">
        <v>579</v>
      </c>
      <c r="K280" s="88" t="s">
        <v>577</v>
      </c>
      <c r="L280" s="88" t="s">
        <v>551</v>
      </c>
      <c r="M280" s="88" t="s">
        <v>50</v>
      </c>
      <c r="N280" s="88" t="s">
        <v>156</v>
      </c>
      <c r="O280" s="88">
        <v>476</v>
      </c>
      <c r="P280" s="88"/>
      <c r="R280" s="90" t="s">
        <v>575</v>
      </c>
      <c r="S280" s="91">
        <v>310.29000000000002</v>
      </c>
      <c r="T280" s="90" t="s">
        <v>575</v>
      </c>
      <c r="U280" s="91">
        <v>310.29000000000002</v>
      </c>
      <c r="W280" s="92">
        <v>44652</v>
      </c>
    </row>
    <row r="281" spans="1:23" x14ac:dyDescent="0.2">
      <c r="A281" s="86" t="s">
        <v>1534</v>
      </c>
      <c r="B281" s="86" t="s">
        <v>569</v>
      </c>
      <c r="C281" s="86" t="s">
        <v>570</v>
      </c>
      <c r="D281" s="86" t="s">
        <v>151</v>
      </c>
      <c r="E281" s="86">
        <v>46</v>
      </c>
      <c r="F281" s="86" t="s">
        <v>96</v>
      </c>
      <c r="G281" s="87">
        <v>44652</v>
      </c>
      <c r="H281" s="87">
        <v>44834</v>
      </c>
      <c r="I281" s="88">
        <v>49137</v>
      </c>
      <c r="J281" s="88" t="s">
        <v>580</v>
      </c>
      <c r="K281" s="88" t="s">
        <v>96</v>
      </c>
      <c r="L281" s="88" t="s">
        <v>551</v>
      </c>
      <c r="M281" s="88" t="s">
        <v>50</v>
      </c>
      <c r="N281" s="88" t="s">
        <v>156</v>
      </c>
      <c r="O281" s="88">
        <v>476</v>
      </c>
      <c r="P281" s="88"/>
      <c r="R281" s="90" t="s">
        <v>96</v>
      </c>
      <c r="S281" s="91">
        <v>202.59</v>
      </c>
      <c r="T281" s="90" t="s">
        <v>96</v>
      </c>
      <c r="U281" s="91">
        <v>202.59</v>
      </c>
      <c r="W281" s="92">
        <v>44652</v>
      </c>
    </row>
    <row r="282" spans="1:23" x14ac:dyDescent="0.2">
      <c r="A282" s="86" t="s">
        <v>1534</v>
      </c>
      <c r="B282" s="86" t="s">
        <v>569</v>
      </c>
      <c r="C282" s="86" t="s">
        <v>570</v>
      </c>
      <c r="D282" s="86" t="s">
        <v>151</v>
      </c>
      <c r="E282" s="86">
        <v>46</v>
      </c>
      <c r="F282" s="86" t="s">
        <v>96</v>
      </c>
      <c r="G282" s="87">
        <v>44652</v>
      </c>
      <c r="H282" s="87">
        <v>44834</v>
      </c>
      <c r="I282" s="88">
        <v>49144</v>
      </c>
      <c r="J282" s="99" t="s">
        <v>581</v>
      </c>
      <c r="K282" s="88" t="s">
        <v>96</v>
      </c>
      <c r="L282" s="88" t="s">
        <v>551</v>
      </c>
      <c r="M282" s="88" t="s">
        <v>50</v>
      </c>
      <c r="N282" s="88" t="s">
        <v>156</v>
      </c>
      <c r="O282" s="88">
        <v>476</v>
      </c>
      <c r="P282" s="88"/>
      <c r="R282" s="90" t="s">
        <v>96</v>
      </c>
      <c r="S282" s="91">
        <v>202.59</v>
      </c>
      <c r="T282" s="90" t="s">
        <v>96</v>
      </c>
      <c r="U282" s="91">
        <v>202.59</v>
      </c>
      <c r="W282" s="92">
        <v>44652</v>
      </c>
    </row>
    <row r="283" spans="1:23" x14ac:dyDescent="0.2">
      <c r="A283" s="86" t="s">
        <v>1534</v>
      </c>
      <c r="B283" s="86" t="s">
        <v>569</v>
      </c>
      <c r="C283" s="86" t="s">
        <v>570</v>
      </c>
      <c r="D283" s="86" t="s">
        <v>151</v>
      </c>
      <c r="E283" s="86">
        <v>46</v>
      </c>
      <c r="F283" s="86" t="s">
        <v>96</v>
      </c>
      <c r="G283" s="87">
        <v>44652</v>
      </c>
      <c r="H283" s="87">
        <v>44834</v>
      </c>
      <c r="I283" s="88">
        <v>49146</v>
      </c>
      <c r="J283" s="88" t="s">
        <v>582</v>
      </c>
      <c r="K283" s="88" t="s">
        <v>96</v>
      </c>
      <c r="L283" s="88" t="s">
        <v>551</v>
      </c>
      <c r="M283" s="88" t="s">
        <v>50</v>
      </c>
      <c r="N283" s="88" t="s">
        <v>156</v>
      </c>
      <c r="O283" s="88">
        <v>476</v>
      </c>
      <c r="P283" s="88"/>
      <c r="R283" s="90" t="s">
        <v>96</v>
      </c>
      <c r="S283" s="91">
        <v>202.59</v>
      </c>
      <c r="T283" s="90" t="s">
        <v>96</v>
      </c>
      <c r="U283" s="91">
        <v>202.59</v>
      </c>
      <c r="W283" s="92">
        <v>44652</v>
      </c>
    </row>
    <row r="284" spans="1:23" x14ac:dyDescent="0.2">
      <c r="A284" s="86" t="s">
        <v>1534</v>
      </c>
      <c r="B284" s="86" t="s">
        <v>569</v>
      </c>
      <c r="C284" s="86" t="s">
        <v>570</v>
      </c>
      <c r="D284" s="86" t="s">
        <v>151</v>
      </c>
      <c r="E284" s="86">
        <v>46</v>
      </c>
      <c r="F284" s="86" t="s">
        <v>96</v>
      </c>
      <c r="G284" s="87">
        <v>44652</v>
      </c>
      <c r="H284" s="87">
        <v>44834</v>
      </c>
      <c r="I284" s="88">
        <v>49165</v>
      </c>
      <c r="J284" s="88" t="s">
        <v>583</v>
      </c>
      <c r="K284" s="88" t="s">
        <v>96</v>
      </c>
      <c r="L284" s="88" t="s">
        <v>551</v>
      </c>
      <c r="M284" s="88" t="s">
        <v>50</v>
      </c>
      <c r="N284" s="88" t="s">
        <v>156</v>
      </c>
      <c r="O284" s="88">
        <v>476</v>
      </c>
      <c r="P284" s="88"/>
      <c r="R284" s="90" t="s">
        <v>96</v>
      </c>
      <c r="S284" s="91">
        <v>202.59</v>
      </c>
      <c r="T284" s="90" t="s">
        <v>96</v>
      </c>
      <c r="U284" s="91">
        <v>202.59</v>
      </c>
      <c r="W284" s="92">
        <v>44652</v>
      </c>
    </row>
    <row r="285" spans="1:23" x14ac:dyDescent="0.2">
      <c r="A285" s="86" t="s">
        <v>1534</v>
      </c>
      <c r="B285" s="86" t="s">
        <v>569</v>
      </c>
      <c r="C285" s="86" t="s">
        <v>570</v>
      </c>
      <c r="D285" s="86" t="s">
        <v>151</v>
      </c>
      <c r="E285" s="86">
        <v>46</v>
      </c>
      <c r="F285" s="86" t="s">
        <v>96</v>
      </c>
      <c r="G285" s="87">
        <v>44652</v>
      </c>
      <c r="H285" s="87">
        <v>44834</v>
      </c>
      <c r="I285" s="88"/>
      <c r="J285" s="88"/>
      <c r="K285" s="88"/>
      <c r="L285" s="88"/>
      <c r="M285" s="88" t="s">
        <v>15</v>
      </c>
      <c r="N285" s="88"/>
      <c r="O285" s="88"/>
      <c r="P285" s="88"/>
      <c r="R285" s="90" t="s">
        <v>15</v>
      </c>
      <c r="S285" s="91">
        <v>0</v>
      </c>
      <c r="T285" s="90" t="s">
        <v>96</v>
      </c>
      <c r="U285" s="91">
        <v>202.59</v>
      </c>
      <c r="W285" s="92">
        <v>44652</v>
      </c>
    </row>
    <row r="286" spans="1:23" x14ac:dyDescent="0.2">
      <c r="A286" s="86" t="s">
        <v>1534</v>
      </c>
      <c r="B286" s="86" t="s">
        <v>569</v>
      </c>
      <c r="C286" s="86" t="s">
        <v>570</v>
      </c>
      <c r="D286" s="86" t="s">
        <v>151</v>
      </c>
      <c r="E286" s="86">
        <v>46</v>
      </c>
      <c r="F286" s="86" t="s">
        <v>96</v>
      </c>
      <c r="G286" s="87">
        <v>44652</v>
      </c>
      <c r="H286" s="87">
        <v>44834</v>
      </c>
      <c r="I286" s="88"/>
      <c r="J286" s="88"/>
      <c r="K286" s="88"/>
      <c r="L286" s="88"/>
      <c r="M286" s="88" t="s">
        <v>15</v>
      </c>
      <c r="N286" s="88"/>
      <c r="O286" s="88"/>
      <c r="P286" s="88"/>
      <c r="R286" s="90" t="s">
        <v>15</v>
      </c>
      <c r="S286" s="91">
        <v>0</v>
      </c>
      <c r="T286" s="90" t="s">
        <v>96</v>
      </c>
      <c r="U286" s="91">
        <v>202.59</v>
      </c>
      <c r="W286" s="92">
        <v>44652</v>
      </c>
    </row>
    <row r="287" spans="1:23" x14ac:dyDescent="0.2">
      <c r="A287" s="86" t="s">
        <v>1534</v>
      </c>
      <c r="B287" s="86" t="s">
        <v>569</v>
      </c>
      <c r="C287" s="86" t="s">
        <v>570</v>
      </c>
      <c r="D287" s="86" t="s">
        <v>157</v>
      </c>
      <c r="E287" s="86">
        <v>20</v>
      </c>
      <c r="F287" s="86" t="s">
        <v>584</v>
      </c>
      <c r="G287" s="87">
        <v>44652</v>
      </c>
      <c r="H287" s="87">
        <v>44834</v>
      </c>
      <c r="I287" s="88" t="s">
        <v>585</v>
      </c>
      <c r="J287" s="88" t="s">
        <v>586</v>
      </c>
      <c r="K287" s="88"/>
      <c r="L287" s="88" t="s">
        <v>551</v>
      </c>
      <c r="M287" s="88" t="s">
        <v>50</v>
      </c>
      <c r="N287" s="88" t="s">
        <v>156</v>
      </c>
      <c r="O287" s="88">
        <v>476</v>
      </c>
      <c r="P287" s="88"/>
      <c r="R287" s="90" t="s">
        <v>584</v>
      </c>
      <c r="S287" s="91">
        <v>438.96</v>
      </c>
      <c r="T287" s="90" t="s">
        <v>584</v>
      </c>
      <c r="U287" s="91">
        <v>438.96</v>
      </c>
      <c r="W287" s="92">
        <v>44652</v>
      </c>
    </row>
    <row r="288" spans="1:23" x14ac:dyDescent="0.2">
      <c r="A288" s="86" t="s">
        <v>1534</v>
      </c>
      <c r="B288" s="86" t="s">
        <v>569</v>
      </c>
      <c r="C288" s="86" t="s">
        <v>570</v>
      </c>
      <c r="D288" s="86" t="s">
        <v>157</v>
      </c>
      <c r="E288" s="86">
        <v>71</v>
      </c>
      <c r="F288" s="86" t="s">
        <v>587</v>
      </c>
      <c r="G288" s="87">
        <v>44652</v>
      </c>
      <c r="H288" s="87">
        <v>44834</v>
      </c>
      <c r="I288" s="88"/>
      <c r="J288" s="88"/>
      <c r="K288" s="88"/>
      <c r="L288" s="88"/>
      <c r="M288" s="88" t="s">
        <v>15</v>
      </c>
      <c r="N288" s="88"/>
      <c r="O288" s="88"/>
      <c r="P288" s="88"/>
      <c r="R288" s="90" t="s">
        <v>15</v>
      </c>
      <c r="S288" s="91">
        <v>0</v>
      </c>
      <c r="T288" s="90" t="s">
        <v>587</v>
      </c>
      <c r="U288" s="91">
        <v>53.11</v>
      </c>
      <c r="W288" s="92">
        <v>44652</v>
      </c>
    </row>
    <row r="289" spans="1:23" x14ac:dyDescent="0.2">
      <c r="A289" s="86" t="s">
        <v>1534</v>
      </c>
      <c r="B289" s="86" t="s">
        <v>569</v>
      </c>
      <c r="C289" s="86" t="s">
        <v>570</v>
      </c>
      <c r="D289" s="86" t="s">
        <v>157</v>
      </c>
      <c r="E289" s="86">
        <v>71</v>
      </c>
      <c r="F289" s="86" t="s">
        <v>587</v>
      </c>
      <c r="G289" s="87">
        <v>44652</v>
      </c>
      <c r="H289" s="87">
        <v>44834</v>
      </c>
      <c r="I289" s="88"/>
      <c r="J289" s="88"/>
      <c r="K289" s="88"/>
      <c r="L289" s="88"/>
      <c r="M289" s="88" t="s">
        <v>15</v>
      </c>
      <c r="N289" s="88"/>
      <c r="O289" s="88"/>
      <c r="P289" s="88"/>
      <c r="R289" s="90" t="s">
        <v>15</v>
      </c>
      <c r="S289" s="91">
        <v>0</v>
      </c>
      <c r="T289" s="90" t="s">
        <v>587</v>
      </c>
      <c r="U289" s="91">
        <v>53.11</v>
      </c>
      <c r="W289" s="92">
        <v>44652</v>
      </c>
    </row>
    <row r="290" spans="1:23" x14ac:dyDescent="0.2">
      <c r="A290" s="86" t="s">
        <v>1534</v>
      </c>
      <c r="B290" s="86" t="s">
        <v>569</v>
      </c>
      <c r="C290" s="86" t="s">
        <v>570</v>
      </c>
      <c r="D290" s="86" t="s">
        <v>157</v>
      </c>
      <c r="E290" s="86">
        <v>71</v>
      </c>
      <c r="F290" s="86" t="s">
        <v>587</v>
      </c>
      <c r="G290" s="87">
        <v>44652</v>
      </c>
      <c r="H290" s="87">
        <v>44834</v>
      </c>
      <c r="I290" s="88"/>
      <c r="J290" s="88"/>
      <c r="K290" s="88"/>
      <c r="L290" s="88"/>
      <c r="M290" s="88" t="s">
        <v>15</v>
      </c>
      <c r="N290" s="88"/>
      <c r="O290" s="88"/>
      <c r="P290" s="88"/>
      <c r="R290" s="90" t="s">
        <v>15</v>
      </c>
      <c r="S290" s="91">
        <v>0</v>
      </c>
      <c r="T290" s="90" t="s">
        <v>587</v>
      </c>
      <c r="U290" s="91">
        <v>53.11</v>
      </c>
      <c r="W290" s="92">
        <v>44652</v>
      </c>
    </row>
    <row r="291" spans="1:23" x14ac:dyDescent="0.2">
      <c r="A291" s="93" t="s">
        <v>1534</v>
      </c>
      <c r="B291" s="93" t="s">
        <v>569</v>
      </c>
      <c r="C291" s="93" t="s">
        <v>588</v>
      </c>
      <c r="D291" s="93" t="s">
        <v>151</v>
      </c>
      <c r="E291" s="93">
        <v>40</v>
      </c>
      <c r="F291" s="93" t="s">
        <v>571</v>
      </c>
      <c r="G291" s="94">
        <v>44652</v>
      </c>
      <c r="H291" s="94">
        <v>44834</v>
      </c>
      <c r="I291" s="95">
        <v>49521</v>
      </c>
      <c r="J291" s="95" t="s">
        <v>589</v>
      </c>
      <c r="K291" s="95" t="s">
        <v>573</v>
      </c>
      <c r="L291" s="95" t="s">
        <v>551</v>
      </c>
      <c r="M291" s="95" t="s">
        <v>49</v>
      </c>
      <c r="N291" s="95" t="s">
        <v>156</v>
      </c>
      <c r="O291" s="95">
        <v>476</v>
      </c>
      <c r="P291" s="95"/>
      <c r="R291" s="90" t="s">
        <v>571</v>
      </c>
      <c r="S291" s="91">
        <v>650.83000000000004</v>
      </c>
      <c r="T291" s="90" t="s">
        <v>571</v>
      </c>
      <c r="U291" s="91">
        <v>650.83000000000004</v>
      </c>
      <c r="W291" s="92">
        <v>44652</v>
      </c>
    </row>
    <row r="292" spans="1:23" x14ac:dyDescent="0.2">
      <c r="A292" s="93" t="s">
        <v>1534</v>
      </c>
      <c r="B292" s="93" t="s">
        <v>569</v>
      </c>
      <c r="C292" s="93" t="s">
        <v>588</v>
      </c>
      <c r="D292" s="93" t="s">
        <v>151</v>
      </c>
      <c r="E292" s="93">
        <v>48</v>
      </c>
      <c r="F292" s="93" t="s">
        <v>312</v>
      </c>
      <c r="G292" s="94">
        <v>44652</v>
      </c>
      <c r="H292" s="94">
        <v>44834</v>
      </c>
      <c r="I292" s="95">
        <v>48483</v>
      </c>
      <c r="J292" s="95" t="s">
        <v>590</v>
      </c>
      <c r="K292" s="95" t="s">
        <v>331</v>
      </c>
      <c r="L292" s="95" t="s">
        <v>551</v>
      </c>
      <c r="M292" s="95" t="s">
        <v>49</v>
      </c>
      <c r="N292" s="95" t="s">
        <v>156</v>
      </c>
      <c r="O292" s="95">
        <v>476</v>
      </c>
      <c r="P292" s="95"/>
      <c r="R292" s="90" t="s">
        <v>312</v>
      </c>
      <c r="S292" s="91">
        <v>292.54000000000002</v>
      </c>
      <c r="T292" s="90" t="s">
        <v>312</v>
      </c>
      <c r="U292" s="91">
        <v>292.54000000000002</v>
      </c>
      <c r="W292" s="92">
        <v>44652</v>
      </c>
    </row>
    <row r="293" spans="1:23" x14ac:dyDescent="0.2">
      <c r="A293" s="93" t="s">
        <v>1534</v>
      </c>
      <c r="B293" s="93" t="s">
        <v>569</v>
      </c>
      <c r="C293" s="93" t="s">
        <v>588</v>
      </c>
      <c r="D293" s="93" t="s">
        <v>151</v>
      </c>
      <c r="E293" s="93">
        <v>200</v>
      </c>
      <c r="F293" s="93" t="s">
        <v>575</v>
      </c>
      <c r="G293" s="94">
        <v>44652</v>
      </c>
      <c r="H293" s="94">
        <v>44834</v>
      </c>
      <c r="I293" s="95">
        <v>49522</v>
      </c>
      <c r="J293" s="95" t="s">
        <v>591</v>
      </c>
      <c r="K293" s="95" t="s">
        <v>592</v>
      </c>
      <c r="L293" s="95" t="s">
        <v>551</v>
      </c>
      <c r="M293" s="95" t="s">
        <v>49</v>
      </c>
      <c r="N293" s="95" t="s">
        <v>156</v>
      </c>
      <c r="O293" s="95">
        <v>476</v>
      </c>
      <c r="P293" s="95"/>
      <c r="R293" s="90" t="s">
        <v>575</v>
      </c>
      <c r="S293" s="91">
        <v>310.29000000000002</v>
      </c>
      <c r="T293" s="90" t="s">
        <v>575</v>
      </c>
      <c r="U293" s="91">
        <v>310.29000000000002</v>
      </c>
      <c r="W293" s="92">
        <v>44652</v>
      </c>
    </row>
    <row r="294" spans="1:23" x14ac:dyDescent="0.2">
      <c r="A294" s="93" t="s">
        <v>1534</v>
      </c>
      <c r="B294" s="93" t="s">
        <v>569</v>
      </c>
      <c r="C294" s="93" t="s">
        <v>588</v>
      </c>
      <c r="D294" s="93" t="s">
        <v>151</v>
      </c>
      <c r="E294" s="93">
        <v>200</v>
      </c>
      <c r="F294" s="93" t="s">
        <v>575</v>
      </c>
      <c r="G294" s="94">
        <v>44652</v>
      </c>
      <c r="H294" s="94">
        <v>44834</v>
      </c>
      <c r="I294" s="95">
        <v>49965</v>
      </c>
      <c r="J294" s="95" t="s">
        <v>593</v>
      </c>
      <c r="K294" s="95" t="s">
        <v>592</v>
      </c>
      <c r="L294" s="95" t="s">
        <v>551</v>
      </c>
      <c r="M294" s="95" t="s">
        <v>49</v>
      </c>
      <c r="N294" s="95" t="s">
        <v>156</v>
      </c>
      <c r="O294" s="95">
        <v>476</v>
      </c>
      <c r="P294" s="95"/>
      <c r="R294" s="90" t="s">
        <v>575</v>
      </c>
      <c r="S294" s="91">
        <v>310.29000000000002</v>
      </c>
      <c r="T294" s="90" t="s">
        <v>575</v>
      </c>
      <c r="U294" s="91">
        <v>310.29000000000002</v>
      </c>
      <c r="W294" s="92">
        <v>44652</v>
      </c>
    </row>
    <row r="295" spans="1:23" x14ac:dyDescent="0.2">
      <c r="A295" s="93" t="s">
        <v>1534</v>
      </c>
      <c r="B295" s="93" t="s">
        <v>569</v>
      </c>
      <c r="C295" s="93" t="s">
        <v>588</v>
      </c>
      <c r="D295" s="93" t="s">
        <v>151</v>
      </c>
      <c r="E295" s="93">
        <v>200</v>
      </c>
      <c r="F295" s="93" t="s">
        <v>575</v>
      </c>
      <c r="G295" s="94">
        <v>44652</v>
      </c>
      <c r="H295" s="94">
        <v>44834</v>
      </c>
      <c r="I295" s="95">
        <v>49527</v>
      </c>
      <c r="J295" s="95" t="s">
        <v>594</v>
      </c>
      <c r="K295" s="95" t="s">
        <v>595</v>
      </c>
      <c r="L295" s="95" t="s">
        <v>551</v>
      </c>
      <c r="M295" s="95" t="s">
        <v>49</v>
      </c>
      <c r="N295" s="95" t="s">
        <v>156</v>
      </c>
      <c r="O295" s="95">
        <v>476</v>
      </c>
      <c r="P295" s="95"/>
      <c r="R295" s="90" t="s">
        <v>575</v>
      </c>
      <c r="S295" s="91">
        <v>310.29000000000002</v>
      </c>
      <c r="T295" s="90" t="s">
        <v>575</v>
      </c>
      <c r="U295" s="91">
        <v>310.29000000000002</v>
      </c>
      <c r="W295" s="92">
        <v>44652</v>
      </c>
    </row>
    <row r="296" spans="1:23" x14ac:dyDescent="0.2">
      <c r="A296" s="93" t="s">
        <v>1534</v>
      </c>
      <c r="B296" s="93" t="s">
        <v>569</v>
      </c>
      <c r="C296" s="93" t="s">
        <v>588</v>
      </c>
      <c r="D296" s="93" t="s">
        <v>151</v>
      </c>
      <c r="E296" s="93">
        <v>46</v>
      </c>
      <c r="F296" s="93" t="s">
        <v>96</v>
      </c>
      <c r="G296" s="94">
        <v>44652</v>
      </c>
      <c r="H296" s="94">
        <v>44834</v>
      </c>
      <c r="I296" s="95">
        <v>49505</v>
      </c>
      <c r="J296" s="95" t="s">
        <v>596</v>
      </c>
      <c r="K296" s="95" t="s">
        <v>96</v>
      </c>
      <c r="L296" s="95" t="s">
        <v>551</v>
      </c>
      <c r="M296" s="95" t="s">
        <v>49</v>
      </c>
      <c r="N296" s="95" t="s">
        <v>156</v>
      </c>
      <c r="O296" s="95">
        <v>476</v>
      </c>
      <c r="P296" s="95"/>
      <c r="R296" s="90" t="s">
        <v>96</v>
      </c>
      <c r="S296" s="91">
        <v>202.59</v>
      </c>
      <c r="T296" s="90" t="s">
        <v>96</v>
      </c>
      <c r="U296" s="91">
        <v>202.59</v>
      </c>
      <c r="W296" s="92">
        <v>44652</v>
      </c>
    </row>
    <row r="297" spans="1:23" x14ac:dyDescent="0.2">
      <c r="A297" s="93" t="s">
        <v>1534</v>
      </c>
      <c r="B297" s="93" t="s">
        <v>569</v>
      </c>
      <c r="C297" s="93" t="s">
        <v>588</v>
      </c>
      <c r="D297" s="93" t="s">
        <v>151</v>
      </c>
      <c r="E297" s="93">
        <v>46</v>
      </c>
      <c r="F297" s="93" t="s">
        <v>96</v>
      </c>
      <c r="G297" s="94">
        <v>44652</v>
      </c>
      <c r="H297" s="94">
        <v>44834</v>
      </c>
      <c r="I297" s="95">
        <v>49511</v>
      </c>
      <c r="J297" s="95" t="s">
        <v>597</v>
      </c>
      <c r="K297" s="95" t="s">
        <v>96</v>
      </c>
      <c r="L297" s="95" t="s">
        <v>551</v>
      </c>
      <c r="M297" s="95" t="s">
        <v>49</v>
      </c>
      <c r="N297" s="95" t="s">
        <v>156</v>
      </c>
      <c r="O297" s="95">
        <v>476</v>
      </c>
      <c r="P297" s="95"/>
      <c r="R297" s="90" t="s">
        <v>96</v>
      </c>
      <c r="S297" s="91">
        <v>202.59</v>
      </c>
      <c r="T297" s="90" t="s">
        <v>96</v>
      </c>
      <c r="U297" s="91">
        <v>202.59</v>
      </c>
      <c r="W297" s="92">
        <v>44652</v>
      </c>
    </row>
    <row r="298" spans="1:23" x14ac:dyDescent="0.2">
      <c r="A298" s="93" t="s">
        <v>1534</v>
      </c>
      <c r="B298" s="93" t="s">
        <v>569</v>
      </c>
      <c r="C298" s="93" t="s">
        <v>588</v>
      </c>
      <c r="D298" s="93" t="s">
        <v>151</v>
      </c>
      <c r="E298" s="93">
        <v>46</v>
      </c>
      <c r="F298" s="93" t="s">
        <v>96</v>
      </c>
      <c r="G298" s="94">
        <v>44652</v>
      </c>
      <c r="H298" s="94">
        <v>44834</v>
      </c>
      <c r="I298" s="95">
        <v>49512</v>
      </c>
      <c r="J298" s="95" t="s">
        <v>598</v>
      </c>
      <c r="K298" s="95" t="s">
        <v>96</v>
      </c>
      <c r="L298" s="95" t="s">
        <v>551</v>
      </c>
      <c r="M298" s="95" t="s">
        <v>49</v>
      </c>
      <c r="N298" s="95" t="s">
        <v>156</v>
      </c>
      <c r="O298" s="95">
        <v>476</v>
      </c>
      <c r="P298" s="95"/>
      <c r="R298" s="90" t="s">
        <v>96</v>
      </c>
      <c r="S298" s="91">
        <v>202.59</v>
      </c>
      <c r="T298" s="90" t="s">
        <v>96</v>
      </c>
      <c r="U298" s="91">
        <v>202.59</v>
      </c>
      <c r="W298" s="92">
        <v>44652</v>
      </c>
    </row>
    <row r="299" spans="1:23" x14ac:dyDescent="0.2">
      <c r="A299" s="93" t="s">
        <v>1534</v>
      </c>
      <c r="B299" s="93" t="s">
        <v>569</v>
      </c>
      <c r="C299" s="93" t="s">
        <v>588</v>
      </c>
      <c r="D299" s="93" t="s">
        <v>151</v>
      </c>
      <c r="E299" s="93">
        <v>46</v>
      </c>
      <c r="F299" s="93" t="s">
        <v>96</v>
      </c>
      <c r="G299" s="94">
        <v>44652</v>
      </c>
      <c r="H299" s="94">
        <v>44834</v>
      </c>
      <c r="I299" s="95"/>
      <c r="J299" s="95"/>
      <c r="K299" s="95"/>
      <c r="L299" s="95"/>
      <c r="M299" s="95" t="s">
        <v>15</v>
      </c>
      <c r="N299" s="95"/>
      <c r="O299" s="95"/>
      <c r="P299" s="95"/>
      <c r="R299" s="90" t="s">
        <v>15</v>
      </c>
      <c r="S299" s="91">
        <v>0</v>
      </c>
      <c r="T299" s="90" t="s">
        <v>96</v>
      </c>
      <c r="U299" s="91">
        <v>202.59</v>
      </c>
      <c r="W299" s="92">
        <v>44652</v>
      </c>
    </row>
    <row r="300" spans="1:23" x14ac:dyDescent="0.2">
      <c r="A300" s="93" t="s">
        <v>1534</v>
      </c>
      <c r="B300" s="93" t="s">
        <v>569</v>
      </c>
      <c r="C300" s="93" t="s">
        <v>588</v>
      </c>
      <c r="D300" s="93" t="s">
        <v>151</v>
      </c>
      <c r="E300" s="93">
        <v>46</v>
      </c>
      <c r="F300" s="93" t="s">
        <v>96</v>
      </c>
      <c r="G300" s="94">
        <v>44652</v>
      </c>
      <c r="H300" s="94">
        <v>44834</v>
      </c>
      <c r="I300" s="95"/>
      <c r="J300" s="95"/>
      <c r="K300" s="95"/>
      <c r="L300" s="95"/>
      <c r="M300" s="95" t="s">
        <v>15</v>
      </c>
      <c r="N300" s="95"/>
      <c r="O300" s="95"/>
      <c r="P300" s="95"/>
      <c r="R300" s="90" t="s">
        <v>15</v>
      </c>
      <c r="S300" s="91">
        <v>0</v>
      </c>
      <c r="T300" s="90" t="s">
        <v>96</v>
      </c>
      <c r="U300" s="91">
        <v>202.59</v>
      </c>
      <c r="W300" s="92">
        <v>44652</v>
      </c>
    </row>
    <row r="301" spans="1:23" x14ac:dyDescent="0.2">
      <c r="A301" s="93" t="s">
        <v>1534</v>
      </c>
      <c r="B301" s="93" t="s">
        <v>569</v>
      </c>
      <c r="C301" s="93" t="s">
        <v>588</v>
      </c>
      <c r="D301" s="93" t="s">
        <v>151</v>
      </c>
      <c r="E301" s="93">
        <v>46</v>
      </c>
      <c r="F301" s="93" t="s">
        <v>96</v>
      </c>
      <c r="G301" s="94">
        <v>44652</v>
      </c>
      <c r="H301" s="94">
        <v>44834</v>
      </c>
      <c r="I301" s="95"/>
      <c r="J301" s="95"/>
      <c r="K301" s="95"/>
      <c r="L301" s="95"/>
      <c r="M301" s="95" t="s">
        <v>15</v>
      </c>
      <c r="N301" s="95"/>
      <c r="O301" s="95"/>
      <c r="P301" s="95"/>
      <c r="R301" s="90" t="s">
        <v>15</v>
      </c>
      <c r="S301" s="91">
        <v>0</v>
      </c>
      <c r="T301" s="90" t="s">
        <v>96</v>
      </c>
      <c r="U301" s="91">
        <v>202.59</v>
      </c>
      <c r="W301" s="92">
        <v>44652</v>
      </c>
    </row>
    <row r="302" spans="1:23" x14ac:dyDescent="0.2">
      <c r="A302" s="93" t="s">
        <v>1534</v>
      </c>
      <c r="B302" s="93" t="s">
        <v>569</v>
      </c>
      <c r="C302" s="93" t="s">
        <v>588</v>
      </c>
      <c r="D302" s="93" t="s">
        <v>157</v>
      </c>
      <c r="E302" s="93">
        <v>20</v>
      </c>
      <c r="F302" s="93" t="s">
        <v>584</v>
      </c>
      <c r="G302" s="94">
        <v>44652</v>
      </c>
      <c r="H302" s="94">
        <v>44834</v>
      </c>
      <c r="I302" s="95" t="s">
        <v>599</v>
      </c>
      <c r="J302" s="95" t="s">
        <v>586</v>
      </c>
      <c r="K302" s="95"/>
      <c r="L302" s="95" t="s">
        <v>551</v>
      </c>
      <c r="M302" s="95" t="s">
        <v>49</v>
      </c>
      <c r="N302" s="95" t="s">
        <v>156</v>
      </c>
      <c r="O302" s="95">
        <v>476</v>
      </c>
      <c r="P302" s="95"/>
      <c r="R302" s="90" t="s">
        <v>584</v>
      </c>
      <c r="S302" s="91">
        <v>438.96</v>
      </c>
      <c r="T302" s="90" t="s">
        <v>584</v>
      </c>
      <c r="U302" s="91">
        <v>438.96</v>
      </c>
      <c r="W302" s="92">
        <v>44652</v>
      </c>
    </row>
    <row r="303" spans="1:23" x14ac:dyDescent="0.2">
      <c r="A303" s="93" t="s">
        <v>1534</v>
      </c>
      <c r="B303" s="93" t="s">
        <v>569</v>
      </c>
      <c r="C303" s="93" t="s">
        <v>588</v>
      </c>
      <c r="D303" s="93" t="s">
        <v>157</v>
      </c>
      <c r="E303" s="93">
        <v>71</v>
      </c>
      <c r="F303" s="93" t="s">
        <v>587</v>
      </c>
      <c r="G303" s="94">
        <v>44652</v>
      </c>
      <c r="H303" s="94">
        <v>44834</v>
      </c>
      <c r="I303" s="95"/>
      <c r="J303" s="95"/>
      <c r="K303" s="95"/>
      <c r="L303" s="95"/>
      <c r="M303" s="95" t="s">
        <v>15</v>
      </c>
      <c r="N303" s="95"/>
      <c r="O303" s="95"/>
      <c r="P303" s="95"/>
      <c r="R303" s="90" t="s">
        <v>15</v>
      </c>
      <c r="S303" s="91">
        <v>0</v>
      </c>
      <c r="T303" s="90" t="s">
        <v>587</v>
      </c>
      <c r="U303" s="91">
        <v>53.11</v>
      </c>
      <c r="W303" s="92">
        <v>44652</v>
      </c>
    </row>
    <row r="304" spans="1:23" x14ac:dyDescent="0.2">
      <c r="A304" s="93" t="s">
        <v>1534</v>
      </c>
      <c r="B304" s="93" t="s">
        <v>569</v>
      </c>
      <c r="C304" s="93" t="s">
        <v>588</v>
      </c>
      <c r="D304" s="93" t="s">
        <v>157</v>
      </c>
      <c r="E304" s="93">
        <v>71</v>
      </c>
      <c r="F304" s="93" t="s">
        <v>587</v>
      </c>
      <c r="G304" s="94">
        <v>44652</v>
      </c>
      <c r="H304" s="94">
        <v>44834</v>
      </c>
      <c r="I304" s="95"/>
      <c r="J304" s="95"/>
      <c r="K304" s="95"/>
      <c r="L304" s="95"/>
      <c r="M304" s="95" t="s">
        <v>15</v>
      </c>
      <c r="N304" s="95"/>
      <c r="O304" s="95"/>
      <c r="P304" s="95"/>
      <c r="R304" s="90" t="s">
        <v>15</v>
      </c>
      <c r="S304" s="91">
        <v>0</v>
      </c>
      <c r="T304" s="90" t="s">
        <v>587</v>
      </c>
      <c r="U304" s="91">
        <v>53.11</v>
      </c>
      <c r="W304" s="92">
        <v>44655</v>
      </c>
    </row>
    <row r="305" spans="1:23" x14ac:dyDescent="0.2">
      <c r="A305" s="93" t="s">
        <v>1534</v>
      </c>
      <c r="B305" s="93" t="s">
        <v>569</v>
      </c>
      <c r="C305" s="93" t="s">
        <v>588</v>
      </c>
      <c r="D305" s="93" t="s">
        <v>157</v>
      </c>
      <c r="E305" s="93">
        <v>71</v>
      </c>
      <c r="F305" s="93" t="s">
        <v>587</v>
      </c>
      <c r="G305" s="94">
        <v>44652</v>
      </c>
      <c r="H305" s="94">
        <v>44834</v>
      </c>
      <c r="I305" s="95"/>
      <c r="J305" s="95"/>
      <c r="K305" s="95"/>
      <c r="L305" s="95"/>
      <c r="M305" s="95" t="s">
        <v>15</v>
      </c>
      <c r="N305" s="95"/>
      <c r="O305" s="95"/>
      <c r="P305" s="95"/>
      <c r="R305" s="90" t="s">
        <v>15</v>
      </c>
      <c r="S305" s="91">
        <v>0</v>
      </c>
      <c r="T305" s="90" t="s">
        <v>587</v>
      </c>
      <c r="U305" s="91">
        <v>53.11</v>
      </c>
      <c r="W305" s="92">
        <v>44652</v>
      </c>
    </row>
    <row r="306" spans="1:23" x14ac:dyDescent="0.2">
      <c r="A306" s="86"/>
      <c r="B306" s="86" t="s">
        <v>600</v>
      </c>
      <c r="C306" s="86" t="s">
        <v>601</v>
      </c>
      <c r="D306" s="86" t="s">
        <v>151</v>
      </c>
      <c r="E306" s="86">
        <v>40</v>
      </c>
      <c r="F306" s="86" t="s">
        <v>571</v>
      </c>
      <c r="G306" s="87"/>
      <c r="H306" s="87"/>
      <c r="I306" s="88"/>
      <c r="J306" s="88"/>
      <c r="K306" s="88"/>
      <c r="L306" s="88"/>
      <c r="M306" s="88" t="s">
        <v>15</v>
      </c>
      <c r="N306" s="88"/>
      <c r="O306" s="88"/>
      <c r="P306" s="88"/>
      <c r="R306" s="90" t="s">
        <v>15</v>
      </c>
      <c r="S306" s="91">
        <v>0</v>
      </c>
      <c r="T306" s="90" t="s">
        <v>571</v>
      </c>
      <c r="U306" s="91">
        <v>650.83000000000004</v>
      </c>
      <c r="W306" s="92">
        <v>44652</v>
      </c>
    </row>
    <row r="307" spans="1:23" x14ac:dyDescent="0.2">
      <c r="A307" s="86"/>
      <c r="B307" s="86" t="s">
        <v>600</v>
      </c>
      <c r="C307" s="86" t="s">
        <v>601</v>
      </c>
      <c r="D307" s="86" t="s">
        <v>151</v>
      </c>
      <c r="E307" s="86">
        <v>48</v>
      </c>
      <c r="F307" s="86" t="s">
        <v>312</v>
      </c>
      <c r="G307" s="87"/>
      <c r="H307" s="87"/>
      <c r="I307" s="88"/>
      <c r="J307" s="88"/>
      <c r="K307" s="88"/>
      <c r="L307" s="88"/>
      <c r="M307" s="88" t="s">
        <v>15</v>
      </c>
      <c r="N307" s="88"/>
      <c r="O307" s="88"/>
      <c r="P307" s="88"/>
      <c r="R307" s="90" t="s">
        <v>15</v>
      </c>
      <c r="S307" s="91">
        <v>0</v>
      </c>
      <c r="T307" s="90" t="s">
        <v>312</v>
      </c>
      <c r="U307" s="91">
        <v>292.54000000000002</v>
      </c>
      <c r="W307" s="92">
        <v>44652</v>
      </c>
    </row>
    <row r="308" spans="1:23" x14ac:dyDescent="0.2">
      <c r="A308" s="86"/>
      <c r="B308" s="86" t="s">
        <v>600</v>
      </c>
      <c r="C308" s="86" t="s">
        <v>601</v>
      </c>
      <c r="D308" s="86" t="s">
        <v>151</v>
      </c>
      <c r="E308" s="86">
        <v>48</v>
      </c>
      <c r="F308" s="86" t="s">
        <v>312</v>
      </c>
      <c r="G308" s="87"/>
      <c r="H308" s="87"/>
      <c r="I308" s="88"/>
      <c r="J308" s="88"/>
      <c r="K308" s="88"/>
      <c r="L308" s="88"/>
      <c r="M308" s="88" t="s">
        <v>15</v>
      </c>
      <c r="N308" s="88"/>
      <c r="O308" s="88"/>
      <c r="P308" s="88"/>
      <c r="R308" s="90" t="s">
        <v>15</v>
      </c>
      <c r="S308" s="91">
        <v>0</v>
      </c>
      <c r="T308" s="90" t="s">
        <v>312</v>
      </c>
      <c r="U308" s="91">
        <v>292.54000000000002</v>
      </c>
      <c r="W308" s="92">
        <v>44652</v>
      </c>
    </row>
    <row r="309" spans="1:23" x14ac:dyDescent="0.2">
      <c r="A309" s="86"/>
      <c r="B309" s="86" t="s">
        <v>600</v>
      </c>
      <c r="C309" s="86" t="s">
        <v>601</v>
      </c>
      <c r="D309" s="86" t="s">
        <v>151</v>
      </c>
      <c r="E309" s="86">
        <v>206</v>
      </c>
      <c r="F309" s="86" t="s">
        <v>427</v>
      </c>
      <c r="G309" s="87"/>
      <c r="H309" s="87"/>
      <c r="I309" s="88"/>
      <c r="J309" s="88"/>
      <c r="K309" s="88"/>
      <c r="L309" s="88"/>
      <c r="M309" s="88" t="s">
        <v>15</v>
      </c>
      <c r="N309" s="88"/>
      <c r="O309" s="88"/>
      <c r="P309" s="88"/>
      <c r="R309" s="90" t="s">
        <v>15</v>
      </c>
      <c r="S309" s="91">
        <v>0</v>
      </c>
      <c r="T309" s="90" t="s">
        <v>427</v>
      </c>
      <c r="U309" s="91">
        <v>315.44</v>
      </c>
      <c r="W309" s="92">
        <v>44655</v>
      </c>
    </row>
    <row r="310" spans="1:23" x14ac:dyDescent="0.2">
      <c r="A310" s="86"/>
      <c r="B310" s="86" t="s">
        <v>600</v>
      </c>
      <c r="C310" s="86" t="s">
        <v>601</v>
      </c>
      <c r="D310" s="86" t="s">
        <v>151</v>
      </c>
      <c r="E310" s="86">
        <v>46</v>
      </c>
      <c r="F310" s="86" t="s">
        <v>96</v>
      </c>
      <c r="G310" s="87"/>
      <c r="H310" s="87"/>
      <c r="I310" s="88"/>
      <c r="J310" s="88"/>
      <c r="K310" s="88"/>
      <c r="L310" s="88"/>
      <c r="M310" s="88" t="s">
        <v>15</v>
      </c>
      <c r="N310" s="88"/>
      <c r="O310" s="88"/>
      <c r="P310" s="88"/>
      <c r="R310" s="90" t="s">
        <v>15</v>
      </c>
      <c r="S310" s="91">
        <v>0</v>
      </c>
      <c r="T310" s="90" t="s">
        <v>96</v>
      </c>
      <c r="U310" s="91">
        <v>202.59</v>
      </c>
      <c r="W310" s="92">
        <v>44652</v>
      </c>
    </row>
    <row r="311" spans="1:23" x14ac:dyDescent="0.2">
      <c r="A311" s="86"/>
      <c r="B311" s="86" t="s">
        <v>600</v>
      </c>
      <c r="C311" s="86" t="s">
        <v>601</v>
      </c>
      <c r="D311" s="86" t="s">
        <v>151</v>
      </c>
      <c r="E311" s="86">
        <v>46</v>
      </c>
      <c r="F311" s="86" t="s">
        <v>96</v>
      </c>
      <c r="G311" s="87"/>
      <c r="H311" s="87"/>
      <c r="I311" s="88"/>
      <c r="J311" s="88"/>
      <c r="K311" s="88"/>
      <c r="L311" s="88"/>
      <c r="M311" s="88" t="s">
        <v>15</v>
      </c>
      <c r="N311" s="88"/>
      <c r="O311" s="88"/>
      <c r="P311" s="88"/>
      <c r="R311" s="90" t="s">
        <v>15</v>
      </c>
      <c r="S311" s="91">
        <v>0</v>
      </c>
      <c r="T311" s="90" t="s">
        <v>96</v>
      </c>
      <c r="U311" s="91">
        <v>202.59</v>
      </c>
      <c r="W311" s="92">
        <v>44652</v>
      </c>
    </row>
    <row r="312" spans="1:23" x14ac:dyDescent="0.2">
      <c r="A312" s="86"/>
      <c r="B312" s="86" t="s">
        <v>600</v>
      </c>
      <c r="C312" s="86" t="s">
        <v>601</v>
      </c>
      <c r="D312" s="86" t="s">
        <v>151</v>
      </c>
      <c r="E312" s="86">
        <v>46</v>
      </c>
      <c r="F312" s="86" t="s">
        <v>96</v>
      </c>
      <c r="G312" s="87"/>
      <c r="H312" s="87"/>
      <c r="I312" s="88"/>
      <c r="J312" s="88"/>
      <c r="K312" s="88"/>
      <c r="L312" s="88"/>
      <c r="M312" s="88" t="s">
        <v>15</v>
      </c>
      <c r="N312" s="88"/>
      <c r="O312" s="88"/>
      <c r="P312" s="88"/>
      <c r="R312" s="90" t="s">
        <v>15</v>
      </c>
      <c r="S312" s="91">
        <v>0</v>
      </c>
      <c r="T312" s="90" t="s">
        <v>96</v>
      </c>
      <c r="U312" s="91">
        <v>202.59</v>
      </c>
      <c r="W312" s="92">
        <v>44652</v>
      </c>
    </row>
    <row r="313" spans="1:23" x14ac:dyDescent="0.2">
      <c r="A313" s="86"/>
      <c r="B313" s="86" t="s">
        <v>600</v>
      </c>
      <c r="C313" s="86" t="s">
        <v>601</v>
      </c>
      <c r="D313" s="86" t="s">
        <v>151</v>
      </c>
      <c r="E313" s="86">
        <v>46</v>
      </c>
      <c r="F313" s="86" t="s">
        <v>96</v>
      </c>
      <c r="G313" s="87"/>
      <c r="H313" s="87"/>
      <c r="I313" s="88"/>
      <c r="J313" s="88"/>
      <c r="K313" s="88"/>
      <c r="L313" s="88"/>
      <c r="M313" s="88" t="s">
        <v>15</v>
      </c>
      <c r="N313" s="88"/>
      <c r="O313" s="88"/>
      <c r="P313" s="88"/>
      <c r="R313" s="90" t="s">
        <v>15</v>
      </c>
      <c r="S313" s="91">
        <v>0</v>
      </c>
      <c r="T313" s="90" t="s">
        <v>96</v>
      </c>
      <c r="U313" s="91">
        <v>202.59</v>
      </c>
      <c r="W313" s="92">
        <v>44652</v>
      </c>
    </row>
    <row r="314" spans="1:23" x14ac:dyDescent="0.2">
      <c r="A314" s="86"/>
      <c r="B314" s="86" t="s">
        <v>600</v>
      </c>
      <c r="C314" s="86" t="s">
        <v>601</v>
      </c>
      <c r="D314" s="86" t="s">
        <v>151</v>
      </c>
      <c r="E314" s="86">
        <v>52</v>
      </c>
      <c r="F314" s="86" t="s">
        <v>95</v>
      </c>
      <c r="G314" s="87"/>
      <c r="H314" s="87"/>
      <c r="I314" s="88"/>
      <c r="J314" s="88"/>
      <c r="K314" s="88"/>
      <c r="L314" s="88"/>
      <c r="M314" s="88" t="s">
        <v>15</v>
      </c>
      <c r="N314" s="88"/>
      <c r="O314" s="88"/>
      <c r="P314" s="88"/>
      <c r="R314" s="90" t="s">
        <v>15</v>
      </c>
      <c r="S314" s="91">
        <v>0</v>
      </c>
      <c r="T314" s="90" t="s">
        <v>95</v>
      </c>
      <c r="U314" s="91">
        <v>275.32</v>
      </c>
      <c r="W314" s="92">
        <v>44652</v>
      </c>
    </row>
    <row r="315" spans="1:23" x14ac:dyDescent="0.2">
      <c r="A315" s="86"/>
      <c r="B315" s="86" t="s">
        <v>600</v>
      </c>
      <c r="C315" s="86" t="s">
        <v>601</v>
      </c>
      <c r="D315" s="86" t="s">
        <v>151</v>
      </c>
      <c r="E315" s="86">
        <v>54</v>
      </c>
      <c r="F315" s="86" t="s">
        <v>70</v>
      </c>
      <c r="G315" s="87"/>
      <c r="H315" s="87"/>
      <c r="I315" s="88"/>
      <c r="J315" s="88"/>
      <c r="K315" s="88"/>
      <c r="L315" s="88"/>
      <c r="M315" s="88" t="s">
        <v>15</v>
      </c>
      <c r="N315" s="88"/>
      <c r="O315" s="88"/>
      <c r="P315" s="88"/>
      <c r="R315" s="90" t="s">
        <v>15</v>
      </c>
      <c r="S315" s="91">
        <v>0</v>
      </c>
      <c r="T315" s="90" t="s">
        <v>70</v>
      </c>
      <c r="U315" s="91">
        <v>297.97000000000003</v>
      </c>
      <c r="W315" s="92">
        <v>44652</v>
      </c>
    </row>
    <row r="316" spans="1:23" x14ac:dyDescent="0.2">
      <c r="A316" s="86"/>
      <c r="B316" s="86" t="s">
        <v>600</v>
      </c>
      <c r="C316" s="86" t="s">
        <v>601</v>
      </c>
      <c r="D316" s="86" t="s">
        <v>151</v>
      </c>
      <c r="E316" s="86">
        <v>49</v>
      </c>
      <c r="F316" s="86" t="s">
        <v>392</v>
      </c>
      <c r="G316" s="87"/>
      <c r="H316" s="87"/>
      <c r="I316" s="88"/>
      <c r="J316" s="88"/>
      <c r="K316" s="88"/>
      <c r="L316" s="88"/>
      <c r="M316" s="88" t="s">
        <v>15</v>
      </c>
      <c r="N316" s="88"/>
      <c r="O316" s="88"/>
      <c r="P316" s="88"/>
      <c r="R316" s="90" t="s">
        <v>15</v>
      </c>
      <c r="S316" s="91">
        <v>0</v>
      </c>
      <c r="T316" s="90" t="s">
        <v>392</v>
      </c>
      <c r="U316" s="91">
        <v>365.75</v>
      </c>
      <c r="W316" s="92">
        <v>44652</v>
      </c>
    </row>
    <row r="317" spans="1:23" x14ac:dyDescent="0.2">
      <c r="A317" s="86"/>
      <c r="B317" s="86" t="s">
        <v>600</v>
      </c>
      <c r="C317" s="86" t="s">
        <v>601</v>
      </c>
      <c r="D317" s="86" t="s">
        <v>157</v>
      </c>
      <c r="E317" s="86">
        <v>21</v>
      </c>
      <c r="F317" s="86" t="s">
        <v>347</v>
      </c>
      <c r="G317" s="87"/>
      <c r="H317" s="87"/>
      <c r="I317" s="88"/>
      <c r="J317" s="88"/>
      <c r="K317" s="88"/>
      <c r="L317" s="88"/>
      <c r="M317" s="88" t="s">
        <v>15</v>
      </c>
      <c r="N317" s="88"/>
      <c r="O317" s="88"/>
      <c r="P317" s="88"/>
      <c r="R317" s="90" t="s">
        <v>15</v>
      </c>
      <c r="S317" s="91">
        <v>0</v>
      </c>
      <c r="T317" s="90" t="s">
        <v>347</v>
      </c>
      <c r="U317" s="91">
        <v>231.99</v>
      </c>
      <c r="W317" s="92">
        <v>44652</v>
      </c>
    </row>
    <row r="318" spans="1:23" x14ac:dyDescent="0.2">
      <c r="A318" s="86"/>
      <c r="B318" s="86" t="s">
        <v>600</v>
      </c>
      <c r="C318" s="86" t="s">
        <v>601</v>
      </c>
      <c r="D318" s="86" t="s">
        <v>157</v>
      </c>
      <c r="E318" s="86">
        <v>32</v>
      </c>
      <c r="F318" s="86" t="s">
        <v>602</v>
      </c>
      <c r="G318" s="87"/>
      <c r="H318" s="87"/>
      <c r="I318" s="88"/>
      <c r="J318" s="88"/>
      <c r="K318" s="88"/>
      <c r="L318" s="88"/>
      <c r="M318" s="88" t="s">
        <v>15</v>
      </c>
      <c r="N318" s="88"/>
      <c r="O318" s="88"/>
      <c r="P318" s="88"/>
      <c r="R318" s="90" t="s">
        <v>15</v>
      </c>
      <c r="S318" s="91">
        <v>0</v>
      </c>
      <c r="T318" s="90" t="s">
        <v>602</v>
      </c>
      <c r="U318" s="91">
        <v>599.96</v>
      </c>
      <c r="W318" s="92">
        <v>44652</v>
      </c>
    </row>
    <row r="319" spans="1:23" x14ac:dyDescent="0.2">
      <c r="A319" s="86"/>
      <c r="B319" s="86" t="s">
        <v>600</v>
      </c>
      <c r="C319" s="86" t="s">
        <v>601</v>
      </c>
      <c r="D319" s="86" t="s">
        <v>157</v>
      </c>
      <c r="E319" s="86">
        <v>17</v>
      </c>
      <c r="F319" s="86" t="s">
        <v>603</v>
      </c>
      <c r="G319" s="87"/>
      <c r="H319" s="87"/>
      <c r="I319" s="88"/>
      <c r="J319" s="88"/>
      <c r="K319" s="88"/>
      <c r="L319" s="88"/>
      <c r="M319" s="88" t="s">
        <v>15</v>
      </c>
      <c r="N319" s="88"/>
      <c r="O319" s="88"/>
      <c r="P319" s="88"/>
      <c r="R319" s="90" t="s">
        <v>15</v>
      </c>
      <c r="S319" s="91">
        <v>0</v>
      </c>
      <c r="T319" s="90" t="s">
        <v>603</v>
      </c>
      <c r="U319" s="91">
        <v>907.36</v>
      </c>
      <c r="W319" s="92">
        <v>44652</v>
      </c>
    </row>
    <row r="320" spans="1:23" x14ac:dyDescent="0.2">
      <c r="A320" s="86"/>
      <c r="B320" s="86" t="s">
        <v>600</v>
      </c>
      <c r="C320" s="86" t="s">
        <v>601</v>
      </c>
      <c r="D320" s="86" t="s">
        <v>157</v>
      </c>
      <c r="E320" s="86">
        <v>10</v>
      </c>
      <c r="F320" s="86" t="s">
        <v>604</v>
      </c>
      <c r="G320" s="87"/>
      <c r="H320" s="87"/>
      <c r="I320" s="88"/>
      <c r="J320" s="88"/>
      <c r="K320" s="88"/>
      <c r="L320" s="88"/>
      <c r="M320" s="88" t="s">
        <v>15</v>
      </c>
      <c r="N320" s="88"/>
      <c r="O320" s="88"/>
      <c r="P320" s="88"/>
      <c r="R320" s="90" t="s">
        <v>15</v>
      </c>
      <c r="S320" s="91">
        <v>0</v>
      </c>
      <c r="T320" s="90" t="s">
        <v>604</v>
      </c>
      <c r="U320" s="91">
        <v>1244.83</v>
      </c>
      <c r="W320" s="92">
        <v>44652</v>
      </c>
    </row>
    <row r="321" spans="1:23" x14ac:dyDescent="0.2">
      <c r="A321" s="93" t="s">
        <v>123</v>
      </c>
      <c r="B321" s="93" t="s">
        <v>605</v>
      </c>
      <c r="C321" s="93" t="s">
        <v>606</v>
      </c>
      <c r="D321" s="93" t="s">
        <v>151</v>
      </c>
      <c r="E321" s="93">
        <v>40</v>
      </c>
      <c r="F321" s="93" t="s">
        <v>571</v>
      </c>
      <c r="G321" s="94">
        <v>44652</v>
      </c>
      <c r="H321" s="94">
        <v>44814</v>
      </c>
      <c r="I321" s="95">
        <v>49130</v>
      </c>
      <c r="J321" s="95" t="s">
        <v>607</v>
      </c>
      <c r="K321" s="95" t="s">
        <v>573</v>
      </c>
      <c r="L321" s="95" t="s">
        <v>551</v>
      </c>
      <c r="M321" s="95" t="s">
        <v>48</v>
      </c>
      <c r="N321" s="95" t="s">
        <v>156</v>
      </c>
      <c r="O321" s="95">
        <v>476</v>
      </c>
      <c r="P321" s="95"/>
      <c r="R321" s="90" t="s">
        <v>571</v>
      </c>
      <c r="S321" s="91">
        <v>650.83000000000004</v>
      </c>
      <c r="T321" s="90" t="s">
        <v>571</v>
      </c>
      <c r="U321" s="91">
        <v>650.83000000000004</v>
      </c>
      <c r="W321" s="92">
        <v>44652</v>
      </c>
    </row>
    <row r="322" spans="1:23" x14ac:dyDescent="0.2">
      <c r="A322" s="93" t="s">
        <v>123</v>
      </c>
      <c r="B322" s="93" t="s">
        <v>605</v>
      </c>
      <c r="C322" s="93" t="s">
        <v>606</v>
      </c>
      <c r="D322" s="93" t="s">
        <v>151</v>
      </c>
      <c r="E322" s="93">
        <v>48</v>
      </c>
      <c r="F322" s="93" t="s">
        <v>312</v>
      </c>
      <c r="G322" s="94">
        <v>44652</v>
      </c>
      <c r="H322" s="94">
        <v>44814</v>
      </c>
      <c r="I322" s="95">
        <v>49518</v>
      </c>
      <c r="J322" s="95" t="s">
        <v>608</v>
      </c>
      <c r="K322" s="95" t="s">
        <v>331</v>
      </c>
      <c r="L322" s="95" t="s">
        <v>551</v>
      </c>
      <c r="M322" s="95" t="s">
        <v>48</v>
      </c>
      <c r="N322" s="95" t="s">
        <v>156</v>
      </c>
      <c r="O322" s="95">
        <v>476</v>
      </c>
      <c r="P322" s="95"/>
      <c r="R322" s="90" t="s">
        <v>312</v>
      </c>
      <c r="S322" s="91">
        <v>292.54000000000002</v>
      </c>
      <c r="T322" s="90" t="s">
        <v>312</v>
      </c>
      <c r="U322" s="91">
        <v>292.54000000000002</v>
      </c>
      <c r="W322" s="92">
        <v>44652</v>
      </c>
    </row>
    <row r="323" spans="1:23" x14ac:dyDescent="0.2">
      <c r="A323" s="93" t="s">
        <v>123</v>
      </c>
      <c r="B323" s="93" t="s">
        <v>605</v>
      </c>
      <c r="C323" s="93" t="s">
        <v>606</v>
      </c>
      <c r="D323" s="93" t="s">
        <v>151</v>
      </c>
      <c r="E323" s="93">
        <v>48</v>
      </c>
      <c r="F323" s="93" t="s">
        <v>312</v>
      </c>
      <c r="G323" s="94">
        <v>44652</v>
      </c>
      <c r="H323" s="94">
        <v>44814</v>
      </c>
      <c r="I323" s="95">
        <v>49849</v>
      </c>
      <c r="J323" s="95" t="s">
        <v>609</v>
      </c>
      <c r="K323" s="95" t="s">
        <v>610</v>
      </c>
      <c r="L323" s="95" t="s">
        <v>551</v>
      </c>
      <c r="M323" s="95" t="s">
        <v>48</v>
      </c>
      <c r="N323" s="95" t="s">
        <v>156</v>
      </c>
      <c r="O323" s="95">
        <v>476</v>
      </c>
      <c r="P323" s="95"/>
      <c r="R323" s="90" t="s">
        <v>874</v>
      </c>
      <c r="S323" s="91">
        <v>315.44</v>
      </c>
      <c r="T323" s="90" t="s">
        <v>312</v>
      </c>
      <c r="U323" s="91">
        <v>292.54000000000002</v>
      </c>
      <c r="W323" s="92">
        <v>44652</v>
      </c>
    </row>
    <row r="324" spans="1:23" x14ac:dyDescent="0.2">
      <c r="A324" s="93" t="s">
        <v>123</v>
      </c>
      <c r="B324" s="93" t="s">
        <v>605</v>
      </c>
      <c r="C324" s="93" t="s">
        <v>606</v>
      </c>
      <c r="D324" s="93" t="s">
        <v>151</v>
      </c>
      <c r="E324" s="93">
        <v>206</v>
      </c>
      <c r="F324" s="93" t="s">
        <v>427</v>
      </c>
      <c r="G324" s="94">
        <v>44652</v>
      </c>
      <c r="H324" s="94">
        <v>44814</v>
      </c>
      <c r="I324" s="95">
        <v>49828</v>
      </c>
      <c r="J324" s="95" t="s">
        <v>611</v>
      </c>
      <c r="K324" s="95" t="s">
        <v>612</v>
      </c>
      <c r="L324" s="95" t="s">
        <v>551</v>
      </c>
      <c r="M324" s="95" t="s">
        <v>48</v>
      </c>
      <c r="N324" s="95" t="s">
        <v>156</v>
      </c>
      <c r="O324" s="95">
        <v>476</v>
      </c>
      <c r="P324" s="95"/>
      <c r="R324" s="90" t="s">
        <v>613</v>
      </c>
      <c r="S324" s="91">
        <v>315.44</v>
      </c>
      <c r="T324" s="90" t="s">
        <v>427</v>
      </c>
      <c r="U324" s="91">
        <v>315.44</v>
      </c>
      <c r="W324" s="92">
        <v>44652</v>
      </c>
    </row>
    <row r="325" spans="1:23" x14ac:dyDescent="0.2">
      <c r="A325" s="93" t="s">
        <v>123</v>
      </c>
      <c r="B325" s="93" t="s">
        <v>605</v>
      </c>
      <c r="C325" s="93" t="s">
        <v>606</v>
      </c>
      <c r="D325" s="93" t="s">
        <v>151</v>
      </c>
      <c r="E325" s="93">
        <v>207</v>
      </c>
      <c r="F325" s="93" t="s">
        <v>613</v>
      </c>
      <c r="G325" s="94">
        <v>44652</v>
      </c>
      <c r="H325" s="94">
        <v>44814</v>
      </c>
      <c r="I325" s="95">
        <v>49836</v>
      </c>
      <c r="J325" s="95" t="s">
        <v>614</v>
      </c>
      <c r="K325" s="95" t="s">
        <v>612</v>
      </c>
      <c r="L325" s="95" t="s">
        <v>551</v>
      </c>
      <c r="M325" s="95" t="s">
        <v>48</v>
      </c>
      <c r="N325" s="95" t="s">
        <v>156</v>
      </c>
      <c r="O325" s="95">
        <v>476</v>
      </c>
      <c r="P325" s="95"/>
      <c r="R325" s="90" t="s">
        <v>613</v>
      </c>
      <c r="S325" s="91">
        <v>315.44</v>
      </c>
      <c r="T325" s="90" t="s">
        <v>613</v>
      </c>
      <c r="U325" s="91">
        <v>315.44</v>
      </c>
      <c r="W325" s="92">
        <v>44652</v>
      </c>
    </row>
    <row r="326" spans="1:23" x14ac:dyDescent="0.2">
      <c r="A326" s="93" t="s">
        <v>123</v>
      </c>
      <c r="B326" s="93" t="s">
        <v>605</v>
      </c>
      <c r="C326" s="93" t="s">
        <v>606</v>
      </c>
      <c r="D326" s="93" t="s">
        <v>151</v>
      </c>
      <c r="E326" s="93">
        <v>200</v>
      </c>
      <c r="F326" s="93" t="s">
        <v>575</v>
      </c>
      <c r="G326" s="94">
        <v>44652</v>
      </c>
      <c r="H326" s="94">
        <v>44814</v>
      </c>
      <c r="I326" s="100">
        <v>50281</v>
      </c>
      <c r="J326" s="100" t="s">
        <v>615</v>
      </c>
      <c r="K326" s="100" t="s">
        <v>384</v>
      </c>
      <c r="L326" s="95" t="s">
        <v>551</v>
      </c>
      <c r="M326" s="95" t="s">
        <v>48</v>
      </c>
      <c r="N326" s="95" t="s">
        <v>156</v>
      </c>
      <c r="O326" s="95">
        <v>476</v>
      </c>
      <c r="P326" s="95"/>
      <c r="R326" s="90" t="s">
        <v>312</v>
      </c>
      <c r="S326" s="91">
        <v>292.54000000000002</v>
      </c>
      <c r="T326" s="90" t="s">
        <v>575</v>
      </c>
      <c r="U326" s="91">
        <v>310.29000000000002</v>
      </c>
      <c r="W326" s="92">
        <v>44693</v>
      </c>
    </row>
    <row r="327" spans="1:23" x14ac:dyDescent="0.2">
      <c r="A327" s="93" t="s">
        <v>123</v>
      </c>
      <c r="B327" s="93" t="s">
        <v>605</v>
      </c>
      <c r="C327" s="93" t="s">
        <v>606</v>
      </c>
      <c r="D327" s="93" t="s">
        <v>151</v>
      </c>
      <c r="E327" s="93">
        <v>46</v>
      </c>
      <c r="F327" s="93" t="s">
        <v>96</v>
      </c>
      <c r="G327" s="94">
        <v>44652</v>
      </c>
      <c r="H327" s="94">
        <v>44814</v>
      </c>
      <c r="I327" s="95">
        <v>49143</v>
      </c>
      <c r="J327" s="95" t="s">
        <v>616</v>
      </c>
      <c r="K327" s="95" t="s">
        <v>96</v>
      </c>
      <c r="L327" s="95" t="s">
        <v>551</v>
      </c>
      <c r="M327" s="95" t="s">
        <v>48</v>
      </c>
      <c r="N327" s="95" t="s">
        <v>156</v>
      </c>
      <c r="O327" s="95">
        <v>476</v>
      </c>
      <c r="P327" s="95"/>
      <c r="R327" s="90" t="s">
        <v>96</v>
      </c>
      <c r="S327" s="91">
        <v>202.59</v>
      </c>
      <c r="T327" s="90" t="s">
        <v>96</v>
      </c>
      <c r="U327" s="91">
        <v>202.59</v>
      </c>
      <c r="W327" s="92">
        <v>44652</v>
      </c>
    </row>
    <row r="328" spans="1:23" x14ac:dyDescent="0.2">
      <c r="A328" s="93" t="s">
        <v>123</v>
      </c>
      <c r="B328" s="93" t="s">
        <v>605</v>
      </c>
      <c r="C328" s="93" t="s">
        <v>606</v>
      </c>
      <c r="D328" s="93" t="s">
        <v>151</v>
      </c>
      <c r="E328" s="93">
        <v>46</v>
      </c>
      <c r="F328" s="93" t="s">
        <v>96</v>
      </c>
      <c r="G328" s="94">
        <v>44652</v>
      </c>
      <c r="H328" s="94">
        <v>44814</v>
      </c>
      <c r="I328" s="95">
        <v>49800</v>
      </c>
      <c r="J328" s="95" t="s">
        <v>617</v>
      </c>
      <c r="K328" s="95" t="s">
        <v>96</v>
      </c>
      <c r="L328" s="95" t="s">
        <v>551</v>
      </c>
      <c r="M328" s="95" t="s">
        <v>48</v>
      </c>
      <c r="N328" s="95" t="s">
        <v>156</v>
      </c>
      <c r="O328" s="95">
        <v>476</v>
      </c>
      <c r="P328" s="95"/>
      <c r="R328" s="90" t="s">
        <v>96</v>
      </c>
      <c r="S328" s="91">
        <v>202.59</v>
      </c>
      <c r="T328" s="90" t="s">
        <v>96</v>
      </c>
      <c r="U328" s="91">
        <v>202.59</v>
      </c>
      <c r="W328" s="92">
        <v>44652</v>
      </c>
    </row>
    <row r="329" spans="1:23" x14ac:dyDescent="0.2">
      <c r="A329" s="93" t="s">
        <v>123</v>
      </c>
      <c r="B329" s="93" t="s">
        <v>605</v>
      </c>
      <c r="C329" s="93" t="s">
        <v>606</v>
      </c>
      <c r="D329" s="93" t="s">
        <v>151</v>
      </c>
      <c r="E329" s="93">
        <v>46</v>
      </c>
      <c r="F329" s="93" t="s">
        <v>96</v>
      </c>
      <c r="G329" s="94">
        <v>44652</v>
      </c>
      <c r="H329" s="94">
        <v>44814</v>
      </c>
      <c r="I329" s="95">
        <v>49850</v>
      </c>
      <c r="J329" s="95" t="s">
        <v>618</v>
      </c>
      <c r="K329" s="95" t="s">
        <v>96</v>
      </c>
      <c r="L329" s="95" t="s">
        <v>551</v>
      </c>
      <c r="M329" s="95" t="s">
        <v>48</v>
      </c>
      <c r="N329" s="95" t="s">
        <v>156</v>
      </c>
      <c r="O329" s="95">
        <v>476</v>
      </c>
      <c r="P329" s="95"/>
      <c r="R329" s="90" t="s">
        <v>96</v>
      </c>
      <c r="S329" s="91">
        <v>202.59</v>
      </c>
      <c r="T329" s="90" t="s">
        <v>96</v>
      </c>
      <c r="U329" s="91">
        <v>202.59</v>
      </c>
      <c r="W329" s="92">
        <v>44671</v>
      </c>
    </row>
    <row r="330" spans="1:23" x14ac:dyDescent="0.2">
      <c r="A330" s="93" t="s">
        <v>123</v>
      </c>
      <c r="B330" s="93" t="s">
        <v>605</v>
      </c>
      <c r="C330" s="93" t="s">
        <v>606</v>
      </c>
      <c r="D330" s="93" t="s">
        <v>151</v>
      </c>
      <c r="E330" s="93">
        <v>46</v>
      </c>
      <c r="F330" s="93" t="s">
        <v>96</v>
      </c>
      <c r="G330" s="94">
        <v>44652</v>
      </c>
      <c r="H330" s="94">
        <v>44814</v>
      </c>
      <c r="I330" s="95">
        <v>49183</v>
      </c>
      <c r="J330" s="95" t="s">
        <v>619</v>
      </c>
      <c r="K330" s="95" t="s">
        <v>96</v>
      </c>
      <c r="L330" s="95" t="s">
        <v>551</v>
      </c>
      <c r="M330" s="95" t="s">
        <v>48</v>
      </c>
      <c r="N330" s="95" t="s">
        <v>156</v>
      </c>
      <c r="O330" s="95">
        <v>476</v>
      </c>
      <c r="P330" s="95"/>
      <c r="R330" s="90" t="s">
        <v>96</v>
      </c>
      <c r="S330" s="91">
        <v>202.59</v>
      </c>
      <c r="T330" s="90" t="s">
        <v>96</v>
      </c>
      <c r="U330" s="91">
        <v>202.59</v>
      </c>
      <c r="W330" s="92">
        <v>44671</v>
      </c>
    </row>
    <row r="331" spans="1:23" x14ac:dyDescent="0.2">
      <c r="A331" s="93" t="s">
        <v>123</v>
      </c>
      <c r="B331" s="93" t="s">
        <v>605</v>
      </c>
      <c r="C331" s="93" t="s">
        <v>606</v>
      </c>
      <c r="D331" s="93" t="s">
        <v>151</v>
      </c>
      <c r="E331" s="93">
        <v>46</v>
      </c>
      <c r="F331" s="93" t="s">
        <v>96</v>
      </c>
      <c r="G331" s="94">
        <v>44652</v>
      </c>
      <c r="H331" s="94">
        <v>44814</v>
      </c>
      <c r="I331" s="95">
        <v>50282</v>
      </c>
      <c r="J331" s="95" t="s">
        <v>620</v>
      </c>
      <c r="K331" s="95" t="s">
        <v>65</v>
      </c>
      <c r="L331" s="95" t="s">
        <v>551</v>
      </c>
      <c r="M331" s="95" t="s">
        <v>48</v>
      </c>
      <c r="N331" s="95" t="s">
        <v>156</v>
      </c>
      <c r="O331" s="95">
        <v>476</v>
      </c>
      <c r="P331" s="95"/>
      <c r="R331" s="90" t="s">
        <v>335</v>
      </c>
      <c r="S331" s="91">
        <v>180.86</v>
      </c>
      <c r="T331" s="90" t="s">
        <v>96</v>
      </c>
      <c r="U331" s="91">
        <v>202.59</v>
      </c>
      <c r="W331" s="92">
        <v>44671</v>
      </c>
    </row>
    <row r="332" spans="1:23" x14ac:dyDescent="0.2">
      <c r="A332" s="93" t="s">
        <v>123</v>
      </c>
      <c r="B332" s="93" t="s">
        <v>605</v>
      </c>
      <c r="C332" s="93" t="s">
        <v>606</v>
      </c>
      <c r="D332" s="93" t="s">
        <v>157</v>
      </c>
      <c r="E332" s="93">
        <v>20</v>
      </c>
      <c r="F332" s="93" t="s">
        <v>584</v>
      </c>
      <c r="G332" s="94">
        <v>44652</v>
      </c>
      <c r="H332" s="94">
        <v>44814</v>
      </c>
      <c r="I332" s="95" t="s">
        <v>621</v>
      </c>
      <c r="J332" s="95" t="s">
        <v>586</v>
      </c>
      <c r="K332" s="95"/>
      <c r="L332" s="95" t="s">
        <v>551</v>
      </c>
      <c r="M332" s="95" t="s">
        <v>48</v>
      </c>
      <c r="N332" s="95" t="s">
        <v>156</v>
      </c>
      <c r="O332" s="95">
        <v>476</v>
      </c>
      <c r="P332" s="95"/>
      <c r="R332" s="90" t="s">
        <v>584</v>
      </c>
      <c r="S332" s="91">
        <v>438.96</v>
      </c>
      <c r="T332" s="90" t="s">
        <v>584</v>
      </c>
      <c r="U332" s="91">
        <v>438.96</v>
      </c>
      <c r="W332" s="92">
        <v>44671</v>
      </c>
    </row>
    <row r="333" spans="1:23" x14ac:dyDescent="0.2">
      <c r="A333" s="93" t="s">
        <v>123</v>
      </c>
      <c r="B333" s="93" t="s">
        <v>605</v>
      </c>
      <c r="C333" s="93" t="s">
        <v>606</v>
      </c>
      <c r="D333" s="93" t="s">
        <v>157</v>
      </c>
      <c r="E333" s="93"/>
      <c r="F333" s="93"/>
      <c r="G333" s="94">
        <v>44652</v>
      </c>
      <c r="H333" s="94">
        <v>44814</v>
      </c>
      <c r="I333" s="95"/>
      <c r="J333" s="95"/>
      <c r="K333" s="95"/>
      <c r="L333" s="95"/>
      <c r="M333" s="95" t="s">
        <v>15</v>
      </c>
      <c r="N333" s="95"/>
      <c r="O333" s="95"/>
      <c r="P333" s="95"/>
      <c r="R333" s="90" t="s">
        <v>15</v>
      </c>
      <c r="S333" s="91">
        <v>0</v>
      </c>
      <c r="T333" s="90">
        <v>0</v>
      </c>
      <c r="U333" s="91">
        <v>0</v>
      </c>
      <c r="W333" s="92">
        <v>44671</v>
      </c>
    </row>
    <row r="334" spans="1:23" x14ac:dyDescent="0.2">
      <c r="A334" s="93" t="s">
        <v>123</v>
      </c>
      <c r="B334" s="93" t="s">
        <v>605</v>
      </c>
      <c r="C334" s="93" t="s">
        <v>606</v>
      </c>
      <c r="D334" s="93" t="s">
        <v>157</v>
      </c>
      <c r="E334" s="93">
        <v>71</v>
      </c>
      <c r="F334" s="93" t="s">
        <v>587</v>
      </c>
      <c r="G334" s="94">
        <v>44652</v>
      </c>
      <c r="H334" s="94">
        <v>44814</v>
      </c>
      <c r="I334" s="95" t="s">
        <v>622</v>
      </c>
      <c r="J334" s="95" t="s">
        <v>129</v>
      </c>
      <c r="K334" s="95"/>
      <c r="L334" s="95" t="s">
        <v>551</v>
      </c>
      <c r="M334" s="95" t="s">
        <v>48</v>
      </c>
      <c r="N334" s="95" t="s">
        <v>156</v>
      </c>
      <c r="O334" s="95">
        <v>476</v>
      </c>
      <c r="P334" s="95"/>
      <c r="R334" s="90" t="s">
        <v>971</v>
      </c>
      <c r="S334" s="91">
        <v>1216.71</v>
      </c>
      <c r="T334" s="90" t="s">
        <v>587</v>
      </c>
      <c r="U334" s="91">
        <v>53.11</v>
      </c>
      <c r="W334" s="92">
        <v>44671</v>
      </c>
    </row>
    <row r="335" spans="1:23" x14ac:dyDescent="0.2">
      <c r="A335" s="93" t="s">
        <v>123</v>
      </c>
      <c r="B335" s="93" t="s">
        <v>605</v>
      </c>
      <c r="C335" s="93" t="s">
        <v>606</v>
      </c>
      <c r="D335" s="93" t="s">
        <v>157</v>
      </c>
      <c r="E335" s="93">
        <v>148</v>
      </c>
      <c r="F335" s="93" t="s">
        <v>623</v>
      </c>
      <c r="G335" s="94">
        <v>44652</v>
      </c>
      <c r="H335" s="94">
        <v>44814</v>
      </c>
      <c r="I335" s="95" t="s">
        <v>624</v>
      </c>
      <c r="J335" s="95" t="s">
        <v>129</v>
      </c>
      <c r="K335" s="95"/>
      <c r="L335" s="95" t="s">
        <v>551</v>
      </c>
      <c r="M335" s="95" t="s">
        <v>48</v>
      </c>
      <c r="N335" s="95" t="s">
        <v>156</v>
      </c>
      <c r="O335" s="95">
        <v>476</v>
      </c>
      <c r="P335" s="95"/>
      <c r="R335" s="90" t="s">
        <v>971</v>
      </c>
      <c r="S335" s="91">
        <v>1216.71</v>
      </c>
      <c r="T335" s="90" t="s">
        <v>623</v>
      </c>
      <c r="U335" s="91">
        <v>1527.67</v>
      </c>
      <c r="W335" s="92">
        <v>44652</v>
      </c>
    </row>
    <row r="336" spans="1:23" x14ac:dyDescent="0.2">
      <c r="A336" s="93" t="s">
        <v>123</v>
      </c>
      <c r="B336" s="93" t="s">
        <v>605</v>
      </c>
      <c r="C336" s="93" t="s">
        <v>606</v>
      </c>
      <c r="D336" s="93" t="s">
        <v>157</v>
      </c>
      <c r="E336" s="93">
        <v>32</v>
      </c>
      <c r="F336" s="93" t="s">
        <v>602</v>
      </c>
      <c r="G336" s="94">
        <v>44652</v>
      </c>
      <c r="H336" s="94">
        <v>44814</v>
      </c>
      <c r="I336" s="95" t="s">
        <v>625</v>
      </c>
      <c r="J336" s="95" t="s">
        <v>119</v>
      </c>
      <c r="K336" s="95"/>
      <c r="L336" s="95" t="s">
        <v>551</v>
      </c>
      <c r="M336" s="95" t="s">
        <v>48</v>
      </c>
      <c r="N336" s="95" t="s">
        <v>156</v>
      </c>
      <c r="O336" s="95">
        <v>476</v>
      </c>
      <c r="P336" s="95"/>
      <c r="R336" s="90" t="s">
        <v>602</v>
      </c>
      <c r="S336" s="91">
        <v>599.96</v>
      </c>
      <c r="T336" s="90" t="s">
        <v>602</v>
      </c>
      <c r="U336" s="91">
        <v>599.96</v>
      </c>
      <c r="W336" s="92">
        <v>44652</v>
      </c>
    </row>
    <row r="337" spans="1:23" x14ac:dyDescent="0.2">
      <c r="A337" s="93" t="s">
        <v>123</v>
      </c>
      <c r="B337" s="93" t="s">
        <v>605</v>
      </c>
      <c r="C337" s="93" t="s">
        <v>606</v>
      </c>
      <c r="D337" s="93" t="s">
        <v>157</v>
      </c>
      <c r="E337" s="93">
        <v>23</v>
      </c>
      <c r="F337" s="93" t="s">
        <v>402</v>
      </c>
      <c r="G337" s="94">
        <v>44652</v>
      </c>
      <c r="H337" s="94">
        <v>44814</v>
      </c>
      <c r="I337" s="95" t="s">
        <v>626</v>
      </c>
      <c r="J337" s="95" t="s">
        <v>129</v>
      </c>
      <c r="K337" s="95"/>
      <c r="L337" s="95" t="s">
        <v>551</v>
      </c>
      <c r="M337" s="95" t="s">
        <v>48</v>
      </c>
      <c r="N337" s="95" t="s">
        <v>156</v>
      </c>
      <c r="O337" s="95">
        <v>476</v>
      </c>
      <c r="P337" s="95"/>
      <c r="R337" s="90" t="s">
        <v>971</v>
      </c>
      <c r="S337" s="91">
        <v>1216.71</v>
      </c>
      <c r="T337" s="90" t="s">
        <v>402</v>
      </c>
      <c r="U337" s="91">
        <v>1351.59</v>
      </c>
      <c r="W337" s="92">
        <v>44679</v>
      </c>
    </row>
    <row r="338" spans="1:23" x14ac:dyDescent="0.2">
      <c r="A338" s="86" t="s">
        <v>123</v>
      </c>
      <c r="B338" s="86" t="s">
        <v>605</v>
      </c>
      <c r="C338" s="86" t="s">
        <v>627</v>
      </c>
      <c r="D338" s="86" t="s">
        <v>151</v>
      </c>
      <c r="E338" s="86">
        <v>51</v>
      </c>
      <c r="F338" s="86" t="s">
        <v>628</v>
      </c>
      <c r="G338" s="87">
        <v>44652</v>
      </c>
      <c r="H338" s="87">
        <v>44814</v>
      </c>
      <c r="I338" s="88">
        <v>49157</v>
      </c>
      <c r="J338" s="88" t="s">
        <v>629</v>
      </c>
      <c r="K338" s="88" t="s">
        <v>630</v>
      </c>
      <c r="L338" s="88" t="s">
        <v>551</v>
      </c>
      <c r="M338" s="88" t="s">
        <v>48</v>
      </c>
      <c r="N338" s="88" t="s">
        <v>156</v>
      </c>
      <c r="O338" s="88">
        <v>476</v>
      </c>
      <c r="P338" s="88"/>
      <c r="R338" s="90" t="s">
        <v>628</v>
      </c>
      <c r="S338" s="91">
        <v>516.87</v>
      </c>
      <c r="T338" s="90" t="s">
        <v>628</v>
      </c>
      <c r="U338" s="91">
        <v>516.87</v>
      </c>
      <c r="W338" s="92">
        <v>44652</v>
      </c>
    </row>
    <row r="339" spans="1:23" x14ac:dyDescent="0.2">
      <c r="A339" s="86" t="s">
        <v>123</v>
      </c>
      <c r="B339" s="86" t="s">
        <v>605</v>
      </c>
      <c r="C339" s="86" t="s">
        <v>627</v>
      </c>
      <c r="D339" s="86" t="s">
        <v>151</v>
      </c>
      <c r="E339" s="86">
        <v>48</v>
      </c>
      <c r="F339" s="86" t="s">
        <v>312</v>
      </c>
      <c r="G339" s="87">
        <v>44652</v>
      </c>
      <c r="H339" s="87">
        <v>44814</v>
      </c>
      <c r="I339" s="88">
        <v>49210</v>
      </c>
      <c r="J339" s="88" t="s">
        <v>631</v>
      </c>
      <c r="K339" s="88" t="s">
        <v>331</v>
      </c>
      <c r="L339" s="88" t="s">
        <v>551</v>
      </c>
      <c r="M339" s="88" t="s">
        <v>48</v>
      </c>
      <c r="N339" s="88" t="s">
        <v>156</v>
      </c>
      <c r="O339" s="88">
        <v>476</v>
      </c>
      <c r="P339" s="88"/>
      <c r="R339" s="90" t="s">
        <v>312</v>
      </c>
      <c r="S339" s="91">
        <v>292.54000000000002</v>
      </c>
      <c r="T339" s="90" t="s">
        <v>312</v>
      </c>
      <c r="U339" s="91">
        <v>292.54000000000002</v>
      </c>
      <c r="W339" s="92">
        <v>44652</v>
      </c>
    </row>
    <row r="340" spans="1:23" x14ac:dyDescent="0.2">
      <c r="A340" s="86" t="s">
        <v>123</v>
      </c>
      <c r="B340" s="86" t="s">
        <v>605</v>
      </c>
      <c r="C340" s="86" t="s">
        <v>627</v>
      </c>
      <c r="D340" s="86" t="s">
        <v>151</v>
      </c>
      <c r="E340" s="86">
        <v>206</v>
      </c>
      <c r="F340" s="86" t="s">
        <v>427</v>
      </c>
      <c r="G340" s="87">
        <v>44652</v>
      </c>
      <c r="H340" s="87">
        <v>44814</v>
      </c>
      <c r="I340" s="88">
        <v>49267</v>
      </c>
      <c r="J340" s="88" t="s">
        <v>632</v>
      </c>
      <c r="K340" s="88" t="s">
        <v>633</v>
      </c>
      <c r="L340" s="88" t="s">
        <v>551</v>
      </c>
      <c r="M340" s="88" t="s">
        <v>48</v>
      </c>
      <c r="N340" s="88" t="s">
        <v>156</v>
      </c>
      <c r="O340" s="88">
        <v>476</v>
      </c>
      <c r="P340" s="88"/>
      <c r="R340" s="90" t="s">
        <v>312</v>
      </c>
      <c r="S340" s="91">
        <v>292.54000000000002</v>
      </c>
      <c r="T340" s="90" t="s">
        <v>427</v>
      </c>
      <c r="U340" s="91">
        <v>315.44</v>
      </c>
      <c r="W340" s="92">
        <v>44684</v>
      </c>
    </row>
    <row r="341" spans="1:23" x14ac:dyDescent="0.2">
      <c r="A341" s="86" t="s">
        <v>123</v>
      </c>
      <c r="B341" s="86" t="s">
        <v>605</v>
      </c>
      <c r="C341" s="86" t="s">
        <v>627</v>
      </c>
      <c r="D341" s="86" t="s">
        <v>151</v>
      </c>
      <c r="E341" s="86">
        <v>207</v>
      </c>
      <c r="F341" s="86" t="s">
        <v>613</v>
      </c>
      <c r="G341" s="87">
        <v>44652</v>
      </c>
      <c r="H341" s="87">
        <v>44814</v>
      </c>
      <c r="I341" s="88">
        <v>49261</v>
      </c>
      <c r="J341" s="88" t="s">
        <v>634</v>
      </c>
      <c r="K341" s="88" t="s">
        <v>635</v>
      </c>
      <c r="L341" s="88" t="s">
        <v>551</v>
      </c>
      <c r="M341" s="88" t="s">
        <v>48</v>
      </c>
      <c r="N341" s="88" t="s">
        <v>156</v>
      </c>
      <c r="O341" s="88">
        <v>476</v>
      </c>
      <c r="P341" s="88"/>
      <c r="R341" s="90" t="s">
        <v>94</v>
      </c>
      <c r="S341" s="91">
        <v>315.44</v>
      </c>
      <c r="T341" s="90" t="s">
        <v>613</v>
      </c>
      <c r="U341" s="91">
        <v>315.44</v>
      </c>
      <c r="W341" s="92">
        <v>44652</v>
      </c>
    </row>
    <row r="342" spans="1:23" x14ac:dyDescent="0.2">
      <c r="A342" s="86" t="s">
        <v>123</v>
      </c>
      <c r="B342" s="86" t="s">
        <v>605</v>
      </c>
      <c r="C342" s="86" t="s">
        <v>627</v>
      </c>
      <c r="D342" s="86" t="s">
        <v>151</v>
      </c>
      <c r="E342" s="86">
        <v>207</v>
      </c>
      <c r="F342" s="86" t="s">
        <v>613</v>
      </c>
      <c r="G342" s="87">
        <v>44652</v>
      </c>
      <c r="H342" s="87">
        <v>44814</v>
      </c>
      <c r="I342" s="88">
        <v>49156</v>
      </c>
      <c r="J342" s="88" t="s">
        <v>636</v>
      </c>
      <c r="K342" s="88" t="s">
        <v>96</v>
      </c>
      <c r="L342" s="88" t="s">
        <v>551</v>
      </c>
      <c r="M342" s="88" t="s">
        <v>48</v>
      </c>
      <c r="N342" s="88" t="s">
        <v>156</v>
      </c>
      <c r="O342" s="88">
        <v>476</v>
      </c>
      <c r="P342" s="88"/>
      <c r="R342" s="90" t="s">
        <v>96</v>
      </c>
      <c r="S342" s="91">
        <v>202.59</v>
      </c>
      <c r="T342" s="90" t="s">
        <v>613</v>
      </c>
      <c r="U342" s="91">
        <v>315.44</v>
      </c>
      <c r="W342" s="92">
        <v>44652</v>
      </c>
    </row>
    <row r="343" spans="1:23" x14ac:dyDescent="0.2">
      <c r="A343" s="86" t="s">
        <v>123</v>
      </c>
      <c r="B343" s="86" t="s">
        <v>605</v>
      </c>
      <c r="C343" s="86" t="s">
        <v>627</v>
      </c>
      <c r="D343" s="86" t="s">
        <v>151</v>
      </c>
      <c r="E343" s="86">
        <v>200</v>
      </c>
      <c r="F343" s="86" t="s">
        <v>575</v>
      </c>
      <c r="G343" s="87">
        <v>44652</v>
      </c>
      <c r="H343" s="87">
        <v>44814</v>
      </c>
      <c r="I343" s="88">
        <v>49187</v>
      </c>
      <c r="J343" s="88" t="s">
        <v>637</v>
      </c>
      <c r="K343" s="88" t="s">
        <v>96</v>
      </c>
      <c r="L343" s="88" t="s">
        <v>551</v>
      </c>
      <c r="M343" s="88" t="s">
        <v>48</v>
      </c>
      <c r="N343" s="88" t="s">
        <v>156</v>
      </c>
      <c r="O343" s="88">
        <v>476</v>
      </c>
      <c r="P343" s="88"/>
      <c r="R343" s="90" t="s">
        <v>96</v>
      </c>
      <c r="S343" s="91">
        <v>202.59</v>
      </c>
      <c r="T343" s="90" t="s">
        <v>575</v>
      </c>
      <c r="U343" s="91">
        <v>310.29000000000002</v>
      </c>
      <c r="W343" s="92">
        <v>44652</v>
      </c>
    </row>
    <row r="344" spans="1:23" x14ac:dyDescent="0.2">
      <c r="A344" s="86" t="s">
        <v>123</v>
      </c>
      <c r="B344" s="86" t="s">
        <v>605</v>
      </c>
      <c r="C344" s="86" t="s">
        <v>627</v>
      </c>
      <c r="D344" s="86" t="s">
        <v>151</v>
      </c>
      <c r="E344" s="86">
        <v>46</v>
      </c>
      <c r="F344" s="86" t="s">
        <v>96</v>
      </c>
      <c r="G344" s="87">
        <v>44652</v>
      </c>
      <c r="H344" s="87">
        <v>44814</v>
      </c>
      <c r="I344" s="88">
        <v>49189</v>
      </c>
      <c r="J344" s="88" t="s">
        <v>638</v>
      </c>
      <c r="K344" s="88" t="s">
        <v>96</v>
      </c>
      <c r="L344" s="88" t="s">
        <v>551</v>
      </c>
      <c r="M344" s="88" t="s">
        <v>48</v>
      </c>
      <c r="N344" s="88" t="s">
        <v>156</v>
      </c>
      <c r="O344" s="88">
        <v>476</v>
      </c>
      <c r="P344" s="88"/>
      <c r="R344" s="90" t="s">
        <v>96</v>
      </c>
      <c r="S344" s="91">
        <v>202.59</v>
      </c>
      <c r="T344" s="90" t="s">
        <v>96</v>
      </c>
      <c r="U344" s="91">
        <v>202.59</v>
      </c>
      <c r="W344" s="92">
        <v>44652</v>
      </c>
    </row>
    <row r="345" spans="1:23" x14ac:dyDescent="0.2">
      <c r="A345" s="86" t="s">
        <v>123</v>
      </c>
      <c r="B345" s="86" t="s">
        <v>605</v>
      </c>
      <c r="C345" s="86" t="s">
        <v>627</v>
      </c>
      <c r="D345" s="86" t="s">
        <v>151</v>
      </c>
      <c r="E345" s="86">
        <v>46</v>
      </c>
      <c r="F345" s="86" t="s">
        <v>96</v>
      </c>
      <c r="G345" s="87">
        <v>44652</v>
      </c>
      <c r="H345" s="87">
        <v>44814</v>
      </c>
      <c r="I345" s="88">
        <v>50152</v>
      </c>
      <c r="J345" s="88" t="s">
        <v>639</v>
      </c>
      <c r="K345" s="88" t="s">
        <v>96</v>
      </c>
      <c r="L345" s="88" t="s">
        <v>551</v>
      </c>
      <c r="M345" s="88" t="s">
        <v>48</v>
      </c>
      <c r="N345" s="88" t="s">
        <v>156</v>
      </c>
      <c r="O345" s="88">
        <v>476</v>
      </c>
      <c r="P345" s="88"/>
      <c r="R345" s="90" t="s">
        <v>96</v>
      </c>
      <c r="S345" s="91">
        <v>202.59</v>
      </c>
      <c r="T345" s="90" t="s">
        <v>96</v>
      </c>
      <c r="U345" s="91">
        <v>202.59</v>
      </c>
      <c r="W345" s="92">
        <v>44652</v>
      </c>
    </row>
    <row r="346" spans="1:23" x14ac:dyDescent="0.2">
      <c r="A346" s="86" t="s">
        <v>123</v>
      </c>
      <c r="B346" s="86" t="s">
        <v>605</v>
      </c>
      <c r="C346" s="86" t="s">
        <v>627</v>
      </c>
      <c r="D346" s="86" t="s">
        <v>151</v>
      </c>
      <c r="E346" s="86">
        <v>46</v>
      </c>
      <c r="F346" s="86" t="s">
        <v>96</v>
      </c>
      <c r="G346" s="87">
        <v>44652</v>
      </c>
      <c r="H346" s="87">
        <v>44814</v>
      </c>
      <c r="I346" s="88">
        <v>49269</v>
      </c>
      <c r="J346" s="88" t="s">
        <v>640</v>
      </c>
      <c r="K346" s="88" t="s">
        <v>96</v>
      </c>
      <c r="L346" s="88" t="s">
        <v>551</v>
      </c>
      <c r="M346" s="88" t="s">
        <v>48</v>
      </c>
      <c r="N346" s="88" t="s">
        <v>156</v>
      </c>
      <c r="O346" s="88">
        <v>476</v>
      </c>
      <c r="P346" s="88"/>
      <c r="R346" s="90" t="s">
        <v>96</v>
      </c>
      <c r="S346" s="91">
        <v>202.59</v>
      </c>
      <c r="T346" s="90" t="s">
        <v>96</v>
      </c>
      <c r="U346" s="91">
        <v>202.59</v>
      </c>
      <c r="W346" s="92">
        <v>44652</v>
      </c>
    </row>
    <row r="347" spans="1:23" x14ac:dyDescent="0.2">
      <c r="A347" s="86" t="s">
        <v>123</v>
      </c>
      <c r="B347" s="86" t="s">
        <v>605</v>
      </c>
      <c r="C347" s="86" t="s">
        <v>627</v>
      </c>
      <c r="D347" s="86" t="s">
        <v>151</v>
      </c>
      <c r="E347" s="86">
        <v>46</v>
      </c>
      <c r="F347" s="86" t="s">
        <v>96</v>
      </c>
      <c r="G347" s="87">
        <v>44652</v>
      </c>
      <c r="H347" s="87">
        <v>44814</v>
      </c>
      <c r="I347" s="88"/>
      <c r="J347" s="88"/>
      <c r="K347" s="88"/>
      <c r="L347" s="88"/>
      <c r="M347" s="88"/>
      <c r="N347" s="88"/>
      <c r="O347" s="88"/>
      <c r="P347" s="88"/>
      <c r="R347" s="90" t="s">
        <v>15</v>
      </c>
      <c r="S347" s="91">
        <v>0</v>
      </c>
      <c r="T347" s="90" t="s">
        <v>96</v>
      </c>
      <c r="U347" s="91">
        <v>202.59</v>
      </c>
      <c r="W347" s="92">
        <v>44652</v>
      </c>
    </row>
    <row r="348" spans="1:23" x14ac:dyDescent="0.2">
      <c r="A348" s="86" t="s">
        <v>123</v>
      </c>
      <c r="B348" s="86" t="s">
        <v>605</v>
      </c>
      <c r="C348" s="86" t="s">
        <v>627</v>
      </c>
      <c r="D348" s="86" t="s">
        <v>151</v>
      </c>
      <c r="E348" s="86">
        <v>46</v>
      </c>
      <c r="F348" s="86" t="s">
        <v>96</v>
      </c>
      <c r="G348" s="87">
        <v>44652</v>
      </c>
      <c r="H348" s="87">
        <v>44814</v>
      </c>
      <c r="I348" s="88">
        <v>49968</v>
      </c>
      <c r="J348" s="88" t="s">
        <v>641</v>
      </c>
      <c r="K348" s="88" t="s">
        <v>96</v>
      </c>
      <c r="L348" s="88" t="s">
        <v>551</v>
      </c>
      <c r="M348" s="88" t="s">
        <v>48</v>
      </c>
      <c r="N348" s="88" t="s">
        <v>156</v>
      </c>
      <c r="O348" s="88">
        <v>476</v>
      </c>
      <c r="P348" s="88"/>
      <c r="R348" s="90" t="s">
        <v>96</v>
      </c>
      <c r="S348" s="91">
        <v>202.59</v>
      </c>
      <c r="T348" s="90" t="s">
        <v>96</v>
      </c>
      <c r="U348" s="91">
        <v>202.59</v>
      </c>
      <c r="W348" s="92">
        <v>44652</v>
      </c>
    </row>
    <row r="349" spans="1:23" x14ac:dyDescent="0.2">
      <c r="A349" s="86" t="s">
        <v>123</v>
      </c>
      <c r="B349" s="86" t="s">
        <v>605</v>
      </c>
      <c r="C349" s="86" t="s">
        <v>627</v>
      </c>
      <c r="D349" s="86" t="s">
        <v>157</v>
      </c>
      <c r="E349" s="86">
        <v>20</v>
      </c>
      <c r="F349" s="86" t="s">
        <v>584</v>
      </c>
      <c r="G349" s="87">
        <v>44652</v>
      </c>
      <c r="H349" s="87">
        <v>44814</v>
      </c>
      <c r="I349" s="88" t="s">
        <v>642</v>
      </c>
      <c r="J349" s="88" t="s">
        <v>399</v>
      </c>
      <c r="K349" s="88"/>
      <c r="L349" s="88" t="s">
        <v>551</v>
      </c>
      <c r="M349" s="88" t="s">
        <v>48</v>
      </c>
      <c r="N349" s="88" t="s">
        <v>156</v>
      </c>
      <c r="O349" s="88">
        <v>476</v>
      </c>
      <c r="P349" s="88"/>
      <c r="R349" s="90" t="s">
        <v>584</v>
      </c>
      <c r="S349" s="91">
        <v>438.96</v>
      </c>
      <c r="T349" s="90" t="s">
        <v>584</v>
      </c>
      <c r="U349" s="91">
        <v>438.96</v>
      </c>
      <c r="W349" s="92">
        <v>44652</v>
      </c>
    </row>
    <row r="350" spans="1:23" x14ac:dyDescent="0.2">
      <c r="A350" s="86" t="s">
        <v>123</v>
      </c>
      <c r="B350" s="86" t="s">
        <v>605</v>
      </c>
      <c r="C350" s="86" t="s">
        <v>627</v>
      </c>
      <c r="D350" s="86" t="s">
        <v>157</v>
      </c>
      <c r="E350" s="86">
        <v>71</v>
      </c>
      <c r="F350" s="86" t="s">
        <v>587</v>
      </c>
      <c r="G350" s="87">
        <v>44652</v>
      </c>
      <c r="H350" s="87">
        <v>44814</v>
      </c>
      <c r="I350" s="88" t="s">
        <v>643</v>
      </c>
      <c r="J350" s="88" t="s">
        <v>114</v>
      </c>
      <c r="K350" s="88"/>
      <c r="L350" s="88" t="s">
        <v>551</v>
      </c>
      <c r="M350" s="88" t="s">
        <v>48</v>
      </c>
      <c r="N350" s="88" t="s">
        <v>156</v>
      </c>
      <c r="O350" s="88">
        <v>476</v>
      </c>
      <c r="P350" s="88"/>
      <c r="R350" s="90" t="s">
        <v>603</v>
      </c>
      <c r="S350" s="91">
        <v>907.36</v>
      </c>
      <c r="T350" s="90" t="s">
        <v>587</v>
      </c>
      <c r="U350" s="91">
        <v>53.11</v>
      </c>
      <c r="W350" s="92">
        <v>44652</v>
      </c>
    </row>
    <row r="351" spans="1:23" x14ac:dyDescent="0.2">
      <c r="A351" s="86" t="s">
        <v>123</v>
      </c>
      <c r="B351" s="86" t="s">
        <v>605</v>
      </c>
      <c r="C351" s="86" t="s">
        <v>627</v>
      </c>
      <c r="D351" s="86" t="s">
        <v>157</v>
      </c>
      <c r="E351" s="86">
        <v>148</v>
      </c>
      <c r="F351" s="86" t="s">
        <v>623</v>
      </c>
      <c r="G351" s="87">
        <v>44652</v>
      </c>
      <c r="H351" s="87">
        <v>44814</v>
      </c>
      <c r="I351" s="88"/>
      <c r="J351" s="88"/>
      <c r="K351" s="88"/>
      <c r="L351" s="88"/>
      <c r="M351" s="88" t="s">
        <v>15</v>
      </c>
      <c r="N351" s="88"/>
      <c r="O351" s="88"/>
      <c r="P351" s="88"/>
      <c r="R351" s="90" t="s">
        <v>15</v>
      </c>
      <c r="S351" s="91">
        <v>0</v>
      </c>
      <c r="T351" s="90" t="s">
        <v>623</v>
      </c>
      <c r="U351" s="91">
        <v>1527.67</v>
      </c>
      <c r="W351" s="92">
        <v>44652</v>
      </c>
    </row>
    <row r="352" spans="1:23" x14ac:dyDescent="0.2">
      <c r="A352" s="86" t="s">
        <v>123</v>
      </c>
      <c r="B352" s="86" t="s">
        <v>605</v>
      </c>
      <c r="C352" s="86" t="s">
        <v>627</v>
      </c>
      <c r="D352" s="86" t="s">
        <v>157</v>
      </c>
      <c r="E352" s="86">
        <v>150</v>
      </c>
      <c r="F352" s="86" t="s">
        <v>644</v>
      </c>
      <c r="G352" s="87">
        <v>44652</v>
      </c>
      <c r="H352" s="87">
        <v>44814</v>
      </c>
      <c r="I352" s="88" t="s">
        <v>645</v>
      </c>
      <c r="J352" s="88" t="s">
        <v>130</v>
      </c>
      <c r="K352" s="88"/>
      <c r="L352" s="88" t="s">
        <v>551</v>
      </c>
      <c r="M352" s="88" t="s">
        <v>48</v>
      </c>
      <c r="N352" s="88" t="s">
        <v>156</v>
      </c>
      <c r="O352" s="88">
        <v>476</v>
      </c>
      <c r="P352" s="88"/>
      <c r="R352" s="90" t="s">
        <v>644</v>
      </c>
      <c r="S352" s="91">
        <v>912.11</v>
      </c>
      <c r="T352" s="90" t="s">
        <v>644</v>
      </c>
      <c r="U352" s="91">
        <v>912.11</v>
      </c>
      <c r="W352" s="92">
        <v>44652</v>
      </c>
    </row>
    <row r="353" spans="1:23" x14ac:dyDescent="0.2">
      <c r="A353" s="86" t="s">
        <v>123</v>
      </c>
      <c r="B353" s="86" t="s">
        <v>605</v>
      </c>
      <c r="C353" s="86" t="s">
        <v>627</v>
      </c>
      <c r="D353" s="86" t="s">
        <v>157</v>
      </c>
      <c r="E353" s="86">
        <v>32</v>
      </c>
      <c r="F353" s="86" t="s">
        <v>602</v>
      </c>
      <c r="G353" s="87">
        <v>44652</v>
      </c>
      <c r="H353" s="87">
        <v>44814</v>
      </c>
      <c r="I353" s="88"/>
      <c r="J353" s="88"/>
      <c r="K353" s="88"/>
      <c r="L353" s="88"/>
      <c r="M353" s="88" t="s">
        <v>15</v>
      </c>
      <c r="N353" s="88"/>
      <c r="O353" s="88"/>
      <c r="P353" s="88"/>
      <c r="R353" s="90" t="s">
        <v>15</v>
      </c>
      <c r="S353" s="91">
        <v>0</v>
      </c>
      <c r="T353" s="90" t="s">
        <v>602</v>
      </c>
      <c r="U353" s="91">
        <v>599.96</v>
      </c>
      <c r="W353" s="92">
        <v>44652</v>
      </c>
    </row>
    <row r="354" spans="1:23" x14ac:dyDescent="0.2">
      <c r="A354" s="93" t="s">
        <v>123</v>
      </c>
      <c r="B354" s="93" t="s">
        <v>605</v>
      </c>
      <c r="C354" s="93" t="s">
        <v>646</v>
      </c>
      <c r="D354" s="93" t="s">
        <v>151</v>
      </c>
      <c r="E354" s="93">
        <v>40</v>
      </c>
      <c r="F354" s="93" t="s">
        <v>571</v>
      </c>
      <c r="G354" s="94">
        <v>44652</v>
      </c>
      <c r="H354" s="94">
        <v>44814</v>
      </c>
      <c r="I354" s="95">
        <v>49509</v>
      </c>
      <c r="J354" s="95" t="s">
        <v>647</v>
      </c>
      <c r="K354" s="95" t="s">
        <v>573</v>
      </c>
      <c r="L354" s="95" t="s">
        <v>551</v>
      </c>
      <c r="M354" s="95" t="s">
        <v>49</v>
      </c>
      <c r="N354" s="95" t="s">
        <v>156</v>
      </c>
      <c r="O354" s="95">
        <v>476</v>
      </c>
      <c r="P354" s="95"/>
      <c r="R354" s="90" t="s">
        <v>571</v>
      </c>
      <c r="S354" s="91">
        <v>650.83000000000004</v>
      </c>
      <c r="T354" s="90" t="s">
        <v>571</v>
      </c>
      <c r="U354" s="91">
        <v>650.83000000000004</v>
      </c>
      <c r="W354" s="92">
        <v>44652</v>
      </c>
    </row>
    <row r="355" spans="1:23" x14ac:dyDescent="0.2">
      <c r="A355" s="93" t="s">
        <v>123</v>
      </c>
      <c r="B355" s="93" t="s">
        <v>605</v>
      </c>
      <c r="C355" s="93" t="s">
        <v>646</v>
      </c>
      <c r="D355" s="93" t="s">
        <v>151</v>
      </c>
      <c r="E355" s="93">
        <v>206</v>
      </c>
      <c r="F355" s="93" t="s">
        <v>427</v>
      </c>
      <c r="G355" s="94">
        <v>44652</v>
      </c>
      <c r="H355" s="94">
        <v>44814</v>
      </c>
      <c r="I355" s="95">
        <v>49667</v>
      </c>
      <c r="J355" s="95" t="s">
        <v>648</v>
      </c>
      <c r="K355" s="95" t="s">
        <v>635</v>
      </c>
      <c r="L355" s="95" t="s">
        <v>551</v>
      </c>
      <c r="M355" s="95" t="s">
        <v>49</v>
      </c>
      <c r="N355" s="95" t="s">
        <v>156</v>
      </c>
      <c r="O355" s="95">
        <v>476</v>
      </c>
      <c r="P355" s="95"/>
      <c r="R355" s="90" t="s">
        <v>94</v>
      </c>
      <c r="S355" s="91">
        <v>315.44</v>
      </c>
      <c r="T355" s="90" t="s">
        <v>427</v>
      </c>
      <c r="U355" s="91">
        <v>315.44</v>
      </c>
      <c r="W355" s="92">
        <v>44652</v>
      </c>
    </row>
    <row r="356" spans="1:23" x14ac:dyDescent="0.2">
      <c r="A356" s="93" t="s">
        <v>123</v>
      </c>
      <c r="B356" s="93" t="s">
        <v>605</v>
      </c>
      <c r="C356" s="93" t="s">
        <v>646</v>
      </c>
      <c r="D356" s="93" t="s">
        <v>151</v>
      </c>
      <c r="E356" s="93">
        <v>48</v>
      </c>
      <c r="F356" s="93" t="s">
        <v>312</v>
      </c>
      <c r="G356" s="94">
        <v>44652</v>
      </c>
      <c r="H356" s="94">
        <v>44814</v>
      </c>
      <c r="I356" s="95">
        <v>49998</v>
      </c>
      <c r="J356" s="95" t="s">
        <v>649</v>
      </c>
      <c r="K356" s="95" t="s">
        <v>333</v>
      </c>
      <c r="L356" s="95" t="s">
        <v>551</v>
      </c>
      <c r="M356" s="95" t="s">
        <v>49</v>
      </c>
      <c r="N356" s="95" t="s">
        <v>156</v>
      </c>
      <c r="O356" s="95">
        <v>476</v>
      </c>
      <c r="P356" s="95"/>
      <c r="R356" s="90" t="s">
        <v>312</v>
      </c>
      <c r="S356" s="91">
        <v>292.54000000000002</v>
      </c>
      <c r="T356" s="90" t="s">
        <v>312</v>
      </c>
      <c r="U356" s="91">
        <v>292.54000000000002</v>
      </c>
      <c r="W356" s="92">
        <v>44652</v>
      </c>
    </row>
    <row r="357" spans="1:23" x14ac:dyDescent="0.2">
      <c r="A357" s="93" t="s">
        <v>123</v>
      </c>
      <c r="B357" s="93" t="s">
        <v>605</v>
      </c>
      <c r="C357" s="93" t="s">
        <v>646</v>
      </c>
      <c r="D357" s="93" t="s">
        <v>151</v>
      </c>
      <c r="E357" s="93">
        <v>48</v>
      </c>
      <c r="F357" s="93" t="s">
        <v>312</v>
      </c>
      <c r="G357" s="94">
        <v>44652</v>
      </c>
      <c r="H357" s="94">
        <v>44814</v>
      </c>
      <c r="I357" s="95"/>
      <c r="J357" s="95"/>
      <c r="K357" s="95"/>
      <c r="L357" s="95"/>
      <c r="M357" s="95" t="s">
        <v>15</v>
      </c>
      <c r="N357" s="95"/>
      <c r="O357" s="95"/>
      <c r="P357" s="95"/>
      <c r="R357" s="90" t="s">
        <v>15</v>
      </c>
      <c r="S357" s="91">
        <v>0</v>
      </c>
      <c r="T357" s="90" t="s">
        <v>312</v>
      </c>
      <c r="U357" s="91">
        <v>292.54000000000002</v>
      </c>
      <c r="W357" s="92">
        <v>44652</v>
      </c>
    </row>
    <row r="358" spans="1:23" x14ac:dyDescent="0.2">
      <c r="A358" s="93" t="s">
        <v>123</v>
      </c>
      <c r="B358" s="93" t="s">
        <v>605</v>
      </c>
      <c r="C358" s="93" t="s">
        <v>646</v>
      </c>
      <c r="D358" s="93" t="s">
        <v>151</v>
      </c>
      <c r="E358" s="93">
        <v>207</v>
      </c>
      <c r="F358" s="93" t="s">
        <v>613</v>
      </c>
      <c r="G358" s="94">
        <v>44652</v>
      </c>
      <c r="H358" s="94">
        <v>44814</v>
      </c>
      <c r="I358" s="95">
        <v>49701</v>
      </c>
      <c r="J358" s="95" t="s">
        <v>650</v>
      </c>
      <c r="K358" s="95" t="s">
        <v>612</v>
      </c>
      <c r="L358" s="95" t="s">
        <v>551</v>
      </c>
      <c r="M358" s="95" t="s">
        <v>49</v>
      </c>
      <c r="N358" s="95" t="s">
        <v>156</v>
      </c>
      <c r="O358" s="95">
        <v>476</v>
      </c>
      <c r="P358" s="95"/>
      <c r="R358" s="90" t="s">
        <v>613</v>
      </c>
      <c r="S358" s="91">
        <v>315.44</v>
      </c>
      <c r="T358" s="90" t="s">
        <v>613</v>
      </c>
      <c r="U358" s="91">
        <v>315.44</v>
      </c>
      <c r="W358" s="92">
        <v>44652</v>
      </c>
    </row>
    <row r="359" spans="1:23" x14ac:dyDescent="0.2">
      <c r="A359" s="93" t="s">
        <v>123</v>
      </c>
      <c r="B359" s="93" t="s">
        <v>605</v>
      </c>
      <c r="C359" s="93" t="s">
        <v>646</v>
      </c>
      <c r="D359" s="93" t="s">
        <v>151</v>
      </c>
      <c r="E359" s="93">
        <v>48</v>
      </c>
      <c r="F359" s="93" t="s">
        <v>312</v>
      </c>
      <c r="G359" s="94">
        <v>44652</v>
      </c>
      <c r="H359" s="94">
        <v>44814</v>
      </c>
      <c r="I359" s="95">
        <v>50028</v>
      </c>
      <c r="J359" s="95" t="s">
        <v>651</v>
      </c>
      <c r="K359" s="95" t="s">
        <v>592</v>
      </c>
      <c r="L359" s="95" t="s">
        <v>551</v>
      </c>
      <c r="M359" s="95" t="s">
        <v>49</v>
      </c>
      <c r="N359" s="95" t="s">
        <v>156</v>
      </c>
      <c r="O359" s="95">
        <v>476</v>
      </c>
      <c r="P359" s="95"/>
      <c r="R359" s="90" t="s">
        <v>575</v>
      </c>
      <c r="S359" s="91">
        <v>310.29000000000002</v>
      </c>
      <c r="T359" s="90" t="s">
        <v>312</v>
      </c>
      <c r="U359" s="91">
        <v>292.54000000000002</v>
      </c>
      <c r="W359" s="92">
        <v>44652</v>
      </c>
    </row>
    <row r="360" spans="1:23" x14ac:dyDescent="0.2">
      <c r="A360" s="93" t="s">
        <v>123</v>
      </c>
      <c r="B360" s="93" t="s">
        <v>605</v>
      </c>
      <c r="C360" s="93" t="s">
        <v>646</v>
      </c>
      <c r="D360" s="93" t="s">
        <v>151</v>
      </c>
      <c r="E360" s="93">
        <v>200</v>
      </c>
      <c r="F360" s="93" t="s">
        <v>575</v>
      </c>
      <c r="G360" s="94">
        <v>44652</v>
      </c>
      <c r="H360" s="94">
        <v>44814</v>
      </c>
      <c r="I360" s="95">
        <v>49662</v>
      </c>
      <c r="J360" s="95" t="s">
        <v>652</v>
      </c>
      <c r="K360" s="95" t="s">
        <v>96</v>
      </c>
      <c r="L360" s="95" t="s">
        <v>551</v>
      </c>
      <c r="M360" s="95" t="s">
        <v>49</v>
      </c>
      <c r="N360" s="95" t="s">
        <v>156</v>
      </c>
      <c r="O360" s="95">
        <v>476</v>
      </c>
      <c r="P360" s="95"/>
      <c r="R360" s="90" t="s">
        <v>96</v>
      </c>
      <c r="S360" s="91">
        <v>202.59</v>
      </c>
      <c r="T360" s="90" t="s">
        <v>575</v>
      </c>
      <c r="U360" s="91">
        <v>310.29000000000002</v>
      </c>
      <c r="W360" s="92">
        <v>44652</v>
      </c>
    </row>
    <row r="361" spans="1:23" x14ac:dyDescent="0.2">
      <c r="A361" s="93" t="s">
        <v>123</v>
      </c>
      <c r="B361" s="93" t="s">
        <v>605</v>
      </c>
      <c r="C361" s="93" t="s">
        <v>646</v>
      </c>
      <c r="D361" s="93" t="s">
        <v>151</v>
      </c>
      <c r="E361" s="93">
        <v>46</v>
      </c>
      <c r="F361" s="93" t="s">
        <v>96</v>
      </c>
      <c r="G361" s="94">
        <v>44652</v>
      </c>
      <c r="H361" s="94">
        <v>44814</v>
      </c>
      <c r="I361" s="95">
        <v>49539</v>
      </c>
      <c r="J361" s="95" t="s">
        <v>653</v>
      </c>
      <c r="K361" s="95" t="s">
        <v>96</v>
      </c>
      <c r="L361" s="95" t="s">
        <v>551</v>
      </c>
      <c r="M361" s="95" t="s">
        <v>49</v>
      </c>
      <c r="N361" s="95" t="s">
        <v>156</v>
      </c>
      <c r="O361" s="95">
        <v>476</v>
      </c>
      <c r="P361" s="95"/>
      <c r="R361" s="90" t="s">
        <v>96</v>
      </c>
      <c r="S361" s="91">
        <v>202.59</v>
      </c>
      <c r="T361" s="90" t="s">
        <v>96</v>
      </c>
      <c r="U361" s="91">
        <v>202.59</v>
      </c>
      <c r="W361" s="92">
        <v>44652</v>
      </c>
    </row>
    <row r="362" spans="1:23" x14ac:dyDescent="0.2">
      <c r="A362" s="93" t="s">
        <v>123</v>
      </c>
      <c r="B362" s="93" t="s">
        <v>605</v>
      </c>
      <c r="C362" s="93" t="s">
        <v>646</v>
      </c>
      <c r="D362" s="93" t="s">
        <v>151</v>
      </c>
      <c r="E362" s="93">
        <v>46</v>
      </c>
      <c r="F362" s="93" t="s">
        <v>96</v>
      </c>
      <c r="G362" s="94">
        <v>44652</v>
      </c>
      <c r="H362" s="94">
        <v>44814</v>
      </c>
      <c r="I362" s="95">
        <v>50229</v>
      </c>
      <c r="J362" s="95" t="s">
        <v>654</v>
      </c>
      <c r="K362" s="95" t="s">
        <v>96</v>
      </c>
      <c r="L362" s="95" t="s">
        <v>551</v>
      </c>
      <c r="M362" s="95" t="s">
        <v>49</v>
      </c>
      <c r="N362" s="95" t="s">
        <v>156</v>
      </c>
      <c r="O362" s="95">
        <v>476</v>
      </c>
      <c r="P362" s="95"/>
      <c r="R362" s="90" t="s">
        <v>96</v>
      </c>
      <c r="S362" s="91">
        <v>202.59</v>
      </c>
      <c r="T362" s="90" t="s">
        <v>96</v>
      </c>
      <c r="U362" s="91">
        <v>202.59</v>
      </c>
      <c r="W362" s="92">
        <v>44652</v>
      </c>
    </row>
    <row r="363" spans="1:23" x14ac:dyDescent="0.2">
      <c r="A363" s="93" t="s">
        <v>123</v>
      </c>
      <c r="B363" s="93" t="s">
        <v>605</v>
      </c>
      <c r="C363" s="93" t="s">
        <v>646</v>
      </c>
      <c r="D363" s="93" t="s">
        <v>151</v>
      </c>
      <c r="E363" s="93">
        <v>46</v>
      </c>
      <c r="F363" s="93" t="s">
        <v>96</v>
      </c>
      <c r="G363" s="94">
        <v>44652</v>
      </c>
      <c r="H363" s="94">
        <v>44814</v>
      </c>
      <c r="I363" s="95"/>
      <c r="J363" s="95"/>
      <c r="K363" s="95"/>
      <c r="L363" s="95"/>
      <c r="M363" s="95" t="s">
        <v>15</v>
      </c>
      <c r="N363" s="95"/>
      <c r="O363" s="95"/>
      <c r="P363" s="95"/>
      <c r="R363" s="90" t="s">
        <v>15</v>
      </c>
      <c r="S363" s="91">
        <v>0</v>
      </c>
      <c r="T363" s="90" t="s">
        <v>96</v>
      </c>
      <c r="U363" s="91">
        <v>202.59</v>
      </c>
      <c r="W363" s="92">
        <v>44652</v>
      </c>
    </row>
    <row r="364" spans="1:23" x14ac:dyDescent="0.2">
      <c r="A364" s="93" t="s">
        <v>123</v>
      </c>
      <c r="B364" s="93" t="s">
        <v>605</v>
      </c>
      <c r="C364" s="93" t="s">
        <v>646</v>
      </c>
      <c r="D364" s="93" t="s">
        <v>151</v>
      </c>
      <c r="E364" s="93">
        <v>46</v>
      </c>
      <c r="F364" s="93" t="s">
        <v>96</v>
      </c>
      <c r="G364" s="94">
        <v>44652</v>
      </c>
      <c r="H364" s="94">
        <v>44814</v>
      </c>
      <c r="I364" s="95"/>
      <c r="J364" s="95"/>
      <c r="K364" s="95"/>
      <c r="L364" s="95"/>
      <c r="M364" s="95" t="s">
        <v>15</v>
      </c>
      <c r="N364" s="95"/>
      <c r="O364" s="95"/>
      <c r="P364" s="95"/>
      <c r="R364" s="90" t="s">
        <v>15</v>
      </c>
      <c r="S364" s="91">
        <v>0</v>
      </c>
      <c r="T364" s="90" t="s">
        <v>96</v>
      </c>
      <c r="U364" s="91">
        <v>202.59</v>
      </c>
      <c r="W364" s="92">
        <v>44652</v>
      </c>
    </row>
    <row r="365" spans="1:23" x14ac:dyDescent="0.2">
      <c r="A365" s="93" t="s">
        <v>123</v>
      </c>
      <c r="B365" s="93" t="s">
        <v>605</v>
      </c>
      <c r="C365" s="93" t="s">
        <v>646</v>
      </c>
      <c r="D365" s="93" t="s">
        <v>151</v>
      </c>
      <c r="E365" s="93">
        <v>46</v>
      </c>
      <c r="F365" s="93" t="s">
        <v>96</v>
      </c>
      <c r="G365" s="94">
        <v>44652</v>
      </c>
      <c r="H365" s="94">
        <v>44814</v>
      </c>
      <c r="I365" s="95"/>
      <c r="J365" s="95"/>
      <c r="K365" s="95"/>
      <c r="L365" s="95"/>
      <c r="M365" s="95" t="s">
        <v>15</v>
      </c>
      <c r="N365" s="95"/>
      <c r="O365" s="95"/>
      <c r="P365" s="95"/>
      <c r="R365" s="90" t="s">
        <v>15</v>
      </c>
      <c r="S365" s="91">
        <v>0</v>
      </c>
      <c r="T365" s="90" t="s">
        <v>96</v>
      </c>
      <c r="U365" s="91">
        <v>202.59</v>
      </c>
      <c r="W365" s="92">
        <v>44652</v>
      </c>
    </row>
    <row r="366" spans="1:23" x14ac:dyDescent="0.2">
      <c r="A366" s="93" t="s">
        <v>123</v>
      </c>
      <c r="B366" s="93" t="s">
        <v>605</v>
      </c>
      <c r="C366" s="93" t="s">
        <v>646</v>
      </c>
      <c r="D366" s="93" t="s">
        <v>157</v>
      </c>
      <c r="E366" s="93">
        <v>20</v>
      </c>
      <c r="F366" s="93" t="s">
        <v>584</v>
      </c>
      <c r="G366" s="94">
        <v>44652</v>
      </c>
      <c r="H366" s="94">
        <v>44814</v>
      </c>
      <c r="I366" s="95"/>
      <c r="J366" s="95"/>
      <c r="K366" s="95"/>
      <c r="L366" s="95"/>
      <c r="M366" s="95" t="s">
        <v>15</v>
      </c>
      <c r="N366" s="95"/>
      <c r="O366" s="95"/>
      <c r="P366" s="95"/>
      <c r="R366" s="90" t="s">
        <v>15</v>
      </c>
      <c r="S366" s="91">
        <v>0</v>
      </c>
      <c r="T366" s="90" t="s">
        <v>584</v>
      </c>
      <c r="U366" s="91">
        <v>438.96</v>
      </c>
      <c r="W366" s="92">
        <v>44652</v>
      </c>
    </row>
    <row r="367" spans="1:23" x14ac:dyDescent="0.2">
      <c r="A367" s="93" t="s">
        <v>123</v>
      </c>
      <c r="B367" s="93" t="s">
        <v>605</v>
      </c>
      <c r="C367" s="93" t="s">
        <v>646</v>
      </c>
      <c r="D367" s="93" t="s">
        <v>157</v>
      </c>
      <c r="E367" s="93">
        <v>71</v>
      </c>
      <c r="F367" s="93" t="s">
        <v>587</v>
      </c>
      <c r="G367" s="94">
        <v>44652</v>
      </c>
      <c r="H367" s="94">
        <v>44814</v>
      </c>
      <c r="I367" s="95" t="s">
        <v>655</v>
      </c>
      <c r="J367" s="95" t="s">
        <v>130</v>
      </c>
      <c r="K367" s="95"/>
      <c r="L367" s="95" t="s">
        <v>551</v>
      </c>
      <c r="M367" s="95" t="s">
        <v>49</v>
      </c>
      <c r="N367" s="95" t="s">
        <v>156</v>
      </c>
      <c r="O367" s="95">
        <v>476</v>
      </c>
      <c r="P367" s="95"/>
      <c r="R367" s="90" t="s">
        <v>644</v>
      </c>
      <c r="S367" s="91">
        <v>912.11</v>
      </c>
      <c r="T367" s="90" t="s">
        <v>587</v>
      </c>
      <c r="U367" s="91">
        <v>53.11</v>
      </c>
      <c r="W367" s="92">
        <v>44652</v>
      </c>
    </row>
    <row r="368" spans="1:23" x14ac:dyDescent="0.2">
      <c r="A368" s="93" t="s">
        <v>123</v>
      </c>
      <c r="B368" s="93" t="s">
        <v>605</v>
      </c>
      <c r="C368" s="93" t="s">
        <v>646</v>
      </c>
      <c r="D368" s="93" t="s">
        <v>157</v>
      </c>
      <c r="E368" s="93">
        <v>148</v>
      </c>
      <c r="F368" s="93" t="s">
        <v>623</v>
      </c>
      <c r="G368" s="94">
        <v>44652</v>
      </c>
      <c r="H368" s="94">
        <v>44814</v>
      </c>
      <c r="I368" s="95" t="s">
        <v>656</v>
      </c>
      <c r="J368" s="95" t="s">
        <v>129</v>
      </c>
      <c r="K368" s="95"/>
      <c r="L368" s="95" t="s">
        <v>551</v>
      </c>
      <c r="M368" s="95" t="s">
        <v>49</v>
      </c>
      <c r="N368" s="95" t="s">
        <v>156</v>
      </c>
      <c r="O368" s="95">
        <v>476</v>
      </c>
      <c r="P368" s="95"/>
      <c r="R368" s="90" t="s">
        <v>971</v>
      </c>
      <c r="S368" s="91">
        <v>1216.71</v>
      </c>
      <c r="T368" s="90" t="s">
        <v>623</v>
      </c>
      <c r="U368" s="91">
        <v>1527.67</v>
      </c>
      <c r="W368" s="92">
        <v>44652</v>
      </c>
    </row>
    <row r="369" spans="1:23" x14ac:dyDescent="0.2">
      <c r="A369" s="93" t="s">
        <v>123</v>
      </c>
      <c r="B369" s="93" t="s">
        <v>605</v>
      </c>
      <c r="C369" s="93" t="s">
        <v>646</v>
      </c>
      <c r="D369" s="93" t="s">
        <v>157</v>
      </c>
      <c r="E369" s="93">
        <v>16</v>
      </c>
      <c r="F369" s="93" t="s">
        <v>657</v>
      </c>
      <c r="G369" s="94">
        <v>44652</v>
      </c>
      <c r="H369" s="94">
        <v>44814</v>
      </c>
      <c r="I369" s="95"/>
      <c r="J369" s="95"/>
      <c r="K369" s="95"/>
      <c r="L369" s="95"/>
      <c r="M369" s="95" t="s">
        <v>15</v>
      </c>
      <c r="N369" s="95"/>
      <c r="O369" s="95"/>
      <c r="P369" s="95"/>
      <c r="R369" s="90" t="s">
        <v>15</v>
      </c>
      <c r="S369" s="91">
        <v>0</v>
      </c>
      <c r="T369" s="90" t="s">
        <v>657</v>
      </c>
      <c r="U369" s="91">
        <v>813.26</v>
      </c>
      <c r="W369" s="92">
        <v>44655</v>
      </c>
    </row>
    <row r="370" spans="1:23" x14ac:dyDescent="0.2">
      <c r="A370" s="93" t="s">
        <v>123</v>
      </c>
      <c r="B370" s="93" t="s">
        <v>605</v>
      </c>
      <c r="C370" s="93" t="s">
        <v>646</v>
      </c>
      <c r="D370" s="93" t="s">
        <v>157</v>
      </c>
      <c r="E370" s="93">
        <v>23</v>
      </c>
      <c r="F370" s="93" t="s">
        <v>402</v>
      </c>
      <c r="G370" s="94">
        <v>44652</v>
      </c>
      <c r="H370" s="94">
        <v>44814</v>
      </c>
      <c r="I370" s="95"/>
      <c r="J370" s="95"/>
      <c r="K370" s="95"/>
      <c r="L370" s="95"/>
      <c r="M370" s="95" t="s">
        <v>15</v>
      </c>
      <c r="N370" s="95"/>
      <c r="O370" s="95"/>
      <c r="P370" s="95"/>
      <c r="R370" s="90" t="s">
        <v>15</v>
      </c>
      <c r="S370" s="91">
        <v>0</v>
      </c>
      <c r="T370" s="90" t="s">
        <v>402</v>
      </c>
      <c r="U370" s="91">
        <v>1351.59</v>
      </c>
      <c r="W370" s="92">
        <v>44652</v>
      </c>
    </row>
    <row r="371" spans="1:23" x14ac:dyDescent="0.2">
      <c r="A371" s="93" t="s">
        <v>123</v>
      </c>
      <c r="B371" s="93" t="s">
        <v>605</v>
      </c>
      <c r="C371" s="93" t="s">
        <v>646</v>
      </c>
      <c r="D371" s="93" t="s">
        <v>157</v>
      </c>
      <c r="E371" s="93">
        <v>32</v>
      </c>
      <c r="F371" s="93" t="s">
        <v>602</v>
      </c>
      <c r="G371" s="94">
        <v>44652</v>
      </c>
      <c r="H371" s="94">
        <v>44814</v>
      </c>
      <c r="I371" s="95"/>
      <c r="J371" s="95"/>
      <c r="K371" s="95"/>
      <c r="L371" s="95"/>
      <c r="M371" s="95" t="s">
        <v>15</v>
      </c>
      <c r="N371" s="95"/>
      <c r="O371" s="95"/>
      <c r="P371" s="95"/>
      <c r="R371" s="90" t="s">
        <v>15</v>
      </c>
      <c r="S371" s="91">
        <v>0</v>
      </c>
      <c r="T371" s="90" t="s">
        <v>602</v>
      </c>
      <c r="U371" s="91">
        <v>599.96</v>
      </c>
      <c r="W371" s="92">
        <v>44652</v>
      </c>
    </row>
    <row r="372" spans="1:23" x14ac:dyDescent="0.2">
      <c r="A372" s="86" t="s">
        <v>1531</v>
      </c>
      <c r="B372" s="86" t="s">
        <v>658</v>
      </c>
      <c r="C372" s="86" t="s">
        <v>659</v>
      </c>
      <c r="D372" s="86" t="s">
        <v>151</v>
      </c>
      <c r="E372" s="86">
        <v>40</v>
      </c>
      <c r="F372" s="86" t="s">
        <v>571</v>
      </c>
      <c r="G372" s="87">
        <v>44652</v>
      </c>
      <c r="H372" s="87">
        <v>44854</v>
      </c>
      <c r="I372" s="88">
        <v>49054</v>
      </c>
      <c r="J372" s="88" t="s">
        <v>660</v>
      </c>
      <c r="K372" s="88" t="s">
        <v>548</v>
      </c>
      <c r="L372" s="88" t="s">
        <v>551</v>
      </c>
      <c r="M372" s="88" t="s">
        <v>48</v>
      </c>
      <c r="N372" s="88" t="s">
        <v>156</v>
      </c>
      <c r="O372" s="88">
        <v>476</v>
      </c>
      <c r="P372" s="88"/>
      <c r="R372" s="90" t="s">
        <v>548</v>
      </c>
      <c r="S372" s="91">
        <v>635.80999999999995</v>
      </c>
      <c r="T372" s="90" t="s">
        <v>571</v>
      </c>
      <c r="U372" s="91">
        <v>650.83000000000004</v>
      </c>
      <c r="W372" s="92">
        <v>44655</v>
      </c>
    </row>
    <row r="373" spans="1:23" x14ac:dyDescent="0.2">
      <c r="A373" s="86" t="s">
        <v>1531</v>
      </c>
      <c r="B373" s="86" t="s">
        <v>658</v>
      </c>
      <c r="C373" s="86" t="s">
        <v>659</v>
      </c>
      <c r="D373" s="86" t="s">
        <v>151</v>
      </c>
      <c r="E373" s="86">
        <v>48</v>
      </c>
      <c r="F373" s="86" t="s">
        <v>312</v>
      </c>
      <c r="G373" s="87">
        <v>44652</v>
      </c>
      <c r="H373" s="87">
        <v>44854</v>
      </c>
      <c r="I373" s="88">
        <v>50587</v>
      </c>
      <c r="J373" s="88" t="s">
        <v>661</v>
      </c>
      <c r="K373" s="88" t="s">
        <v>384</v>
      </c>
      <c r="L373" s="88" t="s">
        <v>551</v>
      </c>
      <c r="M373" s="88" t="s">
        <v>48</v>
      </c>
      <c r="N373" s="88" t="s">
        <v>156</v>
      </c>
      <c r="O373" s="88">
        <v>476</v>
      </c>
      <c r="P373" s="88"/>
      <c r="R373" s="90" t="s">
        <v>312</v>
      </c>
      <c r="S373" s="91">
        <v>292.54000000000002</v>
      </c>
      <c r="T373" s="90" t="s">
        <v>312</v>
      </c>
      <c r="U373" s="91">
        <v>292.54000000000002</v>
      </c>
      <c r="W373" s="92">
        <v>44655</v>
      </c>
    </row>
    <row r="374" spans="1:23" x14ac:dyDescent="0.2">
      <c r="A374" s="86" t="s">
        <v>1531</v>
      </c>
      <c r="B374" s="86" t="s">
        <v>658</v>
      </c>
      <c r="C374" s="86" t="s">
        <v>659</v>
      </c>
      <c r="D374" s="86" t="s">
        <v>151</v>
      </c>
      <c r="E374" s="86">
        <v>48</v>
      </c>
      <c r="F374" s="86" t="s">
        <v>312</v>
      </c>
      <c r="G374" s="87">
        <v>44652</v>
      </c>
      <c r="H374" s="87">
        <v>44854</v>
      </c>
      <c r="I374" s="88">
        <v>50252</v>
      </c>
      <c r="J374" s="88" t="s">
        <v>662</v>
      </c>
      <c r="K374" s="88" t="s">
        <v>663</v>
      </c>
      <c r="L374" s="88" t="s">
        <v>551</v>
      </c>
      <c r="M374" s="88" t="s">
        <v>48</v>
      </c>
      <c r="N374" s="88" t="s">
        <v>156</v>
      </c>
      <c r="O374" s="88">
        <v>476</v>
      </c>
      <c r="P374" s="88"/>
      <c r="R374" s="90" t="s">
        <v>392</v>
      </c>
      <c r="S374" s="91">
        <v>365.75</v>
      </c>
      <c r="T374" s="90" t="s">
        <v>312</v>
      </c>
      <c r="U374" s="91">
        <v>292.54000000000002</v>
      </c>
      <c r="W374" s="92">
        <v>44655</v>
      </c>
    </row>
    <row r="375" spans="1:23" x14ac:dyDescent="0.2">
      <c r="A375" s="86" t="s">
        <v>1531</v>
      </c>
      <c r="B375" s="86" t="s">
        <v>658</v>
      </c>
      <c r="C375" s="86" t="s">
        <v>659</v>
      </c>
      <c r="D375" s="86" t="s">
        <v>151</v>
      </c>
      <c r="E375" s="86">
        <v>46</v>
      </c>
      <c r="F375" s="86"/>
      <c r="G375" s="87">
        <v>44652</v>
      </c>
      <c r="H375" s="87">
        <v>44854</v>
      </c>
      <c r="I375" s="88">
        <v>50243</v>
      </c>
      <c r="J375" s="88" t="s">
        <v>664</v>
      </c>
      <c r="K375" s="88" t="s">
        <v>384</v>
      </c>
      <c r="L375" s="88" t="s">
        <v>551</v>
      </c>
      <c r="M375" s="88" t="s">
        <v>48</v>
      </c>
      <c r="N375" s="88" t="s">
        <v>156</v>
      </c>
      <c r="O375" s="88">
        <v>476</v>
      </c>
      <c r="P375" s="88"/>
      <c r="R375" s="90" t="s">
        <v>312</v>
      </c>
      <c r="S375" s="91">
        <v>292.54000000000002</v>
      </c>
      <c r="T375" s="90">
        <v>0</v>
      </c>
      <c r="U375" s="91">
        <v>0</v>
      </c>
      <c r="W375" s="92">
        <v>44652</v>
      </c>
    </row>
    <row r="376" spans="1:23" x14ac:dyDescent="0.2">
      <c r="A376" s="86" t="s">
        <v>1531</v>
      </c>
      <c r="B376" s="86" t="s">
        <v>658</v>
      </c>
      <c r="C376" s="86" t="s">
        <v>659</v>
      </c>
      <c r="D376" s="86" t="s">
        <v>151</v>
      </c>
      <c r="E376" s="86">
        <v>46</v>
      </c>
      <c r="F376" s="86"/>
      <c r="G376" s="87">
        <v>44652</v>
      </c>
      <c r="H376" s="87">
        <v>44854</v>
      </c>
      <c r="I376" s="88"/>
      <c r="J376" s="88"/>
      <c r="K376" s="88"/>
      <c r="L376" s="88"/>
      <c r="M376" s="88" t="s">
        <v>15</v>
      </c>
      <c r="N376" s="88"/>
      <c r="O376" s="88"/>
      <c r="P376" s="88"/>
      <c r="R376" s="90" t="s">
        <v>15</v>
      </c>
      <c r="S376" s="91">
        <v>0</v>
      </c>
      <c r="T376" s="90">
        <v>0</v>
      </c>
      <c r="U376" s="91">
        <v>0</v>
      </c>
      <c r="W376" s="92">
        <v>44658</v>
      </c>
    </row>
    <row r="377" spans="1:23" x14ac:dyDescent="0.2">
      <c r="A377" s="86" t="s">
        <v>1531</v>
      </c>
      <c r="B377" s="86" t="s">
        <v>658</v>
      </c>
      <c r="C377" s="86" t="s">
        <v>659</v>
      </c>
      <c r="D377" s="86" t="s">
        <v>151</v>
      </c>
      <c r="E377" s="86">
        <v>46</v>
      </c>
      <c r="F377" s="86"/>
      <c r="G377" s="87">
        <v>44652</v>
      </c>
      <c r="H377" s="87">
        <v>44854</v>
      </c>
      <c r="I377" s="88">
        <v>50594</v>
      </c>
      <c r="J377" s="88" t="s">
        <v>665</v>
      </c>
      <c r="K377" s="88" t="s">
        <v>384</v>
      </c>
      <c r="L377" s="88" t="s">
        <v>551</v>
      </c>
      <c r="M377" s="88" t="s">
        <v>48</v>
      </c>
      <c r="N377" s="88" t="s">
        <v>156</v>
      </c>
      <c r="O377" s="88">
        <v>476</v>
      </c>
      <c r="P377" s="88"/>
      <c r="R377" s="90" t="s">
        <v>312</v>
      </c>
      <c r="S377" s="91">
        <v>292.54000000000002</v>
      </c>
      <c r="T377" s="90">
        <v>0</v>
      </c>
      <c r="U377" s="91">
        <v>0</v>
      </c>
      <c r="W377" s="92">
        <v>44655</v>
      </c>
    </row>
    <row r="378" spans="1:23" x14ac:dyDescent="0.2">
      <c r="A378" s="86" t="s">
        <v>1531</v>
      </c>
      <c r="B378" s="86" t="s">
        <v>658</v>
      </c>
      <c r="C378" s="86" t="s">
        <v>659</v>
      </c>
      <c r="D378" s="86" t="s">
        <v>151</v>
      </c>
      <c r="E378" s="86">
        <v>46</v>
      </c>
      <c r="F378" s="86" t="s">
        <v>96</v>
      </c>
      <c r="G378" s="87">
        <v>44652</v>
      </c>
      <c r="H378" s="87">
        <v>44854</v>
      </c>
      <c r="I378" s="88">
        <v>50605</v>
      </c>
      <c r="J378" s="88" t="s">
        <v>666</v>
      </c>
      <c r="K378" s="88" t="s">
        <v>667</v>
      </c>
      <c r="L378" s="88" t="s">
        <v>551</v>
      </c>
      <c r="M378" s="88" t="s">
        <v>48</v>
      </c>
      <c r="N378" s="88" t="s">
        <v>156</v>
      </c>
      <c r="O378" s="88">
        <v>476</v>
      </c>
      <c r="P378" s="88"/>
      <c r="R378" s="90" t="s">
        <v>88</v>
      </c>
      <c r="S378" s="91">
        <v>293.26</v>
      </c>
      <c r="T378" s="90" t="s">
        <v>96</v>
      </c>
      <c r="U378" s="91">
        <v>202.59</v>
      </c>
      <c r="W378" s="92">
        <v>44652</v>
      </c>
    </row>
    <row r="379" spans="1:23" x14ac:dyDescent="0.2">
      <c r="A379" s="86" t="s">
        <v>1531</v>
      </c>
      <c r="B379" s="86" t="s">
        <v>658</v>
      </c>
      <c r="C379" s="86" t="s">
        <v>659</v>
      </c>
      <c r="D379" s="86" t="s">
        <v>151</v>
      </c>
      <c r="E379" s="86">
        <v>46</v>
      </c>
      <c r="F379" s="86" t="s">
        <v>96</v>
      </c>
      <c r="G379" s="87">
        <v>44652</v>
      </c>
      <c r="H379" s="87">
        <v>44854</v>
      </c>
      <c r="I379" s="88">
        <v>49263</v>
      </c>
      <c r="J379" s="88" t="s">
        <v>668</v>
      </c>
      <c r="K379" s="88" t="s">
        <v>384</v>
      </c>
      <c r="L379" s="88" t="s">
        <v>551</v>
      </c>
      <c r="M379" s="88" t="s">
        <v>48</v>
      </c>
      <c r="N379" s="88" t="s">
        <v>156</v>
      </c>
      <c r="O379" s="88">
        <v>476</v>
      </c>
      <c r="P379" s="88"/>
      <c r="R379" s="90" t="s">
        <v>312</v>
      </c>
      <c r="S379" s="91">
        <v>292.54000000000002</v>
      </c>
      <c r="T379" s="90" t="s">
        <v>96</v>
      </c>
      <c r="U379" s="91">
        <v>202.59</v>
      </c>
      <c r="W379" s="92">
        <v>44655</v>
      </c>
    </row>
    <row r="380" spans="1:23" x14ac:dyDescent="0.2">
      <c r="A380" s="86" t="s">
        <v>1531</v>
      </c>
      <c r="B380" s="86" t="s">
        <v>658</v>
      </c>
      <c r="C380" s="86" t="s">
        <v>659</v>
      </c>
      <c r="D380" s="86" t="s">
        <v>151</v>
      </c>
      <c r="E380" s="86">
        <v>46</v>
      </c>
      <c r="F380" s="86" t="s">
        <v>96</v>
      </c>
      <c r="G380" s="87">
        <v>44652</v>
      </c>
      <c r="H380" s="87">
        <v>44854</v>
      </c>
      <c r="I380" s="88"/>
      <c r="J380" s="88"/>
      <c r="K380" s="88"/>
      <c r="L380" s="88"/>
      <c r="M380" s="88" t="s">
        <v>15</v>
      </c>
      <c r="N380" s="88"/>
      <c r="O380" s="88"/>
      <c r="P380" s="88"/>
      <c r="R380" s="90" t="s">
        <v>15</v>
      </c>
      <c r="S380" s="91">
        <v>0</v>
      </c>
      <c r="T380" s="90" t="s">
        <v>96</v>
      </c>
      <c r="U380" s="91">
        <v>202.59</v>
      </c>
      <c r="W380" s="92">
        <v>44652</v>
      </c>
    </row>
    <row r="381" spans="1:23" x14ac:dyDescent="0.2">
      <c r="A381" s="86" t="s">
        <v>1531</v>
      </c>
      <c r="B381" s="86" t="s">
        <v>658</v>
      </c>
      <c r="C381" s="86" t="s">
        <v>659</v>
      </c>
      <c r="D381" s="86" t="s">
        <v>151</v>
      </c>
      <c r="E381" s="86">
        <v>46</v>
      </c>
      <c r="F381" s="86" t="s">
        <v>96</v>
      </c>
      <c r="G381" s="87">
        <v>44652</v>
      </c>
      <c r="H381" s="87">
        <v>44854</v>
      </c>
      <c r="I381" s="88"/>
      <c r="J381" s="88"/>
      <c r="K381" s="88"/>
      <c r="L381" s="88"/>
      <c r="M381" s="88" t="s">
        <v>15</v>
      </c>
      <c r="N381" s="88"/>
      <c r="O381" s="88"/>
      <c r="P381" s="88"/>
      <c r="R381" s="90" t="s">
        <v>15</v>
      </c>
      <c r="S381" s="91">
        <v>0</v>
      </c>
      <c r="T381" s="90" t="s">
        <v>96</v>
      </c>
      <c r="U381" s="91">
        <v>202.59</v>
      </c>
      <c r="W381" s="92">
        <v>44655</v>
      </c>
    </row>
    <row r="382" spans="1:23" x14ac:dyDescent="0.2">
      <c r="A382" s="86" t="s">
        <v>1531</v>
      </c>
      <c r="B382" s="86" t="s">
        <v>658</v>
      </c>
      <c r="C382" s="86" t="s">
        <v>659</v>
      </c>
      <c r="D382" s="86" t="s">
        <v>151</v>
      </c>
      <c r="E382" s="86">
        <v>46</v>
      </c>
      <c r="F382" s="86" t="s">
        <v>96</v>
      </c>
      <c r="G382" s="87">
        <v>44652</v>
      </c>
      <c r="H382" s="87">
        <v>44854</v>
      </c>
      <c r="I382" s="88"/>
      <c r="J382" s="88"/>
      <c r="K382" s="88"/>
      <c r="L382" s="88"/>
      <c r="M382" s="88" t="s">
        <v>15</v>
      </c>
      <c r="N382" s="88"/>
      <c r="O382" s="88"/>
      <c r="P382" s="88"/>
      <c r="R382" s="90" t="s">
        <v>15</v>
      </c>
      <c r="S382" s="91">
        <v>0</v>
      </c>
      <c r="T382" s="90" t="s">
        <v>96</v>
      </c>
      <c r="U382" s="91">
        <v>202.59</v>
      </c>
      <c r="W382" s="92">
        <v>44655</v>
      </c>
    </row>
    <row r="383" spans="1:23" x14ac:dyDescent="0.2">
      <c r="A383" s="86" t="s">
        <v>1531</v>
      </c>
      <c r="B383" s="86" t="s">
        <v>658</v>
      </c>
      <c r="C383" s="86" t="s">
        <v>659</v>
      </c>
      <c r="D383" s="86" t="s">
        <v>151</v>
      </c>
      <c r="E383" s="86">
        <v>46</v>
      </c>
      <c r="F383" s="86" t="s">
        <v>96</v>
      </c>
      <c r="G383" s="87">
        <v>44652</v>
      </c>
      <c r="H383" s="87">
        <v>44854</v>
      </c>
      <c r="I383" s="88"/>
      <c r="J383" s="88"/>
      <c r="K383" s="88"/>
      <c r="L383" s="88"/>
      <c r="M383" s="88" t="s">
        <v>15</v>
      </c>
      <c r="N383" s="88"/>
      <c r="O383" s="88"/>
      <c r="P383" s="88"/>
      <c r="R383" s="90" t="s">
        <v>15</v>
      </c>
      <c r="S383" s="91">
        <v>0</v>
      </c>
      <c r="T383" s="90" t="s">
        <v>96</v>
      </c>
      <c r="U383" s="91">
        <v>202.59</v>
      </c>
      <c r="W383" s="92">
        <v>44655</v>
      </c>
    </row>
    <row r="384" spans="1:23" x14ac:dyDescent="0.2">
      <c r="A384" s="86" t="s">
        <v>1531</v>
      </c>
      <c r="B384" s="86" t="s">
        <v>658</v>
      </c>
      <c r="C384" s="86" t="s">
        <v>659</v>
      </c>
      <c r="D384" s="86" t="s">
        <v>151</v>
      </c>
      <c r="E384" s="86">
        <v>207</v>
      </c>
      <c r="F384" s="86" t="s">
        <v>613</v>
      </c>
      <c r="G384" s="87">
        <v>44652</v>
      </c>
      <c r="H384" s="87">
        <v>44854</v>
      </c>
      <c r="I384" s="88"/>
      <c r="J384" s="88"/>
      <c r="K384" s="88"/>
      <c r="L384" s="88"/>
      <c r="M384" s="88" t="s">
        <v>15</v>
      </c>
      <c r="N384" s="88"/>
      <c r="O384" s="88"/>
      <c r="P384" s="88"/>
      <c r="R384" s="90" t="s">
        <v>15</v>
      </c>
      <c r="S384" s="91">
        <v>0</v>
      </c>
      <c r="T384" s="90" t="s">
        <v>613</v>
      </c>
      <c r="U384" s="91">
        <v>315.44</v>
      </c>
      <c r="W384" s="92">
        <v>44652</v>
      </c>
    </row>
    <row r="385" spans="1:23" x14ac:dyDescent="0.2">
      <c r="A385" s="86" t="s">
        <v>1531</v>
      </c>
      <c r="B385" s="86" t="s">
        <v>658</v>
      </c>
      <c r="C385" s="86" t="s">
        <v>659</v>
      </c>
      <c r="D385" s="86" t="s">
        <v>157</v>
      </c>
      <c r="E385" s="86">
        <v>20</v>
      </c>
      <c r="F385" s="86" t="s">
        <v>584</v>
      </c>
      <c r="G385" s="87">
        <v>44652</v>
      </c>
      <c r="H385" s="87">
        <v>44854</v>
      </c>
      <c r="I385" s="88" t="s">
        <v>669</v>
      </c>
      <c r="J385" s="88" t="s">
        <v>670</v>
      </c>
      <c r="K385" s="88"/>
      <c r="L385" s="88" t="s">
        <v>551</v>
      </c>
      <c r="M385" s="88" t="s">
        <v>48</v>
      </c>
      <c r="N385" s="88" t="s">
        <v>156</v>
      </c>
      <c r="O385" s="88">
        <v>476</v>
      </c>
      <c r="P385" s="88"/>
      <c r="R385" s="90" t="s">
        <v>793</v>
      </c>
      <c r="S385" s="91">
        <v>1402.33</v>
      </c>
      <c r="T385" s="90" t="s">
        <v>584</v>
      </c>
      <c r="U385" s="91">
        <v>438.96</v>
      </c>
      <c r="W385" s="92">
        <v>44652</v>
      </c>
    </row>
    <row r="386" spans="1:23" x14ac:dyDescent="0.2">
      <c r="A386" s="86" t="s">
        <v>1531</v>
      </c>
      <c r="B386" s="86" t="s">
        <v>658</v>
      </c>
      <c r="C386" s="86" t="s">
        <v>659</v>
      </c>
      <c r="D386" s="86" t="s">
        <v>157</v>
      </c>
      <c r="E386" s="86">
        <v>150</v>
      </c>
      <c r="F386" s="86" t="s">
        <v>644</v>
      </c>
      <c r="G386" s="87">
        <v>44652</v>
      </c>
      <c r="H386" s="87">
        <v>44854</v>
      </c>
      <c r="I386" s="88"/>
      <c r="J386" s="88"/>
      <c r="K386" s="88"/>
      <c r="L386" s="88"/>
      <c r="M386" s="88" t="s">
        <v>15</v>
      </c>
      <c r="N386" s="88"/>
      <c r="O386" s="88"/>
      <c r="P386" s="88"/>
      <c r="R386" s="90" t="s">
        <v>15</v>
      </c>
      <c r="S386" s="91">
        <v>0</v>
      </c>
      <c r="T386" s="90" t="s">
        <v>644</v>
      </c>
      <c r="U386" s="91">
        <v>912.11</v>
      </c>
      <c r="W386" s="92">
        <v>44685</v>
      </c>
    </row>
    <row r="387" spans="1:23" x14ac:dyDescent="0.2">
      <c r="A387" s="86" t="s">
        <v>1531</v>
      </c>
      <c r="B387" s="86" t="s">
        <v>658</v>
      </c>
      <c r="C387" s="86" t="s">
        <v>659</v>
      </c>
      <c r="D387" s="86" t="s">
        <v>157</v>
      </c>
      <c r="E387" s="86">
        <v>23</v>
      </c>
      <c r="F387" s="86" t="s">
        <v>402</v>
      </c>
      <c r="G387" s="87">
        <v>44652</v>
      </c>
      <c r="H387" s="87">
        <v>44854</v>
      </c>
      <c r="I387" s="88"/>
      <c r="J387" s="88"/>
      <c r="K387" s="88"/>
      <c r="L387" s="88"/>
      <c r="M387" s="88" t="s">
        <v>15</v>
      </c>
      <c r="N387" s="88"/>
      <c r="O387" s="88"/>
      <c r="P387" s="88"/>
      <c r="R387" s="90" t="s">
        <v>15</v>
      </c>
      <c r="S387" s="91">
        <v>0</v>
      </c>
      <c r="T387" s="90" t="s">
        <v>402</v>
      </c>
      <c r="U387" s="91">
        <v>1351.59</v>
      </c>
      <c r="W387" s="92">
        <v>44652</v>
      </c>
    </row>
    <row r="388" spans="1:23" x14ac:dyDescent="0.2">
      <c r="A388" s="93" t="s">
        <v>1531</v>
      </c>
      <c r="B388" s="93" t="s">
        <v>671</v>
      </c>
      <c r="C388" s="93" t="s">
        <v>672</v>
      </c>
      <c r="D388" s="93" t="s">
        <v>151</v>
      </c>
      <c r="E388" s="93">
        <v>40</v>
      </c>
      <c r="F388" s="93" t="s">
        <v>571</v>
      </c>
      <c r="G388" s="94">
        <v>44652</v>
      </c>
      <c r="H388" s="94">
        <v>44863</v>
      </c>
      <c r="I388" s="95">
        <v>49125</v>
      </c>
      <c r="J388" s="95" t="s">
        <v>673</v>
      </c>
      <c r="K388" s="95" t="s">
        <v>466</v>
      </c>
      <c r="L388" s="95" t="s">
        <v>551</v>
      </c>
      <c r="M388" s="95" t="s">
        <v>50</v>
      </c>
      <c r="N388" s="95" t="s">
        <v>156</v>
      </c>
      <c r="O388" s="95">
        <v>476</v>
      </c>
      <c r="P388" s="95"/>
      <c r="R388" s="90" t="s">
        <v>464</v>
      </c>
      <c r="S388" s="91">
        <v>568.48</v>
      </c>
      <c r="T388" s="90" t="s">
        <v>571</v>
      </c>
      <c r="U388" s="91">
        <v>650.83000000000004</v>
      </c>
      <c r="W388" s="92">
        <v>44652</v>
      </c>
    </row>
    <row r="389" spans="1:23" x14ac:dyDescent="0.2">
      <c r="A389" s="93" t="s">
        <v>1531</v>
      </c>
      <c r="B389" s="93" t="s">
        <v>671</v>
      </c>
      <c r="C389" s="93" t="s">
        <v>672</v>
      </c>
      <c r="D389" s="93" t="s">
        <v>151</v>
      </c>
      <c r="E389" s="93">
        <v>48</v>
      </c>
      <c r="F389" s="93" t="s">
        <v>312</v>
      </c>
      <c r="G389" s="94">
        <v>44652</v>
      </c>
      <c r="H389" s="94">
        <v>44863</v>
      </c>
      <c r="I389" s="95">
        <v>49444</v>
      </c>
      <c r="J389" s="95" t="s">
        <v>674</v>
      </c>
      <c r="K389" s="95" t="s">
        <v>331</v>
      </c>
      <c r="L389" s="95" t="s">
        <v>551</v>
      </c>
      <c r="M389" s="95" t="s">
        <v>50</v>
      </c>
      <c r="N389" s="95" t="s">
        <v>156</v>
      </c>
      <c r="O389" s="95">
        <v>476</v>
      </c>
      <c r="P389" s="95"/>
      <c r="R389" s="90" t="s">
        <v>312</v>
      </c>
      <c r="S389" s="91">
        <v>292.54000000000002</v>
      </c>
      <c r="T389" s="90" t="s">
        <v>312</v>
      </c>
      <c r="U389" s="91">
        <v>292.54000000000002</v>
      </c>
      <c r="W389" s="92">
        <v>44652</v>
      </c>
    </row>
    <row r="390" spans="1:23" x14ac:dyDescent="0.2">
      <c r="A390" s="93" t="s">
        <v>1531</v>
      </c>
      <c r="B390" s="93" t="s">
        <v>671</v>
      </c>
      <c r="C390" s="93" t="s">
        <v>672</v>
      </c>
      <c r="D390" s="93" t="s">
        <v>151</v>
      </c>
      <c r="E390" s="93">
        <v>46</v>
      </c>
      <c r="F390" s="93" t="s">
        <v>96</v>
      </c>
      <c r="G390" s="94">
        <v>44652</v>
      </c>
      <c r="H390" s="94">
        <v>44863</v>
      </c>
      <c r="I390" s="95">
        <v>49820</v>
      </c>
      <c r="J390" s="95" t="s">
        <v>675</v>
      </c>
      <c r="K390" s="95" t="s">
        <v>96</v>
      </c>
      <c r="L390" s="95" t="s">
        <v>551</v>
      </c>
      <c r="M390" s="95" t="s">
        <v>50</v>
      </c>
      <c r="N390" s="95" t="s">
        <v>156</v>
      </c>
      <c r="O390" s="95">
        <v>476</v>
      </c>
      <c r="P390" s="95"/>
      <c r="R390" s="90" t="s">
        <v>96</v>
      </c>
      <c r="S390" s="91">
        <v>202.59</v>
      </c>
      <c r="T390" s="90" t="s">
        <v>96</v>
      </c>
      <c r="U390" s="91">
        <v>202.59</v>
      </c>
      <c r="W390" s="92">
        <v>44652</v>
      </c>
    </row>
    <row r="391" spans="1:23" x14ac:dyDescent="0.2">
      <c r="A391" s="93" t="s">
        <v>1531</v>
      </c>
      <c r="B391" s="93" t="s">
        <v>671</v>
      </c>
      <c r="C391" s="93" t="s">
        <v>672</v>
      </c>
      <c r="D391" s="93" t="s">
        <v>151</v>
      </c>
      <c r="E391" s="93">
        <v>46</v>
      </c>
      <c r="F391" s="93" t="s">
        <v>96</v>
      </c>
      <c r="G391" s="94">
        <v>44652</v>
      </c>
      <c r="H391" s="94">
        <v>44863</v>
      </c>
      <c r="I391" s="95">
        <v>49855</v>
      </c>
      <c r="J391" s="95" t="s">
        <v>676</v>
      </c>
      <c r="K391" s="95" t="s">
        <v>96</v>
      </c>
      <c r="L391" s="95" t="s">
        <v>551</v>
      </c>
      <c r="M391" s="95" t="s">
        <v>50</v>
      </c>
      <c r="N391" s="95" t="s">
        <v>156</v>
      </c>
      <c r="O391" s="95">
        <v>476</v>
      </c>
      <c r="P391" s="95"/>
      <c r="R391" s="90" t="s">
        <v>96</v>
      </c>
      <c r="S391" s="91">
        <v>202.59</v>
      </c>
      <c r="T391" s="90" t="s">
        <v>96</v>
      </c>
      <c r="U391" s="91">
        <v>202.59</v>
      </c>
      <c r="W391" s="92">
        <v>44652</v>
      </c>
    </row>
    <row r="392" spans="1:23" x14ac:dyDescent="0.2">
      <c r="A392" s="93" t="s">
        <v>1531</v>
      </c>
      <c r="B392" s="93" t="s">
        <v>671</v>
      </c>
      <c r="C392" s="93" t="s">
        <v>672</v>
      </c>
      <c r="D392" s="93" t="s">
        <v>151</v>
      </c>
      <c r="E392" s="93">
        <v>46</v>
      </c>
      <c r="F392" s="93" t="s">
        <v>96</v>
      </c>
      <c r="G392" s="94">
        <v>44652</v>
      </c>
      <c r="H392" s="94">
        <v>44863</v>
      </c>
      <c r="I392" s="95">
        <v>49825</v>
      </c>
      <c r="J392" s="95" t="s">
        <v>677</v>
      </c>
      <c r="K392" s="95" t="s">
        <v>96</v>
      </c>
      <c r="L392" s="95" t="s">
        <v>551</v>
      </c>
      <c r="M392" s="95" t="s">
        <v>50</v>
      </c>
      <c r="N392" s="95" t="s">
        <v>156</v>
      </c>
      <c r="O392" s="95">
        <v>476</v>
      </c>
      <c r="P392" s="95"/>
      <c r="R392" s="90" t="s">
        <v>96</v>
      </c>
      <c r="S392" s="91">
        <v>202.59</v>
      </c>
      <c r="T392" s="90" t="s">
        <v>96</v>
      </c>
      <c r="U392" s="91">
        <v>202.59</v>
      </c>
      <c r="W392" s="92">
        <v>44652</v>
      </c>
    </row>
    <row r="393" spans="1:23" x14ac:dyDescent="0.2">
      <c r="A393" s="93" t="s">
        <v>1531</v>
      </c>
      <c r="B393" s="93" t="s">
        <v>671</v>
      </c>
      <c r="C393" s="93" t="s">
        <v>672</v>
      </c>
      <c r="D393" s="93" t="s">
        <v>151</v>
      </c>
      <c r="E393" s="93">
        <v>46</v>
      </c>
      <c r="F393" s="93" t="s">
        <v>96</v>
      </c>
      <c r="G393" s="94">
        <v>44652</v>
      </c>
      <c r="H393" s="94">
        <v>44863</v>
      </c>
      <c r="I393" s="95">
        <v>49678</v>
      </c>
      <c r="J393" s="95" t="s">
        <v>678</v>
      </c>
      <c r="K393" s="95" t="s">
        <v>96</v>
      </c>
      <c r="L393" s="95" t="s">
        <v>551</v>
      </c>
      <c r="M393" s="95" t="s">
        <v>50</v>
      </c>
      <c r="N393" s="95" t="s">
        <v>156</v>
      </c>
      <c r="O393" s="95">
        <v>476</v>
      </c>
      <c r="P393" s="95"/>
      <c r="R393" s="90" t="s">
        <v>96</v>
      </c>
      <c r="S393" s="91">
        <v>202.59</v>
      </c>
      <c r="T393" s="90" t="s">
        <v>96</v>
      </c>
      <c r="U393" s="91">
        <v>202.59</v>
      </c>
      <c r="W393" s="92">
        <v>44652</v>
      </c>
    </row>
    <row r="394" spans="1:23" x14ac:dyDescent="0.2">
      <c r="A394" s="93" t="s">
        <v>1531</v>
      </c>
      <c r="B394" s="93" t="s">
        <v>671</v>
      </c>
      <c r="C394" s="93" t="s">
        <v>672</v>
      </c>
      <c r="D394" s="93" t="s">
        <v>151</v>
      </c>
      <c r="E394" s="93">
        <v>46</v>
      </c>
      <c r="F394" s="93" t="s">
        <v>96</v>
      </c>
      <c r="G394" s="94">
        <v>44652</v>
      </c>
      <c r="H394" s="94">
        <v>44863</v>
      </c>
      <c r="I394" s="95">
        <v>49851</v>
      </c>
      <c r="J394" s="95" t="s">
        <v>679</v>
      </c>
      <c r="K394" s="95" t="s">
        <v>96</v>
      </c>
      <c r="L394" s="95" t="s">
        <v>551</v>
      </c>
      <c r="M394" s="95" t="s">
        <v>50</v>
      </c>
      <c r="N394" s="95" t="s">
        <v>156</v>
      </c>
      <c r="O394" s="95">
        <v>476</v>
      </c>
      <c r="P394" s="95"/>
      <c r="R394" s="90" t="s">
        <v>96</v>
      </c>
      <c r="S394" s="91">
        <v>202.59</v>
      </c>
      <c r="T394" s="90" t="s">
        <v>96</v>
      </c>
      <c r="U394" s="91">
        <v>202.59</v>
      </c>
      <c r="W394" s="92">
        <v>44652</v>
      </c>
    </row>
    <row r="395" spans="1:23" x14ac:dyDescent="0.2">
      <c r="A395" s="93" t="s">
        <v>1531</v>
      </c>
      <c r="B395" s="93" t="s">
        <v>671</v>
      </c>
      <c r="C395" s="93" t="s">
        <v>672</v>
      </c>
      <c r="D395" s="93" t="s">
        <v>151</v>
      </c>
      <c r="E395" s="93">
        <v>46</v>
      </c>
      <c r="F395" s="93"/>
      <c r="G395" s="94">
        <v>44652</v>
      </c>
      <c r="H395" s="94">
        <v>44863</v>
      </c>
      <c r="I395" s="95" t="s">
        <v>680</v>
      </c>
      <c r="J395" s="95" t="s">
        <v>681</v>
      </c>
      <c r="K395" s="95" t="s">
        <v>682</v>
      </c>
      <c r="L395" s="95" t="s">
        <v>551</v>
      </c>
      <c r="M395" s="95" t="s">
        <v>50</v>
      </c>
      <c r="N395" s="95" t="s">
        <v>156</v>
      </c>
      <c r="O395" s="95">
        <v>476</v>
      </c>
      <c r="P395" s="95"/>
      <c r="R395" s="90" t="s">
        <v>312</v>
      </c>
      <c r="S395" s="91">
        <v>292.54000000000002</v>
      </c>
      <c r="T395" s="90">
        <v>0</v>
      </c>
      <c r="U395" s="91">
        <v>0</v>
      </c>
      <c r="W395" s="92">
        <v>44665</v>
      </c>
    </row>
    <row r="396" spans="1:23" x14ac:dyDescent="0.2">
      <c r="A396" s="93" t="s">
        <v>1531</v>
      </c>
      <c r="B396" s="93" t="s">
        <v>671</v>
      </c>
      <c r="C396" s="93" t="s">
        <v>672</v>
      </c>
      <c r="D396" s="93" t="s">
        <v>157</v>
      </c>
      <c r="E396" s="93">
        <v>20</v>
      </c>
      <c r="F396" s="93" t="s">
        <v>584</v>
      </c>
      <c r="G396" s="94">
        <v>44652</v>
      </c>
      <c r="H396" s="94">
        <v>44863</v>
      </c>
      <c r="I396" s="95" t="s">
        <v>683</v>
      </c>
      <c r="J396" s="95" t="s">
        <v>399</v>
      </c>
      <c r="K396" s="95"/>
      <c r="L396" s="95" t="s">
        <v>551</v>
      </c>
      <c r="M396" s="95" t="s">
        <v>50</v>
      </c>
      <c r="N396" s="95" t="s">
        <v>156</v>
      </c>
      <c r="O396" s="95">
        <v>476</v>
      </c>
      <c r="P396" s="95"/>
      <c r="R396" s="90" t="s">
        <v>584</v>
      </c>
      <c r="S396" s="91">
        <v>438.96</v>
      </c>
      <c r="T396" s="90" t="s">
        <v>584</v>
      </c>
      <c r="U396" s="91">
        <v>438.96</v>
      </c>
      <c r="W396" s="92">
        <v>44652</v>
      </c>
    </row>
    <row r="397" spans="1:23" x14ac:dyDescent="0.2">
      <c r="A397" s="93" t="s">
        <v>1531</v>
      </c>
      <c r="B397" s="93" t="s">
        <v>671</v>
      </c>
      <c r="C397" s="93" t="s">
        <v>672</v>
      </c>
      <c r="D397" s="93" t="s">
        <v>157</v>
      </c>
      <c r="E397" s="93">
        <v>149</v>
      </c>
      <c r="F397" s="93" t="s">
        <v>684</v>
      </c>
      <c r="G397" s="94">
        <v>44652</v>
      </c>
      <c r="H397" s="94">
        <v>44863</v>
      </c>
      <c r="I397" s="95" t="s">
        <v>685</v>
      </c>
      <c r="J397" s="95" t="s">
        <v>116</v>
      </c>
      <c r="K397" s="95"/>
      <c r="L397" s="95" t="s">
        <v>551</v>
      </c>
      <c r="M397" s="95" t="s">
        <v>50</v>
      </c>
      <c r="N397" s="95" t="s">
        <v>156</v>
      </c>
      <c r="O397" s="95">
        <v>476</v>
      </c>
      <c r="P397" s="95"/>
      <c r="R397" s="90" t="s">
        <v>684</v>
      </c>
      <c r="S397" s="91">
        <v>2541.17</v>
      </c>
      <c r="T397" s="90" t="s">
        <v>684</v>
      </c>
      <c r="U397" s="91">
        <v>2541.17</v>
      </c>
      <c r="W397" s="92">
        <v>44671</v>
      </c>
    </row>
    <row r="398" spans="1:23" x14ac:dyDescent="0.2">
      <c r="A398" s="86" t="s">
        <v>1531</v>
      </c>
      <c r="B398" s="86" t="s">
        <v>671</v>
      </c>
      <c r="C398" s="86" t="s">
        <v>686</v>
      </c>
      <c r="D398" s="86" t="s">
        <v>151</v>
      </c>
      <c r="E398" s="86">
        <v>37</v>
      </c>
      <c r="F398" s="86" t="s">
        <v>464</v>
      </c>
      <c r="G398" s="87">
        <v>44652</v>
      </c>
      <c r="H398" s="87">
        <v>44863</v>
      </c>
      <c r="I398" s="88">
        <v>49619</v>
      </c>
      <c r="J398" s="88" t="s">
        <v>687</v>
      </c>
      <c r="K398" s="88" t="s">
        <v>466</v>
      </c>
      <c r="L398" s="88" t="s">
        <v>551</v>
      </c>
      <c r="M398" s="88" t="s">
        <v>48</v>
      </c>
      <c r="N398" s="88" t="s">
        <v>156</v>
      </c>
      <c r="O398" s="88">
        <v>476</v>
      </c>
      <c r="P398" s="88"/>
      <c r="R398" s="90" t="s">
        <v>464</v>
      </c>
      <c r="S398" s="91">
        <v>568.48</v>
      </c>
      <c r="T398" s="90" t="s">
        <v>464</v>
      </c>
      <c r="U398" s="91">
        <v>568.48</v>
      </c>
      <c r="W398" s="92">
        <v>44652</v>
      </c>
    </row>
    <row r="399" spans="1:23" x14ac:dyDescent="0.2">
      <c r="A399" s="86" t="s">
        <v>1531</v>
      </c>
      <c r="B399" s="86" t="s">
        <v>671</v>
      </c>
      <c r="C399" s="86" t="s">
        <v>686</v>
      </c>
      <c r="D399" s="86" t="s">
        <v>151</v>
      </c>
      <c r="E399" s="86">
        <v>46</v>
      </c>
      <c r="F399" s="86" t="s">
        <v>96</v>
      </c>
      <c r="G399" s="87">
        <v>44652</v>
      </c>
      <c r="H399" s="87">
        <v>44863</v>
      </c>
      <c r="I399" s="88">
        <v>49861</v>
      </c>
      <c r="J399" s="88" t="s">
        <v>688</v>
      </c>
      <c r="K399" s="88" t="s">
        <v>333</v>
      </c>
      <c r="L399" s="88" t="s">
        <v>551</v>
      </c>
      <c r="M399" s="88" t="s">
        <v>48</v>
      </c>
      <c r="N399" s="88" t="s">
        <v>156</v>
      </c>
      <c r="O399" s="88">
        <v>476</v>
      </c>
      <c r="P399" s="88"/>
      <c r="R399" s="90" t="s">
        <v>312</v>
      </c>
      <c r="S399" s="91">
        <v>292.54000000000002</v>
      </c>
      <c r="T399" s="90" t="s">
        <v>96</v>
      </c>
      <c r="U399" s="91">
        <v>202.59</v>
      </c>
      <c r="W399" s="92">
        <v>44652</v>
      </c>
    </row>
    <row r="400" spans="1:23" x14ac:dyDescent="0.2">
      <c r="A400" s="86" t="s">
        <v>1531</v>
      </c>
      <c r="B400" s="86" t="s">
        <v>671</v>
      </c>
      <c r="C400" s="86" t="s">
        <v>686</v>
      </c>
      <c r="D400" s="86" t="s">
        <v>151</v>
      </c>
      <c r="E400" s="86">
        <v>46</v>
      </c>
      <c r="F400" s="86" t="s">
        <v>96</v>
      </c>
      <c r="G400" s="87">
        <v>44652</v>
      </c>
      <c r="H400" s="87">
        <v>44863</v>
      </c>
      <c r="I400" s="88">
        <v>49854</v>
      </c>
      <c r="J400" s="88" t="s">
        <v>689</v>
      </c>
      <c r="K400" s="88" t="s">
        <v>96</v>
      </c>
      <c r="L400" s="88" t="s">
        <v>551</v>
      </c>
      <c r="M400" s="88" t="s">
        <v>48</v>
      </c>
      <c r="N400" s="88" t="s">
        <v>156</v>
      </c>
      <c r="O400" s="88">
        <v>476</v>
      </c>
      <c r="P400" s="88"/>
      <c r="R400" s="90" t="s">
        <v>96</v>
      </c>
      <c r="S400" s="91">
        <v>202.59</v>
      </c>
      <c r="T400" s="90" t="s">
        <v>96</v>
      </c>
      <c r="U400" s="91">
        <v>202.59</v>
      </c>
      <c r="W400" s="92">
        <v>44671</v>
      </c>
    </row>
    <row r="401" spans="1:23" x14ac:dyDescent="0.2">
      <c r="A401" s="86" t="s">
        <v>1531</v>
      </c>
      <c r="B401" s="86" t="s">
        <v>671</v>
      </c>
      <c r="C401" s="86" t="s">
        <v>686</v>
      </c>
      <c r="D401" s="86" t="s">
        <v>151</v>
      </c>
      <c r="E401" s="86">
        <v>46</v>
      </c>
      <c r="F401" s="86" t="s">
        <v>96</v>
      </c>
      <c r="G401" s="87">
        <v>44652</v>
      </c>
      <c r="H401" s="87">
        <v>44863</v>
      </c>
      <c r="I401" s="88">
        <v>49742</v>
      </c>
      <c r="J401" s="88" t="s">
        <v>690</v>
      </c>
      <c r="K401" s="88" t="s">
        <v>96</v>
      </c>
      <c r="L401" s="88" t="s">
        <v>551</v>
      </c>
      <c r="M401" s="88" t="s">
        <v>48</v>
      </c>
      <c r="N401" s="88" t="s">
        <v>156</v>
      </c>
      <c r="O401" s="88">
        <v>476</v>
      </c>
      <c r="P401" s="88"/>
      <c r="R401" s="90" t="s">
        <v>96</v>
      </c>
      <c r="S401" s="91">
        <v>202.59</v>
      </c>
      <c r="T401" s="90" t="s">
        <v>96</v>
      </c>
      <c r="U401" s="91">
        <v>202.59</v>
      </c>
      <c r="W401" s="92">
        <v>44652</v>
      </c>
    </row>
    <row r="402" spans="1:23" x14ac:dyDescent="0.2">
      <c r="A402" s="86" t="s">
        <v>1531</v>
      </c>
      <c r="B402" s="86" t="s">
        <v>671</v>
      </c>
      <c r="C402" s="86" t="s">
        <v>686</v>
      </c>
      <c r="D402" s="86" t="s">
        <v>151</v>
      </c>
      <c r="E402" s="86">
        <v>46</v>
      </c>
      <c r="F402" s="86" t="s">
        <v>96</v>
      </c>
      <c r="G402" s="87">
        <v>44652</v>
      </c>
      <c r="H402" s="87">
        <v>44863</v>
      </c>
      <c r="I402" s="88">
        <v>49852</v>
      </c>
      <c r="J402" s="88" t="s">
        <v>691</v>
      </c>
      <c r="K402" s="88" t="s">
        <v>96</v>
      </c>
      <c r="L402" s="88" t="s">
        <v>551</v>
      </c>
      <c r="M402" s="88" t="s">
        <v>48</v>
      </c>
      <c r="N402" s="88" t="s">
        <v>156</v>
      </c>
      <c r="O402" s="88">
        <v>476</v>
      </c>
      <c r="P402" s="88"/>
      <c r="R402" s="90" t="s">
        <v>96</v>
      </c>
      <c r="S402" s="91">
        <v>202.59</v>
      </c>
      <c r="T402" s="90" t="s">
        <v>96</v>
      </c>
      <c r="U402" s="91">
        <v>202.59</v>
      </c>
      <c r="W402" s="92">
        <v>44684</v>
      </c>
    </row>
    <row r="403" spans="1:23" x14ac:dyDescent="0.2">
      <c r="A403" s="86" t="s">
        <v>1531</v>
      </c>
      <c r="B403" s="86" t="s">
        <v>671</v>
      </c>
      <c r="C403" s="86" t="s">
        <v>686</v>
      </c>
      <c r="D403" s="86" t="s">
        <v>151</v>
      </c>
      <c r="E403" s="86">
        <v>46</v>
      </c>
      <c r="F403" s="86" t="s">
        <v>96</v>
      </c>
      <c r="G403" s="87">
        <v>44652</v>
      </c>
      <c r="H403" s="87">
        <v>44863</v>
      </c>
      <c r="I403" s="88">
        <v>49842</v>
      </c>
      <c r="J403" s="88" t="s">
        <v>692</v>
      </c>
      <c r="K403" s="88" t="s">
        <v>96</v>
      </c>
      <c r="L403" s="88" t="s">
        <v>551</v>
      </c>
      <c r="M403" s="88" t="s">
        <v>48</v>
      </c>
      <c r="N403" s="88" t="s">
        <v>156</v>
      </c>
      <c r="O403" s="88">
        <v>476</v>
      </c>
      <c r="P403" s="88"/>
      <c r="R403" s="90" t="s">
        <v>96</v>
      </c>
      <c r="S403" s="91">
        <v>202.59</v>
      </c>
      <c r="T403" s="90" t="s">
        <v>96</v>
      </c>
      <c r="U403" s="91">
        <v>202.59</v>
      </c>
      <c r="W403" s="92">
        <v>44652</v>
      </c>
    </row>
    <row r="404" spans="1:23" x14ac:dyDescent="0.2">
      <c r="A404" s="86" t="s">
        <v>1531</v>
      </c>
      <c r="B404" s="86" t="s">
        <v>671</v>
      </c>
      <c r="C404" s="86" t="s">
        <v>686</v>
      </c>
      <c r="D404" s="86" t="s">
        <v>151</v>
      </c>
      <c r="E404" s="86">
        <v>48</v>
      </c>
      <c r="F404" s="86" t="s">
        <v>312</v>
      </c>
      <c r="G404" s="87">
        <v>44652</v>
      </c>
      <c r="H404" s="87">
        <v>44863</v>
      </c>
      <c r="I404" s="88">
        <v>49853</v>
      </c>
      <c r="J404" s="88" t="s">
        <v>693</v>
      </c>
      <c r="K404" s="88" t="s">
        <v>96</v>
      </c>
      <c r="L404" s="88" t="s">
        <v>551</v>
      </c>
      <c r="M404" s="88" t="s">
        <v>48</v>
      </c>
      <c r="N404" s="88" t="s">
        <v>156</v>
      </c>
      <c r="O404" s="88">
        <v>476</v>
      </c>
      <c r="P404" s="88"/>
      <c r="R404" s="90" t="s">
        <v>96</v>
      </c>
      <c r="S404" s="91">
        <v>202.59</v>
      </c>
      <c r="T404" s="90" t="s">
        <v>312</v>
      </c>
      <c r="U404" s="91">
        <v>292.54000000000002</v>
      </c>
      <c r="W404" s="92">
        <v>44652</v>
      </c>
    </row>
    <row r="405" spans="1:23" x14ac:dyDescent="0.2">
      <c r="A405" s="86" t="s">
        <v>1531</v>
      </c>
      <c r="B405" s="86" t="s">
        <v>671</v>
      </c>
      <c r="C405" s="86" t="s">
        <v>686</v>
      </c>
      <c r="D405" s="86" t="s">
        <v>157</v>
      </c>
      <c r="E405" s="86">
        <v>20</v>
      </c>
      <c r="F405" s="86" t="s">
        <v>584</v>
      </c>
      <c r="G405" s="87">
        <v>44652</v>
      </c>
      <c r="H405" s="87">
        <v>44863</v>
      </c>
      <c r="I405" s="88" t="s">
        <v>694</v>
      </c>
      <c r="J405" s="88" t="s">
        <v>695</v>
      </c>
      <c r="K405" s="88"/>
      <c r="L405" s="88" t="s">
        <v>551</v>
      </c>
      <c r="M405" s="88" t="s">
        <v>48</v>
      </c>
      <c r="N405" s="88" t="s">
        <v>156</v>
      </c>
      <c r="O405" s="88">
        <v>476</v>
      </c>
      <c r="P405" s="88"/>
      <c r="R405" s="90" t="s">
        <v>584</v>
      </c>
      <c r="S405" s="91">
        <v>438.96</v>
      </c>
      <c r="T405" s="90" t="s">
        <v>584</v>
      </c>
      <c r="U405" s="91">
        <v>438.96</v>
      </c>
      <c r="W405" s="92">
        <v>44652</v>
      </c>
    </row>
    <row r="406" spans="1:23" x14ac:dyDescent="0.2">
      <c r="A406" s="86" t="s">
        <v>1531</v>
      </c>
      <c r="B406" s="86" t="s">
        <v>671</v>
      </c>
      <c r="C406" s="86" t="s">
        <v>686</v>
      </c>
      <c r="D406" s="86" t="s">
        <v>157</v>
      </c>
      <c r="E406" s="86">
        <v>149</v>
      </c>
      <c r="F406" s="86" t="s">
        <v>684</v>
      </c>
      <c r="G406" s="87">
        <v>44652</v>
      </c>
      <c r="H406" s="87">
        <v>44863</v>
      </c>
      <c r="I406" s="88" t="s">
        <v>696</v>
      </c>
      <c r="J406" s="88" t="s">
        <v>116</v>
      </c>
      <c r="K406" s="88"/>
      <c r="L406" s="88" t="s">
        <v>551</v>
      </c>
      <c r="M406" s="88" t="s">
        <v>48</v>
      </c>
      <c r="N406" s="88" t="s">
        <v>156</v>
      </c>
      <c r="O406" s="88">
        <v>476</v>
      </c>
      <c r="P406" s="88"/>
      <c r="R406" s="90" t="s">
        <v>684</v>
      </c>
      <c r="S406" s="91">
        <v>2541.17</v>
      </c>
      <c r="T406" s="90" t="s">
        <v>684</v>
      </c>
      <c r="U406" s="91">
        <v>2541.17</v>
      </c>
      <c r="W406" s="92">
        <v>44652</v>
      </c>
    </row>
    <row r="407" spans="1:23" x14ac:dyDescent="0.2">
      <c r="A407" s="93" t="s">
        <v>1531</v>
      </c>
      <c r="B407" s="93" t="s">
        <v>671</v>
      </c>
      <c r="C407" s="93" t="s">
        <v>697</v>
      </c>
      <c r="D407" s="93" t="s">
        <v>151</v>
      </c>
      <c r="E407" s="93">
        <v>37</v>
      </c>
      <c r="F407" s="93" t="s">
        <v>464</v>
      </c>
      <c r="G407" s="94">
        <v>44652</v>
      </c>
      <c r="H407" s="94">
        <v>44863</v>
      </c>
      <c r="I407" s="95">
        <v>49508</v>
      </c>
      <c r="J407" s="95" t="s">
        <v>698</v>
      </c>
      <c r="K407" s="95" t="s">
        <v>573</v>
      </c>
      <c r="L407" s="95" t="s">
        <v>551</v>
      </c>
      <c r="M407" s="95" t="s">
        <v>49</v>
      </c>
      <c r="N407" s="95" t="s">
        <v>156</v>
      </c>
      <c r="O407" s="95">
        <v>476</v>
      </c>
      <c r="P407" s="95"/>
      <c r="R407" s="90" t="s">
        <v>571</v>
      </c>
      <c r="S407" s="91">
        <v>650.83000000000004</v>
      </c>
      <c r="T407" s="90" t="s">
        <v>464</v>
      </c>
      <c r="U407" s="91">
        <v>568.48</v>
      </c>
      <c r="W407" s="92">
        <v>44652</v>
      </c>
    </row>
    <row r="408" spans="1:23" x14ac:dyDescent="0.2">
      <c r="A408" s="93" t="s">
        <v>1531</v>
      </c>
      <c r="B408" s="93" t="s">
        <v>671</v>
      </c>
      <c r="C408" s="93" t="s">
        <v>697</v>
      </c>
      <c r="D408" s="93" t="s">
        <v>151</v>
      </c>
      <c r="E408" s="93">
        <v>48</v>
      </c>
      <c r="F408" s="93" t="s">
        <v>312</v>
      </c>
      <c r="G408" s="94">
        <v>44652</v>
      </c>
      <c r="H408" s="94">
        <v>44863</v>
      </c>
      <c r="I408" s="95">
        <v>49516</v>
      </c>
      <c r="J408" s="95" t="s">
        <v>699</v>
      </c>
      <c r="K408" s="95" t="s">
        <v>331</v>
      </c>
      <c r="L408" s="95" t="s">
        <v>551</v>
      </c>
      <c r="M408" s="95" t="s">
        <v>49</v>
      </c>
      <c r="N408" s="95" t="s">
        <v>156</v>
      </c>
      <c r="O408" s="95">
        <v>476</v>
      </c>
      <c r="P408" s="95"/>
      <c r="R408" s="90" t="s">
        <v>312</v>
      </c>
      <c r="S408" s="91">
        <v>292.54000000000002</v>
      </c>
      <c r="T408" s="90" t="s">
        <v>312</v>
      </c>
      <c r="U408" s="91">
        <v>292.54000000000002</v>
      </c>
      <c r="W408" s="92">
        <v>44652</v>
      </c>
    </row>
    <row r="409" spans="1:23" x14ac:dyDescent="0.2">
      <c r="A409" s="93" t="s">
        <v>1531</v>
      </c>
      <c r="B409" s="93" t="s">
        <v>671</v>
      </c>
      <c r="C409" s="93" t="s">
        <v>697</v>
      </c>
      <c r="D409" s="93" t="s">
        <v>151</v>
      </c>
      <c r="E409" s="93">
        <v>48</v>
      </c>
      <c r="F409" s="93"/>
      <c r="G409" s="94">
        <v>44652</v>
      </c>
      <c r="H409" s="94">
        <v>44863</v>
      </c>
      <c r="I409" s="95">
        <v>50586</v>
      </c>
      <c r="J409" s="95" t="s">
        <v>700</v>
      </c>
      <c r="K409" s="95" t="s">
        <v>384</v>
      </c>
      <c r="L409" s="95" t="s">
        <v>551</v>
      </c>
      <c r="M409" s="95" t="s">
        <v>49</v>
      </c>
      <c r="N409" s="95" t="s">
        <v>156</v>
      </c>
      <c r="O409" s="95">
        <v>476</v>
      </c>
      <c r="P409" s="95"/>
      <c r="R409" s="90" t="s">
        <v>312</v>
      </c>
      <c r="S409" s="91">
        <v>292.54000000000002</v>
      </c>
      <c r="T409" s="90">
        <v>0</v>
      </c>
      <c r="U409" s="91">
        <v>0</v>
      </c>
      <c r="W409" s="92">
        <v>44652</v>
      </c>
    </row>
    <row r="410" spans="1:23" x14ac:dyDescent="0.2">
      <c r="A410" s="93" t="s">
        <v>1531</v>
      </c>
      <c r="B410" s="93" t="s">
        <v>671</v>
      </c>
      <c r="C410" s="93" t="s">
        <v>697</v>
      </c>
      <c r="D410" s="93" t="s">
        <v>151</v>
      </c>
      <c r="E410" s="93">
        <v>46</v>
      </c>
      <c r="F410" s="93" t="s">
        <v>96</v>
      </c>
      <c r="G410" s="94">
        <v>44652</v>
      </c>
      <c r="H410" s="94">
        <v>44863</v>
      </c>
      <c r="I410" s="95">
        <v>50062</v>
      </c>
      <c r="J410" s="95" t="s">
        <v>701</v>
      </c>
      <c r="K410" s="95" t="s">
        <v>96</v>
      </c>
      <c r="L410" s="95" t="s">
        <v>551</v>
      </c>
      <c r="M410" s="95" t="s">
        <v>49</v>
      </c>
      <c r="N410" s="95" t="s">
        <v>156</v>
      </c>
      <c r="O410" s="95">
        <v>476</v>
      </c>
      <c r="P410" s="95"/>
      <c r="R410" s="90" t="s">
        <v>96</v>
      </c>
      <c r="S410" s="91">
        <v>202.59</v>
      </c>
      <c r="T410" s="90" t="s">
        <v>96</v>
      </c>
      <c r="U410" s="91">
        <v>202.59</v>
      </c>
      <c r="W410" s="92">
        <v>44652</v>
      </c>
    </row>
    <row r="411" spans="1:23" x14ac:dyDescent="0.2">
      <c r="A411" s="93" t="s">
        <v>1531</v>
      </c>
      <c r="B411" s="93" t="s">
        <v>671</v>
      </c>
      <c r="C411" s="93" t="s">
        <v>697</v>
      </c>
      <c r="D411" s="93" t="s">
        <v>151</v>
      </c>
      <c r="E411" s="93">
        <v>46</v>
      </c>
      <c r="F411" s="93" t="s">
        <v>96</v>
      </c>
      <c r="G411" s="94">
        <v>44652</v>
      </c>
      <c r="H411" s="94">
        <v>44863</v>
      </c>
      <c r="I411" s="95">
        <v>49504</v>
      </c>
      <c r="J411" s="95" t="s">
        <v>702</v>
      </c>
      <c r="K411" s="95" t="s">
        <v>96</v>
      </c>
      <c r="L411" s="95" t="s">
        <v>551</v>
      </c>
      <c r="M411" s="95" t="s">
        <v>49</v>
      </c>
      <c r="N411" s="95" t="s">
        <v>156</v>
      </c>
      <c r="O411" s="95">
        <v>476</v>
      </c>
      <c r="P411" s="95"/>
      <c r="R411" s="90" t="s">
        <v>96</v>
      </c>
      <c r="S411" s="91">
        <v>202.59</v>
      </c>
      <c r="T411" s="90" t="s">
        <v>96</v>
      </c>
      <c r="U411" s="91">
        <v>202.59</v>
      </c>
      <c r="W411" s="92">
        <v>44652</v>
      </c>
    </row>
    <row r="412" spans="1:23" x14ac:dyDescent="0.2">
      <c r="A412" s="93" t="s">
        <v>1531</v>
      </c>
      <c r="B412" s="93" t="s">
        <v>671</v>
      </c>
      <c r="C412" s="93" t="s">
        <v>697</v>
      </c>
      <c r="D412" s="93" t="s">
        <v>151</v>
      </c>
      <c r="E412" s="93">
        <v>46</v>
      </c>
      <c r="F412" s="93" t="s">
        <v>96</v>
      </c>
      <c r="G412" s="94">
        <v>44652</v>
      </c>
      <c r="H412" s="94">
        <v>44863</v>
      </c>
      <c r="I412" s="95">
        <v>49502</v>
      </c>
      <c r="J412" s="95" t="s">
        <v>703</v>
      </c>
      <c r="K412" s="95" t="s">
        <v>96</v>
      </c>
      <c r="L412" s="95" t="s">
        <v>551</v>
      </c>
      <c r="M412" s="95" t="s">
        <v>49</v>
      </c>
      <c r="N412" s="95" t="s">
        <v>156</v>
      </c>
      <c r="O412" s="95">
        <v>476</v>
      </c>
      <c r="P412" s="95"/>
      <c r="R412" s="90" t="s">
        <v>96</v>
      </c>
      <c r="S412" s="91">
        <v>202.59</v>
      </c>
      <c r="T412" s="90" t="s">
        <v>96</v>
      </c>
      <c r="U412" s="91">
        <v>202.59</v>
      </c>
      <c r="W412" s="92">
        <v>44652</v>
      </c>
    </row>
    <row r="413" spans="1:23" x14ac:dyDescent="0.2">
      <c r="A413" s="93" t="s">
        <v>1531</v>
      </c>
      <c r="B413" s="93" t="s">
        <v>671</v>
      </c>
      <c r="C413" s="93" t="s">
        <v>697</v>
      </c>
      <c r="D413" s="93" t="s">
        <v>151</v>
      </c>
      <c r="E413" s="93">
        <v>46</v>
      </c>
      <c r="F413" s="93" t="s">
        <v>96</v>
      </c>
      <c r="G413" s="94">
        <v>44652</v>
      </c>
      <c r="H413" s="94">
        <v>44863</v>
      </c>
      <c r="I413" s="95">
        <v>49503</v>
      </c>
      <c r="J413" s="95" t="s">
        <v>704</v>
      </c>
      <c r="K413" s="95" t="s">
        <v>96</v>
      </c>
      <c r="L413" s="95" t="s">
        <v>551</v>
      </c>
      <c r="M413" s="95" t="s">
        <v>49</v>
      </c>
      <c r="N413" s="95" t="s">
        <v>156</v>
      </c>
      <c r="O413" s="95">
        <v>476</v>
      </c>
      <c r="P413" s="95"/>
      <c r="R413" s="90" t="s">
        <v>96</v>
      </c>
      <c r="S413" s="91">
        <v>202.59</v>
      </c>
      <c r="T413" s="90" t="s">
        <v>96</v>
      </c>
      <c r="U413" s="91">
        <v>202.59</v>
      </c>
      <c r="W413" s="92">
        <v>44652</v>
      </c>
    </row>
    <row r="414" spans="1:23" x14ac:dyDescent="0.2">
      <c r="A414" s="93" t="s">
        <v>1531</v>
      </c>
      <c r="B414" s="93" t="s">
        <v>671</v>
      </c>
      <c r="C414" s="93" t="s">
        <v>697</v>
      </c>
      <c r="D414" s="93" t="s">
        <v>151</v>
      </c>
      <c r="E414" s="93">
        <v>46</v>
      </c>
      <c r="F414" s="93" t="s">
        <v>96</v>
      </c>
      <c r="G414" s="94">
        <v>44652</v>
      </c>
      <c r="H414" s="94">
        <v>44863</v>
      </c>
      <c r="I414" s="95">
        <v>49506</v>
      </c>
      <c r="J414" s="95" t="s">
        <v>705</v>
      </c>
      <c r="K414" s="95" t="s">
        <v>96</v>
      </c>
      <c r="L414" s="95" t="s">
        <v>551</v>
      </c>
      <c r="M414" s="95" t="s">
        <v>49</v>
      </c>
      <c r="N414" s="95" t="s">
        <v>156</v>
      </c>
      <c r="O414" s="95">
        <v>476</v>
      </c>
      <c r="P414" s="95"/>
      <c r="R414" s="90" t="s">
        <v>96</v>
      </c>
      <c r="S414" s="91">
        <v>202.59</v>
      </c>
      <c r="T414" s="90" t="s">
        <v>96</v>
      </c>
      <c r="U414" s="91">
        <v>202.59</v>
      </c>
      <c r="W414" s="92">
        <v>44652</v>
      </c>
    </row>
    <row r="415" spans="1:23" x14ac:dyDescent="0.2">
      <c r="A415" s="93" t="s">
        <v>1531</v>
      </c>
      <c r="B415" s="93" t="s">
        <v>671</v>
      </c>
      <c r="C415" s="93" t="s">
        <v>697</v>
      </c>
      <c r="D415" s="93" t="s">
        <v>157</v>
      </c>
      <c r="E415" s="93">
        <v>20</v>
      </c>
      <c r="F415" s="93" t="s">
        <v>584</v>
      </c>
      <c r="G415" s="94">
        <v>44652</v>
      </c>
      <c r="H415" s="94">
        <v>44863</v>
      </c>
      <c r="I415" s="95" t="s">
        <v>706</v>
      </c>
      <c r="J415" s="95" t="s">
        <v>707</v>
      </c>
      <c r="K415" s="95"/>
      <c r="L415" s="95" t="s">
        <v>551</v>
      </c>
      <c r="M415" s="95" t="s">
        <v>49</v>
      </c>
      <c r="N415" s="95" t="s">
        <v>156</v>
      </c>
      <c r="O415" s="95">
        <v>476</v>
      </c>
      <c r="P415" s="95"/>
      <c r="R415" s="90" t="s">
        <v>584</v>
      </c>
      <c r="S415" s="91">
        <v>438.96</v>
      </c>
      <c r="T415" s="90" t="s">
        <v>584</v>
      </c>
      <c r="U415" s="91">
        <v>438.96</v>
      </c>
      <c r="W415" s="92">
        <v>44652</v>
      </c>
    </row>
    <row r="416" spans="1:23" x14ac:dyDescent="0.2">
      <c r="A416" s="93" t="s">
        <v>1531</v>
      </c>
      <c r="B416" s="93" t="s">
        <v>671</v>
      </c>
      <c r="C416" s="93" t="s">
        <v>697</v>
      </c>
      <c r="D416" s="93" t="s">
        <v>157</v>
      </c>
      <c r="E416" s="93">
        <v>149</v>
      </c>
      <c r="F416" s="93" t="s">
        <v>684</v>
      </c>
      <c r="G416" s="94">
        <v>44652</v>
      </c>
      <c r="H416" s="94">
        <v>44863</v>
      </c>
      <c r="I416" s="95" t="s">
        <v>708</v>
      </c>
      <c r="J416" s="95" t="s">
        <v>116</v>
      </c>
      <c r="K416" s="95"/>
      <c r="L416" s="95" t="s">
        <v>551</v>
      </c>
      <c r="M416" s="95" t="s">
        <v>49</v>
      </c>
      <c r="N416" s="95" t="s">
        <v>156</v>
      </c>
      <c r="O416" s="95">
        <v>476</v>
      </c>
      <c r="P416" s="95"/>
      <c r="R416" s="90" t="s">
        <v>684</v>
      </c>
      <c r="S416" s="91">
        <v>2541.17</v>
      </c>
      <c r="T416" s="90" t="s">
        <v>684</v>
      </c>
      <c r="U416" s="91">
        <v>2541.17</v>
      </c>
      <c r="W416" s="92">
        <v>44652</v>
      </c>
    </row>
    <row r="417" spans="1:23" x14ac:dyDescent="0.2">
      <c r="A417" s="86" t="s">
        <v>1531</v>
      </c>
      <c r="B417" s="86" t="s">
        <v>709</v>
      </c>
      <c r="C417" s="86" t="s">
        <v>710</v>
      </c>
      <c r="D417" s="86" t="s">
        <v>151</v>
      </c>
      <c r="E417" s="86">
        <v>40</v>
      </c>
      <c r="F417" s="86" t="s">
        <v>571</v>
      </c>
      <c r="G417" s="87">
        <v>44652</v>
      </c>
      <c r="H417" s="87">
        <v>44814</v>
      </c>
      <c r="I417" s="88">
        <v>49631</v>
      </c>
      <c r="J417" s="88" t="s">
        <v>711</v>
      </c>
      <c r="K417" s="88" t="s">
        <v>573</v>
      </c>
      <c r="L417" s="88" t="s">
        <v>551</v>
      </c>
      <c r="M417" s="88" t="s">
        <v>48</v>
      </c>
      <c r="N417" s="88" t="s">
        <v>156</v>
      </c>
      <c r="O417" s="88">
        <v>476</v>
      </c>
      <c r="P417" s="88"/>
      <c r="R417" s="90" t="s">
        <v>571</v>
      </c>
      <c r="S417" s="91">
        <v>650.83000000000004</v>
      </c>
      <c r="T417" s="90" t="s">
        <v>571</v>
      </c>
      <c r="U417" s="91">
        <v>650.83000000000004</v>
      </c>
      <c r="W417" s="92">
        <v>44652</v>
      </c>
    </row>
    <row r="418" spans="1:23" x14ac:dyDescent="0.2">
      <c r="A418" s="86" t="s">
        <v>1531</v>
      </c>
      <c r="B418" s="86" t="s">
        <v>709</v>
      </c>
      <c r="C418" s="86" t="s">
        <v>710</v>
      </c>
      <c r="D418" s="86" t="s">
        <v>151</v>
      </c>
      <c r="E418" s="86">
        <v>56</v>
      </c>
      <c r="F418" s="86" t="s">
        <v>88</v>
      </c>
      <c r="G418" s="87">
        <v>44652</v>
      </c>
      <c r="H418" s="87">
        <v>44814</v>
      </c>
      <c r="I418" s="88"/>
      <c r="J418" s="88"/>
      <c r="K418" s="88"/>
      <c r="L418" s="88"/>
      <c r="M418" s="88" t="s">
        <v>15</v>
      </c>
      <c r="N418" s="88"/>
      <c r="O418" s="88"/>
      <c r="P418" s="88"/>
      <c r="R418" s="90" t="s">
        <v>15</v>
      </c>
      <c r="S418" s="91">
        <v>0</v>
      </c>
      <c r="T418" s="90" t="s">
        <v>88</v>
      </c>
      <c r="U418" s="91">
        <v>293.26</v>
      </c>
      <c r="W418" s="92">
        <v>44652</v>
      </c>
    </row>
    <row r="419" spans="1:23" x14ac:dyDescent="0.2">
      <c r="A419" s="86" t="s">
        <v>1531</v>
      </c>
      <c r="B419" s="86" t="s">
        <v>709</v>
      </c>
      <c r="C419" s="86" t="s">
        <v>710</v>
      </c>
      <c r="D419" s="86" t="s">
        <v>151</v>
      </c>
      <c r="E419" s="86">
        <v>56</v>
      </c>
      <c r="F419" s="86" t="s">
        <v>88</v>
      </c>
      <c r="G419" s="87">
        <v>44652</v>
      </c>
      <c r="H419" s="87">
        <v>44814</v>
      </c>
      <c r="I419" s="88">
        <v>49921</v>
      </c>
      <c r="J419" s="88" t="s">
        <v>712</v>
      </c>
      <c r="K419" s="88" t="s">
        <v>333</v>
      </c>
      <c r="L419" s="88" t="s">
        <v>551</v>
      </c>
      <c r="M419" s="88" t="s">
        <v>48</v>
      </c>
      <c r="N419" s="88" t="s">
        <v>156</v>
      </c>
      <c r="O419" s="88">
        <v>476</v>
      </c>
      <c r="P419" s="88"/>
      <c r="R419" s="90" t="s">
        <v>312</v>
      </c>
      <c r="S419" s="91">
        <v>292.54000000000002</v>
      </c>
      <c r="T419" s="90" t="s">
        <v>88</v>
      </c>
      <c r="U419" s="91">
        <v>293.26</v>
      </c>
      <c r="W419" s="92">
        <v>44685</v>
      </c>
    </row>
    <row r="420" spans="1:23" x14ac:dyDescent="0.2">
      <c r="A420" s="86" t="s">
        <v>1531</v>
      </c>
      <c r="B420" s="86" t="s">
        <v>709</v>
      </c>
      <c r="C420" s="86" t="s">
        <v>710</v>
      </c>
      <c r="D420" s="86" t="s">
        <v>151</v>
      </c>
      <c r="E420" s="86">
        <v>56</v>
      </c>
      <c r="F420" s="86" t="s">
        <v>88</v>
      </c>
      <c r="G420" s="87">
        <v>44652</v>
      </c>
      <c r="H420" s="87">
        <v>44814</v>
      </c>
      <c r="I420" s="88">
        <v>49766</v>
      </c>
      <c r="J420" s="88" t="s">
        <v>713</v>
      </c>
      <c r="K420" s="88" t="s">
        <v>391</v>
      </c>
      <c r="L420" s="88" t="s">
        <v>551</v>
      </c>
      <c r="M420" s="88" t="s">
        <v>48</v>
      </c>
      <c r="N420" s="88" t="s">
        <v>156</v>
      </c>
      <c r="O420" s="88">
        <v>476</v>
      </c>
      <c r="P420" s="88"/>
      <c r="R420" s="90" t="s">
        <v>392</v>
      </c>
      <c r="S420" s="91">
        <v>365.75</v>
      </c>
      <c r="T420" s="90" t="s">
        <v>88</v>
      </c>
      <c r="U420" s="91">
        <v>293.26</v>
      </c>
      <c r="W420" s="92">
        <v>44683</v>
      </c>
    </row>
    <row r="421" spans="1:23" x14ac:dyDescent="0.2">
      <c r="A421" s="86" t="s">
        <v>1531</v>
      </c>
      <c r="B421" s="86" t="s">
        <v>709</v>
      </c>
      <c r="C421" s="86" t="s">
        <v>710</v>
      </c>
      <c r="D421" s="86" t="s">
        <v>151</v>
      </c>
      <c r="E421" s="86">
        <v>56</v>
      </c>
      <c r="F421" s="86" t="s">
        <v>88</v>
      </c>
      <c r="G421" s="87">
        <v>44652</v>
      </c>
      <c r="H421" s="87">
        <v>44814</v>
      </c>
      <c r="I421" s="88">
        <v>49963</v>
      </c>
      <c r="J421" s="88" t="s">
        <v>714</v>
      </c>
      <c r="K421" s="88" t="s">
        <v>715</v>
      </c>
      <c r="L421" s="88" t="s">
        <v>551</v>
      </c>
      <c r="M421" s="88" t="s">
        <v>48</v>
      </c>
      <c r="N421" s="88" t="s">
        <v>156</v>
      </c>
      <c r="O421" s="88">
        <v>476</v>
      </c>
      <c r="P421" s="88"/>
      <c r="R421" s="90" t="s">
        <v>94</v>
      </c>
      <c r="S421" s="91">
        <v>315.44</v>
      </c>
      <c r="T421" s="90" t="s">
        <v>88</v>
      </c>
      <c r="U421" s="91">
        <v>293.26</v>
      </c>
      <c r="W421" s="92">
        <v>44685</v>
      </c>
    </row>
    <row r="422" spans="1:23" x14ac:dyDescent="0.2">
      <c r="A422" s="86" t="s">
        <v>1531</v>
      </c>
      <c r="B422" s="86" t="s">
        <v>709</v>
      </c>
      <c r="C422" s="86" t="s">
        <v>710</v>
      </c>
      <c r="D422" s="86" t="s">
        <v>151</v>
      </c>
      <c r="E422" s="86">
        <v>56</v>
      </c>
      <c r="F422" s="86" t="s">
        <v>88</v>
      </c>
      <c r="G422" s="87">
        <v>44652</v>
      </c>
      <c r="H422" s="87">
        <v>44814</v>
      </c>
      <c r="I422" s="88">
        <v>49616</v>
      </c>
      <c r="J422" s="88" t="s">
        <v>716</v>
      </c>
      <c r="K422" s="88" t="s">
        <v>717</v>
      </c>
      <c r="L422" s="88" t="s">
        <v>551</v>
      </c>
      <c r="M422" s="88" t="s">
        <v>48</v>
      </c>
      <c r="N422" s="88" t="s">
        <v>156</v>
      </c>
      <c r="O422" s="88">
        <v>476</v>
      </c>
      <c r="P422" s="88"/>
      <c r="R422" s="90" t="s">
        <v>88</v>
      </c>
      <c r="S422" s="91">
        <v>293.26</v>
      </c>
      <c r="T422" s="90" t="s">
        <v>88</v>
      </c>
      <c r="U422" s="91">
        <v>293.26</v>
      </c>
      <c r="W422" s="92">
        <v>44685</v>
      </c>
    </row>
    <row r="423" spans="1:23" x14ac:dyDescent="0.2">
      <c r="A423" s="86" t="s">
        <v>1531</v>
      </c>
      <c r="B423" s="86" t="s">
        <v>709</v>
      </c>
      <c r="C423" s="86" t="s">
        <v>710</v>
      </c>
      <c r="D423" s="86" t="s">
        <v>151</v>
      </c>
      <c r="E423" s="86">
        <v>56</v>
      </c>
      <c r="F423" s="86" t="s">
        <v>88</v>
      </c>
      <c r="G423" s="87">
        <v>44652</v>
      </c>
      <c r="H423" s="87">
        <v>44814</v>
      </c>
      <c r="I423" s="88">
        <v>49839</v>
      </c>
      <c r="J423" s="88" t="s">
        <v>718</v>
      </c>
      <c r="K423" s="88" t="s">
        <v>717</v>
      </c>
      <c r="L423" s="88" t="s">
        <v>551</v>
      </c>
      <c r="M423" s="88" t="s">
        <v>48</v>
      </c>
      <c r="N423" s="88" t="s">
        <v>156</v>
      </c>
      <c r="O423" s="88">
        <v>476</v>
      </c>
      <c r="P423" s="88"/>
      <c r="R423" s="90" t="s">
        <v>88</v>
      </c>
      <c r="S423" s="91">
        <v>293.26</v>
      </c>
      <c r="T423" s="90" t="s">
        <v>88</v>
      </c>
      <c r="U423" s="91">
        <v>293.26</v>
      </c>
      <c r="W423" s="92">
        <v>44685</v>
      </c>
    </row>
    <row r="424" spans="1:23" x14ac:dyDescent="0.2">
      <c r="A424" s="86" t="s">
        <v>1531</v>
      </c>
      <c r="B424" s="86" t="s">
        <v>709</v>
      </c>
      <c r="C424" s="86" t="s">
        <v>710</v>
      </c>
      <c r="D424" s="86" t="s">
        <v>151</v>
      </c>
      <c r="E424" s="86">
        <v>46</v>
      </c>
      <c r="F424" s="86" t="s">
        <v>96</v>
      </c>
      <c r="G424" s="87">
        <v>44652</v>
      </c>
      <c r="H424" s="87">
        <v>44814</v>
      </c>
      <c r="I424" s="88">
        <v>49964</v>
      </c>
      <c r="J424" s="88" t="s">
        <v>719</v>
      </c>
      <c r="K424" s="88" t="s">
        <v>717</v>
      </c>
      <c r="L424" s="88" t="s">
        <v>551</v>
      </c>
      <c r="M424" s="88" t="s">
        <v>48</v>
      </c>
      <c r="N424" s="88" t="s">
        <v>156</v>
      </c>
      <c r="O424" s="88">
        <v>476</v>
      </c>
      <c r="P424" s="88"/>
      <c r="R424" s="90" t="s">
        <v>88</v>
      </c>
      <c r="S424" s="91">
        <v>293.26</v>
      </c>
      <c r="T424" s="90" t="s">
        <v>96</v>
      </c>
      <c r="U424" s="91">
        <v>202.59</v>
      </c>
      <c r="W424" s="92">
        <v>44685</v>
      </c>
    </row>
    <row r="425" spans="1:23" x14ac:dyDescent="0.2">
      <c r="A425" s="86" t="s">
        <v>1531</v>
      </c>
      <c r="B425" s="86" t="s">
        <v>709</v>
      </c>
      <c r="C425" s="86" t="s">
        <v>710</v>
      </c>
      <c r="D425" s="86" t="s">
        <v>151</v>
      </c>
      <c r="E425" s="86">
        <v>214</v>
      </c>
      <c r="F425" s="86" t="s">
        <v>126</v>
      </c>
      <c r="G425" s="87">
        <v>44652</v>
      </c>
      <c r="H425" s="87">
        <v>44814</v>
      </c>
      <c r="I425" s="88">
        <v>49618</v>
      </c>
      <c r="J425" s="88" t="s">
        <v>720</v>
      </c>
      <c r="K425" s="88" t="s">
        <v>717</v>
      </c>
      <c r="L425" s="88" t="s">
        <v>551</v>
      </c>
      <c r="M425" s="88" t="s">
        <v>48</v>
      </c>
      <c r="N425" s="88" t="s">
        <v>156</v>
      </c>
      <c r="O425" s="88">
        <v>476</v>
      </c>
      <c r="P425" s="88"/>
      <c r="R425" s="90" t="s">
        <v>88</v>
      </c>
      <c r="S425" s="91">
        <v>293.26</v>
      </c>
      <c r="T425" s="90" t="s">
        <v>126</v>
      </c>
      <c r="U425" s="91">
        <v>273.72000000000003</v>
      </c>
      <c r="W425" s="92">
        <v>44685</v>
      </c>
    </row>
    <row r="426" spans="1:23" x14ac:dyDescent="0.2">
      <c r="A426" s="86" t="s">
        <v>1531</v>
      </c>
      <c r="B426" s="86" t="s">
        <v>709</v>
      </c>
      <c r="C426" s="86" t="s">
        <v>710</v>
      </c>
      <c r="D426" s="86" t="s">
        <v>151</v>
      </c>
      <c r="E426" s="86">
        <v>48</v>
      </c>
      <c r="F426" s="86" t="s">
        <v>312</v>
      </c>
      <c r="G426" s="87">
        <v>44652</v>
      </c>
      <c r="H426" s="87">
        <v>44814</v>
      </c>
      <c r="I426" s="88">
        <v>50049</v>
      </c>
      <c r="J426" s="88" t="s">
        <v>721</v>
      </c>
      <c r="K426" s="88" t="s">
        <v>722</v>
      </c>
      <c r="L426" s="88" t="s">
        <v>551</v>
      </c>
      <c r="M426" s="88" t="s">
        <v>48</v>
      </c>
      <c r="N426" s="88" t="s">
        <v>156</v>
      </c>
      <c r="O426" s="88">
        <v>476</v>
      </c>
      <c r="P426" s="88"/>
      <c r="R426" s="90" t="s">
        <v>88</v>
      </c>
      <c r="S426" s="91">
        <v>293.26</v>
      </c>
      <c r="T426" s="90" t="s">
        <v>312</v>
      </c>
      <c r="U426" s="91">
        <v>292.54000000000002</v>
      </c>
      <c r="W426" s="92">
        <v>44685</v>
      </c>
    </row>
    <row r="427" spans="1:23" x14ac:dyDescent="0.2">
      <c r="A427" s="86" t="s">
        <v>1531</v>
      </c>
      <c r="B427" s="86" t="s">
        <v>709</v>
      </c>
      <c r="C427" s="86" t="s">
        <v>710</v>
      </c>
      <c r="D427" s="86" t="s">
        <v>151</v>
      </c>
      <c r="E427" s="86">
        <v>20</v>
      </c>
      <c r="F427" s="86"/>
      <c r="G427" s="87">
        <v>44652</v>
      </c>
      <c r="H427" s="87">
        <v>44814</v>
      </c>
      <c r="I427" s="88">
        <v>49696</v>
      </c>
      <c r="J427" s="88" t="s">
        <v>723</v>
      </c>
      <c r="K427" s="88" t="s">
        <v>96</v>
      </c>
      <c r="L427" s="88" t="s">
        <v>551</v>
      </c>
      <c r="M427" s="88" t="s">
        <v>48</v>
      </c>
      <c r="N427" s="88" t="s">
        <v>156</v>
      </c>
      <c r="O427" s="88">
        <v>476</v>
      </c>
      <c r="P427" s="88"/>
      <c r="R427" s="90" t="s">
        <v>96</v>
      </c>
      <c r="S427" s="91">
        <v>202.59</v>
      </c>
      <c r="T427" s="90">
        <v>0</v>
      </c>
      <c r="U427" s="91">
        <v>0</v>
      </c>
      <c r="W427" s="92">
        <v>44693</v>
      </c>
    </row>
    <row r="428" spans="1:23" x14ac:dyDescent="0.2">
      <c r="A428" s="86" t="s">
        <v>1531</v>
      </c>
      <c r="B428" s="86" t="s">
        <v>709</v>
      </c>
      <c r="C428" s="86" t="s">
        <v>710</v>
      </c>
      <c r="D428" s="86" t="s">
        <v>157</v>
      </c>
      <c r="E428" s="86">
        <v>20</v>
      </c>
      <c r="F428" s="86" t="s">
        <v>584</v>
      </c>
      <c r="G428" s="87">
        <v>44652</v>
      </c>
      <c r="H428" s="87">
        <v>44814</v>
      </c>
      <c r="I428" s="88" t="s">
        <v>724</v>
      </c>
      <c r="J428" s="88" t="s">
        <v>725</v>
      </c>
      <c r="K428" s="88"/>
      <c r="L428" s="88" t="s">
        <v>551</v>
      </c>
      <c r="M428" s="88" t="s">
        <v>48</v>
      </c>
      <c r="N428" s="88" t="s">
        <v>156</v>
      </c>
      <c r="O428" s="88">
        <v>476</v>
      </c>
      <c r="P428" s="88"/>
      <c r="R428" s="90" t="s">
        <v>1523</v>
      </c>
      <c r="S428" s="91">
        <v>833.45</v>
      </c>
      <c r="T428" s="90" t="s">
        <v>584</v>
      </c>
      <c r="U428" s="91">
        <v>438.96</v>
      </c>
      <c r="W428" s="92">
        <v>44693</v>
      </c>
    </row>
    <row r="429" spans="1:23" x14ac:dyDescent="0.2">
      <c r="A429" s="86" t="s">
        <v>1531</v>
      </c>
      <c r="B429" s="86" t="s">
        <v>709</v>
      </c>
      <c r="C429" s="86" t="s">
        <v>710</v>
      </c>
      <c r="D429" s="86" t="s">
        <v>157</v>
      </c>
      <c r="E429" s="86">
        <v>41</v>
      </c>
      <c r="F429" s="86" t="s">
        <v>726</v>
      </c>
      <c r="G429" s="87">
        <v>44652</v>
      </c>
      <c r="H429" s="87">
        <v>44814</v>
      </c>
      <c r="I429" s="88" t="s">
        <v>727</v>
      </c>
      <c r="J429" s="88" t="s">
        <v>545</v>
      </c>
      <c r="K429" s="88"/>
      <c r="L429" s="88" t="s">
        <v>551</v>
      </c>
      <c r="M429" s="88" t="s">
        <v>48</v>
      </c>
      <c r="N429" s="88" t="s">
        <v>156</v>
      </c>
      <c r="O429" s="88">
        <v>476</v>
      </c>
      <c r="P429" s="88"/>
      <c r="R429" s="90" t="s">
        <v>1522</v>
      </c>
      <c r="S429" s="91">
        <v>914.22</v>
      </c>
      <c r="T429" s="90" t="s">
        <v>726</v>
      </c>
      <c r="U429" s="91">
        <v>659.49</v>
      </c>
      <c r="W429" s="92">
        <v>44685</v>
      </c>
    </row>
    <row r="430" spans="1:23" x14ac:dyDescent="0.2">
      <c r="A430" s="86" t="s">
        <v>1531</v>
      </c>
      <c r="B430" s="86" t="s">
        <v>709</v>
      </c>
      <c r="C430" s="86" t="s">
        <v>710</v>
      </c>
      <c r="D430" s="86" t="s">
        <v>157</v>
      </c>
      <c r="E430" s="86">
        <v>158</v>
      </c>
      <c r="F430" s="86" t="s">
        <v>728</v>
      </c>
      <c r="G430" s="87">
        <v>44652</v>
      </c>
      <c r="H430" s="87">
        <v>44814</v>
      </c>
      <c r="I430" s="88"/>
      <c r="J430" s="88"/>
      <c r="K430" s="88"/>
      <c r="L430" s="88"/>
      <c r="M430" s="88" t="s">
        <v>15</v>
      </c>
      <c r="N430" s="88"/>
      <c r="O430" s="88"/>
      <c r="P430" s="88"/>
      <c r="R430" s="90" t="s">
        <v>15</v>
      </c>
      <c r="S430" s="91">
        <v>0</v>
      </c>
      <c r="T430" s="90" t="s">
        <v>728</v>
      </c>
      <c r="U430" s="91">
        <v>1463.04</v>
      </c>
      <c r="W430" s="92">
        <v>44685</v>
      </c>
    </row>
    <row r="431" spans="1:23" x14ac:dyDescent="0.2">
      <c r="A431" s="86" t="s">
        <v>1531</v>
      </c>
      <c r="B431" s="86" t="s">
        <v>709</v>
      </c>
      <c r="C431" s="86" t="s">
        <v>710</v>
      </c>
      <c r="D431" s="86" t="s">
        <v>157</v>
      </c>
      <c r="E431" s="86">
        <v>44</v>
      </c>
      <c r="F431" s="86" t="s">
        <v>729</v>
      </c>
      <c r="G431" s="87">
        <v>44652</v>
      </c>
      <c r="H431" s="87">
        <v>44814</v>
      </c>
      <c r="I431" s="88"/>
      <c r="J431" s="88"/>
      <c r="K431" s="88"/>
      <c r="L431" s="88"/>
      <c r="M431" s="88" t="s">
        <v>15</v>
      </c>
      <c r="N431" s="88"/>
      <c r="O431" s="88"/>
      <c r="P431" s="88"/>
      <c r="R431" s="90" t="s">
        <v>15</v>
      </c>
      <c r="S431" s="91">
        <v>0</v>
      </c>
      <c r="T431" s="90" t="s">
        <v>729</v>
      </c>
      <c r="U431" s="91">
        <v>23.65</v>
      </c>
      <c r="W431" s="92">
        <v>44684</v>
      </c>
    </row>
    <row r="432" spans="1:23" x14ac:dyDescent="0.2">
      <c r="A432" s="86" t="s">
        <v>1531</v>
      </c>
      <c r="B432" s="86" t="s">
        <v>709</v>
      </c>
      <c r="C432" s="86" t="s">
        <v>710</v>
      </c>
      <c r="D432" s="86" t="s">
        <v>157</v>
      </c>
      <c r="E432" s="86">
        <v>44</v>
      </c>
      <c r="F432" s="86" t="s">
        <v>729</v>
      </c>
      <c r="G432" s="87">
        <v>44652</v>
      </c>
      <c r="H432" s="87">
        <v>44814</v>
      </c>
      <c r="I432" s="88"/>
      <c r="J432" s="88"/>
      <c r="K432" s="88"/>
      <c r="L432" s="88"/>
      <c r="M432" s="88" t="s">
        <v>15</v>
      </c>
      <c r="N432" s="88"/>
      <c r="O432" s="88"/>
      <c r="P432" s="88"/>
      <c r="R432" s="90" t="s">
        <v>15</v>
      </c>
      <c r="S432" s="91">
        <v>0</v>
      </c>
      <c r="T432" s="90" t="s">
        <v>729</v>
      </c>
      <c r="U432" s="91">
        <v>23.65</v>
      </c>
      <c r="W432" s="92">
        <v>44684</v>
      </c>
    </row>
    <row r="433" spans="1:23" x14ac:dyDescent="0.2">
      <c r="A433" s="86" t="s">
        <v>1531</v>
      </c>
      <c r="B433" s="86" t="s">
        <v>709</v>
      </c>
      <c r="C433" s="86" t="s">
        <v>710</v>
      </c>
      <c r="D433" s="86" t="s">
        <v>157</v>
      </c>
      <c r="E433" s="86">
        <v>44</v>
      </c>
      <c r="F433" s="86" t="s">
        <v>729</v>
      </c>
      <c r="G433" s="87">
        <v>44652</v>
      </c>
      <c r="H433" s="87">
        <v>44814</v>
      </c>
      <c r="I433" s="88"/>
      <c r="J433" s="88"/>
      <c r="K433" s="88"/>
      <c r="L433" s="88"/>
      <c r="M433" s="88" t="s">
        <v>15</v>
      </c>
      <c r="N433" s="88"/>
      <c r="O433" s="88"/>
      <c r="P433" s="88"/>
      <c r="R433" s="90" t="s">
        <v>15</v>
      </c>
      <c r="S433" s="91">
        <v>0</v>
      </c>
      <c r="T433" s="90" t="s">
        <v>729</v>
      </c>
      <c r="U433" s="91">
        <v>23.65</v>
      </c>
      <c r="W433" s="92">
        <v>44684</v>
      </c>
    </row>
    <row r="434" spans="1:23" x14ac:dyDescent="0.2">
      <c r="A434" s="86" t="s">
        <v>1531</v>
      </c>
      <c r="B434" s="86" t="s">
        <v>709</v>
      </c>
      <c r="C434" s="86" t="s">
        <v>710</v>
      </c>
      <c r="D434" s="86" t="s">
        <v>157</v>
      </c>
      <c r="E434" s="86">
        <v>44</v>
      </c>
      <c r="F434" s="86" t="s">
        <v>729</v>
      </c>
      <c r="G434" s="87">
        <v>44652</v>
      </c>
      <c r="H434" s="87">
        <v>44814</v>
      </c>
      <c r="I434" s="88"/>
      <c r="J434" s="88"/>
      <c r="K434" s="88"/>
      <c r="L434" s="88"/>
      <c r="M434" s="88" t="s">
        <v>15</v>
      </c>
      <c r="N434" s="88"/>
      <c r="O434" s="88"/>
      <c r="P434" s="88"/>
      <c r="R434" s="90" t="s">
        <v>15</v>
      </c>
      <c r="S434" s="91">
        <v>0</v>
      </c>
      <c r="T434" s="90" t="s">
        <v>729</v>
      </c>
      <c r="U434" s="91">
        <v>23.65</v>
      </c>
      <c r="W434" s="92">
        <v>44684</v>
      </c>
    </row>
    <row r="435" spans="1:23" x14ac:dyDescent="0.2">
      <c r="A435" s="86" t="s">
        <v>1531</v>
      </c>
      <c r="B435" s="86" t="s">
        <v>709</v>
      </c>
      <c r="C435" s="86" t="s">
        <v>710</v>
      </c>
      <c r="D435" s="86" t="s">
        <v>157</v>
      </c>
      <c r="E435" s="86">
        <v>44</v>
      </c>
      <c r="F435" s="86" t="s">
        <v>729</v>
      </c>
      <c r="G435" s="87">
        <v>44652</v>
      </c>
      <c r="H435" s="87">
        <v>44814</v>
      </c>
      <c r="I435" s="88"/>
      <c r="J435" s="88"/>
      <c r="K435" s="88"/>
      <c r="L435" s="88"/>
      <c r="M435" s="88" t="s">
        <v>15</v>
      </c>
      <c r="N435" s="88"/>
      <c r="O435" s="88"/>
      <c r="P435" s="88"/>
      <c r="R435" s="90" t="s">
        <v>15</v>
      </c>
      <c r="S435" s="91">
        <v>0</v>
      </c>
      <c r="T435" s="90" t="s">
        <v>729</v>
      </c>
      <c r="U435" s="91">
        <v>23.65</v>
      </c>
      <c r="W435" s="92">
        <v>44684</v>
      </c>
    </row>
    <row r="436" spans="1:23" x14ac:dyDescent="0.2">
      <c r="A436" s="86" t="s">
        <v>1531</v>
      </c>
      <c r="B436" s="86" t="s">
        <v>709</v>
      </c>
      <c r="C436" s="86" t="s">
        <v>710</v>
      </c>
      <c r="D436" s="86" t="s">
        <v>157</v>
      </c>
      <c r="E436" s="86">
        <v>44</v>
      </c>
      <c r="F436" s="86" t="s">
        <v>729</v>
      </c>
      <c r="G436" s="87">
        <v>44652</v>
      </c>
      <c r="H436" s="87">
        <v>44814</v>
      </c>
      <c r="I436" s="88"/>
      <c r="J436" s="88"/>
      <c r="K436" s="88"/>
      <c r="L436" s="88"/>
      <c r="M436" s="88" t="s">
        <v>15</v>
      </c>
      <c r="N436" s="88"/>
      <c r="O436" s="88"/>
      <c r="P436" s="88"/>
      <c r="R436" s="90" t="s">
        <v>15</v>
      </c>
      <c r="S436" s="91">
        <v>0</v>
      </c>
      <c r="T436" s="90" t="s">
        <v>729</v>
      </c>
      <c r="U436" s="91">
        <v>23.65</v>
      </c>
      <c r="W436" s="92">
        <v>44684</v>
      </c>
    </row>
    <row r="437" spans="1:23" x14ac:dyDescent="0.2">
      <c r="A437" s="86" t="s">
        <v>1531</v>
      </c>
      <c r="B437" s="86" t="s">
        <v>709</v>
      </c>
      <c r="C437" s="86" t="s">
        <v>710</v>
      </c>
      <c r="D437" s="86" t="s">
        <v>157</v>
      </c>
      <c r="E437" s="86">
        <v>44</v>
      </c>
      <c r="F437" s="86" t="s">
        <v>729</v>
      </c>
      <c r="G437" s="87">
        <v>44652</v>
      </c>
      <c r="H437" s="87">
        <v>44814</v>
      </c>
      <c r="I437" s="88"/>
      <c r="J437" s="88"/>
      <c r="K437" s="88"/>
      <c r="L437" s="88"/>
      <c r="M437" s="88" t="s">
        <v>15</v>
      </c>
      <c r="N437" s="88"/>
      <c r="O437" s="88"/>
      <c r="P437" s="88"/>
      <c r="R437" s="90" t="s">
        <v>15</v>
      </c>
      <c r="S437" s="91">
        <v>0</v>
      </c>
      <c r="T437" s="90" t="s">
        <v>729</v>
      </c>
      <c r="U437" s="91">
        <v>23.65</v>
      </c>
      <c r="W437" s="92">
        <v>44684</v>
      </c>
    </row>
    <row r="438" spans="1:23" x14ac:dyDescent="0.2">
      <c r="A438" s="86" t="s">
        <v>1531</v>
      </c>
      <c r="B438" s="86" t="s">
        <v>709</v>
      </c>
      <c r="C438" s="86" t="s">
        <v>710</v>
      </c>
      <c r="D438" s="86" t="s">
        <v>157</v>
      </c>
      <c r="E438" s="86">
        <v>44</v>
      </c>
      <c r="F438" s="86" t="s">
        <v>729</v>
      </c>
      <c r="G438" s="87">
        <v>44652</v>
      </c>
      <c r="H438" s="87">
        <v>44814</v>
      </c>
      <c r="I438" s="88"/>
      <c r="J438" s="88"/>
      <c r="K438" s="88"/>
      <c r="L438" s="88"/>
      <c r="M438" s="88" t="s">
        <v>15</v>
      </c>
      <c r="N438" s="88"/>
      <c r="O438" s="88"/>
      <c r="P438" s="88"/>
      <c r="R438" s="90" t="s">
        <v>15</v>
      </c>
      <c r="S438" s="91">
        <v>0</v>
      </c>
      <c r="T438" s="90" t="s">
        <v>729</v>
      </c>
      <c r="U438" s="91">
        <v>23.65</v>
      </c>
      <c r="W438" s="92">
        <v>44684</v>
      </c>
    </row>
    <row r="439" spans="1:23" x14ac:dyDescent="0.2">
      <c r="A439" s="86" t="s">
        <v>1531</v>
      </c>
      <c r="B439" s="86" t="s">
        <v>709</v>
      </c>
      <c r="C439" s="86" t="s">
        <v>710</v>
      </c>
      <c r="D439" s="86" t="s">
        <v>157</v>
      </c>
      <c r="E439" s="86">
        <v>44</v>
      </c>
      <c r="F439" s="86" t="s">
        <v>729</v>
      </c>
      <c r="G439" s="87">
        <v>44652</v>
      </c>
      <c r="H439" s="87">
        <v>44814</v>
      </c>
      <c r="I439" s="88"/>
      <c r="J439" s="88"/>
      <c r="K439" s="88"/>
      <c r="L439" s="88"/>
      <c r="M439" s="88" t="s">
        <v>15</v>
      </c>
      <c r="N439" s="88"/>
      <c r="O439" s="88"/>
      <c r="P439" s="88"/>
      <c r="R439" s="90" t="s">
        <v>15</v>
      </c>
      <c r="S439" s="91">
        <v>0</v>
      </c>
      <c r="T439" s="90" t="s">
        <v>729</v>
      </c>
      <c r="U439" s="91">
        <v>23.65</v>
      </c>
      <c r="W439" s="92">
        <v>44684</v>
      </c>
    </row>
    <row r="440" spans="1:23" x14ac:dyDescent="0.2">
      <c r="A440" s="86" t="s">
        <v>1531</v>
      </c>
      <c r="B440" s="86" t="s">
        <v>709</v>
      </c>
      <c r="C440" s="86" t="s">
        <v>710</v>
      </c>
      <c r="D440" s="86" t="s">
        <v>157</v>
      </c>
      <c r="E440" s="86">
        <v>44</v>
      </c>
      <c r="F440" s="86" t="s">
        <v>729</v>
      </c>
      <c r="G440" s="87">
        <v>44652</v>
      </c>
      <c r="H440" s="87">
        <v>44814</v>
      </c>
      <c r="I440" s="88"/>
      <c r="J440" s="88"/>
      <c r="K440" s="88"/>
      <c r="L440" s="88"/>
      <c r="M440" s="88" t="s">
        <v>15</v>
      </c>
      <c r="N440" s="88"/>
      <c r="O440" s="88"/>
      <c r="P440" s="88"/>
      <c r="R440" s="90" t="s">
        <v>15</v>
      </c>
      <c r="S440" s="91">
        <v>0</v>
      </c>
      <c r="T440" s="90" t="s">
        <v>729</v>
      </c>
      <c r="U440" s="91">
        <v>23.65</v>
      </c>
      <c r="W440" s="92">
        <v>44684</v>
      </c>
    </row>
    <row r="441" spans="1:23" x14ac:dyDescent="0.2">
      <c r="A441" s="86" t="s">
        <v>1531</v>
      </c>
      <c r="B441" s="86" t="s">
        <v>709</v>
      </c>
      <c r="C441" s="86" t="s">
        <v>710</v>
      </c>
      <c r="D441" s="86" t="s">
        <v>157</v>
      </c>
      <c r="E441" s="86">
        <v>44</v>
      </c>
      <c r="F441" s="86" t="s">
        <v>729</v>
      </c>
      <c r="G441" s="87">
        <v>44652</v>
      </c>
      <c r="H441" s="87">
        <v>44814</v>
      </c>
      <c r="I441" s="88"/>
      <c r="J441" s="88"/>
      <c r="K441" s="88"/>
      <c r="L441" s="88"/>
      <c r="M441" s="88" t="s">
        <v>15</v>
      </c>
      <c r="N441" s="88"/>
      <c r="O441" s="88"/>
      <c r="P441" s="88"/>
      <c r="R441" s="90" t="s">
        <v>15</v>
      </c>
      <c r="S441" s="91">
        <v>0</v>
      </c>
      <c r="T441" s="90" t="s">
        <v>729</v>
      </c>
      <c r="U441" s="91">
        <v>23.65</v>
      </c>
      <c r="W441" s="92">
        <v>44684</v>
      </c>
    </row>
    <row r="442" spans="1:23" x14ac:dyDescent="0.2">
      <c r="A442" s="86" t="s">
        <v>1531</v>
      </c>
      <c r="B442" s="86" t="s">
        <v>709</v>
      </c>
      <c r="C442" s="86" t="s">
        <v>710</v>
      </c>
      <c r="D442" s="86" t="s">
        <v>157</v>
      </c>
      <c r="E442" s="86">
        <v>44</v>
      </c>
      <c r="F442" s="86" t="s">
        <v>729</v>
      </c>
      <c r="G442" s="87">
        <v>44652</v>
      </c>
      <c r="H442" s="87">
        <v>44814</v>
      </c>
      <c r="I442" s="88"/>
      <c r="J442" s="88"/>
      <c r="K442" s="88"/>
      <c r="L442" s="88"/>
      <c r="M442" s="88" t="s">
        <v>15</v>
      </c>
      <c r="N442" s="88"/>
      <c r="O442" s="88"/>
      <c r="P442" s="88"/>
      <c r="R442" s="90" t="s">
        <v>15</v>
      </c>
      <c r="S442" s="91">
        <v>0</v>
      </c>
      <c r="T442" s="90" t="s">
        <v>729</v>
      </c>
      <c r="U442" s="91">
        <v>23.65</v>
      </c>
      <c r="W442" s="92">
        <v>44684</v>
      </c>
    </row>
    <row r="443" spans="1:23" x14ac:dyDescent="0.2">
      <c r="A443" s="93" t="s">
        <v>1531</v>
      </c>
      <c r="B443" s="93" t="s">
        <v>709</v>
      </c>
      <c r="C443" s="93" t="s">
        <v>730</v>
      </c>
      <c r="D443" s="93" t="s">
        <v>151</v>
      </c>
      <c r="E443" s="93">
        <v>40</v>
      </c>
      <c r="F443" s="93" t="s">
        <v>571</v>
      </c>
      <c r="G443" s="94">
        <v>44652</v>
      </c>
      <c r="H443" s="94">
        <v>44814</v>
      </c>
      <c r="I443" s="95">
        <v>50076</v>
      </c>
      <c r="J443" s="95" t="s">
        <v>731</v>
      </c>
      <c r="K443" s="95" t="s">
        <v>573</v>
      </c>
      <c r="L443" s="95" t="s">
        <v>551</v>
      </c>
      <c r="M443" s="95" t="s">
        <v>49</v>
      </c>
      <c r="N443" s="95" t="s">
        <v>156</v>
      </c>
      <c r="O443" s="95">
        <v>476</v>
      </c>
      <c r="P443" s="95"/>
      <c r="R443" s="90" t="s">
        <v>571</v>
      </c>
      <c r="S443" s="91">
        <v>650.83000000000004</v>
      </c>
      <c r="T443" s="90" t="s">
        <v>571</v>
      </c>
      <c r="U443" s="91">
        <v>650.83000000000004</v>
      </c>
      <c r="W443" s="92">
        <v>44684</v>
      </c>
    </row>
    <row r="444" spans="1:23" x14ac:dyDescent="0.2">
      <c r="A444" s="93" t="s">
        <v>1531</v>
      </c>
      <c r="B444" s="93" t="s">
        <v>709</v>
      </c>
      <c r="C444" s="93" t="s">
        <v>730</v>
      </c>
      <c r="D444" s="93" t="s">
        <v>151</v>
      </c>
      <c r="E444" s="93">
        <v>56</v>
      </c>
      <c r="F444" s="93" t="s">
        <v>88</v>
      </c>
      <c r="G444" s="94">
        <v>44652</v>
      </c>
      <c r="H444" s="94">
        <v>44814</v>
      </c>
      <c r="I444" s="95">
        <v>50034</v>
      </c>
      <c r="J444" s="95" t="s">
        <v>732</v>
      </c>
      <c r="K444" s="95" t="s">
        <v>333</v>
      </c>
      <c r="L444" s="95" t="s">
        <v>551</v>
      </c>
      <c r="M444" s="95" t="s">
        <v>49</v>
      </c>
      <c r="N444" s="95" t="s">
        <v>156</v>
      </c>
      <c r="O444" s="95">
        <v>476</v>
      </c>
      <c r="P444" s="95"/>
      <c r="R444" s="90" t="s">
        <v>312</v>
      </c>
      <c r="S444" s="91">
        <v>292.54000000000002</v>
      </c>
      <c r="T444" s="90" t="s">
        <v>88</v>
      </c>
      <c r="U444" s="91">
        <v>293.26</v>
      </c>
      <c r="W444" s="92">
        <v>44652</v>
      </c>
    </row>
    <row r="445" spans="1:23" x14ac:dyDescent="0.2">
      <c r="A445" s="93" t="s">
        <v>1531</v>
      </c>
      <c r="B445" s="93" t="s">
        <v>709</v>
      </c>
      <c r="C445" s="93" t="s">
        <v>730</v>
      </c>
      <c r="D445" s="93" t="s">
        <v>151</v>
      </c>
      <c r="E445" s="93">
        <v>56</v>
      </c>
      <c r="F445" s="93" t="s">
        <v>88</v>
      </c>
      <c r="G445" s="94">
        <v>44652</v>
      </c>
      <c r="H445" s="94">
        <v>44814</v>
      </c>
      <c r="I445" s="95">
        <v>50061</v>
      </c>
      <c r="J445" s="95" t="s">
        <v>733</v>
      </c>
      <c r="K445" s="95" t="s">
        <v>717</v>
      </c>
      <c r="L445" s="95" t="s">
        <v>551</v>
      </c>
      <c r="M445" s="95" t="s">
        <v>49</v>
      </c>
      <c r="N445" s="95" t="s">
        <v>156</v>
      </c>
      <c r="O445" s="95">
        <v>476</v>
      </c>
      <c r="P445" s="95"/>
      <c r="R445" s="90" t="s">
        <v>88</v>
      </c>
      <c r="S445" s="91">
        <v>293.26</v>
      </c>
      <c r="T445" s="90" t="s">
        <v>88</v>
      </c>
      <c r="U445" s="91">
        <v>293.26</v>
      </c>
      <c r="W445" s="92">
        <v>44658</v>
      </c>
    </row>
    <row r="446" spans="1:23" x14ac:dyDescent="0.2">
      <c r="A446" s="93" t="s">
        <v>1531</v>
      </c>
      <c r="B446" s="93" t="s">
        <v>709</v>
      </c>
      <c r="C446" s="93" t="s">
        <v>730</v>
      </c>
      <c r="D446" s="93" t="s">
        <v>151</v>
      </c>
      <c r="E446" s="93">
        <v>56</v>
      </c>
      <c r="F446" s="93" t="s">
        <v>88</v>
      </c>
      <c r="G446" s="94">
        <v>44652</v>
      </c>
      <c r="H446" s="94">
        <v>44814</v>
      </c>
      <c r="I446" s="95">
        <v>50064</v>
      </c>
      <c r="J446" s="95" t="s">
        <v>734</v>
      </c>
      <c r="K446" s="95" t="s">
        <v>717</v>
      </c>
      <c r="L446" s="95" t="s">
        <v>551</v>
      </c>
      <c r="M446" s="95" t="s">
        <v>49</v>
      </c>
      <c r="N446" s="95" t="s">
        <v>156</v>
      </c>
      <c r="O446" s="95">
        <v>476</v>
      </c>
      <c r="P446" s="95"/>
      <c r="R446" s="90" t="s">
        <v>88</v>
      </c>
      <c r="S446" s="91">
        <v>293.26</v>
      </c>
      <c r="T446" s="90" t="s">
        <v>88</v>
      </c>
      <c r="U446" s="91">
        <v>293.26</v>
      </c>
      <c r="W446" s="92">
        <v>44652</v>
      </c>
    </row>
    <row r="447" spans="1:23" x14ac:dyDescent="0.2">
      <c r="A447" s="93" t="s">
        <v>1531</v>
      </c>
      <c r="B447" s="93" t="s">
        <v>709</v>
      </c>
      <c r="C447" s="93" t="s">
        <v>730</v>
      </c>
      <c r="D447" s="93" t="s">
        <v>151</v>
      </c>
      <c r="E447" s="93">
        <v>56</v>
      </c>
      <c r="F447" s="93" t="s">
        <v>88</v>
      </c>
      <c r="G447" s="94">
        <v>44652</v>
      </c>
      <c r="H447" s="94">
        <v>44814</v>
      </c>
      <c r="I447" s="95">
        <v>50070</v>
      </c>
      <c r="J447" s="95" t="s">
        <v>735</v>
      </c>
      <c r="K447" s="95" t="s">
        <v>717</v>
      </c>
      <c r="L447" s="95" t="s">
        <v>551</v>
      </c>
      <c r="M447" s="95" t="s">
        <v>49</v>
      </c>
      <c r="N447" s="95" t="s">
        <v>156</v>
      </c>
      <c r="O447" s="95">
        <v>476</v>
      </c>
      <c r="P447" s="95"/>
      <c r="R447" s="90" t="s">
        <v>88</v>
      </c>
      <c r="S447" s="91">
        <v>293.26</v>
      </c>
      <c r="T447" s="90" t="s">
        <v>88</v>
      </c>
      <c r="U447" s="91">
        <v>293.26</v>
      </c>
      <c r="W447" s="92">
        <v>44652</v>
      </c>
    </row>
    <row r="448" spans="1:23" x14ac:dyDescent="0.2">
      <c r="A448" s="93" t="s">
        <v>1531</v>
      </c>
      <c r="B448" s="93" t="s">
        <v>709</v>
      </c>
      <c r="C448" s="93" t="s">
        <v>730</v>
      </c>
      <c r="D448" s="93" t="s">
        <v>151</v>
      </c>
      <c r="E448" s="93">
        <v>56</v>
      </c>
      <c r="F448" s="93" t="s">
        <v>88</v>
      </c>
      <c r="G448" s="94">
        <v>44652</v>
      </c>
      <c r="H448" s="94">
        <v>44814</v>
      </c>
      <c r="I448" s="95">
        <v>50071</v>
      </c>
      <c r="J448" s="95" t="s">
        <v>736</v>
      </c>
      <c r="K448" s="95" t="s">
        <v>717</v>
      </c>
      <c r="L448" s="95" t="s">
        <v>551</v>
      </c>
      <c r="M448" s="95" t="s">
        <v>49</v>
      </c>
      <c r="N448" s="95" t="s">
        <v>156</v>
      </c>
      <c r="O448" s="95">
        <v>476</v>
      </c>
      <c r="P448" s="95"/>
      <c r="R448" s="90" t="s">
        <v>88</v>
      </c>
      <c r="S448" s="91">
        <v>293.26</v>
      </c>
      <c r="T448" s="90" t="s">
        <v>88</v>
      </c>
      <c r="U448" s="91">
        <v>293.26</v>
      </c>
      <c r="W448" s="92">
        <v>44652</v>
      </c>
    </row>
    <row r="449" spans="1:23" x14ac:dyDescent="0.2">
      <c r="A449" s="93" t="s">
        <v>1531</v>
      </c>
      <c r="B449" s="93" t="s">
        <v>709</v>
      </c>
      <c r="C449" s="93" t="s">
        <v>730</v>
      </c>
      <c r="D449" s="93" t="s">
        <v>151</v>
      </c>
      <c r="E449" s="93">
        <v>56</v>
      </c>
      <c r="F449" s="93" t="s">
        <v>88</v>
      </c>
      <c r="G449" s="94">
        <v>44652</v>
      </c>
      <c r="H449" s="94">
        <v>44814</v>
      </c>
      <c r="I449" s="95">
        <v>50072</v>
      </c>
      <c r="J449" s="95" t="s">
        <v>737</v>
      </c>
      <c r="K449" s="95" t="s">
        <v>717</v>
      </c>
      <c r="L449" s="95" t="s">
        <v>551</v>
      </c>
      <c r="M449" s="95" t="s">
        <v>49</v>
      </c>
      <c r="N449" s="95" t="s">
        <v>156</v>
      </c>
      <c r="O449" s="95">
        <v>476</v>
      </c>
      <c r="P449" s="95"/>
      <c r="R449" s="90" t="s">
        <v>88</v>
      </c>
      <c r="S449" s="91">
        <v>293.26</v>
      </c>
      <c r="T449" s="90" t="s">
        <v>88</v>
      </c>
      <c r="U449" s="91">
        <v>293.26</v>
      </c>
      <c r="W449" s="92">
        <v>44652</v>
      </c>
    </row>
    <row r="450" spans="1:23" x14ac:dyDescent="0.2">
      <c r="A450" s="93" t="s">
        <v>1531</v>
      </c>
      <c r="B450" s="93" t="s">
        <v>709</v>
      </c>
      <c r="C450" s="93" t="s">
        <v>730</v>
      </c>
      <c r="D450" s="93" t="s">
        <v>151</v>
      </c>
      <c r="E450" s="93">
        <v>46</v>
      </c>
      <c r="F450" s="93" t="s">
        <v>96</v>
      </c>
      <c r="G450" s="94">
        <v>44652</v>
      </c>
      <c r="H450" s="94">
        <v>44814</v>
      </c>
      <c r="I450" s="95">
        <v>50074</v>
      </c>
      <c r="J450" s="95" t="s">
        <v>738</v>
      </c>
      <c r="K450" s="95" t="s">
        <v>717</v>
      </c>
      <c r="L450" s="95" t="s">
        <v>551</v>
      </c>
      <c r="M450" s="95" t="s">
        <v>49</v>
      </c>
      <c r="N450" s="95" t="s">
        <v>156</v>
      </c>
      <c r="O450" s="95">
        <v>476</v>
      </c>
      <c r="P450" s="95"/>
      <c r="R450" s="90" t="s">
        <v>88</v>
      </c>
      <c r="S450" s="91">
        <v>293.26</v>
      </c>
      <c r="T450" s="90" t="s">
        <v>96</v>
      </c>
      <c r="U450" s="91">
        <v>202.59</v>
      </c>
      <c r="W450" s="92">
        <v>44652</v>
      </c>
    </row>
    <row r="451" spans="1:23" x14ac:dyDescent="0.2">
      <c r="A451" s="93" t="s">
        <v>1531</v>
      </c>
      <c r="B451" s="93" t="s">
        <v>709</v>
      </c>
      <c r="C451" s="93" t="s">
        <v>730</v>
      </c>
      <c r="D451" s="93" t="s">
        <v>151</v>
      </c>
      <c r="E451" s="93">
        <v>214</v>
      </c>
      <c r="F451" s="93" t="s">
        <v>126</v>
      </c>
      <c r="G451" s="94">
        <v>44652</v>
      </c>
      <c r="H451" s="94">
        <v>44814</v>
      </c>
      <c r="I451" s="95">
        <v>50150</v>
      </c>
      <c r="J451" s="95" t="s">
        <v>739</v>
      </c>
      <c r="K451" s="95" t="s">
        <v>126</v>
      </c>
      <c r="L451" s="95" t="s">
        <v>551</v>
      </c>
      <c r="M451" s="95" t="s">
        <v>49</v>
      </c>
      <c r="N451" s="95" t="s">
        <v>156</v>
      </c>
      <c r="O451" s="95">
        <v>476</v>
      </c>
      <c r="P451" s="95"/>
      <c r="R451" s="90" t="s">
        <v>126</v>
      </c>
      <c r="S451" s="91">
        <v>273.72000000000003</v>
      </c>
      <c r="T451" s="90" t="s">
        <v>126</v>
      </c>
      <c r="U451" s="91">
        <v>273.72000000000003</v>
      </c>
      <c r="W451" s="92">
        <v>44652</v>
      </c>
    </row>
    <row r="452" spans="1:23" x14ac:dyDescent="0.2">
      <c r="A452" s="93" t="s">
        <v>1531</v>
      </c>
      <c r="B452" s="93" t="s">
        <v>709</v>
      </c>
      <c r="C452" s="93" t="s">
        <v>730</v>
      </c>
      <c r="D452" s="93" t="s">
        <v>151</v>
      </c>
      <c r="E452" s="93">
        <v>48</v>
      </c>
      <c r="F452" s="93" t="s">
        <v>312</v>
      </c>
      <c r="G452" s="94">
        <v>44652</v>
      </c>
      <c r="H452" s="94">
        <v>44814</v>
      </c>
      <c r="I452" s="95">
        <v>50151</v>
      </c>
      <c r="J452" s="95" t="s">
        <v>740</v>
      </c>
      <c r="K452" s="95" t="s">
        <v>96</v>
      </c>
      <c r="L452" s="95" t="s">
        <v>551</v>
      </c>
      <c r="M452" s="95" t="s">
        <v>49</v>
      </c>
      <c r="N452" s="95" t="s">
        <v>156</v>
      </c>
      <c r="O452" s="95">
        <v>476</v>
      </c>
      <c r="P452" s="95"/>
      <c r="R452" s="90" t="s">
        <v>96</v>
      </c>
      <c r="S452" s="91">
        <v>202.59</v>
      </c>
      <c r="T452" s="90" t="s">
        <v>312</v>
      </c>
      <c r="U452" s="91">
        <v>292.54000000000002</v>
      </c>
      <c r="W452" s="92">
        <v>44652</v>
      </c>
    </row>
    <row r="453" spans="1:23" x14ac:dyDescent="0.2">
      <c r="A453" s="93" t="s">
        <v>1531</v>
      </c>
      <c r="B453" s="93" t="s">
        <v>709</v>
      </c>
      <c r="C453" s="93" t="s">
        <v>730</v>
      </c>
      <c r="D453" s="93" t="s">
        <v>151</v>
      </c>
      <c r="E453" s="93">
        <v>20</v>
      </c>
      <c r="F453" s="93" t="s">
        <v>584</v>
      </c>
      <c r="G453" s="94">
        <v>44652</v>
      </c>
      <c r="H453" s="94">
        <v>44814</v>
      </c>
      <c r="I453" s="95">
        <v>50067</v>
      </c>
      <c r="J453" s="95" t="s">
        <v>741</v>
      </c>
      <c r="K453" s="95" t="s">
        <v>96</v>
      </c>
      <c r="L453" s="95" t="s">
        <v>551</v>
      </c>
      <c r="M453" s="95" t="s">
        <v>49</v>
      </c>
      <c r="N453" s="95" t="s">
        <v>156</v>
      </c>
      <c r="O453" s="95">
        <v>476</v>
      </c>
      <c r="P453" s="95"/>
      <c r="R453" s="90" t="s">
        <v>96</v>
      </c>
      <c r="S453" s="91">
        <v>202.59</v>
      </c>
      <c r="T453" s="90" t="s">
        <v>584</v>
      </c>
      <c r="U453" s="91">
        <v>0</v>
      </c>
      <c r="W453" s="92">
        <v>44652</v>
      </c>
    </row>
    <row r="454" spans="1:23" x14ac:dyDescent="0.2">
      <c r="A454" s="93" t="s">
        <v>1531</v>
      </c>
      <c r="B454" s="93" t="s">
        <v>709</v>
      </c>
      <c r="C454" s="93" t="s">
        <v>730</v>
      </c>
      <c r="D454" s="93" t="s">
        <v>151</v>
      </c>
      <c r="E454" s="93">
        <v>41</v>
      </c>
      <c r="F454" s="93" t="s">
        <v>726</v>
      </c>
      <c r="G454" s="94">
        <v>44652</v>
      </c>
      <c r="H454" s="94">
        <v>44814</v>
      </c>
      <c r="I454" s="95">
        <v>50068</v>
      </c>
      <c r="J454" s="95" t="s">
        <v>742</v>
      </c>
      <c r="K454" s="95" t="s">
        <v>96</v>
      </c>
      <c r="L454" s="95" t="s">
        <v>551</v>
      </c>
      <c r="M454" s="95" t="s">
        <v>49</v>
      </c>
      <c r="N454" s="95" t="s">
        <v>156</v>
      </c>
      <c r="O454" s="95">
        <v>476</v>
      </c>
      <c r="P454" s="95"/>
      <c r="R454" s="90" t="s">
        <v>96</v>
      </c>
      <c r="S454" s="91">
        <v>202.59</v>
      </c>
      <c r="T454" s="90" t="s">
        <v>726</v>
      </c>
      <c r="U454" s="91">
        <v>0</v>
      </c>
      <c r="W454" s="92">
        <v>44652</v>
      </c>
    </row>
    <row r="455" spans="1:23" x14ac:dyDescent="0.2">
      <c r="A455" s="93" t="s">
        <v>1531</v>
      </c>
      <c r="B455" s="93" t="s">
        <v>709</v>
      </c>
      <c r="C455" s="93" t="s">
        <v>730</v>
      </c>
      <c r="D455" s="93" t="s">
        <v>151</v>
      </c>
      <c r="E455" s="93">
        <v>158</v>
      </c>
      <c r="F455" s="93" t="s">
        <v>728</v>
      </c>
      <c r="G455" s="94">
        <v>44652</v>
      </c>
      <c r="H455" s="94">
        <v>44814</v>
      </c>
      <c r="I455" s="95">
        <v>50051</v>
      </c>
      <c r="J455" s="95" t="s">
        <v>743</v>
      </c>
      <c r="K455" s="95" t="s">
        <v>96</v>
      </c>
      <c r="L455" s="95" t="s">
        <v>551</v>
      </c>
      <c r="M455" s="95" t="s">
        <v>49</v>
      </c>
      <c r="N455" s="95" t="s">
        <v>156</v>
      </c>
      <c r="O455" s="95">
        <v>476</v>
      </c>
      <c r="P455" s="95"/>
      <c r="R455" s="90" t="s">
        <v>96</v>
      </c>
      <c r="S455" s="91">
        <v>202.59</v>
      </c>
      <c r="T455" s="90" t="s">
        <v>728</v>
      </c>
      <c r="U455" s="91">
        <v>0</v>
      </c>
      <c r="W455" s="92">
        <v>44652</v>
      </c>
    </row>
    <row r="456" spans="1:23" x14ac:dyDescent="0.2">
      <c r="A456" s="93" t="s">
        <v>1531</v>
      </c>
      <c r="B456" s="93" t="s">
        <v>709</v>
      </c>
      <c r="C456" s="93" t="s">
        <v>730</v>
      </c>
      <c r="D456" s="93" t="s">
        <v>157</v>
      </c>
      <c r="E456" s="93">
        <v>44</v>
      </c>
      <c r="F456" s="93" t="s">
        <v>729</v>
      </c>
      <c r="G456" s="94">
        <v>44652</v>
      </c>
      <c r="H456" s="94">
        <v>44814</v>
      </c>
      <c r="I456" s="95" t="s">
        <v>744</v>
      </c>
      <c r="J456" s="95" t="s">
        <v>745</v>
      </c>
      <c r="K456" s="95"/>
      <c r="L456" s="95" t="s">
        <v>551</v>
      </c>
      <c r="M456" s="95" t="s">
        <v>49</v>
      </c>
      <c r="N456" s="95" t="s">
        <v>156</v>
      </c>
      <c r="O456" s="95">
        <v>476</v>
      </c>
      <c r="P456" s="95"/>
      <c r="R456" s="90" t="s">
        <v>1522</v>
      </c>
      <c r="S456" s="91">
        <v>914.22</v>
      </c>
      <c r="T456" s="90" t="s">
        <v>729</v>
      </c>
      <c r="U456" s="91">
        <v>23.65</v>
      </c>
      <c r="W456" s="92">
        <v>44685</v>
      </c>
    </row>
    <row r="457" spans="1:23" x14ac:dyDescent="0.2">
      <c r="A457" s="93"/>
      <c r="B457" s="93" t="s">
        <v>709</v>
      </c>
      <c r="C457" s="93" t="s">
        <v>730</v>
      </c>
      <c r="D457" s="93" t="s">
        <v>157</v>
      </c>
      <c r="E457" s="93">
        <v>44</v>
      </c>
      <c r="F457" s="93" t="s">
        <v>729</v>
      </c>
      <c r="G457" s="94">
        <v>44652</v>
      </c>
      <c r="H457" s="94">
        <v>44814</v>
      </c>
      <c r="I457" s="95"/>
      <c r="J457" s="95"/>
      <c r="K457" s="95"/>
      <c r="L457" s="95"/>
      <c r="M457" s="95" t="s">
        <v>15</v>
      </c>
      <c r="N457" s="95"/>
      <c r="O457" s="95"/>
      <c r="P457" s="95"/>
      <c r="R457" s="90" t="s">
        <v>15</v>
      </c>
      <c r="S457" s="91">
        <v>0</v>
      </c>
      <c r="T457" s="90" t="s">
        <v>729</v>
      </c>
      <c r="U457" s="91">
        <v>23.65</v>
      </c>
      <c r="W457" s="92">
        <v>44652</v>
      </c>
    </row>
    <row r="458" spans="1:23" x14ac:dyDescent="0.2">
      <c r="A458" s="93"/>
      <c r="B458" s="93" t="s">
        <v>709</v>
      </c>
      <c r="C458" s="93" t="s">
        <v>730</v>
      </c>
      <c r="D458" s="93" t="s">
        <v>157</v>
      </c>
      <c r="E458" s="93">
        <v>44</v>
      </c>
      <c r="F458" s="93" t="s">
        <v>729</v>
      </c>
      <c r="G458" s="94">
        <v>44652</v>
      </c>
      <c r="H458" s="94">
        <v>44814</v>
      </c>
      <c r="I458" s="95"/>
      <c r="J458" s="95"/>
      <c r="K458" s="95"/>
      <c r="L458" s="95"/>
      <c r="M458" s="95" t="s">
        <v>15</v>
      </c>
      <c r="N458" s="95"/>
      <c r="O458" s="95"/>
      <c r="P458" s="95"/>
      <c r="R458" s="90" t="s">
        <v>15</v>
      </c>
      <c r="S458" s="91">
        <v>0</v>
      </c>
      <c r="T458" s="90" t="s">
        <v>729</v>
      </c>
      <c r="U458" s="91">
        <v>23.65</v>
      </c>
      <c r="W458" s="92">
        <v>44686</v>
      </c>
    </row>
    <row r="459" spans="1:23" x14ac:dyDescent="0.2">
      <c r="A459" s="93"/>
      <c r="B459" s="93" t="s">
        <v>709</v>
      </c>
      <c r="C459" s="93" t="s">
        <v>730</v>
      </c>
      <c r="D459" s="93" t="s">
        <v>157</v>
      </c>
      <c r="E459" s="93">
        <v>44</v>
      </c>
      <c r="F459" s="93" t="s">
        <v>729</v>
      </c>
      <c r="G459" s="94">
        <v>44652</v>
      </c>
      <c r="H459" s="94">
        <v>44814</v>
      </c>
      <c r="I459" s="95"/>
      <c r="J459" s="95"/>
      <c r="K459" s="95"/>
      <c r="L459" s="95"/>
      <c r="M459" s="95" t="s">
        <v>15</v>
      </c>
      <c r="N459" s="95"/>
      <c r="O459" s="95"/>
      <c r="P459" s="95"/>
      <c r="R459" s="90" t="s">
        <v>15</v>
      </c>
      <c r="S459" s="91">
        <v>0</v>
      </c>
      <c r="T459" s="90" t="s">
        <v>729</v>
      </c>
      <c r="U459" s="91">
        <v>23.65</v>
      </c>
      <c r="W459" s="92">
        <v>44652</v>
      </c>
    </row>
    <row r="460" spans="1:23" x14ac:dyDescent="0.2">
      <c r="A460" s="93"/>
      <c r="B460" s="93" t="s">
        <v>709</v>
      </c>
      <c r="C460" s="93" t="s">
        <v>730</v>
      </c>
      <c r="D460" s="93" t="s">
        <v>157</v>
      </c>
      <c r="E460" s="93">
        <v>44</v>
      </c>
      <c r="F460" s="93" t="s">
        <v>729</v>
      </c>
      <c r="G460" s="94">
        <v>44652</v>
      </c>
      <c r="H460" s="94">
        <v>44814</v>
      </c>
      <c r="I460" s="95"/>
      <c r="J460" s="95"/>
      <c r="K460" s="95"/>
      <c r="L460" s="95"/>
      <c r="M460" s="95" t="s">
        <v>15</v>
      </c>
      <c r="N460" s="95"/>
      <c r="O460" s="95"/>
      <c r="P460" s="95"/>
      <c r="R460" s="90" t="s">
        <v>15</v>
      </c>
      <c r="S460" s="91">
        <v>0</v>
      </c>
      <c r="T460" s="90" t="s">
        <v>729</v>
      </c>
      <c r="U460" s="91">
        <v>23.65</v>
      </c>
      <c r="W460" s="92">
        <v>44652</v>
      </c>
    </row>
    <row r="461" spans="1:23" x14ac:dyDescent="0.2">
      <c r="A461" s="93"/>
      <c r="B461" s="93" t="s">
        <v>709</v>
      </c>
      <c r="C461" s="93" t="s">
        <v>730</v>
      </c>
      <c r="D461" s="93" t="s">
        <v>157</v>
      </c>
      <c r="E461" s="93">
        <v>44</v>
      </c>
      <c r="F461" s="93" t="s">
        <v>729</v>
      </c>
      <c r="G461" s="94">
        <v>44652</v>
      </c>
      <c r="H461" s="94">
        <v>44814</v>
      </c>
      <c r="I461" s="95"/>
      <c r="J461" s="95"/>
      <c r="K461" s="95"/>
      <c r="L461" s="95"/>
      <c r="M461" s="95" t="s">
        <v>15</v>
      </c>
      <c r="N461" s="95"/>
      <c r="O461" s="95"/>
      <c r="P461" s="95"/>
      <c r="R461" s="90" t="s">
        <v>15</v>
      </c>
      <c r="S461" s="91">
        <v>0</v>
      </c>
      <c r="T461" s="90" t="s">
        <v>729</v>
      </c>
      <c r="U461" s="91">
        <v>23.65</v>
      </c>
      <c r="W461" s="92">
        <v>44679</v>
      </c>
    </row>
    <row r="462" spans="1:23" x14ac:dyDescent="0.2">
      <c r="A462" s="93"/>
      <c r="B462" s="93" t="s">
        <v>709</v>
      </c>
      <c r="C462" s="93" t="s">
        <v>730</v>
      </c>
      <c r="D462" s="93" t="s">
        <v>157</v>
      </c>
      <c r="E462" s="93">
        <v>44</v>
      </c>
      <c r="F462" s="93" t="s">
        <v>729</v>
      </c>
      <c r="G462" s="94">
        <v>44652</v>
      </c>
      <c r="H462" s="94">
        <v>44814</v>
      </c>
      <c r="I462" s="95"/>
      <c r="J462" s="95"/>
      <c r="K462" s="95"/>
      <c r="L462" s="95"/>
      <c r="M462" s="95" t="s">
        <v>15</v>
      </c>
      <c r="N462" s="95"/>
      <c r="O462" s="95"/>
      <c r="P462" s="95"/>
      <c r="R462" s="90" t="s">
        <v>15</v>
      </c>
      <c r="S462" s="91">
        <v>0</v>
      </c>
      <c r="T462" s="90" t="s">
        <v>729</v>
      </c>
      <c r="U462" s="91">
        <v>23.65</v>
      </c>
      <c r="W462" s="92">
        <v>44686</v>
      </c>
    </row>
    <row r="463" spans="1:23" x14ac:dyDescent="0.2">
      <c r="A463" s="93"/>
      <c r="B463" s="93" t="s">
        <v>709</v>
      </c>
      <c r="C463" s="93" t="s">
        <v>730</v>
      </c>
      <c r="D463" s="93" t="s">
        <v>157</v>
      </c>
      <c r="E463" s="93">
        <v>44</v>
      </c>
      <c r="F463" s="93" t="s">
        <v>729</v>
      </c>
      <c r="G463" s="94">
        <v>44652</v>
      </c>
      <c r="H463" s="94">
        <v>44814</v>
      </c>
      <c r="I463" s="95"/>
      <c r="J463" s="95"/>
      <c r="K463" s="95"/>
      <c r="L463" s="95"/>
      <c r="M463" s="95" t="s">
        <v>15</v>
      </c>
      <c r="N463" s="95"/>
      <c r="O463" s="95"/>
      <c r="P463" s="95"/>
      <c r="R463" s="90" t="s">
        <v>15</v>
      </c>
      <c r="S463" s="91">
        <v>0</v>
      </c>
      <c r="T463" s="90" t="s">
        <v>729</v>
      </c>
      <c r="U463" s="91">
        <v>23.65</v>
      </c>
      <c r="W463" s="92">
        <v>44652</v>
      </c>
    </row>
    <row r="464" spans="1:23" x14ac:dyDescent="0.2">
      <c r="A464" s="93"/>
      <c r="B464" s="93" t="s">
        <v>709</v>
      </c>
      <c r="C464" s="93" t="s">
        <v>730</v>
      </c>
      <c r="D464" s="93" t="s">
        <v>157</v>
      </c>
      <c r="E464" s="93">
        <v>44</v>
      </c>
      <c r="F464" s="93" t="s">
        <v>729</v>
      </c>
      <c r="G464" s="94">
        <v>44652</v>
      </c>
      <c r="H464" s="94">
        <v>44814</v>
      </c>
      <c r="I464" s="95"/>
      <c r="J464" s="95"/>
      <c r="K464" s="95"/>
      <c r="L464" s="95"/>
      <c r="M464" s="95" t="s">
        <v>15</v>
      </c>
      <c r="N464" s="95"/>
      <c r="O464" s="95"/>
      <c r="P464" s="95"/>
      <c r="R464" s="90" t="s">
        <v>15</v>
      </c>
      <c r="S464" s="91">
        <v>0</v>
      </c>
      <c r="T464" s="90" t="s">
        <v>729</v>
      </c>
      <c r="U464" s="91">
        <v>23.65</v>
      </c>
      <c r="W464" s="92">
        <v>44652</v>
      </c>
    </row>
    <row r="465" spans="1:23" x14ac:dyDescent="0.2">
      <c r="A465" s="93"/>
      <c r="B465" s="93" t="s">
        <v>709</v>
      </c>
      <c r="C465" s="93" t="s">
        <v>730</v>
      </c>
      <c r="D465" s="93" t="s">
        <v>157</v>
      </c>
      <c r="E465" s="93">
        <v>44</v>
      </c>
      <c r="F465" s="93" t="s">
        <v>729</v>
      </c>
      <c r="G465" s="94">
        <v>44652</v>
      </c>
      <c r="H465" s="94">
        <v>44814</v>
      </c>
      <c r="I465" s="95"/>
      <c r="J465" s="95"/>
      <c r="K465" s="95"/>
      <c r="L465" s="95"/>
      <c r="M465" s="95" t="s">
        <v>15</v>
      </c>
      <c r="N465" s="95"/>
      <c r="O465" s="95"/>
      <c r="P465" s="95"/>
      <c r="R465" s="90" t="s">
        <v>15</v>
      </c>
      <c r="S465" s="91">
        <v>0</v>
      </c>
      <c r="T465" s="90" t="s">
        <v>729</v>
      </c>
      <c r="U465" s="91">
        <v>23.65</v>
      </c>
      <c r="W465" s="92">
        <v>44652</v>
      </c>
    </row>
    <row r="466" spans="1:23" x14ac:dyDescent="0.2">
      <c r="A466" s="93"/>
      <c r="B466" s="93" t="s">
        <v>709</v>
      </c>
      <c r="C466" s="93" t="s">
        <v>730</v>
      </c>
      <c r="D466" s="93" t="s">
        <v>157</v>
      </c>
      <c r="E466" s="93">
        <v>44</v>
      </c>
      <c r="F466" s="93" t="s">
        <v>729</v>
      </c>
      <c r="G466" s="94">
        <v>44652</v>
      </c>
      <c r="H466" s="94">
        <v>44814</v>
      </c>
      <c r="I466" s="95"/>
      <c r="J466" s="95"/>
      <c r="K466" s="95"/>
      <c r="L466" s="95"/>
      <c r="M466" s="95" t="s">
        <v>15</v>
      </c>
      <c r="N466" s="95"/>
      <c r="O466" s="95"/>
      <c r="P466" s="95"/>
      <c r="R466" s="90" t="s">
        <v>15</v>
      </c>
      <c r="S466" s="91">
        <v>0</v>
      </c>
      <c r="T466" s="90" t="s">
        <v>729</v>
      </c>
      <c r="U466" s="91">
        <v>23.65</v>
      </c>
      <c r="W466" s="92">
        <v>44652</v>
      </c>
    </row>
    <row r="467" spans="1:23" x14ac:dyDescent="0.2">
      <c r="A467" s="86" t="s">
        <v>1535</v>
      </c>
      <c r="B467" s="86" t="s">
        <v>746</v>
      </c>
      <c r="C467" s="86" t="s">
        <v>747</v>
      </c>
      <c r="D467" s="86" t="s">
        <v>151</v>
      </c>
      <c r="E467" s="86">
        <v>202</v>
      </c>
      <c r="F467" s="86" t="s">
        <v>748</v>
      </c>
      <c r="G467" s="87">
        <v>44652</v>
      </c>
      <c r="H467" s="87">
        <v>44803</v>
      </c>
      <c r="I467" s="88">
        <v>49116</v>
      </c>
      <c r="J467" s="88" t="s">
        <v>749</v>
      </c>
      <c r="K467" s="88" t="s">
        <v>573</v>
      </c>
      <c r="L467" s="88" t="s">
        <v>551</v>
      </c>
      <c r="M467" s="88" t="s">
        <v>50</v>
      </c>
      <c r="N467" s="88" t="s">
        <v>156</v>
      </c>
      <c r="O467" s="88">
        <v>476</v>
      </c>
      <c r="P467" s="88"/>
      <c r="R467" s="90" t="s">
        <v>571</v>
      </c>
      <c r="S467" s="91">
        <v>650.83000000000004</v>
      </c>
      <c r="T467" s="90" t="s">
        <v>748</v>
      </c>
      <c r="U467" s="91">
        <v>445.8</v>
      </c>
      <c r="W467" s="92">
        <v>44652</v>
      </c>
    </row>
    <row r="468" spans="1:23" x14ac:dyDescent="0.2">
      <c r="A468" s="86" t="s">
        <v>1535</v>
      </c>
      <c r="B468" s="86" t="s">
        <v>746</v>
      </c>
      <c r="C468" s="86" t="s">
        <v>747</v>
      </c>
      <c r="D468" s="86" t="s">
        <v>151</v>
      </c>
      <c r="E468" s="86">
        <v>208</v>
      </c>
      <c r="F468" s="86" t="s">
        <v>64</v>
      </c>
      <c r="G468" s="87">
        <v>44652</v>
      </c>
      <c r="H468" s="87">
        <v>44803</v>
      </c>
      <c r="I468" s="88">
        <v>49868</v>
      </c>
      <c r="J468" s="88" t="s">
        <v>750</v>
      </c>
      <c r="K468" s="88" t="s">
        <v>751</v>
      </c>
      <c r="L468" s="88" t="s">
        <v>551</v>
      </c>
      <c r="M468" s="88" t="s">
        <v>50</v>
      </c>
      <c r="N468" s="88" t="s">
        <v>156</v>
      </c>
      <c r="O468" s="88">
        <v>476</v>
      </c>
      <c r="P468" s="88"/>
      <c r="R468" s="90" t="s">
        <v>64</v>
      </c>
      <c r="S468" s="91">
        <v>292.81</v>
      </c>
      <c r="T468" s="90" t="s">
        <v>64</v>
      </c>
      <c r="U468" s="91">
        <v>292.81</v>
      </c>
      <c r="W468" s="92">
        <v>44652</v>
      </c>
    </row>
    <row r="469" spans="1:23" x14ac:dyDescent="0.2">
      <c r="A469" s="86" t="s">
        <v>1535</v>
      </c>
      <c r="B469" s="86" t="s">
        <v>746</v>
      </c>
      <c r="C469" s="86" t="s">
        <v>747</v>
      </c>
      <c r="D469" s="86" t="s">
        <v>151</v>
      </c>
      <c r="E469" s="86">
        <v>208</v>
      </c>
      <c r="F469" s="86" t="s">
        <v>64</v>
      </c>
      <c r="G469" s="87">
        <v>44652</v>
      </c>
      <c r="H469" s="87">
        <v>44803</v>
      </c>
      <c r="I469" s="88">
        <v>49119</v>
      </c>
      <c r="J469" s="88" t="s">
        <v>752</v>
      </c>
      <c r="K469" s="88" t="s">
        <v>751</v>
      </c>
      <c r="L469" s="88" t="s">
        <v>551</v>
      </c>
      <c r="M469" s="88" t="s">
        <v>50</v>
      </c>
      <c r="N469" s="88" t="s">
        <v>156</v>
      </c>
      <c r="O469" s="88">
        <v>476</v>
      </c>
      <c r="P469" s="88"/>
      <c r="R469" s="90" t="s">
        <v>64</v>
      </c>
      <c r="S469" s="91">
        <v>292.81</v>
      </c>
      <c r="T469" s="90" t="s">
        <v>64</v>
      </c>
      <c r="U469" s="91">
        <v>292.81</v>
      </c>
      <c r="W469" s="92">
        <v>44652</v>
      </c>
    </row>
    <row r="470" spans="1:23" x14ac:dyDescent="0.2">
      <c r="A470" s="86" t="s">
        <v>1535</v>
      </c>
      <c r="B470" s="86" t="s">
        <v>746</v>
      </c>
      <c r="C470" s="86" t="s">
        <v>747</v>
      </c>
      <c r="D470" s="86" t="s">
        <v>151</v>
      </c>
      <c r="E470" s="86">
        <v>208</v>
      </c>
      <c r="F470" s="86" t="s">
        <v>64</v>
      </c>
      <c r="G470" s="87">
        <v>44652</v>
      </c>
      <c r="H470" s="87">
        <v>44803</v>
      </c>
      <c r="I470" s="88">
        <v>49122</v>
      </c>
      <c r="J470" s="88" t="s">
        <v>753</v>
      </c>
      <c r="K470" s="88" t="s">
        <v>751</v>
      </c>
      <c r="L470" s="88" t="s">
        <v>551</v>
      </c>
      <c r="M470" s="88" t="s">
        <v>50</v>
      </c>
      <c r="N470" s="88" t="s">
        <v>156</v>
      </c>
      <c r="O470" s="88">
        <v>476</v>
      </c>
      <c r="P470" s="88"/>
      <c r="R470" s="90" t="s">
        <v>64</v>
      </c>
      <c r="S470" s="91">
        <v>292.81</v>
      </c>
      <c r="T470" s="90" t="s">
        <v>64</v>
      </c>
      <c r="U470" s="91">
        <v>292.81</v>
      </c>
      <c r="W470" s="92">
        <v>44652</v>
      </c>
    </row>
    <row r="471" spans="1:23" x14ac:dyDescent="0.2">
      <c r="A471" s="86" t="s">
        <v>1535</v>
      </c>
      <c r="B471" s="86" t="s">
        <v>746</v>
      </c>
      <c r="C471" s="86" t="s">
        <v>747</v>
      </c>
      <c r="D471" s="86" t="s">
        <v>151</v>
      </c>
      <c r="E471" s="86">
        <v>208</v>
      </c>
      <c r="F471" s="86" t="s">
        <v>64</v>
      </c>
      <c r="G471" s="87">
        <v>44652</v>
      </c>
      <c r="H471" s="87">
        <v>44803</v>
      </c>
      <c r="I471" s="88">
        <v>49115</v>
      </c>
      <c r="J471" s="88" t="s">
        <v>754</v>
      </c>
      <c r="K471" s="88" t="s">
        <v>751</v>
      </c>
      <c r="L471" s="88" t="s">
        <v>551</v>
      </c>
      <c r="M471" s="88" t="s">
        <v>50</v>
      </c>
      <c r="N471" s="88" t="s">
        <v>156</v>
      </c>
      <c r="O471" s="88">
        <v>476</v>
      </c>
      <c r="P471" s="88"/>
      <c r="R471" s="90" t="s">
        <v>64</v>
      </c>
      <c r="S471" s="91">
        <v>292.81</v>
      </c>
      <c r="T471" s="90" t="s">
        <v>64</v>
      </c>
      <c r="U471" s="91">
        <v>292.81</v>
      </c>
      <c r="W471" s="92">
        <v>44652</v>
      </c>
    </row>
    <row r="472" spans="1:23" x14ac:dyDescent="0.2">
      <c r="A472" s="86" t="s">
        <v>1535</v>
      </c>
      <c r="B472" s="86" t="s">
        <v>746</v>
      </c>
      <c r="C472" s="86" t="s">
        <v>747</v>
      </c>
      <c r="D472" s="86" t="s">
        <v>151</v>
      </c>
      <c r="E472" s="86">
        <v>208</v>
      </c>
      <c r="F472" s="86" t="s">
        <v>64</v>
      </c>
      <c r="G472" s="87">
        <v>44652</v>
      </c>
      <c r="H472" s="87">
        <v>44803</v>
      </c>
      <c r="I472" s="88">
        <v>49117</v>
      </c>
      <c r="J472" s="88" t="s">
        <v>755</v>
      </c>
      <c r="K472" s="88" t="s">
        <v>751</v>
      </c>
      <c r="L472" s="88" t="s">
        <v>551</v>
      </c>
      <c r="M472" s="88" t="s">
        <v>50</v>
      </c>
      <c r="N472" s="88" t="s">
        <v>156</v>
      </c>
      <c r="O472" s="88">
        <v>476</v>
      </c>
      <c r="P472" s="88"/>
      <c r="R472" s="90" t="s">
        <v>64</v>
      </c>
      <c r="S472" s="91">
        <v>292.81</v>
      </c>
      <c r="T472" s="90" t="s">
        <v>64</v>
      </c>
      <c r="U472" s="91">
        <v>292.81</v>
      </c>
      <c r="W472" s="92">
        <v>44652</v>
      </c>
    </row>
    <row r="473" spans="1:23" x14ac:dyDescent="0.2">
      <c r="A473" s="86" t="s">
        <v>1535</v>
      </c>
      <c r="B473" s="86" t="s">
        <v>746</v>
      </c>
      <c r="C473" s="86" t="s">
        <v>747</v>
      </c>
      <c r="D473" s="86" t="s">
        <v>151</v>
      </c>
      <c r="E473" s="86">
        <v>208</v>
      </c>
      <c r="F473" s="86" t="s">
        <v>64</v>
      </c>
      <c r="G473" s="87">
        <v>44652</v>
      </c>
      <c r="H473" s="87">
        <v>44803</v>
      </c>
      <c r="I473" s="88">
        <v>49182</v>
      </c>
      <c r="J473" s="88" t="s">
        <v>756</v>
      </c>
      <c r="K473" s="88" t="s">
        <v>751</v>
      </c>
      <c r="L473" s="88" t="s">
        <v>551</v>
      </c>
      <c r="M473" s="88" t="s">
        <v>50</v>
      </c>
      <c r="N473" s="88" t="s">
        <v>156</v>
      </c>
      <c r="O473" s="88">
        <v>476</v>
      </c>
      <c r="P473" s="88"/>
      <c r="R473" s="90" t="s">
        <v>64</v>
      </c>
      <c r="S473" s="91">
        <v>292.81</v>
      </c>
      <c r="T473" s="90" t="s">
        <v>64</v>
      </c>
      <c r="U473" s="91">
        <v>292.81</v>
      </c>
      <c r="W473" s="92">
        <v>44652</v>
      </c>
    </row>
    <row r="474" spans="1:23" x14ac:dyDescent="0.2">
      <c r="A474" s="86" t="s">
        <v>1535</v>
      </c>
      <c r="B474" s="86" t="s">
        <v>746</v>
      </c>
      <c r="C474" s="86" t="s">
        <v>747</v>
      </c>
      <c r="D474" s="86" t="s">
        <v>151</v>
      </c>
      <c r="E474" s="86">
        <v>46</v>
      </c>
      <c r="F474" s="86" t="s">
        <v>96</v>
      </c>
      <c r="G474" s="87">
        <v>44652</v>
      </c>
      <c r="H474" s="87">
        <v>44803</v>
      </c>
      <c r="I474" s="88">
        <v>49123</v>
      </c>
      <c r="J474" s="88" t="s">
        <v>757</v>
      </c>
      <c r="K474" s="88" t="s">
        <v>751</v>
      </c>
      <c r="L474" s="88" t="s">
        <v>551</v>
      </c>
      <c r="M474" s="88" t="s">
        <v>50</v>
      </c>
      <c r="N474" s="88" t="s">
        <v>156</v>
      </c>
      <c r="O474" s="88">
        <v>476</v>
      </c>
      <c r="P474" s="88"/>
      <c r="R474" s="90" t="s">
        <v>64</v>
      </c>
      <c r="S474" s="91">
        <v>292.81</v>
      </c>
      <c r="T474" s="90" t="s">
        <v>96</v>
      </c>
      <c r="U474" s="91">
        <v>202.59</v>
      </c>
      <c r="W474" s="92">
        <v>44652</v>
      </c>
    </row>
    <row r="475" spans="1:23" x14ac:dyDescent="0.2">
      <c r="A475" s="86" t="s">
        <v>1535</v>
      </c>
      <c r="B475" s="86" t="s">
        <v>746</v>
      </c>
      <c r="C475" s="86" t="s">
        <v>747</v>
      </c>
      <c r="D475" s="86" t="s">
        <v>151</v>
      </c>
      <c r="E475" s="86">
        <v>40</v>
      </c>
      <c r="F475" s="86"/>
      <c r="G475" s="87">
        <v>44652</v>
      </c>
      <c r="H475" s="87">
        <v>44803</v>
      </c>
      <c r="I475" s="88">
        <v>50201</v>
      </c>
      <c r="J475" s="88" t="s">
        <v>758</v>
      </c>
      <c r="K475" s="88" t="s">
        <v>759</v>
      </c>
      <c r="L475" s="88" t="s">
        <v>551</v>
      </c>
      <c r="M475" s="88" t="s">
        <v>50</v>
      </c>
      <c r="N475" s="88" t="s">
        <v>156</v>
      </c>
      <c r="O475" s="88">
        <v>476</v>
      </c>
      <c r="P475" s="88"/>
      <c r="R475" s="90" t="s">
        <v>64</v>
      </c>
      <c r="S475" s="91">
        <v>292.81</v>
      </c>
      <c r="T475" s="90">
        <v>0</v>
      </c>
      <c r="U475" s="91">
        <v>0</v>
      </c>
      <c r="W475" s="92">
        <v>44652</v>
      </c>
    </row>
    <row r="476" spans="1:23" x14ac:dyDescent="0.2">
      <c r="A476" s="86" t="s">
        <v>1535</v>
      </c>
      <c r="B476" s="86" t="s">
        <v>746</v>
      </c>
      <c r="C476" s="86" t="s">
        <v>747</v>
      </c>
      <c r="D476" s="86" t="s">
        <v>151</v>
      </c>
      <c r="E476" s="86">
        <v>208</v>
      </c>
      <c r="F476" s="86"/>
      <c r="G476" s="87">
        <v>44652</v>
      </c>
      <c r="H476" s="87">
        <v>44803</v>
      </c>
      <c r="I476" s="88">
        <v>50206</v>
      </c>
      <c r="J476" s="88" t="s">
        <v>760</v>
      </c>
      <c r="K476" s="88" t="s">
        <v>759</v>
      </c>
      <c r="L476" s="88" t="s">
        <v>551</v>
      </c>
      <c r="M476" s="88" t="s">
        <v>50</v>
      </c>
      <c r="N476" s="88" t="s">
        <v>156</v>
      </c>
      <c r="O476" s="88">
        <v>476</v>
      </c>
      <c r="P476" s="88"/>
      <c r="R476" s="90" t="s">
        <v>64</v>
      </c>
      <c r="S476" s="91">
        <v>292.81</v>
      </c>
      <c r="T476" s="90">
        <v>0</v>
      </c>
      <c r="U476" s="91">
        <v>0</v>
      </c>
      <c r="W476" s="92">
        <v>44652</v>
      </c>
    </row>
    <row r="477" spans="1:23" x14ac:dyDescent="0.2">
      <c r="A477" s="86" t="s">
        <v>1535</v>
      </c>
      <c r="B477" s="86" t="s">
        <v>746</v>
      </c>
      <c r="C477" s="86" t="s">
        <v>747</v>
      </c>
      <c r="D477" s="86" t="s">
        <v>151</v>
      </c>
      <c r="E477" s="86">
        <v>208</v>
      </c>
      <c r="F477" s="86"/>
      <c r="G477" s="87">
        <v>44652</v>
      </c>
      <c r="H477" s="87">
        <v>44803</v>
      </c>
      <c r="I477" s="88">
        <v>49120</v>
      </c>
      <c r="J477" s="88" t="s">
        <v>761</v>
      </c>
      <c r="K477" s="88" t="s">
        <v>96</v>
      </c>
      <c r="L477" s="88" t="s">
        <v>551</v>
      </c>
      <c r="M477" s="88" t="s">
        <v>50</v>
      </c>
      <c r="N477" s="88" t="s">
        <v>156</v>
      </c>
      <c r="O477" s="88">
        <v>476</v>
      </c>
      <c r="P477" s="88"/>
      <c r="R477" s="90" t="s">
        <v>96</v>
      </c>
      <c r="S477" s="91">
        <v>202.59</v>
      </c>
      <c r="T477" s="90">
        <v>0</v>
      </c>
      <c r="U477" s="91">
        <v>0</v>
      </c>
      <c r="W477" s="92">
        <v>44652</v>
      </c>
    </row>
    <row r="478" spans="1:23" x14ac:dyDescent="0.2">
      <c r="A478" s="86" t="s">
        <v>1535</v>
      </c>
      <c r="B478" s="86" t="s">
        <v>746</v>
      </c>
      <c r="C478" s="86" t="s">
        <v>747</v>
      </c>
      <c r="D478" s="86" t="s">
        <v>151</v>
      </c>
      <c r="E478" s="86">
        <v>208</v>
      </c>
      <c r="F478" s="86"/>
      <c r="G478" s="87">
        <v>44652</v>
      </c>
      <c r="H478" s="87">
        <v>44803</v>
      </c>
      <c r="I478" s="88">
        <v>49673</v>
      </c>
      <c r="J478" s="88" t="s">
        <v>762</v>
      </c>
      <c r="K478" s="88" t="s">
        <v>96</v>
      </c>
      <c r="L478" s="88" t="s">
        <v>551</v>
      </c>
      <c r="M478" s="88" t="s">
        <v>50</v>
      </c>
      <c r="N478" s="88" t="s">
        <v>156</v>
      </c>
      <c r="O478" s="88">
        <v>476</v>
      </c>
      <c r="P478" s="88"/>
      <c r="R478" s="90" t="s">
        <v>96</v>
      </c>
      <c r="S478" s="91">
        <v>202.59</v>
      </c>
      <c r="T478" s="90">
        <v>0</v>
      </c>
      <c r="U478" s="91">
        <v>0</v>
      </c>
      <c r="W478" s="92">
        <v>44652</v>
      </c>
    </row>
    <row r="479" spans="1:23" x14ac:dyDescent="0.2">
      <c r="A479" s="86" t="s">
        <v>1535</v>
      </c>
      <c r="B479" s="86" t="s">
        <v>746</v>
      </c>
      <c r="C479" s="86" t="s">
        <v>747</v>
      </c>
      <c r="D479" s="86" t="s">
        <v>151</v>
      </c>
      <c r="E479" s="86">
        <v>208</v>
      </c>
      <c r="F479" s="86"/>
      <c r="G479" s="87">
        <v>44652</v>
      </c>
      <c r="H479" s="87">
        <v>44803</v>
      </c>
      <c r="I479" s="88">
        <v>49118</v>
      </c>
      <c r="J479" s="88" t="s">
        <v>763</v>
      </c>
      <c r="K479" s="88" t="s">
        <v>96</v>
      </c>
      <c r="L479" s="88" t="s">
        <v>551</v>
      </c>
      <c r="M479" s="88" t="s">
        <v>50</v>
      </c>
      <c r="N479" s="88" t="s">
        <v>156</v>
      </c>
      <c r="O479" s="88">
        <v>476</v>
      </c>
      <c r="P479" s="88"/>
      <c r="R479" s="90" t="s">
        <v>96</v>
      </c>
      <c r="S479" s="91">
        <v>202.59</v>
      </c>
      <c r="T479" s="90">
        <v>0</v>
      </c>
      <c r="U479" s="91">
        <v>0</v>
      </c>
      <c r="W479" s="92">
        <v>44652</v>
      </c>
    </row>
    <row r="480" spans="1:23" x14ac:dyDescent="0.2">
      <c r="A480" s="93" t="s">
        <v>1535</v>
      </c>
      <c r="B480" s="93" t="s">
        <v>746</v>
      </c>
      <c r="C480" s="93" t="s">
        <v>764</v>
      </c>
      <c r="D480" s="93" t="s">
        <v>151</v>
      </c>
      <c r="E480" s="93">
        <v>208</v>
      </c>
      <c r="F480" s="93" t="s">
        <v>571</v>
      </c>
      <c r="G480" s="94">
        <v>44652</v>
      </c>
      <c r="H480" s="94">
        <v>44803</v>
      </c>
      <c r="I480" s="95">
        <v>49685</v>
      </c>
      <c r="J480" s="95" t="s">
        <v>765</v>
      </c>
      <c r="K480" s="95" t="s">
        <v>466</v>
      </c>
      <c r="L480" s="95" t="s">
        <v>551</v>
      </c>
      <c r="M480" s="95" t="s">
        <v>49</v>
      </c>
      <c r="N480" s="95" t="s">
        <v>156</v>
      </c>
      <c r="O480" s="95">
        <v>476</v>
      </c>
      <c r="P480" s="95"/>
      <c r="R480" s="90" t="s">
        <v>464</v>
      </c>
      <c r="S480" s="91">
        <v>568.48</v>
      </c>
      <c r="T480" s="90" t="s">
        <v>571</v>
      </c>
      <c r="U480" s="91">
        <v>650.83000000000004</v>
      </c>
      <c r="W480" s="92">
        <v>44652</v>
      </c>
    </row>
    <row r="481" spans="1:23" x14ac:dyDescent="0.2">
      <c r="A481" s="93" t="s">
        <v>1535</v>
      </c>
      <c r="B481" s="93" t="s">
        <v>746</v>
      </c>
      <c r="C481" s="93" t="s">
        <v>764</v>
      </c>
      <c r="D481" s="93" t="s">
        <v>151</v>
      </c>
      <c r="E481" s="93">
        <v>208</v>
      </c>
      <c r="F481" s="93" t="s">
        <v>64</v>
      </c>
      <c r="G481" s="94">
        <v>44652</v>
      </c>
      <c r="H481" s="94">
        <v>44803</v>
      </c>
      <c r="I481" s="95">
        <v>50063</v>
      </c>
      <c r="J481" s="95" t="s">
        <v>766</v>
      </c>
      <c r="K481" s="95" t="s">
        <v>767</v>
      </c>
      <c r="L481" s="95" t="s">
        <v>551</v>
      </c>
      <c r="M481" s="95" t="s">
        <v>49</v>
      </c>
      <c r="N481" s="95" t="s">
        <v>156</v>
      </c>
      <c r="O481" s="95">
        <v>476</v>
      </c>
      <c r="P481" s="95"/>
      <c r="R481" s="90" t="s">
        <v>95</v>
      </c>
      <c r="S481" s="91">
        <v>275.32</v>
      </c>
      <c r="T481" s="90" t="s">
        <v>64</v>
      </c>
      <c r="U481" s="91">
        <v>292.81</v>
      </c>
      <c r="W481" s="92">
        <v>44652</v>
      </c>
    </row>
    <row r="482" spans="1:23" x14ac:dyDescent="0.2">
      <c r="A482" s="93" t="s">
        <v>1535</v>
      </c>
      <c r="B482" s="93" t="s">
        <v>746</v>
      </c>
      <c r="C482" s="93" t="s">
        <v>764</v>
      </c>
      <c r="D482" s="93" t="s">
        <v>151</v>
      </c>
      <c r="E482" s="93">
        <v>208</v>
      </c>
      <c r="F482" s="93" t="s">
        <v>64</v>
      </c>
      <c r="G482" s="94">
        <v>44652</v>
      </c>
      <c r="H482" s="94">
        <v>44803</v>
      </c>
      <c r="I482" s="95">
        <v>49625</v>
      </c>
      <c r="J482" s="95" t="s">
        <v>768</v>
      </c>
      <c r="K482" s="95" t="s">
        <v>759</v>
      </c>
      <c r="L482" s="95" t="s">
        <v>551</v>
      </c>
      <c r="M482" s="95" t="s">
        <v>49</v>
      </c>
      <c r="N482" s="95" t="s">
        <v>156</v>
      </c>
      <c r="O482" s="95">
        <v>476</v>
      </c>
      <c r="P482" s="95"/>
      <c r="R482" s="90" t="s">
        <v>64</v>
      </c>
      <c r="S482" s="91">
        <v>292.81</v>
      </c>
      <c r="T482" s="90" t="s">
        <v>64</v>
      </c>
      <c r="U482" s="91">
        <v>292.81</v>
      </c>
      <c r="W482" s="92">
        <v>44652</v>
      </c>
    </row>
    <row r="483" spans="1:23" x14ac:dyDescent="0.2">
      <c r="A483" s="93" t="s">
        <v>1535</v>
      </c>
      <c r="B483" s="93" t="s">
        <v>746</v>
      </c>
      <c r="C483" s="93" t="s">
        <v>764</v>
      </c>
      <c r="D483" s="93" t="s">
        <v>151</v>
      </c>
      <c r="E483" s="93">
        <v>208</v>
      </c>
      <c r="F483" s="93" t="s">
        <v>64</v>
      </c>
      <c r="G483" s="94">
        <v>44652</v>
      </c>
      <c r="H483" s="94">
        <v>44803</v>
      </c>
      <c r="I483" s="95">
        <v>49627</v>
      </c>
      <c r="J483" s="95" t="s">
        <v>769</v>
      </c>
      <c r="K483" s="95" t="s">
        <v>759</v>
      </c>
      <c r="L483" s="95" t="s">
        <v>551</v>
      </c>
      <c r="M483" s="95" t="s">
        <v>49</v>
      </c>
      <c r="N483" s="95" t="s">
        <v>156</v>
      </c>
      <c r="O483" s="95">
        <v>476</v>
      </c>
      <c r="P483" s="95"/>
      <c r="R483" s="90" t="s">
        <v>64</v>
      </c>
      <c r="S483" s="91">
        <v>292.81</v>
      </c>
      <c r="T483" s="90" t="s">
        <v>64</v>
      </c>
      <c r="U483" s="91">
        <v>292.81</v>
      </c>
      <c r="W483" s="92">
        <v>44671</v>
      </c>
    </row>
    <row r="484" spans="1:23" x14ac:dyDescent="0.2">
      <c r="A484" s="93" t="s">
        <v>1535</v>
      </c>
      <c r="B484" s="93" t="s">
        <v>746</v>
      </c>
      <c r="C484" s="93" t="s">
        <v>764</v>
      </c>
      <c r="D484" s="93" t="s">
        <v>151</v>
      </c>
      <c r="E484" s="93">
        <v>46</v>
      </c>
      <c r="F484" s="93" t="s">
        <v>64</v>
      </c>
      <c r="G484" s="94">
        <v>44652</v>
      </c>
      <c r="H484" s="94">
        <v>44803</v>
      </c>
      <c r="I484" s="95">
        <v>50092</v>
      </c>
      <c r="J484" s="95" t="s">
        <v>770</v>
      </c>
      <c r="K484" s="95" t="s">
        <v>759</v>
      </c>
      <c r="L484" s="95" t="s">
        <v>551</v>
      </c>
      <c r="M484" s="95" t="s">
        <v>49</v>
      </c>
      <c r="N484" s="95" t="s">
        <v>156</v>
      </c>
      <c r="O484" s="95">
        <v>476</v>
      </c>
      <c r="P484" s="95"/>
      <c r="R484" s="90" t="s">
        <v>64</v>
      </c>
      <c r="S484" s="91">
        <v>292.81</v>
      </c>
      <c r="T484" s="90" t="s">
        <v>64</v>
      </c>
      <c r="U484" s="91">
        <v>292.81</v>
      </c>
      <c r="W484" s="92">
        <v>44652</v>
      </c>
    </row>
    <row r="485" spans="1:23" x14ac:dyDescent="0.2">
      <c r="A485" s="93" t="s">
        <v>1535</v>
      </c>
      <c r="B485" s="93" t="s">
        <v>746</v>
      </c>
      <c r="C485" s="93" t="s">
        <v>764</v>
      </c>
      <c r="D485" s="93" t="s">
        <v>151</v>
      </c>
      <c r="E485" s="93">
        <v>40</v>
      </c>
      <c r="F485" s="93" t="s">
        <v>64</v>
      </c>
      <c r="G485" s="94">
        <v>44652</v>
      </c>
      <c r="H485" s="94">
        <v>44803</v>
      </c>
      <c r="I485" s="95">
        <v>49628</v>
      </c>
      <c r="J485" s="95" t="s">
        <v>771</v>
      </c>
      <c r="K485" s="95" t="s">
        <v>759</v>
      </c>
      <c r="L485" s="95" t="s">
        <v>551</v>
      </c>
      <c r="M485" s="95" t="s">
        <v>49</v>
      </c>
      <c r="N485" s="95" t="s">
        <v>156</v>
      </c>
      <c r="O485" s="95">
        <v>476</v>
      </c>
      <c r="P485" s="95"/>
      <c r="R485" s="90" t="s">
        <v>64</v>
      </c>
      <c r="S485" s="91">
        <v>292.81</v>
      </c>
      <c r="T485" s="90" t="s">
        <v>64</v>
      </c>
      <c r="U485" s="91">
        <v>292.81</v>
      </c>
      <c r="W485" s="92">
        <v>44652</v>
      </c>
    </row>
    <row r="486" spans="1:23" x14ac:dyDescent="0.2">
      <c r="A486" s="93" t="s">
        <v>1535</v>
      </c>
      <c r="B486" s="93" t="s">
        <v>746</v>
      </c>
      <c r="C486" s="93" t="s">
        <v>764</v>
      </c>
      <c r="D486" s="93" t="s">
        <v>151</v>
      </c>
      <c r="E486" s="93">
        <v>49</v>
      </c>
      <c r="F486" s="93" t="s">
        <v>64</v>
      </c>
      <c r="G486" s="94">
        <v>44652</v>
      </c>
      <c r="H486" s="94">
        <v>44803</v>
      </c>
      <c r="I486" s="95">
        <v>49541</v>
      </c>
      <c r="J486" s="95" t="s">
        <v>772</v>
      </c>
      <c r="K486" s="95" t="s">
        <v>759</v>
      </c>
      <c r="L486" s="95" t="s">
        <v>551</v>
      </c>
      <c r="M486" s="95" t="s">
        <v>49</v>
      </c>
      <c r="N486" s="95" t="s">
        <v>156</v>
      </c>
      <c r="O486" s="95">
        <v>476</v>
      </c>
      <c r="P486" s="95"/>
      <c r="R486" s="90" t="s">
        <v>64</v>
      </c>
      <c r="S486" s="91">
        <v>292.81</v>
      </c>
      <c r="T486" s="90" t="s">
        <v>64</v>
      </c>
      <c r="U486" s="91">
        <v>292.81</v>
      </c>
      <c r="W486" s="92">
        <v>44652</v>
      </c>
    </row>
    <row r="487" spans="1:23" x14ac:dyDescent="0.2">
      <c r="A487" s="93" t="s">
        <v>1535</v>
      </c>
      <c r="B487" s="93" t="s">
        <v>746</v>
      </c>
      <c r="C487" s="93" t="s">
        <v>764</v>
      </c>
      <c r="D487" s="93" t="s">
        <v>151</v>
      </c>
      <c r="E487" s="93">
        <v>208</v>
      </c>
      <c r="F487" s="93" t="s">
        <v>96</v>
      </c>
      <c r="G487" s="94">
        <v>44652</v>
      </c>
      <c r="H487" s="94">
        <v>44803</v>
      </c>
      <c r="I487" s="95">
        <v>49992</v>
      </c>
      <c r="J487" s="95" t="s">
        <v>773</v>
      </c>
      <c r="K487" s="95" t="s">
        <v>759</v>
      </c>
      <c r="L487" s="95" t="s">
        <v>551</v>
      </c>
      <c r="M487" s="95" t="s">
        <v>49</v>
      </c>
      <c r="N487" s="95" t="s">
        <v>156</v>
      </c>
      <c r="O487" s="95">
        <v>476</v>
      </c>
      <c r="P487" s="95"/>
      <c r="R487" s="90" t="s">
        <v>64</v>
      </c>
      <c r="S487" s="91">
        <v>292.81</v>
      </c>
      <c r="T487" s="90" t="s">
        <v>96</v>
      </c>
      <c r="U487" s="91">
        <v>202.59</v>
      </c>
      <c r="W487" s="92">
        <v>44652</v>
      </c>
    </row>
    <row r="488" spans="1:23" x14ac:dyDescent="0.2">
      <c r="A488" s="93" t="s">
        <v>1535</v>
      </c>
      <c r="B488" s="93" t="s">
        <v>746</v>
      </c>
      <c r="C488" s="93" t="s">
        <v>764</v>
      </c>
      <c r="D488" s="93" t="s">
        <v>151</v>
      </c>
      <c r="E488" s="93">
        <v>208</v>
      </c>
      <c r="F488" s="93"/>
      <c r="G488" s="94">
        <v>44652</v>
      </c>
      <c r="H488" s="94">
        <v>44803</v>
      </c>
      <c r="I488" s="95">
        <v>50097</v>
      </c>
      <c r="J488" s="95" t="s">
        <v>774</v>
      </c>
      <c r="K488" s="95" t="s">
        <v>759</v>
      </c>
      <c r="L488" s="95" t="s">
        <v>551</v>
      </c>
      <c r="M488" s="95" t="s">
        <v>49</v>
      </c>
      <c r="N488" s="95" t="s">
        <v>156</v>
      </c>
      <c r="O488" s="95">
        <v>476</v>
      </c>
      <c r="P488" s="95"/>
      <c r="R488" s="90" t="s">
        <v>64</v>
      </c>
      <c r="S488" s="91">
        <v>292.81</v>
      </c>
      <c r="T488" s="90">
        <v>0</v>
      </c>
      <c r="U488" s="91">
        <v>0</v>
      </c>
      <c r="W488" s="92">
        <v>44652</v>
      </c>
    </row>
    <row r="489" spans="1:23" x14ac:dyDescent="0.2">
      <c r="A489" s="93" t="s">
        <v>1535</v>
      </c>
      <c r="B489" s="93" t="s">
        <v>746</v>
      </c>
      <c r="C489" s="93" t="s">
        <v>764</v>
      </c>
      <c r="D489" s="93" t="s">
        <v>151</v>
      </c>
      <c r="E489" s="93">
        <v>46</v>
      </c>
      <c r="F489" s="93"/>
      <c r="G489" s="94">
        <v>44652</v>
      </c>
      <c r="H489" s="94">
        <v>44803</v>
      </c>
      <c r="I489" s="95">
        <v>49768</v>
      </c>
      <c r="J489" s="95" t="s">
        <v>775</v>
      </c>
      <c r="K489" s="95" t="s">
        <v>96</v>
      </c>
      <c r="L489" s="95" t="s">
        <v>551</v>
      </c>
      <c r="M489" s="95" t="s">
        <v>49</v>
      </c>
      <c r="N489" s="95" t="s">
        <v>156</v>
      </c>
      <c r="O489" s="95">
        <v>476</v>
      </c>
      <c r="P489" s="95"/>
      <c r="R489" s="90" t="s">
        <v>96</v>
      </c>
      <c r="S489" s="91">
        <v>202.59</v>
      </c>
      <c r="T489" s="90">
        <v>0</v>
      </c>
      <c r="U489" s="91">
        <v>0</v>
      </c>
      <c r="W489" s="92">
        <v>44652</v>
      </c>
    </row>
    <row r="490" spans="1:23" x14ac:dyDescent="0.2">
      <c r="A490" s="93" t="s">
        <v>1535</v>
      </c>
      <c r="B490" s="93" t="s">
        <v>746</v>
      </c>
      <c r="C490" s="93" t="s">
        <v>764</v>
      </c>
      <c r="D490" s="93" t="s">
        <v>151</v>
      </c>
      <c r="E490" s="93">
        <v>40</v>
      </c>
      <c r="F490" s="93"/>
      <c r="G490" s="94">
        <v>44652</v>
      </c>
      <c r="H490" s="94">
        <v>44803</v>
      </c>
      <c r="I490" s="95">
        <v>49741</v>
      </c>
      <c r="J490" s="95" t="s">
        <v>776</v>
      </c>
      <c r="K490" s="95" t="s">
        <v>96</v>
      </c>
      <c r="L490" s="95" t="s">
        <v>551</v>
      </c>
      <c r="M490" s="95" t="s">
        <v>49</v>
      </c>
      <c r="N490" s="95" t="s">
        <v>156</v>
      </c>
      <c r="O490" s="95">
        <v>476</v>
      </c>
      <c r="P490" s="95"/>
      <c r="R490" s="90" t="s">
        <v>96</v>
      </c>
      <c r="S490" s="91">
        <v>202.59</v>
      </c>
      <c r="T490" s="90">
        <v>0</v>
      </c>
      <c r="U490" s="91">
        <v>0</v>
      </c>
      <c r="W490" s="92">
        <v>44652</v>
      </c>
    </row>
    <row r="491" spans="1:23" x14ac:dyDescent="0.2">
      <c r="A491" s="93" t="s">
        <v>1535</v>
      </c>
      <c r="B491" s="93" t="s">
        <v>746</v>
      </c>
      <c r="C491" s="93" t="s">
        <v>764</v>
      </c>
      <c r="D491" s="93" t="s">
        <v>151</v>
      </c>
      <c r="E491" s="93">
        <v>49</v>
      </c>
      <c r="F491" s="93"/>
      <c r="G491" s="94">
        <v>44652</v>
      </c>
      <c r="H491" s="94">
        <v>44803</v>
      </c>
      <c r="I491" s="95">
        <v>49772</v>
      </c>
      <c r="J491" s="95" t="s">
        <v>777</v>
      </c>
      <c r="K491" s="95" t="s">
        <v>96</v>
      </c>
      <c r="L491" s="95" t="s">
        <v>551</v>
      </c>
      <c r="M491" s="95" t="s">
        <v>49</v>
      </c>
      <c r="N491" s="95" t="s">
        <v>156</v>
      </c>
      <c r="O491" s="95">
        <v>476</v>
      </c>
      <c r="P491" s="95"/>
      <c r="R491" s="90" t="s">
        <v>96</v>
      </c>
      <c r="S491" s="91">
        <v>202.59</v>
      </c>
      <c r="T491" s="90">
        <v>0</v>
      </c>
      <c r="U491" s="91">
        <v>0</v>
      </c>
      <c r="W491" s="92">
        <v>44652</v>
      </c>
    </row>
    <row r="492" spans="1:23" x14ac:dyDescent="0.2">
      <c r="A492" s="86"/>
      <c r="B492" s="86" t="s">
        <v>778</v>
      </c>
      <c r="C492" s="86" t="s">
        <v>779</v>
      </c>
      <c r="D492" s="86" t="s">
        <v>151</v>
      </c>
      <c r="E492" s="86">
        <v>40</v>
      </c>
      <c r="F492" s="86" t="s">
        <v>571</v>
      </c>
      <c r="G492" s="87">
        <v>44652</v>
      </c>
      <c r="H492" s="87">
        <v>44814</v>
      </c>
      <c r="I492" s="88"/>
      <c r="J492" s="88"/>
      <c r="K492" s="88"/>
      <c r="L492" s="88"/>
      <c r="M492" s="88" t="s">
        <v>15</v>
      </c>
      <c r="N492" s="88"/>
      <c r="O492" s="88"/>
      <c r="P492" s="88"/>
      <c r="R492" s="90" t="s">
        <v>15</v>
      </c>
      <c r="S492" s="91">
        <v>0</v>
      </c>
      <c r="T492" s="90" t="s">
        <v>571</v>
      </c>
      <c r="U492" s="91">
        <v>650.83000000000004</v>
      </c>
      <c r="W492" s="92">
        <v>44652</v>
      </c>
    </row>
    <row r="493" spans="1:23" x14ac:dyDescent="0.2">
      <c r="A493" s="86"/>
      <c r="B493" s="86" t="s">
        <v>778</v>
      </c>
      <c r="C493" s="86" t="s">
        <v>779</v>
      </c>
      <c r="D493" s="86" t="s">
        <v>151</v>
      </c>
      <c r="E493" s="86">
        <v>48</v>
      </c>
      <c r="F493" s="86" t="s">
        <v>312</v>
      </c>
      <c r="G493" s="87">
        <v>44652</v>
      </c>
      <c r="H493" s="87">
        <v>44814</v>
      </c>
      <c r="I493" s="88"/>
      <c r="J493" s="88"/>
      <c r="K493" s="88"/>
      <c r="L493" s="88"/>
      <c r="M493" s="88" t="s">
        <v>15</v>
      </c>
      <c r="N493" s="88"/>
      <c r="O493" s="88"/>
      <c r="P493" s="88"/>
      <c r="R493" s="90" t="s">
        <v>15</v>
      </c>
      <c r="S493" s="91">
        <v>0</v>
      </c>
      <c r="T493" s="90" t="s">
        <v>312</v>
      </c>
      <c r="U493" s="91">
        <v>292.54000000000002</v>
      </c>
      <c r="W493" s="92">
        <v>44652</v>
      </c>
    </row>
    <row r="494" spans="1:23" x14ac:dyDescent="0.2">
      <c r="A494" s="86"/>
      <c r="B494" s="86" t="s">
        <v>778</v>
      </c>
      <c r="C494" s="86" t="s">
        <v>779</v>
      </c>
      <c r="D494" s="86" t="s">
        <v>151</v>
      </c>
      <c r="E494" s="86">
        <v>48</v>
      </c>
      <c r="F494" s="86" t="s">
        <v>312</v>
      </c>
      <c r="G494" s="87">
        <v>44652</v>
      </c>
      <c r="H494" s="87">
        <v>44814</v>
      </c>
      <c r="I494" s="88"/>
      <c r="J494" s="88"/>
      <c r="K494" s="88"/>
      <c r="L494" s="88"/>
      <c r="M494" s="88" t="s">
        <v>15</v>
      </c>
      <c r="N494" s="88"/>
      <c r="O494" s="88"/>
      <c r="P494" s="88"/>
      <c r="R494" s="90" t="s">
        <v>15</v>
      </c>
      <c r="S494" s="91">
        <v>0</v>
      </c>
      <c r="T494" s="90" t="s">
        <v>312</v>
      </c>
      <c r="U494" s="91">
        <v>292.54000000000002</v>
      </c>
      <c r="W494" s="92">
        <v>44652</v>
      </c>
    </row>
    <row r="495" spans="1:23" x14ac:dyDescent="0.2">
      <c r="A495" s="86"/>
      <c r="B495" s="86" t="s">
        <v>778</v>
      </c>
      <c r="C495" s="86" t="s">
        <v>779</v>
      </c>
      <c r="D495" s="86" t="s">
        <v>151</v>
      </c>
      <c r="E495" s="86">
        <v>48</v>
      </c>
      <c r="F495" s="86" t="s">
        <v>312</v>
      </c>
      <c r="G495" s="87">
        <v>44652</v>
      </c>
      <c r="H495" s="87">
        <v>44814</v>
      </c>
      <c r="I495" s="88"/>
      <c r="J495" s="88"/>
      <c r="K495" s="88"/>
      <c r="L495" s="88"/>
      <c r="M495" s="88" t="s">
        <v>15</v>
      </c>
      <c r="N495" s="88"/>
      <c r="O495" s="88"/>
      <c r="P495" s="88"/>
      <c r="R495" s="90" t="s">
        <v>15</v>
      </c>
      <c r="S495" s="91">
        <v>0</v>
      </c>
      <c r="T495" s="90" t="s">
        <v>312</v>
      </c>
      <c r="U495" s="91">
        <v>292.54000000000002</v>
      </c>
      <c r="W495" s="92">
        <v>44652</v>
      </c>
    </row>
    <row r="496" spans="1:23" x14ac:dyDescent="0.2">
      <c r="A496" s="86"/>
      <c r="B496" s="86" t="s">
        <v>778</v>
      </c>
      <c r="C496" s="86" t="s">
        <v>779</v>
      </c>
      <c r="D496" s="86" t="s">
        <v>151</v>
      </c>
      <c r="E496" s="86">
        <v>46</v>
      </c>
      <c r="F496" s="86" t="s">
        <v>96</v>
      </c>
      <c r="G496" s="87">
        <v>44652</v>
      </c>
      <c r="H496" s="87">
        <v>44814</v>
      </c>
      <c r="I496" s="88"/>
      <c r="J496" s="88"/>
      <c r="K496" s="88"/>
      <c r="L496" s="88"/>
      <c r="M496" s="88" t="s">
        <v>15</v>
      </c>
      <c r="N496" s="88"/>
      <c r="O496" s="88"/>
      <c r="P496" s="88"/>
      <c r="R496" s="90" t="s">
        <v>15</v>
      </c>
      <c r="S496" s="91">
        <v>0</v>
      </c>
      <c r="T496" s="90" t="s">
        <v>96</v>
      </c>
      <c r="U496" s="91">
        <v>202.59</v>
      </c>
      <c r="W496" s="92">
        <v>44652</v>
      </c>
    </row>
    <row r="497" spans="1:23" x14ac:dyDescent="0.2">
      <c r="A497" s="86"/>
      <c r="B497" s="86" t="s">
        <v>778</v>
      </c>
      <c r="C497" s="86" t="s">
        <v>779</v>
      </c>
      <c r="D497" s="86" t="s">
        <v>151</v>
      </c>
      <c r="E497" s="86">
        <v>46</v>
      </c>
      <c r="F497" s="86" t="s">
        <v>96</v>
      </c>
      <c r="G497" s="87">
        <v>44652</v>
      </c>
      <c r="H497" s="87">
        <v>44814</v>
      </c>
      <c r="I497" s="88"/>
      <c r="J497" s="88"/>
      <c r="K497" s="88"/>
      <c r="L497" s="88"/>
      <c r="M497" s="88" t="s">
        <v>15</v>
      </c>
      <c r="N497" s="88"/>
      <c r="O497" s="88"/>
      <c r="P497" s="88"/>
      <c r="R497" s="90" t="s">
        <v>15</v>
      </c>
      <c r="S497" s="91">
        <v>0</v>
      </c>
      <c r="T497" s="90" t="s">
        <v>96</v>
      </c>
      <c r="U497" s="91">
        <v>202.59</v>
      </c>
      <c r="W497" s="92">
        <v>44652</v>
      </c>
    </row>
    <row r="498" spans="1:23" x14ac:dyDescent="0.2">
      <c r="A498" s="86"/>
      <c r="B498" s="86" t="s">
        <v>778</v>
      </c>
      <c r="C498" s="86" t="s">
        <v>779</v>
      </c>
      <c r="D498" s="86" t="s">
        <v>151</v>
      </c>
      <c r="E498" s="86">
        <v>46</v>
      </c>
      <c r="F498" s="86" t="s">
        <v>96</v>
      </c>
      <c r="G498" s="87">
        <v>44652</v>
      </c>
      <c r="H498" s="87">
        <v>44814</v>
      </c>
      <c r="I498" s="88"/>
      <c r="J498" s="88"/>
      <c r="K498" s="88"/>
      <c r="L498" s="88"/>
      <c r="M498" s="88" t="s">
        <v>15</v>
      </c>
      <c r="N498" s="88"/>
      <c r="O498" s="88"/>
      <c r="P498" s="88"/>
      <c r="R498" s="90" t="s">
        <v>15</v>
      </c>
      <c r="S498" s="91">
        <v>0</v>
      </c>
      <c r="T498" s="90" t="s">
        <v>96</v>
      </c>
      <c r="U498" s="91">
        <v>202.59</v>
      </c>
      <c r="W498" s="92">
        <v>44652</v>
      </c>
    </row>
    <row r="499" spans="1:23" x14ac:dyDescent="0.2">
      <c r="A499" s="86"/>
      <c r="B499" s="86" t="s">
        <v>778</v>
      </c>
      <c r="C499" s="86" t="s">
        <v>779</v>
      </c>
      <c r="D499" s="86" t="s">
        <v>151</v>
      </c>
      <c r="E499" s="86">
        <v>49</v>
      </c>
      <c r="F499" s="86" t="s">
        <v>392</v>
      </c>
      <c r="G499" s="87">
        <v>44652</v>
      </c>
      <c r="H499" s="87">
        <v>44814</v>
      </c>
      <c r="I499" s="88"/>
      <c r="J499" s="88"/>
      <c r="K499" s="88"/>
      <c r="L499" s="88"/>
      <c r="M499" s="88" t="s">
        <v>15</v>
      </c>
      <c r="N499" s="88"/>
      <c r="O499" s="88"/>
      <c r="P499" s="88"/>
      <c r="R499" s="90" t="s">
        <v>15</v>
      </c>
      <c r="S499" s="91">
        <v>0</v>
      </c>
      <c r="T499" s="90" t="s">
        <v>392</v>
      </c>
      <c r="U499" s="91">
        <v>365.75</v>
      </c>
      <c r="W499" s="92">
        <v>44652</v>
      </c>
    </row>
    <row r="500" spans="1:23" x14ac:dyDescent="0.2">
      <c r="A500" s="86"/>
      <c r="B500" s="86" t="s">
        <v>778</v>
      </c>
      <c r="C500" s="86" t="s">
        <v>779</v>
      </c>
      <c r="D500" s="86" t="s">
        <v>157</v>
      </c>
      <c r="E500" s="86">
        <v>21</v>
      </c>
      <c r="F500" s="86" t="s">
        <v>347</v>
      </c>
      <c r="G500" s="87">
        <v>44652</v>
      </c>
      <c r="H500" s="87">
        <v>44814</v>
      </c>
      <c r="I500" s="88"/>
      <c r="J500" s="88"/>
      <c r="K500" s="88"/>
      <c r="L500" s="88"/>
      <c r="M500" s="88" t="s">
        <v>15</v>
      </c>
      <c r="N500" s="88"/>
      <c r="O500" s="88"/>
      <c r="P500" s="88"/>
      <c r="R500" s="90" t="s">
        <v>15</v>
      </c>
      <c r="S500" s="91">
        <v>0</v>
      </c>
      <c r="T500" s="90" t="s">
        <v>347</v>
      </c>
      <c r="U500" s="91">
        <v>231.99</v>
      </c>
      <c r="W500" s="92">
        <v>44652</v>
      </c>
    </row>
    <row r="501" spans="1:23" x14ac:dyDescent="0.2">
      <c r="A501" s="86"/>
      <c r="B501" s="86" t="s">
        <v>778</v>
      </c>
      <c r="C501" s="86" t="s">
        <v>779</v>
      </c>
      <c r="D501" s="86" t="s">
        <v>157</v>
      </c>
      <c r="E501" s="86">
        <v>10</v>
      </c>
      <c r="F501" s="86" t="s">
        <v>604</v>
      </c>
      <c r="G501" s="87">
        <v>44652</v>
      </c>
      <c r="H501" s="87">
        <v>44814</v>
      </c>
      <c r="I501" s="88"/>
      <c r="J501" s="88"/>
      <c r="K501" s="88"/>
      <c r="L501" s="88"/>
      <c r="M501" s="88" t="s">
        <v>15</v>
      </c>
      <c r="N501" s="88"/>
      <c r="O501" s="88"/>
      <c r="P501" s="88"/>
      <c r="R501" s="90" t="s">
        <v>15</v>
      </c>
      <c r="S501" s="91">
        <v>0</v>
      </c>
      <c r="T501" s="90" t="s">
        <v>604</v>
      </c>
      <c r="U501" s="91">
        <v>1244.83</v>
      </c>
      <c r="W501" s="92">
        <v>44652</v>
      </c>
    </row>
    <row r="502" spans="1:23" x14ac:dyDescent="0.2">
      <c r="A502" s="86"/>
      <c r="B502" s="86" t="s">
        <v>778</v>
      </c>
      <c r="C502" s="86" t="s">
        <v>779</v>
      </c>
      <c r="D502" s="86" t="s">
        <v>157</v>
      </c>
      <c r="E502" s="86">
        <v>13</v>
      </c>
      <c r="F502" s="86" t="s">
        <v>117</v>
      </c>
      <c r="G502" s="87">
        <v>44652</v>
      </c>
      <c r="H502" s="87">
        <v>44814</v>
      </c>
      <c r="I502" s="88"/>
      <c r="J502" s="88"/>
      <c r="K502" s="88"/>
      <c r="L502" s="88"/>
      <c r="M502" s="88" t="s">
        <v>15</v>
      </c>
      <c r="N502" s="88"/>
      <c r="O502" s="88"/>
      <c r="P502" s="88"/>
      <c r="R502" s="90" t="s">
        <v>15</v>
      </c>
      <c r="S502" s="91">
        <v>0</v>
      </c>
      <c r="T502" s="90" t="s">
        <v>117</v>
      </c>
      <c r="U502" s="91">
        <v>480.33</v>
      </c>
      <c r="W502" s="92">
        <v>44652</v>
      </c>
    </row>
    <row r="503" spans="1:23" x14ac:dyDescent="0.2">
      <c r="A503" s="86"/>
      <c r="B503" s="86" t="s">
        <v>778</v>
      </c>
      <c r="C503" s="86" t="s">
        <v>779</v>
      </c>
      <c r="D503" s="86" t="s">
        <v>157</v>
      </c>
      <c r="E503" s="86">
        <v>41</v>
      </c>
      <c r="F503" s="86" t="s">
        <v>726</v>
      </c>
      <c r="G503" s="87">
        <v>44652</v>
      </c>
      <c r="H503" s="87">
        <v>44814</v>
      </c>
      <c r="I503" s="88"/>
      <c r="J503" s="88"/>
      <c r="K503" s="88"/>
      <c r="L503" s="88"/>
      <c r="M503" s="88" t="s">
        <v>15</v>
      </c>
      <c r="N503" s="88"/>
      <c r="O503" s="88"/>
      <c r="P503" s="88"/>
      <c r="R503" s="90" t="s">
        <v>15</v>
      </c>
      <c r="S503" s="91">
        <v>0</v>
      </c>
      <c r="T503" s="90" t="s">
        <v>726</v>
      </c>
      <c r="U503" s="91">
        <v>659.49</v>
      </c>
      <c r="W503" s="92">
        <v>44652</v>
      </c>
    </row>
    <row r="504" spans="1:23" x14ac:dyDescent="0.2">
      <c r="A504" s="86"/>
      <c r="B504" s="86" t="s">
        <v>778</v>
      </c>
      <c r="C504" s="86" t="s">
        <v>779</v>
      </c>
      <c r="D504" s="86" t="s">
        <v>157</v>
      </c>
      <c r="E504" s="86">
        <v>151</v>
      </c>
      <c r="F504" s="86" t="s">
        <v>780</v>
      </c>
      <c r="G504" s="87">
        <v>44652</v>
      </c>
      <c r="H504" s="87">
        <v>44814</v>
      </c>
      <c r="I504" s="88"/>
      <c r="J504" s="88"/>
      <c r="K504" s="88"/>
      <c r="L504" s="88"/>
      <c r="M504" s="88" t="s">
        <v>15</v>
      </c>
      <c r="N504" s="88"/>
      <c r="O504" s="88"/>
      <c r="P504" s="88"/>
      <c r="R504" s="90" t="s">
        <v>15</v>
      </c>
      <c r="S504" s="91">
        <v>0</v>
      </c>
      <c r="T504" s="90" t="s">
        <v>780</v>
      </c>
      <c r="U504" s="91">
        <v>2103.9499999999998</v>
      </c>
      <c r="W504" s="92">
        <v>44652</v>
      </c>
    </row>
    <row r="505" spans="1:23" x14ac:dyDescent="0.2">
      <c r="A505" s="93" t="s">
        <v>54</v>
      </c>
      <c r="B505" s="93" t="s">
        <v>781</v>
      </c>
      <c r="C505" s="93" t="s">
        <v>782</v>
      </c>
      <c r="D505" s="93" t="s">
        <v>151</v>
      </c>
      <c r="E505" s="93">
        <v>144</v>
      </c>
      <c r="F505" s="93" t="s">
        <v>783</v>
      </c>
      <c r="G505" s="94">
        <v>44713</v>
      </c>
      <c r="H505" s="94">
        <v>44835</v>
      </c>
      <c r="I505" s="95">
        <v>48863</v>
      </c>
      <c r="J505" s="95" t="s">
        <v>784</v>
      </c>
      <c r="K505" s="95" t="s">
        <v>573</v>
      </c>
      <c r="L505" s="95" t="s">
        <v>551</v>
      </c>
      <c r="M505" s="95" t="s">
        <v>48</v>
      </c>
      <c r="N505" s="95" t="s">
        <v>156</v>
      </c>
      <c r="O505" s="95">
        <v>476</v>
      </c>
      <c r="P505" s="95"/>
      <c r="R505" s="90" t="s">
        <v>571</v>
      </c>
      <c r="S505" s="91">
        <v>650.83000000000004</v>
      </c>
      <c r="T505" s="90" t="s">
        <v>783</v>
      </c>
      <c r="U505" s="91">
        <v>749.53</v>
      </c>
      <c r="W505" s="92">
        <v>44652</v>
      </c>
    </row>
    <row r="506" spans="1:23" x14ac:dyDescent="0.2">
      <c r="A506" s="93" t="s">
        <v>54</v>
      </c>
      <c r="B506" s="93" t="s">
        <v>781</v>
      </c>
      <c r="C506" s="93" t="s">
        <v>782</v>
      </c>
      <c r="D506" s="93" t="s">
        <v>151</v>
      </c>
      <c r="E506" s="93">
        <v>49</v>
      </c>
      <c r="F506" s="93" t="s">
        <v>392</v>
      </c>
      <c r="G506" s="94">
        <v>44713</v>
      </c>
      <c r="H506" s="94">
        <v>44835</v>
      </c>
      <c r="I506" s="95">
        <v>49232</v>
      </c>
      <c r="J506" s="95" t="s">
        <v>785</v>
      </c>
      <c r="K506" s="95" t="s">
        <v>630</v>
      </c>
      <c r="L506" s="95" t="s">
        <v>551</v>
      </c>
      <c r="M506" s="95" t="s">
        <v>48</v>
      </c>
      <c r="N506" s="95" t="s">
        <v>156</v>
      </c>
      <c r="O506" s="95">
        <v>476</v>
      </c>
      <c r="P506" s="95"/>
      <c r="R506" s="90" t="s">
        <v>628</v>
      </c>
      <c r="S506" s="91">
        <v>516.87</v>
      </c>
      <c r="T506" s="90" t="s">
        <v>392</v>
      </c>
      <c r="U506" s="91">
        <v>365.75</v>
      </c>
      <c r="W506" s="92">
        <v>44652</v>
      </c>
    </row>
    <row r="507" spans="1:23" x14ac:dyDescent="0.2">
      <c r="A507" s="93" t="s">
        <v>54</v>
      </c>
      <c r="B507" s="93" t="s">
        <v>781</v>
      </c>
      <c r="C507" s="93" t="s">
        <v>782</v>
      </c>
      <c r="D507" s="93" t="s">
        <v>151</v>
      </c>
      <c r="E507" s="93">
        <v>49</v>
      </c>
      <c r="F507" s="93" t="s">
        <v>392</v>
      </c>
      <c r="G507" s="94">
        <v>44713</v>
      </c>
      <c r="H507" s="94">
        <v>44835</v>
      </c>
      <c r="I507" s="95">
        <v>49791</v>
      </c>
      <c r="J507" s="95" t="s">
        <v>786</v>
      </c>
      <c r="K507" s="95" t="s">
        <v>96</v>
      </c>
      <c r="L507" s="95" t="s">
        <v>551</v>
      </c>
      <c r="M507" s="95" t="s">
        <v>48</v>
      </c>
      <c r="N507" s="95" t="s">
        <v>156</v>
      </c>
      <c r="O507" s="95">
        <v>476</v>
      </c>
      <c r="P507" s="95"/>
      <c r="R507" s="90" t="s">
        <v>96</v>
      </c>
      <c r="S507" s="91">
        <v>202.59</v>
      </c>
      <c r="T507" s="90" t="s">
        <v>392</v>
      </c>
      <c r="U507" s="91">
        <v>365.75</v>
      </c>
      <c r="W507" s="92">
        <v>44652</v>
      </c>
    </row>
    <row r="508" spans="1:23" x14ac:dyDescent="0.2">
      <c r="A508" s="93" t="s">
        <v>54</v>
      </c>
      <c r="B508" s="93" t="s">
        <v>781</v>
      </c>
      <c r="C508" s="93" t="s">
        <v>782</v>
      </c>
      <c r="D508" s="93" t="s">
        <v>151</v>
      </c>
      <c r="E508" s="93">
        <v>46</v>
      </c>
      <c r="F508" s="93" t="s">
        <v>96</v>
      </c>
      <c r="G508" s="94">
        <v>44713</v>
      </c>
      <c r="H508" s="94">
        <v>44835</v>
      </c>
      <c r="I508" s="95">
        <v>48542</v>
      </c>
      <c r="J508" s="95" t="s">
        <v>787</v>
      </c>
      <c r="K508" s="95" t="s">
        <v>96</v>
      </c>
      <c r="L508" s="95" t="s">
        <v>551</v>
      </c>
      <c r="M508" s="95" t="s">
        <v>48</v>
      </c>
      <c r="N508" s="95" t="s">
        <v>156</v>
      </c>
      <c r="O508" s="95">
        <v>476</v>
      </c>
      <c r="P508" s="95"/>
      <c r="R508" s="90" t="s">
        <v>96</v>
      </c>
      <c r="S508" s="91">
        <v>202.59</v>
      </c>
      <c r="T508" s="90" t="s">
        <v>96</v>
      </c>
      <c r="U508" s="91">
        <v>202.59</v>
      </c>
      <c r="W508" s="92">
        <v>44652</v>
      </c>
    </row>
    <row r="509" spans="1:23" x14ac:dyDescent="0.2">
      <c r="A509" s="93" t="s">
        <v>54</v>
      </c>
      <c r="B509" s="93" t="s">
        <v>781</v>
      </c>
      <c r="C509" s="93" t="s">
        <v>782</v>
      </c>
      <c r="D509" s="93" t="s">
        <v>151</v>
      </c>
      <c r="E509" s="93">
        <v>46</v>
      </c>
      <c r="F509" s="93" t="s">
        <v>96</v>
      </c>
      <c r="G509" s="94">
        <v>44713</v>
      </c>
      <c r="H509" s="94">
        <v>44835</v>
      </c>
      <c r="I509" s="95">
        <v>49953</v>
      </c>
      <c r="J509" s="95" t="s">
        <v>788</v>
      </c>
      <c r="K509" s="95" t="s">
        <v>96</v>
      </c>
      <c r="L509" s="95" t="s">
        <v>551</v>
      </c>
      <c r="M509" s="95" t="s">
        <v>48</v>
      </c>
      <c r="N509" s="95" t="s">
        <v>156</v>
      </c>
      <c r="O509" s="95">
        <v>476</v>
      </c>
      <c r="P509" s="95"/>
      <c r="R509" s="90" t="s">
        <v>96</v>
      </c>
      <c r="S509" s="91">
        <v>202.59</v>
      </c>
      <c r="T509" s="90" t="s">
        <v>96</v>
      </c>
      <c r="U509" s="91">
        <v>202.59</v>
      </c>
      <c r="W509" s="92">
        <v>44652</v>
      </c>
    </row>
    <row r="510" spans="1:23" x14ac:dyDescent="0.2">
      <c r="A510" s="93" t="s">
        <v>54</v>
      </c>
      <c r="B510" s="93" t="s">
        <v>781</v>
      </c>
      <c r="C510" s="93" t="s">
        <v>782</v>
      </c>
      <c r="D510" s="93" t="s">
        <v>151</v>
      </c>
      <c r="E510" s="93">
        <v>46</v>
      </c>
      <c r="F510" s="93" t="s">
        <v>96</v>
      </c>
      <c r="G510" s="94">
        <v>44713</v>
      </c>
      <c r="H510" s="94">
        <v>44835</v>
      </c>
      <c r="I510" s="95">
        <v>48545</v>
      </c>
      <c r="J510" s="95" t="s">
        <v>789</v>
      </c>
      <c r="K510" s="95" t="s">
        <v>96</v>
      </c>
      <c r="L510" s="95" t="s">
        <v>551</v>
      </c>
      <c r="M510" s="95" t="s">
        <v>48</v>
      </c>
      <c r="N510" s="95" t="s">
        <v>156</v>
      </c>
      <c r="O510" s="95">
        <v>476</v>
      </c>
      <c r="P510" s="95"/>
      <c r="R510" s="90" t="s">
        <v>96</v>
      </c>
      <c r="S510" s="91">
        <v>202.59</v>
      </c>
      <c r="T510" s="90" t="s">
        <v>96</v>
      </c>
      <c r="U510" s="91">
        <v>202.59</v>
      </c>
      <c r="W510" s="92">
        <v>44658</v>
      </c>
    </row>
    <row r="511" spans="1:23" x14ac:dyDescent="0.2">
      <c r="A511" s="93" t="s">
        <v>54</v>
      </c>
      <c r="B511" s="93" t="s">
        <v>781</v>
      </c>
      <c r="C511" s="93" t="s">
        <v>782</v>
      </c>
      <c r="D511" s="93" t="s">
        <v>151</v>
      </c>
      <c r="E511" s="93">
        <v>46</v>
      </c>
      <c r="F511" s="93" t="s">
        <v>96</v>
      </c>
      <c r="G511" s="94">
        <v>44713</v>
      </c>
      <c r="H511" s="94">
        <v>44835</v>
      </c>
      <c r="I511" s="95"/>
      <c r="J511" s="95"/>
      <c r="K511" s="95"/>
      <c r="L511" s="95"/>
      <c r="M511" s="95" t="s">
        <v>15</v>
      </c>
      <c r="N511" s="95"/>
      <c r="O511" s="95"/>
      <c r="P511" s="95"/>
      <c r="R511" s="90" t="s">
        <v>15</v>
      </c>
      <c r="S511" s="91">
        <v>0</v>
      </c>
      <c r="T511" s="90" t="s">
        <v>96</v>
      </c>
      <c r="U511" s="91">
        <v>202.59</v>
      </c>
      <c r="W511" s="92">
        <v>44685</v>
      </c>
    </row>
    <row r="512" spans="1:23" x14ac:dyDescent="0.2">
      <c r="A512" s="93" t="s">
        <v>54</v>
      </c>
      <c r="B512" s="93" t="s">
        <v>781</v>
      </c>
      <c r="C512" s="93" t="s">
        <v>782</v>
      </c>
      <c r="D512" s="93" t="s">
        <v>157</v>
      </c>
      <c r="E512" s="93">
        <v>140</v>
      </c>
      <c r="F512" s="93" t="s">
        <v>790</v>
      </c>
      <c r="G512" s="94">
        <v>44713</v>
      </c>
      <c r="H512" s="94">
        <v>44835</v>
      </c>
      <c r="I512" s="95" t="s">
        <v>791</v>
      </c>
      <c r="J512" s="95" t="s">
        <v>792</v>
      </c>
      <c r="K512" s="95"/>
      <c r="L512" s="95" t="s">
        <v>551</v>
      </c>
      <c r="M512" s="95" t="s">
        <v>48</v>
      </c>
      <c r="N512" s="95" t="s">
        <v>156</v>
      </c>
      <c r="O512" s="95">
        <v>476</v>
      </c>
      <c r="P512" s="95"/>
      <c r="R512" s="90" t="s">
        <v>790</v>
      </c>
      <c r="S512" s="91">
        <v>241.46</v>
      </c>
      <c r="T512" s="90" t="s">
        <v>790</v>
      </c>
      <c r="U512" s="91">
        <v>241.46</v>
      </c>
      <c r="W512" s="92">
        <v>44658</v>
      </c>
    </row>
    <row r="513" spans="1:23" x14ac:dyDescent="0.2">
      <c r="A513" s="93"/>
      <c r="B513" s="93" t="s">
        <v>781</v>
      </c>
      <c r="C513" s="93" t="s">
        <v>782</v>
      </c>
      <c r="D513" s="93" t="s">
        <v>157</v>
      </c>
      <c r="E513" s="93">
        <v>11</v>
      </c>
      <c r="F513" s="93" t="s">
        <v>793</v>
      </c>
      <c r="G513" s="94">
        <v>44713</v>
      </c>
      <c r="H513" s="94">
        <v>44835</v>
      </c>
      <c r="I513" s="95"/>
      <c r="J513" s="95"/>
      <c r="K513" s="95"/>
      <c r="L513" s="95"/>
      <c r="M513" s="95" t="s">
        <v>15</v>
      </c>
      <c r="N513" s="95"/>
      <c r="O513" s="95"/>
      <c r="P513" s="95"/>
      <c r="R513" s="90" t="s">
        <v>15</v>
      </c>
      <c r="S513" s="91">
        <v>0</v>
      </c>
      <c r="T513" s="90" t="s">
        <v>793</v>
      </c>
      <c r="U513" s="91">
        <v>1402.33</v>
      </c>
      <c r="W513" s="92">
        <v>44663</v>
      </c>
    </row>
    <row r="514" spans="1:23" x14ac:dyDescent="0.2">
      <c r="A514" s="93"/>
      <c r="B514" s="93" t="s">
        <v>781</v>
      </c>
      <c r="C514" s="93" t="s">
        <v>782</v>
      </c>
      <c r="D514" s="93" t="s">
        <v>157</v>
      </c>
      <c r="E514" s="93">
        <v>11</v>
      </c>
      <c r="F514" s="93" t="s">
        <v>793</v>
      </c>
      <c r="G514" s="94">
        <v>44713</v>
      </c>
      <c r="H514" s="94">
        <v>44835</v>
      </c>
      <c r="I514" s="95"/>
      <c r="J514" s="95"/>
      <c r="K514" s="95"/>
      <c r="L514" s="95"/>
      <c r="M514" s="95" t="s">
        <v>15</v>
      </c>
      <c r="N514" s="95"/>
      <c r="O514" s="95"/>
      <c r="P514" s="95"/>
      <c r="R514" s="90" t="s">
        <v>15</v>
      </c>
      <c r="S514" s="91">
        <v>0</v>
      </c>
      <c r="T514" s="90" t="s">
        <v>793</v>
      </c>
      <c r="U514" s="91">
        <v>1402.33</v>
      </c>
      <c r="W514" s="92">
        <v>44665</v>
      </c>
    </row>
    <row r="515" spans="1:23" x14ac:dyDescent="0.2">
      <c r="A515" s="86" t="s">
        <v>1536</v>
      </c>
      <c r="B515" s="86" t="s">
        <v>794</v>
      </c>
      <c r="C515" s="86" t="s">
        <v>795</v>
      </c>
      <c r="D515" s="86" t="s">
        <v>151</v>
      </c>
      <c r="E515" s="86">
        <v>40</v>
      </c>
      <c r="F515" s="86" t="s">
        <v>571</v>
      </c>
      <c r="G515" s="87">
        <v>44652</v>
      </c>
      <c r="H515" s="87">
        <v>44856</v>
      </c>
      <c r="I515" s="88">
        <v>49053</v>
      </c>
      <c r="J515" s="88" t="s">
        <v>796</v>
      </c>
      <c r="K515" s="88" t="s">
        <v>548</v>
      </c>
      <c r="L515" s="88" t="s">
        <v>551</v>
      </c>
      <c r="M515" s="88" t="s">
        <v>48</v>
      </c>
      <c r="N515" s="88" t="s">
        <v>156</v>
      </c>
      <c r="O515" s="88">
        <v>476</v>
      </c>
      <c r="P515" s="88"/>
      <c r="R515" s="90" t="s">
        <v>548</v>
      </c>
      <c r="S515" s="91">
        <v>635.80999999999995</v>
      </c>
      <c r="T515" s="90" t="s">
        <v>571</v>
      </c>
      <c r="U515" s="91">
        <v>650.83000000000004</v>
      </c>
      <c r="W515" s="92">
        <v>44658</v>
      </c>
    </row>
    <row r="516" spans="1:23" x14ac:dyDescent="0.2">
      <c r="A516" s="86" t="s">
        <v>1536</v>
      </c>
      <c r="B516" s="86" t="s">
        <v>794</v>
      </c>
      <c r="C516" s="86" t="s">
        <v>795</v>
      </c>
      <c r="D516" s="86" t="s">
        <v>151</v>
      </c>
      <c r="E516" s="86">
        <v>49</v>
      </c>
      <c r="F516" s="86" t="s">
        <v>392</v>
      </c>
      <c r="G516" s="87">
        <v>44652</v>
      </c>
      <c r="H516" s="87">
        <v>44856</v>
      </c>
      <c r="I516" s="88">
        <v>49138</v>
      </c>
      <c r="J516" s="99" t="s">
        <v>797</v>
      </c>
      <c r="K516" s="88" t="s">
        <v>557</v>
      </c>
      <c r="L516" s="88" t="s">
        <v>551</v>
      </c>
      <c r="M516" s="88" t="s">
        <v>48</v>
      </c>
      <c r="N516" s="88" t="s">
        <v>156</v>
      </c>
      <c r="O516" s="88">
        <v>476</v>
      </c>
      <c r="P516" s="88"/>
      <c r="R516" s="90" t="s">
        <v>552</v>
      </c>
      <c r="S516" s="91">
        <v>292.39</v>
      </c>
      <c r="T516" s="90" t="s">
        <v>392</v>
      </c>
      <c r="U516" s="91">
        <v>365.75</v>
      </c>
      <c r="W516" s="92">
        <v>44663</v>
      </c>
    </row>
    <row r="517" spans="1:23" x14ac:dyDescent="0.2">
      <c r="A517" s="86" t="s">
        <v>1536</v>
      </c>
      <c r="B517" s="86" t="s">
        <v>794</v>
      </c>
      <c r="C517" s="86" t="s">
        <v>795</v>
      </c>
      <c r="D517" s="86" t="s">
        <v>151</v>
      </c>
      <c r="E517" s="86">
        <v>42</v>
      </c>
      <c r="F517" s="86" t="s">
        <v>552</v>
      </c>
      <c r="G517" s="87">
        <v>44652</v>
      </c>
      <c r="H517" s="87">
        <v>44856</v>
      </c>
      <c r="I517" s="88">
        <v>49178</v>
      </c>
      <c r="J517" s="88" t="s">
        <v>798</v>
      </c>
      <c r="K517" s="88" t="s">
        <v>333</v>
      </c>
      <c r="L517" s="88" t="s">
        <v>551</v>
      </c>
      <c r="M517" s="88" t="s">
        <v>48</v>
      </c>
      <c r="N517" s="88" t="s">
        <v>156</v>
      </c>
      <c r="O517" s="88">
        <v>476</v>
      </c>
      <c r="P517" s="88"/>
      <c r="R517" s="90" t="s">
        <v>312</v>
      </c>
      <c r="S517" s="91">
        <v>292.54000000000002</v>
      </c>
      <c r="T517" s="90" t="s">
        <v>552</v>
      </c>
      <c r="U517" s="91">
        <v>292.39</v>
      </c>
      <c r="W517" s="92">
        <v>44658</v>
      </c>
    </row>
    <row r="518" spans="1:23" x14ac:dyDescent="0.2">
      <c r="A518" s="86" t="s">
        <v>1536</v>
      </c>
      <c r="B518" s="86" t="s">
        <v>794</v>
      </c>
      <c r="C518" s="86" t="s">
        <v>795</v>
      </c>
      <c r="D518" s="86" t="s">
        <v>151</v>
      </c>
      <c r="E518" s="86">
        <v>54</v>
      </c>
      <c r="F518" s="86" t="s">
        <v>70</v>
      </c>
      <c r="G518" s="87">
        <v>44652</v>
      </c>
      <c r="H518" s="87">
        <v>44856</v>
      </c>
      <c r="I518" s="88">
        <v>49152</v>
      </c>
      <c r="J518" s="88" t="s">
        <v>799</v>
      </c>
      <c r="K518" s="88" t="s">
        <v>391</v>
      </c>
      <c r="L518" s="88" t="s">
        <v>551</v>
      </c>
      <c r="M518" s="88" t="s">
        <v>48</v>
      </c>
      <c r="N518" s="88" t="s">
        <v>156</v>
      </c>
      <c r="O518" s="88">
        <v>476</v>
      </c>
      <c r="P518" s="88"/>
      <c r="R518" s="90" t="s">
        <v>392</v>
      </c>
      <c r="S518" s="91">
        <v>365.75</v>
      </c>
      <c r="T518" s="90" t="s">
        <v>70</v>
      </c>
      <c r="U518" s="91">
        <v>297.97000000000003</v>
      </c>
      <c r="W518" s="92">
        <v>44663</v>
      </c>
    </row>
    <row r="519" spans="1:23" x14ac:dyDescent="0.2">
      <c r="A519" s="86" t="s">
        <v>1536</v>
      </c>
      <c r="B519" s="86" t="s">
        <v>794</v>
      </c>
      <c r="C519" s="86" t="s">
        <v>795</v>
      </c>
      <c r="D519" s="86" t="s">
        <v>151</v>
      </c>
      <c r="E519" s="86">
        <v>54</v>
      </c>
      <c r="F519" s="86" t="s">
        <v>70</v>
      </c>
      <c r="G519" s="87">
        <v>44652</v>
      </c>
      <c r="H519" s="87">
        <v>44856</v>
      </c>
      <c r="I519" s="88">
        <v>49141</v>
      </c>
      <c r="J519" s="88" t="s">
        <v>800</v>
      </c>
      <c r="K519" s="88" t="s">
        <v>612</v>
      </c>
      <c r="L519" s="88" t="s">
        <v>551</v>
      </c>
      <c r="M519" s="88" t="s">
        <v>48</v>
      </c>
      <c r="N519" s="88" t="s">
        <v>156</v>
      </c>
      <c r="O519" s="88">
        <v>476</v>
      </c>
      <c r="P519" s="88"/>
      <c r="R519" s="90" t="s">
        <v>613</v>
      </c>
      <c r="S519" s="91">
        <v>315.44</v>
      </c>
      <c r="T519" s="90" t="s">
        <v>70</v>
      </c>
      <c r="U519" s="91">
        <v>297.97000000000003</v>
      </c>
      <c r="W519" s="92">
        <v>44665</v>
      </c>
    </row>
    <row r="520" spans="1:23" x14ac:dyDescent="0.2">
      <c r="A520" s="86" t="s">
        <v>1536</v>
      </c>
      <c r="B520" s="86" t="s">
        <v>794</v>
      </c>
      <c r="C520" s="86" t="s">
        <v>795</v>
      </c>
      <c r="D520" s="86" t="s">
        <v>151</v>
      </c>
      <c r="E520" s="86">
        <v>54</v>
      </c>
      <c r="F520" s="86" t="s">
        <v>70</v>
      </c>
      <c r="G520" s="87">
        <v>44652</v>
      </c>
      <c r="H520" s="87">
        <v>44856</v>
      </c>
      <c r="I520" s="88">
        <v>49162</v>
      </c>
      <c r="J520" s="88" t="s">
        <v>801</v>
      </c>
      <c r="K520" s="88" t="s">
        <v>577</v>
      </c>
      <c r="L520" s="88" t="s">
        <v>551</v>
      </c>
      <c r="M520" s="88" t="s">
        <v>48</v>
      </c>
      <c r="N520" s="88" t="s">
        <v>156</v>
      </c>
      <c r="O520" s="88">
        <v>476</v>
      </c>
      <c r="P520" s="88"/>
      <c r="R520" s="90" t="s">
        <v>575</v>
      </c>
      <c r="S520" s="91">
        <v>310.29000000000002</v>
      </c>
      <c r="T520" s="90" t="s">
        <v>70</v>
      </c>
      <c r="U520" s="91">
        <v>297.97000000000003</v>
      </c>
      <c r="W520" s="92">
        <v>44652</v>
      </c>
    </row>
    <row r="521" spans="1:23" x14ac:dyDescent="0.2">
      <c r="A521" s="86" t="s">
        <v>1536</v>
      </c>
      <c r="B521" s="86" t="s">
        <v>794</v>
      </c>
      <c r="C521" s="86" t="s">
        <v>795</v>
      </c>
      <c r="D521" s="86" t="s">
        <v>151</v>
      </c>
      <c r="E521" s="86">
        <v>48</v>
      </c>
      <c r="F521" s="86" t="s">
        <v>312</v>
      </c>
      <c r="G521" s="87">
        <v>44652</v>
      </c>
      <c r="H521" s="87">
        <v>44856</v>
      </c>
      <c r="I521" s="88">
        <v>49132</v>
      </c>
      <c r="J521" s="88" t="s">
        <v>802</v>
      </c>
      <c r="K521" s="88" t="s">
        <v>355</v>
      </c>
      <c r="L521" s="88" t="s">
        <v>551</v>
      </c>
      <c r="M521" s="88" t="s">
        <v>48</v>
      </c>
      <c r="N521" s="88" t="s">
        <v>156</v>
      </c>
      <c r="O521" s="88">
        <v>476</v>
      </c>
      <c r="P521" s="88"/>
      <c r="R521" s="90" t="s">
        <v>95</v>
      </c>
      <c r="S521" s="91">
        <v>275.32</v>
      </c>
      <c r="T521" s="90" t="s">
        <v>312</v>
      </c>
      <c r="U521" s="91">
        <v>292.54000000000002</v>
      </c>
      <c r="W521" s="92">
        <v>44663</v>
      </c>
    </row>
    <row r="522" spans="1:23" x14ac:dyDescent="0.2">
      <c r="A522" s="86" t="s">
        <v>1536</v>
      </c>
      <c r="B522" s="86" t="s">
        <v>794</v>
      </c>
      <c r="C522" s="86" t="s">
        <v>795</v>
      </c>
      <c r="D522" s="86" t="s">
        <v>151</v>
      </c>
      <c r="E522" s="86">
        <v>48</v>
      </c>
      <c r="F522" s="86" t="s">
        <v>312</v>
      </c>
      <c r="G522" s="87">
        <v>44652</v>
      </c>
      <c r="H522" s="87">
        <v>44856</v>
      </c>
      <c r="I522" s="88">
        <v>49179</v>
      </c>
      <c r="J522" s="88" t="s">
        <v>803</v>
      </c>
      <c r="K522" s="88" t="s">
        <v>470</v>
      </c>
      <c r="L522" s="88" t="s">
        <v>551</v>
      </c>
      <c r="M522" s="88" t="s">
        <v>48</v>
      </c>
      <c r="N522" s="88" t="s">
        <v>156</v>
      </c>
      <c r="O522" s="88">
        <v>476</v>
      </c>
      <c r="P522" s="88"/>
      <c r="R522" s="90" t="s">
        <v>70</v>
      </c>
      <c r="S522" s="91">
        <v>297.97000000000003</v>
      </c>
      <c r="T522" s="90" t="s">
        <v>312</v>
      </c>
      <c r="U522" s="91">
        <v>292.54000000000002</v>
      </c>
      <c r="W522" s="92">
        <v>44671</v>
      </c>
    </row>
    <row r="523" spans="1:23" x14ac:dyDescent="0.2">
      <c r="A523" s="86" t="s">
        <v>1536</v>
      </c>
      <c r="B523" s="86" t="s">
        <v>794</v>
      </c>
      <c r="C523" s="86" t="s">
        <v>795</v>
      </c>
      <c r="D523" s="86" t="s">
        <v>151</v>
      </c>
      <c r="E523" s="86">
        <v>200</v>
      </c>
      <c r="F523" s="86" t="s">
        <v>575</v>
      </c>
      <c r="G523" s="87">
        <v>44652</v>
      </c>
      <c r="H523" s="87">
        <v>44856</v>
      </c>
      <c r="I523" s="88">
        <v>49161</v>
      </c>
      <c r="J523" s="88" t="s">
        <v>804</v>
      </c>
      <c r="K523" s="88" t="s">
        <v>472</v>
      </c>
      <c r="L523" s="88" t="s">
        <v>551</v>
      </c>
      <c r="M523" s="88" t="s">
        <v>48</v>
      </c>
      <c r="N523" s="88" t="s">
        <v>156</v>
      </c>
      <c r="O523" s="88">
        <v>476</v>
      </c>
      <c r="P523" s="88"/>
      <c r="R523" s="90" t="s">
        <v>70</v>
      </c>
      <c r="S523" s="91">
        <v>297.97000000000003</v>
      </c>
      <c r="T523" s="90" t="s">
        <v>575</v>
      </c>
      <c r="U523" s="91">
        <v>310.29000000000002</v>
      </c>
      <c r="W523" s="92">
        <v>44652</v>
      </c>
    </row>
    <row r="524" spans="1:23" x14ac:dyDescent="0.2">
      <c r="A524" s="86" t="s">
        <v>1536</v>
      </c>
      <c r="B524" s="86" t="s">
        <v>794</v>
      </c>
      <c r="C524" s="86" t="s">
        <v>795</v>
      </c>
      <c r="D524" s="86" t="s">
        <v>151</v>
      </c>
      <c r="E524" s="86">
        <v>46</v>
      </c>
      <c r="F524" s="86" t="s">
        <v>96</v>
      </c>
      <c r="G524" s="87">
        <v>44652</v>
      </c>
      <c r="H524" s="87">
        <v>44856</v>
      </c>
      <c r="I524" s="88">
        <v>49174</v>
      </c>
      <c r="J524" s="88" t="s">
        <v>805</v>
      </c>
      <c r="K524" s="88" t="s">
        <v>472</v>
      </c>
      <c r="L524" s="88" t="s">
        <v>551</v>
      </c>
      <c r="M524" s="88" t="s">
        <v>48</v>
      </c>
      <c r="N524" s="88" t="s">
        <v>156</v>
      </c>
      <c r="O524" s="88">
        <v>476</v>
      </c>
      <c r="P524" s="88"/>
      <c r="R524" s="90" t="s">
        <v>70</v>
      </c>
      <c r="S524" s="91">
        <v>297.97000000000003</v>
      </c>
      <c r="T524" s="90" t="s">
        <v>96</v>
      </c>
      <c r="U524" s="91">
        <v>202.59</v>
      </c>
      <c r="W524" s="92">
        <v>44652</v>
      </c>
    </row>
    <row r="525" spans="1:23" x14ac:dyDescent="0.2">
      <c r="A525" s="86" t="s">
        <v>1536</v>
      </c>
      <c r="B525" s="86" t="s">
        <v>794</v>
      </c>
      <c r="C525" s="86" t="s">
        <v>795</v>
      </c>
      <c r="D525" s="86" t="s">
        <v>151</v>
      </c>
      <c r="E525" s="86">
        <v>46</v>
      </c>
      <c r="F525" s="86" t="s">
        <v>96</v>
      </c>
      <c r="G525" s="87">
        <v>44652</v>
      </c>
      <c r="H525" s="87">
        <v>44856</v>
      </c>
      <c r="I525" s="88">
        <v>49133</v>
      </c>
      <c r="J525" s="88" t="s">
        <v>806</v>
      </c>
      <c r="K525" s="88" t="s">
        <v>751</v>
      </c>
      <c r="L525" s="88" t="s">
        <v>551</v>
      </c>
      <c r="M525" s="88" t="s">
        <v>48</v>
      </c>
      <c r="N525" s="88" t="s">
        <v>156</v>
      </c>
      <c r="O525" s="88">
        <v>476</v>
      </c>
      <c r="P525" s="88"/>
      <c r="R525" s="90" t="s">
        <v>64</v>
      </c>
      <c r="S525" s="91">
        <v>292.81</v>
      </c>
      <c r="T525" s="90" t="s">
        <v>96</v>
      </c>
      <c r="U525" s="91">
        <v>202.59</v>
      </c>
      <c r="W525" s="92">
        <v>44652</v>
      </c>
    </row>
    <row r="526" spans="1:23" x14ac:dyDescent="0.2">
      <c r="A526" s="86" t="s">
        <v>1536</v>
      </c>
      <c r="B526" s="86" t="s">
        <v>794</v>
      </c>
      <c r="C526" s="86" t="s">
        <v>795</v>
      </c>
      <c r="D526" s="86" t="s">
        <v>151</v>
      </c>
      <c r="E526" s="86">
        <v>46</v>
      </c>
      <c r="F526" s="86" t="s">
        <v>96</v>
      </c>
      <c r="G526" s="87">
        <v>44652</v>
      </c>
      <c r="H526" s="87">
        <v>44856</v>
      </c>
      <c r="I526" s="88">
        <v>49139</v>
      </c>
      <c r="J526" s="88" t="s">
        <v>807</v>
      </c>
      <c r="K526" s="88" t="s">
        <v>96</v>
      </c>
      <c r="L526" s="88" t="s">
        <v>551</v>
      </c>
      <c r="M526" s="88" t="s">
        <v>48</v>
      </c>
      <c r="N526" s="88" t="s">
        <v>156</v>
      </c>
      <c r="O526" s="88">
        <v>476</v>
      </c>
      <c r="P526" s="88"/>
      <c r="R526" s="90" t="s">
        <v>96</v>
      </c>
      <c r="S526" s="91">
        <v>202.59</v>
      </c>
      <c r="T526" s="90" t="s">
        <v>96</v>
      </c>
      <c r="U526" s="91">
        <v>202.59</v>
      </c>
      <c r="W526" s="92">
        <v>44652</v>
      </c>
    </row>
    <row r="527" spans="1:23" x14ac:dyDescent="0.2">
      <c r="A527" s="86" t="s">
        <v>1536</v>
      </c>
      <c r="B527" s="86" t="s">
        <v>794</v>
      </c>
      <c r="C527" s="86" t="s">
        <v>795</v>
      </c>
      <c r="D527" s="86" t="s">
        <v>151</v>
      </c>
      <c r="E527" s="86">
        <v>46</v>
      </c>
      <c r="F527" s="86" t="s">
        <v>96</v>
      </c>
      <c r="G527" s="87">
        <v>44652</v>
      </c>
      <c r="H527" s="87">
        <v>44856</v>
      </c>
      <c r="I527" s="88">
        <v>49163</v>
      </c>
      <c r="J527" s="88" t="s">
        <v>808</v>
      </c>
      <c r="K527" s="88" t="s">
        <v>96</v>
      </c>
      <c r="L527" s="88" t="s">
        <v>551</v>
      </c>
      <c r="M527" s="88" t="s">
        <v>48</v>
      </c>
      <c r="N527" s="88" t="s">
        <v>156</v>
      </c>
      <c r="O527" s="88">
        <v>476</v>
      </c>
      <c r="P527" s="88"/>
      <c r="R527" s="90" t="s">
        <v>96</v>
      </c>
      <c r="S527" s="91">
        <v>202.59</v>
      </c>
      <c r="T527" s="90" t="s">
        <v>96</v>
      </c>
      <c r="U527" s="91">
        <v>202.59</v>
      </c>
      <c r="W527" s="92">
        <v>44652</v>
      </c>
    </row>
    <row r="528" spans="1:23" x14ac:dyDescent="0.2">
      <c r="A528" s="86" t="s">
        <v>1536</v>
      </c>
      <c r="B528" s="86" t="s">
        <v>794</v>
      </c>
      <c r="C528" s="86" t="s">
        <v>795</v>
      </c>
      <c r="D528" s="86" t="s">
        <v>151</v>
      </c>
      <c r="E528" s="86">
        <v>46</v>
      </c>
      <c r="F528" s="86" t="s">
        <v>96</v>
      </c>
      <c r="G528" s="87">
        <v>44652</v>
      </c>
      <c r="H528" s="87">
        <v>44856</v>
      </c>
      <c r="I528" s="88"/>
      <c r="J528" s="88"/>
      <c r="K528" s="88"/>
      <c r="L528" s="88"/>
      <c r="M528" s="88" t="s">
        <v>15</v>
      </c>
      <c r="N528" s="88"/>
      <c r="O528" s="88"/>
      <c r="P528" s="88"/>
      <c r="R528" s="90" t="s">
        <v>15</v>
      </c>
      <c r="S528" s="91">
        <v>0</v>
      </c>
      <c r="T528" s="90" t="s">
        <v>96</v>
      </c>
      <c r="U528" s="91">
        <v>202.59</v>
      </c>
      <c r="W528" s="92">
        <v>44652</v>
      </c>
    </row>
    <row r="529" spans="1:23" x14ac:dyDescent="0.2">
      <c r="A529" s="86" t="s">
        <v>1536</v>
      </c>
      <c r="B529" s="86" t="s">
        <v>794</v>
      </c>
      <c r="C529" s="86" t="s">
        <v>795</v>
      </c>
      <c r="D529" s="86" t="s">
        <v>151</v>
      </c>
      <c r="E529" s="86">
        <v>46</v>
      </c>
      <c r="F529" s="86" t="s">
        <v>96</v>
      </c>
      <c r="G529" s="87">
        <v>44652</v>
      </c>
      <c r="H529" s="87">
        <v>44856</v>
      </c>
      <c r="I529" s="88">
        <v>50569</v>
      </c>
      <c r="J529" s="88" t="s">
        <v>809</v>
      </c>
      <c r="K529" s="88" t="s">
        <v>96</v>
      </c>
      <c r="L529" s="88" t="s">
        <v>551</v>
      </c>
      <c r="M529" s="88" t="s">
        <v>48</v>
      </c>
      <c r="N529" s="88" t="s">
        <v>156</v>
      </c>
      <c r="O529" s="88">
        <v>476</v>
      </c>
      <c r="P529" s="88"/>
      <c r="R529" s="90" t="s">
        <v>96</v>
      </c>
      <c r="S529" s="91">
        <v>202.59</v>
      </c>
      <c r="T529" s="90" t="s">
        <v>96</v>
      </c>
      <c r="U529" s="91">
        <v>202.59</v>
      </c>
      <c r="W529" s="92">
        <v>44652</v>
      </c>
    </row>
    <row r="530" spans="1:23" x14ac:dyDescent="0.2">
      <c r="A530" s="86" t="s">
        <v>1536</v>
      </c>
      <c r="B530" s="86" t="s">
        <v>794</v>
      </c>
      <c r="C530" s="86" t="s">
        <v>795</v>
      </c>
      <c r="D530" s="86" t="s">
        <v>157</v>
      </c>
      <c r="E530" s="86">
        <v>20</v>
      </c>
      <c r="F530" s="86" t="s">
        <v>584</v>
      </c>
      <c r="G530" s="87">
        <v>44652</v>
      </c>
      <c r="H530" s="87">
        <v>44856</v>
      </c>
      <c r="I530" s="88" t="s">
        <v>810</v>
      </c>
      <c r="J530" s="88" t="s">
        <v>399</v>
      </c>
      <c r="K530" s="88"/>
      <c r="L530" s="88" t="s">
        <v>551</v>
      </c>
      <c r="M530" s="88" t="s">
        <v>48</v>
      </c>
      <c r="N530" s="88" t="s">
        <v>156</v>
      </c>
      <c r="O530" s="88">
        <v>476</v>
      </c>
      <c r="P530" s="88"/>
      <c r="R530" s="90" t="s">
        <v>584</v>
      </c>
      <c r="S530" s="91">
        <v>438.96</v>
      </c>
      <c r="T530" s="90" t="s">
        <v>584</v>
      </c>
      <c r="U530" s="91">
        <v>438.96</v>
      </c>
      <c r="W530" s="92">
        <v>44652</v>
      </c>
    </row>
    <row r="531" spans="1:23" x14ac:dyDescent="0.2">
      <c r="A531" s="86" t="s">
        <v>1536</v>
      </c>
      <c r="B531" s="86" t="s">
        <v>794</v>
      </c>
      <c r="C531" s="86" t="s">
        <v>795</v>
      </c>
      <c r="D531" s="86" t="s">
        <v>157</v>
      </c>
      <c r="E531" s="86">
        <v>10</v>
      </c>
      <c r="F531" s="86" t="s">
        <v>604</v>
      </c>
      <c r="G531" s="87">
        <v>44652</v>
      </c>
      <c r="H531" s="87">
        <v>44856</v>
      </c>
      <c r="I531" s="88" t="s">
        <v>811</v>
      </c>
      <c r="J531" s="88" t="s">
        <v>437</v>
      </c>
      <c r="K531" s="88"/>
      <c r="L531" s="88" t="s">
        <v>551</v>
      </c>
      <c r="M531" s="88" t="s">
        <v>48</v>
      </c>
      <c r="N531" s="88" t="s">
        <v>156</v>
      </c>
      <c r="O531" s="88">
        <v>476</v>
      </c>
      <c r="P531" s="88"/>
      <c r="R531" s="90" t="s">
        <v>793</v>
      </c>
      <c r="S531" s="91">
        <v>1402.33</v>
      </c>
      <c r="T531" s="90" t="s">
        <v>604</v>
      </c>
      <c r="U531" s="91">
        <v>1244.83</v>
      </c>
      <c r="W531" s="92">
        <v>44652</v>
      </c>
    </row>
    <row r="532" spans="1:23" x14ac:dyDescent="0.2">
      <c r="A532" s="86" t="s">
        <v>1536</v>
      </c>
      <c r="B532" s="86" t="s">
        <v>794</v>
      </c>
      <c r="C532" s="86" t="s">
        <v>795</v>
      </c>
      <c r="D532" s="86" t="s">
        <v>157</v>
      </c>
      <c r="E532" s="86">
        <v>57</v>
      </c>
      <c r="F532" s="86" t="s">
        <v>561</v>
      </c>
      <c r="G532" s="87">
        <v>44652</v>
      </c>
      <c r="H532" s="87">
        <v>44856</v>
      </c>
      <c r="I532" s="88" t="s">
        <v>812</v>
      </c>
      <c r="J532" s="88" t="s">
        <v>129</v>
      </c>
      <c r="K532" s="88"/>
      <c r="L532" s="88" t="s">
        <v>551</v>
      </c>
      <c r="M532" s="88" t="s">
        <v>48</v>
      </c>
      <c r="N532" s="88" t="s">
        <v>156</v>
      </c>
      <c r="O532" s="88">
        <v>476</v>
      </c>
      <c r="P532" s="88"/>
      <c r="R532" s="90" t="s">
        <v>971</v>
      </c>
      <c r="S532" s="91">
        <v>1216.71</v>
      </c>
      <c r="T532" s="90" t="s">
        <v>561</v>
      </c>
      <c r="U532" s="91">
        <v>26</v>
      </c>
      <c r="W532" s="92">
        <v>44652</v>
      </c>
    </row>
    <row r="533" spans="1:23" x14ac:dyDescent="0.2">
      <c r="A533" s="86" t="s">
        <v>1536</v>
      </c>
      <c r="B533" s="86" t="s">
        <v>794</v>
      </c>
      <c r="C533" s="86" t="s">
        <v>795</v>
      </c>
      <c r="D533" s="86" t="s">
        <v>157</v>
      </c>
      <c r="E533" s="86">
        <v>71</v>
      </c>
      <c r="F533" s="86" t="s">
        <v>587</v>
      </c>
      <c r="G533" s="87">
        <v>44652</v>
      </c>
      <c r="H533" s="87">
        <v>44856</v>
      </c>
      <c r="I533" s="88"/>
      <c r="J533" s="88"/>
      <c r="K533" s="88"/>
      <c r="L533" s="88"/>
      <c r="M533" s="88" t="s">
        <v>15</v>
      </c>
      <c r="N533" s="88"/>
      <c r="O533" s="88"/>
      <c r="P533" s="88"/>
      <c r="R533" s="90" t="s">
        <v>15</v>
      </c>
      <c r="S533" s="91">
        <v>0</v>
      </c>
      <c r="T533" s="90" t="s">
        <v>587</v>
      </c>
      <c r="U533" s="91">
        <v>53.11</v>
      </c>
      <c r="W533" s="92">
        <v>44658</v>
      </c>
    </row>
    <row r="534" spans="1:23" x14ac:dyDescent="0.2">
      <c r="A534" s="86" t="s">
        <v>1536</v>
      </c>
      <c r="B534" s="86" t="s">
        <v>794</v>
      </c>
      <c r="C534" s="86" t="s">
        <v>795</v>
      </c>
      <c r="D534" s="86" t="s">
        <v>157</v>
      </c>
      <c r="E534" s="86">
        <v>8</v>
      </c>
      <c r="F534" s="86" t="s">
        <v>813</v>
      </c>
      <c r="G534" s="87">
        <v>44652</v>
      </c>
      <c r="H534" s="87">
        <v>44856</v>
      </c>
      <c r="I534" s="88"/>
      <c r="J534" s="88"/>
      <c r="K534" s="88"/>
      <c r="L534" s="88"/>
      <c r="M534" s="88" t="s">
        <v>15</v>
      </c>
      <c r="N534" s="88"/>
      <c r="O534" s="88"/>
      <c r="P534" s="88"/>
      <c r="R534" s="90" t="s">
        <v>15</v>
      </c>
      <c r="S534" s="91">
        <v>0</v>
      </c>
      <c r="T534" s="90" t="s">
        <v>813</v>
      </c>
      <c r="U534" s="91">
        <v>420.86</v>
      </c>
      <c r="W534" s="92">
        <v>44652</v>
      </c>
    </row>
    <row r="535" spans="1:23" x14ac:dyDescent="0.2">
      <c r="A535" s="93" t="s">
        <v>1536</v>
      </c>
      <c r="B535" s="93" t="s">
        <v>794</v>
      </c>
      <c r="C535" s="93" t="s">
        <v>814</v>
      </c>
      <c r="D535" s="93" t="s">
        <v>151</v>
      </c>
      <c r="E535" s="93">
        <v>40</v>
      </c>
      <c r="F535" s="93" t="s">
        <v>571</v>
      </c>
      <c r="G535" s="94">
        <v>44652</v>
      </c>
      <c r="H535" s="94">
        <v>44856</v>
      </c>
      <c r="I535" s="95">
        <v>49697</v>
      </c>
      <c r="J535" s="95" t="s">
        <v>815</v>
      </c>
      <c r="K535" s="95" t="s">
        <v>466</v>
      </c>
      <c r="L535" s="95" t="s">
        <v>551</v>
      </c>
      <c r="M535" s="95" t="s">
        <v>48</v>
      </c>
      <c r="N535" s="95" t="s">
        <v>156</v>
      </c>
      <c r="O535" s="95">
        <v>476</v>
      </c>
      <c r="P535" s="95"/>
      <c r="R535" s="90" t="s">
        <v>464</v>
      </c>
      <c r="S535" s="91">
        <v>568.48</v>
      </c>
      <c r="T535" s="90" t="s">
        <v>571</v>
      </c>
      <c r="U535" s="91">
        <v>650.83000000000004</v>
      </c>
      <c r="W535" s="92">
        <v>44652</v>
      </c>
    </row>
    <row r="536" spans="1:23" x14ac:dyDescent="0.2">
      <c r="A536" s="93" t="s">
        <v>1536</v>
      </c>
      <c r="B536" s="93" t="s">
        <v>794</v>
      </c>
      <c r="C536" s="93" t="s">
        <v>814</v>
      </c>
      <c r="D536" s="93" t="s">
        <v>151</v>
      </c>
      <c r="E536" s="93">
        <v>49</v>
      </c>
      <c r="F536" s="93" t="s">
        <v>392</v>
      </c>
      <c r="G536" s="94">
        <v>44652</v>
      </c>
      <c r="H536" s="94">
        <v>44856</v>
      </c>
      <c r="I536" s="95">
        <v>49897</v>
      </c>
      <c r="J536" s="95" t="s">
        <v>816</v>
      </c>
      <c r="K536" s="95" t="s">
        <v>557</v>
      </c>
      <c r="L536" s="95" t="s">
        <v>551</v>
      </c>
      <c r="M536" s="95" t="s">
        <v>48</v>
      </c>
      <c r="N536" s="95" t="s">
        <v>156</v>
      </c>
      <c r="O536" s="95">
        <v>476</v>
      </c>
      <c r="P536" s="95"/>
      <c r="R536" s="90" t="s">
        <v>552</v>
      </c>
      <c r="S536" s="91">
        <v>292.39</v>
      </c>
      <c r="T536" s="90" t="s">
        <v>392</v>
      </c>
      <c r="U536" s="91">
        <v>365.75</v>
      </c>
      <c r="W536" s="92">
        <v>44686</v>
      </c>
    </row>
    <row r="537" spans="1:23" x14ac:dyDescent="0.2">
      <c r="A537" s="93" t="s">
        <v>1536</v>
      </c>
      <c r="B537" s="93" t="s">
        <v>794</v>
      </c>
      <c r="C537" s="93" t="s">
        <v>814</v>
      </c>
      <c r="D537" s="93" t="s">
        <v>151</v>
      </c>
      <c r="E537" s="93">
        <v>42</v>
      </c>
      <c r="F537" s="93" t="s">
        <v>552</v>
      </c>
      <c r="G537" s="94">
        <v>44652</v>
      </c>
      <c r="H537" s="94">
        <v>44856</v>
      </c>
      <c r="I537" s="95">
        <v>50088</v>
      </c>
      <c r="J537" s="95" t="s">
        <v>817</v>
      </c>
      <c r="K537" s="95" t="s">
        <v>384</v>
      </c>
      <c r="L537" s="95" t="s">
        <v>551</v>
      </c>
      <c r="M537" s="95" t="s">
        <v>48</v>
      </c>
      <c r="N537" s="95" t="s">
        <v>156</v>
      </c>
      <c r="O537" s="95">
        <v>476</v>
      </c>
      <c r="P537" s="95"/>
      <c r="R537" s="90" t="s">
        <v>312</v>
      </c>
      <c r="S537" s="91">
        <v>292.54000000000002</v>
      </c>
      <c r="T537" s="90" t="s">
        <v>552</v>
      </c>
      <c r="U537" s="91">
        <v>292.39</v>
      </c>
      <c r="W537" s="92">
        <v>44652</v>
      </c>
    </row>
    <row r="538" spans="1:23" x14ac:dyDescent="0.2">
      <c r="A538" s="93" t="s">
        <v>1536</v>
      </c>
      <c r="B538" s="93" t="s">
        <v>794</v>
      </c>
      <c r="C538" s="93" t="s">
        <v>814</v>
      </c>
      <c r="D538" s="93" t="s">
        <v>151</v>
      </c>
      <c r="E538" s="93">
        <v>54</v>
      </c>
      <c r="F538" s="93" t="s">
        <v>70</v>
      </c>
      <c r="G538" s="94">
        <v>44652</v>
      </c>
      <c r="H538" s="94">
        <v>44856</v>
      </c>
      <c r="I538" s="95">
        <v>49869</v>
      </c>
      <c r="J538" s="95" t="s">
        <v>818</v>
      </c>
      <c r="K538" s="95" t="s">
        <v>391</v>
      </c>
      <c r="L538" s="95" t="s">
        <v>551</v>
      </c>
      <c r="M538" s="95" t="s">
        <v>48</v>
      </c>
      <c r="N538" s="95" t="s">
        <v>156</v>
      </c>
      <c r="O538" s="95">
        <v>476</v>
      </c>
      <c r="P538" s="95"/>
      <c r="R538" s="90" t="s">
        <v>392</v>
      </c>
      <c r="S538" s="91">
        <v>365.75</v>
      </c>
      <c r="T538" s="90" t="s">
        <v>70</v>
      </c>
      <c r="U538" s="91">
        <v>297.97000000000003</v>
      </c>
      <c r="W538" s="92">
        <v>44687</v>
      </c>
    </row>
    <row r="539" spans="1:23" x14ac:dyDescent="0.2">
      <c r="A539" s="93" t="s">
        <v>1536</v>
      </c>
      <c r="B539" s="93" t="s">
        <v>794</v>
      </c>
      <c r="C539" s="93" t="s">
        <v>814</v>
      </c>
      <c r="D539" s="93" t="s">
        <v>151</v>
      </c>
      <c r="E539" s="93">
        <v>54</v>
      </c>
      <c r="F539" s="93" t="s">
        <v>70</v>
      </c>
      <c r="G539" s="94">
        <v>44652</v>
      </c>
      <c r="H539" s="94">
        <v>44856</v>
      </c>
      <c r="I539" s="95">
        <v>49918</v>
      </c>
      <c r="J539" s="95" t="s">
        <v>819</v>
      </c>
      <c r="K539" s="95" t="s">
        <v>470</v>
      </c>
      <c r="L539" s="95" t="s">
        <v>551</v>
      </c>
      <c r="M539" s="95" t="s">
        <v>48</v>
      </c>
      <c r="N539" s="95" t="s">
        <v>156</v>
      </c>
      <c r="O539" s="95">
        <v>476</v>
      </c>
      <c r="P539" s="95"/>
      <c r="R539" s="90" t="s">
        <v>70</v>
      </c>
      <c r="S539" s="91">
        <v>297.97000000000003</v>
      </c>
      <c r="T539" s="90" t="s">
        <v>70</v>
      </c>
      <c r="U539" s="91">
        <v>297.97000000000003</v>
      </c>
      <c r="W539" s="92">
        <v>44684</v>
      </c>
    </row>
    <row r="540" spans="1:23" x14ac:dyDescent="0.2">
      <c r="A540" s="93" t="s">
        <v>1536</v>
      </c>
      <c r="B540" s="93" t="s">
        <v>794</v>
      </c>
      <c r="C540" s="93" t="s">
        <v>814</v>
      </c>
      <c r="D540" s="93" t="s">
        <v>151</v>
      </c>
      <c r="E540" s="93">
        <v>54</v>
      </c>
      <c r="F540" s="93" t="s">
        <v>70</v>
      </c>
      <c r="G540" s="94">
        <v>44652</v>
      </c>
      <c r="H540" s="94">
        <v>44856</v>
      </c>
      <c r="I540" s="95">
        <v>49925</v>
      </c>
      <c r="J540" s="95" t="s">
        <v>820</v>
      </c>
      <c r="K540" s="95" t="s">
        <v>751</v>
      </c>
      <c r="L540" s="95" t="s">
        <v>551</v>
      </c>
      <c r="M540" s="95" t="s">
        <v>48</v>
      </c>
      <c r="N540" s="95" t="s">
        <v>156</v>
      </c>
      <c r="O540" s="95">
        <v>476</v>
      </c>
      <c r="P540" s="95"/>
      <c r="R540" s="90" t="s">
        <v>64</v>
      </c>
      <c r="S540" s="91">
        <v>292.81</v>
      </c>
      <c r="T540" s="90" t="s">
        <v>70</v>
      </c>
      <c r="U540" s="91">
        <v>297.97000000000003</v>
      </c>
      <c r="W540" s="92">
        <v>44686</v>
      </c>
    </row>
    <row r="541" spans="1:23" x14ac:dyDescent="0.2">
      <c r="A541" s="93" t="s">
        <v>1536</v>
      </c>
      <c r="B541" s="93" t="s">
        <v>794</v>
      </c>
      <c r="C541" s="93" t="s">
        <v>814</v>
      </c>
      <c r="D541" s="93" t="s">
        <v>151</v>
      </c>
      <c r="E541" s="93">
        <v>48</v>
      </c>
      <c r="F541" s="93" t="s">
        <v>312</v>
      </c>
      <c r="G541" s="94">
        <v>44652</v>
      </c>
      <c r="H541" s="94">
        <v>44856</v>
      </c>
      <c r="I541" s="95">
        <v>49898</v>
      </c>
      <c r="J541" s="95" t="s">
        <v>821</v>
      </c>
      <c r="K541" s="95" t="s">
        <v>96</v>
      </c>
      <c r="L541" s="95" t="s">
        <v>551</v>
      </c>
      <c r="M541" s="95" t="s">
        <v>48</v>
      </c>
      <c r="N541" s="95" t="s">
        <v>156</v>
      </c>
      <c r="O541" s="95">
        <v>476</v>
      </c>
      <c r="P541" s="95"/>
      <c r="R541" s="90" t="s">
        <v>96</v>
      </c>
      <c r="S541" s="91">
        <v>202.59</v>
      </c>
      <c r="T541" s="90" t="s">
        <v>312</v>
      </c>
      <c r="U541" s="91">
        <v>292.54000000000002</v>
      </c>
      <c r="W541" s="92">
        <v>44652</v>
      </c>
    </row>
    <row r="542" spans="1:23" x14ac:dyDescent="0.2">
      <c r="A542" s="93" t="s">
        <v>1536</v>
      </c>
      <c r="B542" s="93" t="s">
        <v>794</v>
      </c>
      <c r="C542" s="93" t="s">
        <v>814</v>
      </c>
      <c r="D542" s="93" t="s">
        <v>151</v>
      </c>
      <c r="E542" s="93">
        <v>48</v>
      </c>
      <c r="F542" s="93" t="s">
        <v>312</v>
      </c>
      <c r="G542" s="94">
        <v>44652</v>
      </c>
      <c r="H542" s="94">
        <v>44856</v>
      </c>
      <c r="I542" s="95">
        <v>49902</v>
      </c>
      <c r="J542" s="95" t="s">
        <v>822</v>
      </c>
      <c r="K542" s="95" t="s">
        <v>96</v>
      </c>
      <c r="L542" s="95" t="s">
        <v>551</v>
      </c>
      <c r="M542" s="95" t="s">
        <v>48</v>
      </c>
      <c r="N542" s="95" t="s">
        <v>156</v>
      </c>
      <c r="O542" s="95">
        <v>476</v>
      </c>
      <c r="P542" s="95"/>
      <c r="R542" s="90" t="s">
        <v>96</v>
      </c>
      <c r="S542" s="91">
        <v>202.59</v>
      </c>
      <c r="T542" s="90" t="s">
        <v>312</v>
      </c>
      <c r="U542" s="91">
        <v>292.54000000000002</v>
      </c>
      <c r="W542" s="92">
        <v>44652</v>
      </c>
    </row>
    <row r="543" spans="1:23" x14ac:dyDescent="0.2">
      <c r="A543" s="93" t="s">
        <v>1536</v>
      </c>
      <c r="B543" s="93" t="s">
        <v>794</v>
      </c>
      <c r="C543" s="93" t="s">
        <v>814</v>
      </c>
      <c r="D543" s="93" t="s">
        <v>151</v>
      </c>
      <c r="E543" s="93">
        <v>200</v>
      </c>
      <c r="F543" s="93" t="s">
        <v>575</v>
      </c>
      <c r="G543" s="94">
        <v>44652</v>
      </c>
      <c r="H543" s="94">
        <v>44856</v>
      </c>
      <c r="I543" s="95">
        <v>49899</v>
      </c>
      <c r="J543" s="95" t="s">
        <v>823</v>
      </c>
      <c r="K543" s="95" t="s">
        <v>96</v>
      </c>
      <c r="L543" s="95" t="s">
        <v>551</v>
      </c>
      <c r="M543" s="95" t="s">
        <v>48</v>
      </c>
      <c r="N543" s="95" t="s">
        <v>156</v>
      </c>
      <c r="O543" s="95">
        <v>476</v>
      </c>
      <c r="P543" s="95"/>
      <c r="R543" s="90" t="s">
        <v>96</v>
      </c>
      <c r="S543" s="91">
        <v>202.59</v>
      </c>
      <c r="T543" s="90" t="s">
        <v>575</v>
      </c>
      <c r="U543" s="91">
        <v>310.29000000000002</v>
      </c>
      <c r="W543" s="92">
        <v>44652</v>
      </c>
    </row>
    <row r="544" spans="1:23" x14ac:dyDescent="0.2">
      <c r="A544" s="93" t="s">
        <v>1536</v>
      </c>
      <c r="B544" s="93" t="s">
        <v>794</v>
      </c>
      <c r="C544" s="93" t="s">
        <v>814</v>
      </c>
      <c r="D544" s="93" t="s">
        <v>151</v>
      </c>
      <c r="E544" s="93">
        <v>46</v>
      </c>
      <c r="F544" s="93" t="s">
        <v>96</v>
      </c>
      <c r="G544" s="94">
        <v>44652</v>
      </c>
      <c r="H544" s="94">
        <v>44856</v>
      </c>
      <c r="I544" s="95">
        <v>49903</v>
      </c>
      <c r="J544" s="95" t="s">
        <v>824</v>
      </c>
      <c r="K544" s="95" t="s">
        <v>96</v>
      </c>
      <c r="L544" s="95" t="s">
        <v>551</v>
      </c>
      <c r="M544" s="95" t="s">
        <v>48</v>
      </c>
      <c r="N544" s="95" t="s">
        <v>156</v>
      </c>
      <c r="O544" s="95">
        <v>476</v>
      </c>
      <c r="P544" s="95"/>
      <c r="R544" s="90" t="s">
        <v>96</v>
      </c>
      <c r="S544" s="91">
        <v>202.59</v>
      </c>
      <c r="T544" s="90" t="s">
        <v>96</v>
      </c>
      <c r="U544" s="91">
        <v>202.59</v>
      </c>
      <c r="W544" s="92">
        <v>44652</v>
      </c>
    </row>
    <row r="545" spans="1:23" x14ac:dyDescent="0.2">
      <c r="A545" s="93" t="s">
        <v>1536</v>
      </c>
      <c r="B545" s="93" t="s">
        <v>794</v>
      </c>
      <c r="C545" s="93" t="s">
        <v>814</v>
      </c>
      <c r="D545" s="93" t="s">
        <v>151</v>
      </c>
      <c r="E545" s="93">
        <v>46</v>
      </c>
      <c r="F545" s="93" t="s">
        <v>96</v>
      </c>
      <c r="G545" s="94">
        <v>44652</v>
      </c>
      <c r="H545" s="94">
        <v>44856</v>
      </c>
      <c r="I545" s="95">
        <v>49922</v>
      </c>
      <c r="J545" s="95" t="s">
        <v>825</v>
      </c>
      <c r="K545" s="95" t="s">
        <v>96</v>
      </c>
      <c r="L545" s="95" t="s">
        <v>551</v>
      </c>
      <c r="M545" s="95" t="s">
        <v>48</v>
      </c>
      <c r="N545" s="95" t="s">
        <v>156</v>
      </c>
      <c r="O545" s="95">
        <v>476</v>
      </c>
      <c r="P545" s="95"/>
      <c r="R545" s="90" t="s">
        <v>96</v>
      </c>
      <c r="S545" s="91">
        <v>202.59</v>
      </c>
      <c r="T545" s="90" t="s">
        <v>96</v>
      </c>
      <c r="U545" s="91">
        <v>202.59</v>
      </c>
      <c r="W545" s="92">
        <v>44652</v>
      </c>
    </row>
    <row r="546" spans="1:23" x14ac:dyDescent="0.2">
      <c r="A546" s="93" t="s">
        <v>1536</v>
      </c>
      <c r="B546" s="93" t="s">
        <v>794</v>
      </c>
      <c r="C546" s="93" t="s">
        <v>814</v>
      </c>
      <c r="D546" s="93" t="s">
        <v>151</v>
      </c>
      <c r="E546" s="93">
        <v>46</v>
      </c>
      <c r="F546" s="93" t="s">
        <v>96</v>
      </c>
      <c r="G546" s="94">
        <v>44652</v>
      </c>
      <c r="H546" s="94">
        <v>44856</v>
      </c>
      <c r="I546" s="95">
        <v>49676</v>
      </c>
      <c r="J546" s="95" t="s">
        <v>826</v>
      </c>
      <c r="K546" s="95" t="s">
        <v>96</v>
      </c>
      <c r="L546" s="95" t="s">
        <v>551</v>
      </c>
      <c r="M546" s="95" t="s">
        <v>48</v>
      </c>
      <c r="N546" s="95" t="s">
        <v>156</v>
      </c>
      <c r="O546" s="95">
        <v>476</v>
      </c>
      <c r="P546" s="95"/>
      <c r="R546" s="90" t="s">
        <v>96</v>
      </c>
      <c r="S546" s="91">
        <v>202.59</v>
      </c>
      <c r="T546" s="90" t="s">
        <v>96</v>
      </c>
      <c r="U546" s="91">
        <v>202.59</v>
      </c>
      <c r="W546" s="92">
        <v>44652</v>
      </c>
    </row>
    <row r="547" spans="1:23" x14ac:dyDescent="0.2">
      <c r="A547" s="93" t="s">
        <v>1536</v>
      </c>
      <c r="B547" s="93" t="s">
        <v>794</v>
      </c>
      <c r="C547" s="93" t="s">
        <v>814</v>
      </c>
      <c r="D547" s="93" t="s">
        <v>151</v>
      </c>
      <c r="E547" s="93">
        <v>46</v>
      </c>
      <c r="F547" s="93" t="s">
        <v>96</v>
      </c>
      <c r="G547" s="94">
        <v>44652</v>
      </c>
      <c r="H547" s="94">
        <v>44856</v>
      </c>
      <c r="I547" s="95">
        <v>49906</v>
      </c>
      <c r="J547" s="95" t="s">
        <v>827</v>
      </c>
      <c r="K547" s="95" t="s">
        <v>96</v>
      </c>
      <c r="L547" s="95" t="s">
        <v>551</v>
      </c>
      <c r="M547" s="95" t="s">
        <v>48</v>
      </c>
      <c r="N547" s="95" t="s">
        <v>156</v>
      </c>
      <c r="O547" s="95">
        <v>476</v>
      </c>
      <c r="P547" s="95"/>
      <c r="R547" s="90" t="s">
        <v>96</v>
      </c>
      <c r="S547" s="91">
        <v>202.59</v>
      </c>
      <c r="T547" s="90" t="s">
        <v>96</v>
      </c>
      <c r="U547" s="91">
        <v>202.59</v>
      </c>
      <c r="W547" s="92">
        <v>44652</v>
      </c>
    </row>
    <row r="548" spans="1:23" x14ac:dyDescent="0.2">
      <c r="A548" s="93" t="s">
        <v>1536</v>
      </c>
      <c r="B548" s="93" t="s">
        <v>794</v>
      </c>
      <c r="C548" s="93" t="s">
        <v>814</v>
      </c>
      <c r="D548" s="93" t="s">
        <v>151</v>
      </c>
      <c r="E548" s="93">
        <v>46</v>
      </c>
      <c r="F548" s="93" t="s">
        <v>96</v>
      </c>
      <c r="G548" s="94">
        <v>44652</v>
      </c>
      <c r="H548" s="94">
        <v>44856</v>
      </c>
      <c r="I548" s="95">
        <v>49735</v>
      </c>
      <c r="J548" s="95" t="s">
        <v>828</v>
      </c>
      <c r="K548" s="95" t="s">
        <v>96</v>
      </c>
      <c r="L548" s="95" t="s">
        <v>551</v>
      </c>
      <c r="M548" s="95" t="s">
        <v>48</v>
      </c>
      <c r="N548" s="95" t="s">
        <v>156</v>
      </c>
      <c r="O548" s="95">
        <v>476</v>
      </c>
      <c r="P548" s="95"/>
      <c r="R548" s="90" t="s">
        <v>96</v>
      </c>
      <c r="S548" s="91">
        <v>202.59</v>
      </c>
      <c r="T548" s="90" t="s">
        <v>96</v>
      </c>
      <c r="U548" s="91">
        <v>202.59</v>
      </c>
      <c r="W548" s="92">
        <v>44652</v>
      </c>
    </row>
    <row r="549" spans="1:23" x14ac:dyDescent="0.2">
      <c r="A549" s="93" t="s">
        <v>1536</v>
      </c>
      <c r="B549" s="93" t="s">
        <v>794</v>
      </c>
      <c r="C549" s="93" t="s">
        <v>814</v>
      </c>
      <c r="D549" s="93" t="s">
        <v>151</v>
      </c>
      <c r="E549" s="93">
        <v>46</v>
      </c>
      <c r="F549" s="93" t="s">
        <v>96</v>
      </c>
      <c r="G549" s="94">
        <v>44652</v>
      </c>
      <c r="H549" s="94">
        <v>44856</v>
      </c>
      <c r="I549" s="95"/>
      <c r="J549" s="95"/>
      <c r="K549" s="95"/>
      <c r="L549" s="95"/>
      <c r="M549" s="95"/>
      <c r="N549" s="95"/>
      <c r="O549" s="95"/>
      <c r="P549" s="95"/>
      <c r="R549" s="90" t="s">
        <v>15</v>
      </c>
      <c r="S549" s="91">
        <v>0</v>
      </c>
      <c r="T549" s="90" t="s">
        <v>96</v>
      </c>
      <c r="U549" s="91">
        <v>202.59</v>
      </c>
      <c r="W549" s="92">
        <v>44652</v>
      </c>
    </row>
    <row r="550" spans="1:23" x14ac:dyDescent="0.2">
      <c r="A550" s="93" t="s">
        <v>1536</v>
      </c>
      <c r="B550" s="93" t="s">
        <v>794</v>
      </c>
      <c r="C550" s="93" t="s">
        <v>814</v>
      </c>
      <c r="D550" s="93" t="s">
        <v>157</v>
      </c>
      <c r="E550" s="93">
        <v>20</v>
      </c>
      <c r="F550" s="93" t="s">
        <v>584</v>
      </c>
      <c r="G550" s="94">
        <v>44652</v>
      </c>
      <c r="H550" s="94">
        <v>44856</v>
      </c>
      <c r="I550" s="95"/>
      <c r="J550" s="95"/>
      <c r="K550" s="95"/>
      <c r="L550" s="95"/>
      <c r="M550" s="95" t="s">
        <v>15</v>
      </c>
      <c r="N550" s="95"/>
      <c r="O550" s="95"/>
      <c r="P550" s="95"/>
      <c r="R550" s="90" t="s">
        <v>15</v>
      </c>
      <c r="S550" s="91">
        <v>0</v>
      </c>
      <c r="T550" s="90" t="s">
        <v>584</v>
      </c>
      <c r="U550" s="91">
        <v>438.96</v>
      </c>
      <c r="W550" s="92">
        <v>44677</v>
      </c>
    </row>
    <row r="551" spans="1:23" x14ac:dyDescent="0.2">
      <c r="A551" s="93" t="s">
        <v>1536</v>
      </c>
      <c r="B551" s="93" t="s">
        <v>794</v>
      </c>
      <c r="C551" s="93" t="s">
        <v>814</v>
      </c>
      <c r="D551" s="93" t="s">
        <v>157</v>
      </c>
      <c r="E551" s="93">
        <v>10</v>
      </c>
      <c r="F551" s="93" t="s">
        <v>604</v>
      </c>
      <c r="G551" s="94">
        <v>44652</v>
      </c>
      <c r="H551" s="94">
        <v>44856</v>
      </c>
      <c r="I551" s="95" t="s">
        <v>829</v>
      </c>
      <c r="J551" s="95" t="s">
        <v>830</v>
      </c>
      <c r="K551" s="95"/>
      <c r="L551" s="95" t="s">
        <v>551</v>
      </c>
      <c r="M551" s="95" t="s">
        <v>48</v>
      </c>
      <c r="N551" s="95" t="s">
        <v>156</v>
      </c>
      <c r="O551" s="95">
        <v>476</v>
      </c>
      <c r="P551" s="95"/>
      <c r="R551" s="90" t="s">
        <v>793</v>
      </c>
      <c r="S551" s="91">
        <v>1402.33</v>
      </c>
      <c r="T551" s="90" t="s">
        <v>604</v>
      </c>
      <c r="U551" s="91">
        <v>1244.83</v>
      </c>
      <c r="W551" s="92">
        <v>44671</v>
      </c>
    </row>
    <row r="552" spans="1:23" x14ac:dyDescent="0.2">
      <c r="A552" s="93" t="s">
        <v>1536</v>
      </c>
      <c r="B552" s="93" t="s">
        <v>794</v>
      </c>
      <c r="C552" s="93" t="s">
        <v>814</v>
      </c>
      <c r="D552" s="93" t="s">
        <v>157</v>
      </c>
      <c r="E552" s="93">
        <v>57</v>
      </c>
      <c r="F552" s="93" t="s">
        <v>561</v>
      </c>
      <c r="G552" s="94">
        <v>44652</v>
      </c>
      <c r="H552" s="94">
        <v>44856</v>
      </c>
      <c r="I552" s="95"/>
      <c r="J552" s="95"/>
      <c r="K552" s="95"/>
      <c r="L552" s="95"/>
      <c r="M552" s="95" t="s">
        <v>15</v>
      </c>
      <c r="N552" s="95"/>
      <c r="O552" s="95"/>
      <c r="P552" s="95"/>
      <c r="R552" s="90" t="s">
        <v>15</v>
      </c>
      <c r="S552" s="91">
        <v>0</v>
      </c>
      <c r="T552" s="90" t="s">
        <v>561</v>
      </c>
      <c r="U552" s="91">
        <v>26</v>
      </c>
      <c r="W552" s="92">
        <v>44658</v>
      </c>
    </row>
    <row r="553" spans="1:23" x14ac:dyDescent="0.2">
      <c r="A553" s="93" t="s">
        <v>1536</v>
      </c>
      <c r="B553" s="93" t="s">
        <v>794</v>
      </c>
      <c r="C553" s="93" t="s">
        <v>814</v>
      </c>
      <c r="D553" s="93" t="s">
        <v>157</v>
      </c>
      <c r="E553" s="93">
        <v>71</v>
      </c>
      <c r="F553" s="93" t="s">
        <v>587</v>
      </c>
      <c r="G553" s="94">
        <v>44652</v>
      </c>
      <c r="H553" s="94">
        <v>44856</v>
      </c>
      <c r="I553" s="95"/>
      <c r="J553" s="95"/>
      <c r="K553" s="95"/>
      <c r="L553" s="95"/>
      <c r="M553" s="95" t="s">
        <v>15</v>
      </c>
      <c r="N553" s="95"/>
      <c r="O553" s="95"/>
      <c r="P553" s="95"/>
      <c r="R553" s="90" t="s">
        <v>15</v>
      </c>
      <c r="S553" s="91">
        <v>0</v>
      </c>
      <c r="T553" s="90" t="s">
        <v>587</v>
      </c>
      <c r="U553" s="91">
        <v>53.11</v>
      </c>
      <c r="W553" s="92">
        <v>44685</v>
      </c>
    </row>
    <row r="554" spans="1:23" x14ac:dyDescent="0.2">
      <c r="A554" s="93" t="s">
        <v>1536</v>
      </c>
      <c r="B554" s="93" t="s">
        <v>794</v>
      </c>
      <c r="C554" s="93" t="s">
        <v>814</v>
      </c>
      <c r="D554" s="93" t="s">
        <v>157</v>
      </c>
      <c r="E554" s="93">
        <v>8</v>
      </c>
      <c r="F554" s="93" t="s">
        <v>813</v>
      </c>
      <c r="G554" s="94">
        <v>44652</v>
      </c>
      <c r="H554" s="94">
        <v>44856</v>
      </c>
      <c r="I554" s="95"/>
      <c r="J554" s="95"/>
      <c r="K554" s="95"/>
      <c r="L554" s="95"/>
      <c r="M554" s="95" t="s">
        <v>15</v>
      </c>
      <c r="N554" s="95"/>
      <c r="O554" s="95"/>
      <c r="P554" s="95"/>
      <c r="R554" s="90" t="s">
        <v>15</v>
      </c>
      <c r="S554" s="91">
        <v>0</v>
      </c>
      <c r="T554" s="90" t="s">
        <v>813</v>
      </c>
      <c r="U554" s="91">
        <v>420.86</v>
      </c>
      <c r="W554" s="92">
        <v>44685</v>
      </c>
    </row>
    <row r="555" spans="1:23" x14ac:dyDescent="0.2">
      <c r="A555" s="86" t="s">
        <v>1536</v>
      </c>
      <c r="B555" s="86" t="s">
        <v>794</v>
      </c>
      <c r="C555" s="86" t="s">
        <v>831</v>
      </c>
      <c r="D555" s="86" t="s">
        <v>151</v>
      </c>
      <c r="E555" s="86">
        <v>40</v>
      </c>
      <c r="F555" s="86" t="s">
        <v>571</v>
      </c>
      <c r="G555" s="87">
        <v>44652</v>
      </c>
      <c r="H555" s="87">
        <v>44856</v>
      </c>
      <c r="I555" s="88">
        <v>49510</v>
      </c>
      <c r="J555" s="88" t="s">
        <v>832</v>
      </c>
      <c r="K555" s="88" t="s">
        <v>573</v>
      </c>
      <c r="L555" s="88" t="s">
        <v>551</v>
      </c>
      <c r="M555" s="88" t="s">
        <v>49</v>
      </c>
      <c r="N555" s="88" t="s">
        <v>156</v>
      </c>
      <c r="O555" s="88">
        <v>476</v>
      </c>
      <c r="P555" s="88"/>
      <c r="R555" s="90" t="s">
        <v>571</v>
      </c>
      <c r="S555" s="91">
        <v>650.83000000000004</v>
      </c>
      <c r="T555" s="90" t="s">
        <v>571</v>
      </c>
      <c r="U555" s="91">
        <v>650.83000000000004</v>
      </c>
      <c r="W555" s="92">
        <v>44652</v>
      </c>
    </row>
    <row r="556" spans="1:23" x14ac:dyDescent="0.2">
      <c r="A556" s="86" t="s">
        <v>1536</v>
      </c>
      <c r="B556" s="86" t="s">
        <v>794</v>
      </c>
      <c r="C556" s="86" t="s">
        <v>831</v>
      </c>
      <c r="D556" s="86" t="s">
        <v>151</v>
      </c>
      <c r="E556" s="86">
        <v>49</v>
      </c>
      <c r="F556" s="86" t="s">
        <v>392</v>
      </c>
      <c r="G556" s="87">
        <v>44652</v>
      </c>
      <c r="H556" s="87">
        <v>44856</v>
      </c>
      <c r="I556" s="96">
        <v>49526</v>
      </c>
      <c r="J556" s="96" t="s">
        <v>833</v>
      </c>
      <c r="K556" s="96" t="s">
        <v>384</v>
      </c>
      <c r="L556" s="96" t="s">
        <v>551</v>
      </c>
      <c r="M556" s="96" t="s">
        <v>49</v>
      </c>
      <c r="N556" s="96" t="s">
        <v>156</v>
      </c>
      <c r="O556" s="96">
        <v>476</v>
      </c>
      <c r="P556" s="96"/>
      <c r="R556" s="90" t="s">
        <v>312</v>
      </c>
      <c r="S556" s="91">
        <v>292.54000000000002</v>
      </c>
      <c r="T556" s="90" t="s">
        <v>392</v>
      </c>
      <c r="U556" s="91">
        <v>365.75</v>
      </c>
      <c r="W556" s="92">
        <v>44652</v>
      </c>
    </row>
    <row r="557" spans="1:23" x14ac:dyDescent="0.2">
      <c r="A557" s="86" t="s">
        <v>1536</v>
      </c>
      <c r="B557" s="86" t="s">
        <v>794</v>
      </c>
      <c r="C557" s="86" t="s">
        <v>831</v>
      </c>
      <c r="D557" s="86" t="s">
        <v>151</v>
      </c>
      <c r="E557" s="86">
        <v>42</v>
      </c>
      <c r="F557" s="86" t="s">
        <v>552</v>
      </c>
      <c r="G557" s="87">
        <v>44652</v>
      </c>
      <c r="H557" s="87">
        <v>44856</v>
      </c>
      <c r="I557" s="96">
        <v>50165</v>
      </c>
      <c r="J557" s="96" t="s">
        <v>834</v>
      </c>
      <c r="K557" s="96" t="s">
        <v>384</v>
      </c>
      <c r="L557" s="96" t="s">
        <v>551</v>
      </c>
      <c r="M557" s="96" t="s">
        <v>49</v>
      </c>
      <c r="N557" s="96" t="s">
        <v>156</v>
      </c>
      <c r="O557" s="96">
        <v>476</v>
      </c>
      <c r="P557" s="96"/>
      <c r="R557" s="90" t="s">
        <v>312</v>
      </c>
      <c r="S557" s="91">
        <v>292.54000000000002</v>
      </c>
      <c r="T557" s="90" t="s">
        <v>552</v>
      </c>
      <c r="U557" s="91">
        <v>292.39</v>
      </c>
      <c r="W557" s="92">
        <v>44684</v>
      </c>
    </row>
    <row r="558" spans="1:23" x14ac:dyDescent="0.2">
      <c r="A558" s="86" t="s">
        <v>1536</v>
      </c>
      <c r="B558" s="86" t="s">
        <v>794</v>
      </c>
      <c r="C558" s="86" t="s">
        <v>831</v>
      </c>
      <c r="D558" s="86" t="s">
        <v>151</v>
      </c>
      <c r="E558" s="86">
        <v>54</v>
      </c>
      <c r="F558" s="86" t="s">
        <v>70</v>
      </c>
      <c r="G558" s="87">
        <v>44652</v>
      </c>
      <c r="H558" s="87">
        <v>44856</v>
      </c>
      <c r="I558" s="88">
        <v>49479</v>
      </c>
      <c r="J558" s="88" t="s">
        <v>835</v>
      </c>
      <c r="K558" s="88" t="s">
        <v>331</v>
      </c>
      <c r="L558" s="88" t="s">
        <v>551</v>
      </c>
      <c r="M558" s="88" t="s">
        <v>49</v>
      </c>
      <c r="N558" s="88" t="s">
        <v>156</v>
      </c>
      <c r="O558" s="88">
        <v>476</v>
      </c>
      <c r="P558" s="88"/>
      <c r="R558" s="90" t="s">
        <v>312</v>
      </c>
      <c r="S558" s="91">
        <v>292.54000000000002</v>
      </c>
      <c r="T558" s="90" t="s">
        <v>70</v>
      </c>
      <c r="U558" s="91">
        <v>297.97000000000003</v>
      </c>
      <c r="W558" s="92">
        <v>44652</v>
      </c>
    </row>
    <row r="559" spans="1:23" x14ac:dyDescent="0.2">
      <c r="A559" s="86" t="s">
        <v>1536</v>
      </c>
      <c r="B559" s="86" t="s">
        <v>794</v>
      </c>
      <c r="C559" s="86" t="s">
        <v>831</v>
      </c>
      <c r="D559" s="86" t="s">
        <v>151</v>
      </c>
      <c r="E559" s="86">
        <v>54</v>
      </c>
      <c r="F559" s="86" t="s">
        <v>70</v>
      </c>
      <c r="G559" s="87">
        <v>44652</v>
      </c>
      <c r="H559" s="87">
        <v>44856</v>
      </c>
      <c r="I559" s="88">
        <v>50121</v>
      </c>
      <c r="J559" s="88" t="s">
        <v>836</v>
      </c>
      <c r="K559" s="88" t="s">
        <v>557</v>
      </c>
      <c r="L559" s="88" t="s">
        <v>551</v>
      </c>
      <c r="M559" s="88" t="s">
        <v>49</v>
      </c>
      <c r="N559" s="88" t="s">
        <v>156</v>
      </c>
      <c r="O559" s="88">
        <v>476</v>
      </c>
      <c r="P559" s="88"/>
      <c r="R559" s="90" t="s">
        <v>552</v>
      </c>
      <c r="S559" s="91">
        <v>292.39</v>
      </c>
      <c r="T559" s="90" t="s">
        <v>70</v>
      </c>
      <c r="U559" s="91">
        <v>297.97000000000003</v>
      </c>
      <c r="W559" s="92">
        <v>44684</v>
      </c>
    </row>
    <row r="560" spans="1:23" x14ac:dyDescent="0.2">
      <c r="A560" s="86" t="s">
        <v>1536</v>
      </c>
      <c r="B560" s="86" t="s">
        <v>794</v>
      </c>
      <c r="C560" s="86" t="s">
        <v>831</v>
      </c>
      <c r="D560" s="86" t="s">
        <v>151</v>
      </c>
      <c r="E560" s="86">
        <v>54</v>
      </c>
      <c r="F560" s="86" t="s">
        <v>70</v>
      </c>
      <c r="G560" s="87">
        <v>44652</v>
      </c>
      <c r="H560" s="87">
        <v>44856</v>
      </c>
      <c r="I560" s="88">
        <v>49645</v>
      </c>
      <c r="J560" s="88" t="s">
        <v>837</v>
      </c>
      <c r="K560" s="88" t="s">
        <v>592</v>
      </c>
      <c r="L560" s="88" t="s">
        <v>551</v>
      </c>
      <c r="M560" s="88" t="s">
        <v>49</v>
      </c>
      <c r="N560" s="88" t="s">
        <v>156</v>
      </c>
      <c r="O560" s="88">
        <v>476</v>
      </c>
      <c r="P560" s="88"/>
      <c r="R560" s="90" t="s">
        <v>575</v>
      </c>
      <c r="S560" s="91">
        <v>310.29000000000002</v>
      </c>
      <c r="T560" s="90" t="s">
        <v>70</v>
      </c>
      <c r="U560" s="91">
        <v>297.97000000000003</v>
      </c>
      <c r="W560" s="92">
        <v>44684</v>
      </c>
    </row>
    <row r="561" spans="1:23" x14ac:dyDescent="0.2">
      <c r="A561" s="86" t="s">
        <v>1536</v>
      </c>
      <c r="B561" s="86" t="s">
        <v>794</v>
      </c>
      <c r="C561" s="86" t="s">
        <v>831</v>
      </c>
      <c r="D561" s="86" t="s">
        <v>151</v>
      </c>
      <c r="E561" s="86">
        <v>48</v>
      </c>
      <c r="F561" s="86" t="s">
        <v>312</v>
      </c>
      <c r="G561" s="87">
        <v>44652</v>
      </c>
      <c r="H561" s="87">
        <v>44856</v>
      </c>
      <c r="I561" s="88">
        <v>50153</v>
      </c>
      <c r="J561" s="88" t="s">
        <v>838</v>
      </c>
      <c r="K561" s="88" t="s">
        <v>368</v>
      </c>
      <c r="L561" s="88" t="s">
        <v>551</v>
      </c>
      <c r="M561" s="88" t="s">
        <v>49</v>
      </c>
      <c r="N561" s="88" t="s">
        <v>156</v>
      </c>
      <c r="O561" s="88">
        <v>476</v>
      </c>
      <c r="P561" s="88"/>
      <c r="R561" s="90" t="s">
        <v>95</v>
      </c>
      <c r="S561" s="91">
        <v>275.32</v>
      </c>
      <c r="T561" s="90" t="s">
        <v>312</v>
      </c>
      <c r="U561" s="91">
        <v>292.54000000000002</v>
      </c>
      <c r="W561" s="92">
        <v>44685</v>
      </c>
    </row>
    <row r="562" spans="1:23" x14ac:dyDescent="0.2">
      <c r="A562" s="86" t="s">
        <v>1536</v>
      </c>
      <c r="B562" s="86" t="s">
        <v>794</v>
      </c>
      <c r="C562" s="86" t="s">
        <v>831</v>
      </c>
      <c r="D562" s="86" t="s">
        <v>151</v>
      </c>
      <c r="E562" s="86">
        <v>48</v>
      </c>
      <c r="F562" s="86" t="s">
        <v>312</v>
      </c>
      <c r="G562" s="87">
        <v>44652</v>
      </c>
      <c r="H562" s="87">
        <v>44856</v>
      </c>
      <c r="I562" s="88">
        <v>49614</v>
      </c>
      <c r="J562" s="88" t="s">
        <v>839</v>
      </c>
      <c r="K562" s="88" t="s">
        <v>840</v>
      </c>
      <c r="L562" s="88" t="s">
        <v>551</v>
      </c>
      <c r="M562" s="88" t="s">
        <v>49</v>
      </c>
      <c r="N562" s="88" t="s">
        <v>156</v>
      </c>
      <c r="O562" s="88">
        <v>476</v>
      </c>
      <c r="P562" s="88"/>
      <c r="R562" s="90" t="s">
        <v>70</v>
      </c>
      <c r="S562" s="91">
        <v>297.97000000000003</v>
      </c>
      <c r="T562" s="90" t="s">
        <v>312</v>
      </c>
      <c r="U562" s="91">
        <v>292.54000000000002</v>
      </c>
      <c r="W562" s="92">
        <v>44652</v>
      </c>
    </row>
    <row r="563" spans="1:23" x14ac:dyDescent="0.2">
      <c r="A563" s="86" t="s">
        <v>1536</v>
      </c>
      <c r="B563" s="86" t="s">
        <v>794</v>
      </c>
      <c r="C563" s="86" t="s">
        <v>831</v>
      </c>
      <c r="D563" s="86" t="s">
        <v>151</v>
      </c>
      <c r="E563" s="86">
        <v>200</v>
      </c>
      <c r="F563" s="86" t="s">
        <v>575</v>
      </c>
      <c r="G563" s="87">
        <v>44652</v>
      </c>
      <c r="H563" s="87">
        <v>44856</v>
      </c>
      <c r="I563" s="88">
        <v>49863</v>
      </c>
      <c r="J563" s="88" t="s">
        <v>841</v>
      </c>
      <c r="K563" s="88" t="s">
        <v>472</v>
      </c>
      <c r="L563" s="88" t="s">
        <v>551</v>
      </c>
      <c r="M563" s="88" t="s">
        <v>49</v>
      </c>
      <c r="N563" s="88" t="s">
        <v>156</v>
      </c>
      <c r="O563" s="88">
        <v>476</v>
      </c>
      <c r="P563" s="88"/>
      <c r="R563" s="90" t="s">
        <v>70</v>
      </c>
      <c r="S563" s="91">
        <v>297.97000000000003</v>
      </c>
      <c r="T563" s="90" t="s">
        <v>575</v>
      </c>
      <c r="U563" s="91">
        <v>310.29000000000002</v>
      </c>
      <c r="W563" s="92">
        <v>44652</v>
      </c>
    </row>
    <row r="564" spans="1:23" x14ac:dyDescent="0.2">
      <c r="A564" s="86" t="s">
        <v>1536</v>
      </c>
      <c r="B564" s="86" t="s">
        <v>794</v>
      </c>
      <c r="C564" s="86" t="s">
        <v>831</v>
      </c>
      <c r="D564" s="86" t="s">
        <v>151</v>
      </c>
      <c r="E564" s="86">
        <v>46</v>
      </c>
      <c r="F564" s="86" t="s">
        <v>96</v>
      </c>
      <c r="G564" s="87">
        <v>44652</v>
      </c>
      <c r="H564" s="87">
        <v>44856</v>
      </c>
      <c r="I564" s="88">
        <v>49537</v>
      </c>
      <c r="J564" s="88" t="s">
        <v>842</v>
      </c>
      <c r="K564" s="88" t="s">
        <v>96</v>
      </c>
      <c r="L564" s="88" t="s">
        <v>551</v>
      </c>
      <c r="M564" s="88" t="s">
        <v>49</v>
      </c>
      <c r="N564" s="88" t="s">
        <v>156</v>
      </c>
      <c r="O564" s="88">
        <v>476</v>
      </c>
      <c r="P564" s="88"/>
      <c r="R564" s="90" t="s">
        <v>96</v>
      </c>
      <c r="S564" s="91">
        <v>202.59</v>
      </c>
      <c r="T564" s="90" t="s">
        <v>96</v>
      </c>
      <c r="U564" s="91">
        <v>202.59</v>
      </c>
      <c r="W564" s="92">
        <v>44652</v>
      </c>
    </row>
    <row r="565" spans="1:23" x14ac:dyDescent="0.2">
      <c r="A565" s="86" t="s">
        <v>1536</v>
      </c>
      <c r="B565" s="86" t="s">
        <v>794</v>
      </c>
      <c r="C565" s="86" t="s">
        <v>831</v>
      </c>
      <c r="D565" s="86" t="s">
        <v>151</v>
      </c>
      <c r="E565" s="86">
        <v>46</v>
      </c>
      <c r="F565" s="86" t="s">
        <v>96</v>
      </c>
      <c r="G565" s="87">
        <v>44652</v>
      </c>
      <c r="H565" s="87">
        <v>44856</v>
      </c>
      <c r="I565" s="88">
        <v>49749</v>
      </c>
      <c r="J565" s="88" t="s">
        <v>843</v>
      </c>
      <c r="K565" s="88" t="s">
        <v>96</v>
      </c>
      <c r="L565" s="88" t="s">
        <v>551</v>
      </c>
      <c r="M565" s="88" t="s">
        <v>49</v>
      </c>
      <c r="N565" s="88" t="s">
        <v>156</v>
      </c>
      <c r="O565" s="88">
        <v>476</v>
      </c>
      <c r="P565" s="88"/>
      <c r="R565" s="90" t="s">
        <v>96</v>
      </c>
      <c r="S565" s="91">
        <v>202.59</v>
      </c>
      <c r="T565" s="90" t="s">
        <v>96</v>
      </c>
      <c r="U565" s="91">
        <v>202.59</v>
      </c>
      <c r="W565" s="92">
        <v>44652</v>
      </c>
    </row>
    <row r="566" spans="1:23" x14ac:dyDescent="0.2">
      <c r="A566" s="86" t="s">
        <v>1536</v>
      </c>
      <c r="B566" s="86" t="s">
        <v>794</v>
      </c>
      <c r="C566" s="86" t="s">
        <v>831</v>
      </c>
      <c r="D566" s="86" t="s">
        <v>151</v>
      </c>
      <c r="E566" s="86">
        <v>46</v>
      </c>
      <c r="F566" s="86" t="s">
        <v>96</v>
      </c>
      <c r="G566" s="87">
        <v>44652</v>
      </c>
      <c r="H566" s="87">
        <v>44856</v>
      </c>
      <c r="I566" s="88">
        <v>50093</v>
      </c>
      <c r="J566" s="88" t="s">
        <v>844</v>
      </c>
      <c r="K566" s="88" t="s">
        <v>96</v>
      </c>
      <c r="L566" s="88" t="s">
        <v>551</v>
      </c>
      <c r="M566" s="88" t="s">
        <v>49</v>
      </c>
      <c r="N566" s="88" t="s">
        <v>156</v>
      </c>
      <c r="O566" s="88">
        <v>476</v>
      </c>
      <c r="P566" s="88"/>
      <c r="R566" s="90" t="s">
        <v>96</v>
      </c>
      <c r="S566" s="91">
        <v>202.59</v>
      </c>
      <c r="T566" s="90" t="s">
        <v>96</v>
      </c>
      <c r="U566" s="91">
        <v>202.59</v>
      </c>
      <c r="W566" s="92">
        <v>44652</v>
      </c>
    </row>
    <row r="567" spans="1:23" x14ac:dyDescent="0.2">
      <c r="A567" s="86" t="s">
        <v>1536</v>
      </c>
      <c r="B567" s="86" t="s">
        <v>794</v>
      </c>
      <c r="C567" s="86" t="s">
        <v>831</v>
      </c>
      <c r="D567" s="86" t="s">
        <v>151</v>
      </c>
      <c r="E567" s="86">
        <v>46</v>
      </c>
      <c r="F567" s="86" t="s">
        <v>96</v>
      </c>
      <c r="G567" s="87">
        <v>44652</v>
      </c>
      <c r="H567" s="87">
        <v>44856</v>
      </c>
      <c r="I567" s="88">
        <v>49769</v>
      </c>
      <c r="J567" s="88" t="s">
        <v>845</v>
      </c>
      <c r="K567" s="88" t="s">
        <v>96</v>
      </c>
      <c r="L567" s="88" t="s">
        <v>551</v>
      </c>
      <c r="M567" s="88" t="s">
        <v>49</v>
      </c>
      <c r="N567" s="88" t="s">
        <v>156</v>
      </c>
      <c r="O567" s="88">
        <v>476</v>
      </c>
      <c r="P567" s="88"/>
      <c r="R567" s="90" t="s">
        <v>96</v>
      </c>
      <c r="S567" s="91">
        <v>202.59</v>
      </c>
      <c r="T567" s="90" t="s">
        <v>96</v>
      </c>
      <c r="U567" s="91">
        <v>202.59</v>
      </c>
      <c r="W567" s="92">
        <v>44652</v>
      </c>
    </row>
    <row r="568" spans="1:23" x14ac:dyDescent="0.2">
      <c r="A568" s="86" t="s">
        <v>1536</v>
      </c>
      <c r="B568" s="86" t="s">
        <v>794</v>
      </c>
      <c r="C568" s="86" t="s">
        <v>831</v>
      </c>
      <c r="D568" s="86" t="s">
        <v>151</v>
      </c>
      <c r="E568" s="86">
        <v>46</v>
      </c>
      <c r="F568" s="86" t="s">
        <v>96</v>
      </c>
      <c r="G568" s="87">
        <v>44652</v>
      </c>
      <c r="H568" s="87">
        <v>44856</v>
      </c>
      <c r="I568" s="88"/>
      <c r="J568" s="88"/>
      <c r="K568" s="88"/>
      <c r="L568" s="88"/>
      <c r="M568" s="88"/>
      <c r="N568" s="88"/>
      <c r="O568" s="88"/>
      <c r="P568" s="88"/>
      <c r="R568" s="90" t="s">
        <v>15</v>
      </c>
      <c r="S568" s="91">
        <v>0</v>
      </c>
      <c r="T568" s="90" t="s">
        <v>96</v>
      </c>
      <c r="U568" s="91">
        <v>202.59</v>
      </c>
      <c r="W568" s="92">
        <v>44652</v>
      </c>
    </row>
    <row r="569" spans="1:23" x14ac:dyDescent="0.2">
      <c r="A569" s="86" t="s">
        <v>1536</v>
      </c>
      <c r="B569" s="86" t="s">
        <v>794</v>
      </c>
      <c r="C569" s="86" t="s">
        <v>831</v>
      </c>
      <c r="D569" s="86" t="s">
        <v>151</v>
      </c>
      <c r="E569" s="86">
        <v>46</v>
      </c>
      <c r="F569" s="86" t="s">
        <v>96</v>
      </c>
      <c r="G569" s="87">
        <v>44652</v>
      </c>
      <c r="H569" s="87">
        <v>44856</v>
      </c>
      <c r="I569" s="88"/>
      <c r="J569" s="88"/>
      <c r="K569" s="88"/>
      <c r="L569" s="88"/>
      <c r="M569" s="88"/>
      <c r="N569" s="88"/>
      <c r="O569" s="88"/>
      <c r="P569" s="88"/>
      <c r="R569" s="90" t="s">
        <v>15</v>
      </c>
      <c r="S569" s="91">
        <v>0</v>
      </c>
      <c r="T569" s="90" t="s">
        <v>96</v>
      </c>
      <c r="U569" s="91">
        <v>202.59</v>
      </c>
      <c r="W569" s="92">
        <v>44658</v>
      </c>
    </row>
    <row r="570" spans="1:23" x14ac:dyDescent="0.2">
      <c r="A570" s="86" t="s">
        <v>1536</v>
      </c>
      <c r="B570" s="86" t="s">
        <v>794</v>
      </c>
      <c r="C570" s="86" t="s">
        <v>831</v>
      </c>
      <c r="D570" s="86" t="s">
        <v>157</v>
      </c>
      <c r="E570" s="86">
        <v>20</v>
      </c>
      <c r="F570" s="86" t="s">
        <v>584</v>
      </c>
      <c r="G570" s="87">
        <v>44652</v>
      </c>
      <c r="H570" s="87">
        <v>44856</v>
      </c>
      <c r="I570" s="88"/>
      <c r="J570" s="88"/>
      <c r="K570" s="88"/>
      <c r="L570" s="88"/>
      <c r="M570" s="88" t="s">
        <v>15</v>
      </c>
      <c r="N570" s="88"/>
      <c r="O570" s="88"/>
      <c r="P570" s="88"/>
      <c r="R570" s="90" t="s">
        <v>15</v>
      </c>
      <c r="S570" s="91">
        <v>0</v>
      </c>
      <c r="T570" s="90" t="s">
        <v>584</v>
      </c>
      <c r="U570" s="91">
        <v>438.96</v>
      </c>
      <c r="W570" s="92">
        <v>44652</v>
      </c>
    </row>
    <row r="571" spans="1:23" x14ac:dyDescent="0.2">
      <c r="A571" s="86" t="s">
        <v>1536</v>
      </c>
      <c r="B571" s="86" t="s">
        <v>794</v>
      </c>
      <c r="C571" s="86" t="s">
        <v>831</v>
      </c>
      <c r="D571" s="86" t="s">
        <v>157</v>
      </c>
      <c r="E571" s="86">
        <v>10</v>
      </c>
      <c r="F571" s="86" t="s">
        <v>604</v>
      </c>
      <c r="G571" s="87">
        <v>44652</v>
      </c>
      <c r="H571" s="87">
        <v>44856</v>
      </c>
      <c r="I571" s="88"/>
      <c r="J571" s="88"/>
      <c r="K571" s="88"/>
      <c r="L571" s="88"/>
      <c r="M571" s="88" t="s">
        <v>15</v>
      </c>
      <c r="N571" s="88"/>
      <c r="O571" s="88"/>
      <c r="P571" s="88"/>
      <c r="R571" s="90" t="s">
        <v>15</v>
      </c>
      <c r="S571" s="91">
        <v>0</v>
      </c>
      <c r="T571" s="90" t="s">
        <v>604</v>
      </c>
      <c r="U571" s="91">
        <v>1244.83</v>
      </c>
      <c r="W571" s="92">
        <v>44652</v>
      </c>
    </row>
    <row r="572" spans="1:23" x14ac:dyDescent="0.2">
      <c r="A572" s="86" t="s">
        <v>1536</v>
      </c>
      <c r="B572" s="86" t="s">
        <v>794</v>
      </c>
      <c r="C572" s="86" t="s">
        <v>831</v>
      </c>
      <c r="D572" s="86" t="s">
        <v>157</v>
      </c>
      <c r="E572" s="86">
        <v>57</v>
      </c>
      <c r="F572" s="86" t="s">
        <v>561</v>
      </c>
      <c r="G572" s="87">
        <v>44652</v>
      </c>
      <c r="H572" s="87">
        <v>44856</v>
      </c>
      <c r="I572" s="88"/>
      <c r="J572" s="88"/>
      <c r="K572" s="88"/>
      <c r="L572" s="88"/>
      <c r="M572" s="88" t="s">
        <v>15</v>
      </c>
      <c r="N572" s="88"/>
      <c r="O572" s="88"/>
      <c r="P572" s="88"/>
      <c r="R572" s="90" t="s">
        <v>15</v>
      </c>
      <c r="S572" s="91">
        <v>0</v>
      </c>
      <c r="T572" s="90" t="s">
        <v>561</v>
      </c>
      <c r="U572" s="91">
        <v>26</v>
      </c>
      <c r="W572" s="92">
        <v>44684</v>
      </c>
    </row>
    <row r="573" spans="1:23" x14ac:dyDescent="0.2">
      <c r="A573" s="86" t="s">
        <v>1536</v>
      </c>
      <c r="B573" s="86" t="s">
        <v>794</v>
      </c>
      <c r="C573" s="86" t="s">
        <v>831</v>
      </c>
      <c r="D573" s="86" t="s">
        <v>157</v>
      </c>
      <c r="E573" s="86">
        <v>71</v>
      </c>
      <c r="F573" s="86" t="s">
        <v>587</v>
      </c>
      <c r="G573" s="87">
        <v>44652</v>
      </c>
      <c r="H573" s="87">
        <v>44856</v>
      </c>
      <c r="I573" s="88"/>
      <c r="J573" s="88"/>
      <c r="K573" s="88"/>
      <c r="L573" s="88"/>
      <c r="M573" s="88" t="s">
        <v>15</v>
      </c>
      <c r="N573" s="88"/>
      <c r="O573" s="88"/>
      <c r="P573" s="88"/>
      <c r="R573" s="90" t="s">
        <v>15</v>
      </c>
      <c r="S573" s="91">
        <v>0</v>
      </c>
      <c r="T573" s="90" t="s">
        <v>587</v>
      </c>
      <c r="U573" s="91">
        <v>53.11</v>
      </c>
      <c r="W573" s="92">
        <v>44652</v>
      </c>
    </row>
    <row r="574" spans="1:23" x14ac:dyDescent="0.2">
      <c r="A574" s="86" t="s">
        <v>1536</v>
      </c>
      <c r="B574" s="86" t="s">
        <v>794</v>
      </c>
      <c r="C574" s="86" t="s">
        <v>831</v>
      </c>
      <c r="D574" s="86" t="s">
        <v>157</v>
      </c>
      <c r="E574" s="86">
        <v>8</v>
      </c>
      <c r="F574" s="86" t="s">
        <v>813</v>
      </c>
      <c r="G574" s="87">
        <v>44652</v>
      </c>
      <c r="H574" s="87">
        <v>44856</v>
      </c>
      <c r="I574" s="88" t="s">
        <v>846</v>
      </c>
      <c r="J574" s="88" t="s">
        <v>399</v>
      </c>
      <c r="K574" s="88"/>
      <c r="L574" s="88" t="s">
        <v>551</v>
      </c>
      <c r="M574" s="88" t="s">
        <v>49</v>
      </c>
      <c r="N574" s="88" t="s">
        <v>156</v>
      </c>
      <c r="O574" s="88">
        <v>476</v>
      </c>
      <c r="P574" s="88"/>
      <c r="R574" s="90" t="s">
        <v>584</v>
      </c>
      <c r="S574" s="91">
        <v>438.96</v>
      </c>
      <c r="T574" s="90" t="s">
        <v>813</v>
      </c>
      <c r="U574" s="91">
        <v>420.86</v>
      </c>
      <c r="W574" s="92">
        <v>44652</v>
      </c>
    </row>
    <row r="575" spans="1:23" x14ac:dyDescent="0.2">
      <c r="A575" s="86" t="s">
        <v>1536</v>
      </c>
      <c r="B575" s="86" t="s">
        <v>794</v>
      </c>
      <c r="C575" s="86" t="s">
        <v>831</v>
      </c>
      <c r="D575" s="86" t="s">
        <v>157</v>
      </c>
      <c r="E575" s="86">
        <v>8</v>
      </c>
      <c r="F575" s="86"/>
      <c r="G575" s="87">
        <v>44652</v>
      </c>
      <c r="H575" s="87">
        <v>44856</v>
      </c>
      <c r="I575" s="88" t="s">
        <v>847</v>
      </c>
      <c r="J575" s="88" t="s">
        <v>117</v>
      </c>
      <c r="K575" s="88"/>
      <c r="L575" s="88" t="s">
        <v>551</v>
      </c>
      <c r="M575" s="88" t="s">
        <v>49</v>
      </c>
      <c r="N575" s="88" t="s">
        <v>156</v>
      </c>
      <c r="O575" s="88">
        <v>476</v>
      </c>
      <c r="P575" s="88"/>
      <c r="R575" s="90" t="s">
        <v>117</v>
      </c>
      <c r="S575" s="91">
        <v>480.33</v>
      </c>
      <c r="T575" s="90">
        <v>0</v>
      </c>
      <c r="U575" s="91">
        <v>0</v>
      </c>
      <c r="W575" s="92">
        <v>44671</v>
      </c>
    </row>
    <row r="576" spans="1:23" x14ac:dyDescent="0.2">
      <c r="A576" s="93" t="s">
        <v>1536</v>
      </c>
      <c r="B576" s="93" t="s">
        <v>794</v>
      </c>
      <c r="C576" s="93" t="s">
        <v>848</v>
      </c>
      <c r="D576" s="93" t="s">
        <v>151</v>
      </c>
      <c r="E576" s="93"/>
      <c r="F576" s="93"/>
      <c r="G576" s="94">
        <v>44652</v>
      </c>
      <c r="H576" s="94">
        <v>44856</v>
      </c>
      <c r="I576" s="95">
        <v>50024</v>
      </c>
      <c r="J576" s="95" t="s">
        <v>849</v>
      </c>
      <c r="K576" s="95" t="s">
        <v>466</v>
      </c>
      <c r="L576" s="95" t="s">
        <v>551</v>
      </c>
      <c r="M576" s="95" t="s">
        <v>50</v>
      </c>
      <c r="N576" s="95" t="s">
        <v>156</v>
      </c>
      <c r="O576" s="95">
        <v>476</v>
      </c>
      <c r="P576" s="95"/>
      <c r="R576" s="90" t="s">
        <v>464</v>
      </c>
      <c r="S576" s="91">
        <v>568.48</v>
      </c>
      <c r="T576" s="90">
        <v>0</v>
      </c>
      <c r="U576" s="91">
        <v>0</v>
      </c>
      <c r="W576" s="92">
        <v>44652</v>
      </c>
    </row>
    <row r="577" spans="1:23" x14ac:dyDescent="0.2">
      <c r="A577" s="93" t="s">
        <v>1536</v>
      </c>
      <c r="B577" s="93" t="s">
        <v>794</v>
      </c>
      <c r="C577" s="93" t="s">
        <v>848</v>
      </c>
      <c r="D577" s="93" t="s">
        <v>151</v>
      </c>
      <c r="E577" s="93"/>
      <c r="F577" s="93"/>
      <c r="G577" s="94">
        <v>44652</v>
      </c>
      <c r="H577" s="94">
        <v>44856</v>
      </c>
      <c r="I577" s="95">
        <v>50191</v>
      </c>
      <c r="J577" s="95" t="s">
        <v>850</v>
      </c>
      <c r="K577" s="95" t="s">
        <v>470</v>
      </c>
      <c r="L577" s="95" t="s">
        <v>551</v>
      </c>
      <c r="M577" s="95" t="s">
        <v>50</v>
      </c>
      <c r="N577" s="95" t="s">
        <v>156</v>
      </c>
      <c r="O577" s="95">
        <v>476</v>
      </c>
      <c r="P577" s="95"/>
      <c r="R577" s="90" t="s">
        <v>70</v>
      </c>
      <c r="S577" s="91">
        <v>297.97000000000003</v>
      </c>
      <c r="T577" s="90">
        <v>0</v>
      </c>
      <c r="U577" s="91">
        <v>0</v>
      </c>
      <c r="W577" s="92">
        <v>44652</v>
      </c>
    </row>
    <row r="578" spans="1:23" x14ac:dyDescent="0.2">
      <c r="A578" s="93" t="s">
        <v>1536</v>
      </c>
      <c r="B578" s="93" t="s">
        <v>794</v>
      </c>
      <c r="C578" s="93" t="s">
        <v>848</v>
      </c>
      <c r="D578" s="93" t="s">
        <v>151</v>
      </c>
      <c r="E578" s="93"/>
      <c r="F578" s="93"/>
      <c r="G578" s="94">
        <v>44652</v>
      </c>
      <c r="H578" s="94">
        <v>44856</v>
      </c>
      <c r="I578" s="95">
        <v>50149</v>
      </c>
      <c r="J578" s="95" t="s">
        <v>851</v>
      </c>
      <c r="K578" s="95" t="s">
        <v>840</v>
      </c>
      <c r="L578" s="95" t="s">
        <v>551</v>
      </c>
      <c r="M578" s="95" t="s">
        <v>50</v>
      </c>
      <c r="N578" s="95" t="s">
        <v>156</v>
      </c>
      <c r="O578" s="95">
        <v>476</v>
      </c>
      <c r="P578" s="95"/>
      <c r="R578" s="90" t="s">
        <v>70</v>
      </c>
      <c r="S578" s="91">
        <v>297.97000000000003</v>
      </c>
      <c r="T578" s="90">
        <v>0</v>
      </c>
      <c r="U578" s="91">
        <v>0</v>
      </c>
      <c r="W578" s="92">
        <v>44652</v>
      </c>
    </row>
    <row r="579" spans="1:23" x14ac:dyDescent="0.2">
      <c r="A579" s="93" t="s">
        <v>1536</v>
      </c>
      <c r="B579" s="93" t="s">
        <v>794</v>
      </c>
      <c r="C579" s="93" t="s">
        <v>848</v>
      </c>
      <c r="D579" s="93" t="s">
        <v>151</v>
      </c>
      <c r="E579" s="93"/>
      <c r="F579" s="93"/>
      <c r="G579" s="94">
        <v>44652</v>
      </c>
      <c r="H579" s="94">
        <v>44856</v>
      </c>
      <c r="I579" s="95">
        <v>50615</v>
      </c>
      <c r="J579" s="95" t="s">
        <v>852</v>
      </c>
      <c r="K579" s="95" t="s">
        <v>96</v>
      </c>
      <c r="L579" s="95" t="s">
        <v>551</v>
      </c>
      <c r="M579" s="95" t="s">
        <v>50</v>
      </c>
      <c r="N579" s="95" t="s">
        <v>156</v>
      </c>
      <c r="O579" s="95">
        <v>476</v>
      </c>
      <c r="P579" s="95"/>
      <c r="R579" s="90" t="s">
        <v>96</v>
      </c>
      <c r="S579" s="91">
        <v>202.59</v>
      </c>
      <c r="T579" s="90">
        <v>0</v>
      </c>
      <c r="U579" s="91">
        <v>0</v>
      </c>
      <c r="W579" s="92">
        <v>44652</v>
      </c>
    </row>
    <row r="580" spans="1:23" x14ac:dyDescent="0.2">
      <c r="A580" s="93" t="s">
        <v>1536</v>
      </c>
      <c r="B580" s="93" t="s">
        <v>794</v>
      </c>
      <c r="C580" s="93" t="s">
        <v>848</v>
      </c>
      <c r="D580" s="93" t="s">
        <v>151</v>
      </c>
      <c r="E580" s="93"/>
      <c r="F580" s="93"/>
      <c r="G580" s="94">
        <v>44703</v>
      </c>
      <c r="H580" s="94">
        <v>44863</v>
      </c>
      <c r="I580" s="95">
        <v>50031</v>
      </c>
      <c r="J580" s="95" t="s">
        <v>853</v>
      </c>
      <c r="K580" s="95" t="s">
        <v>630</v>
      </c>
      <c r="L580" s="95" t="s">
        <v>551</v>
      </c>
      <c r="M580" s="95" t="s">
        <v>50</v>
      </c>
      <c r="N580" s="95" t="s">
        <v>156</v>
      </c>
      <c r="O580" s="95">
        <v>476</v>
      </c>
      <c r="P580" s="95"/>
      <c r="R580" s="90" t="s">
        <v>628</v>
      </c>
      <c r="S580" s="91">
        <v>516.87</v>
      </c>
      <c r="T580" s="90">
        <v>0</v>
      </c>
      <c r="U580" s="91">
        <v>0</v>
      </c>
      <c r="W580" s="92">
        <v>44652</v>
      </c>
    </row>
    <row r="581" spans="1:23" x14ac:dyDescent="0.2">
      <c r="A581" s="93" t="s">
        <v>1536</v>
      </c>
      <c r="B581" s="93" t="s">
        <v>794</v>
      </c>
      <c r="C581" s="93" t="s">
        <v>848</v>
      </c>
      <c r="D581" s="93" t="s">
        <v>151</v>
      </c>
      <c r="E581" s="93"/>
      <c r="F581" s="93"/>
      <c r="G581" s="94">
        <v>44703</v>
      </c>
      <c r="H581" s="94">
        <v>44863</v>
      </c>
      <c r="I581" s="95">
        <v>49864</v>
      </c>
      <c r="J581" s="95" t="s">
        <v>854</v>
      </c>
      <c r="K581" s="95" t="s">
        <v>391</v>
      </c>
      <c r="L581" s="95" t="s">
        <v>551</v>
      </c>
      <c r="M581" s="95" t="s">
        <v>50</v>
      </c>
      <c r="N581" s="95" t="s">
        <v>156</v>
      </c>
      <c r="O581" s="95">
        <v>476</v>
      </c>
      <c r="P581" s="95"/>
      <c r="R581" s="90" t="s">
        <v>392</v>
      </c>
      <c r="S581" s="91">
        <v>365.75</v>
      </c>
      <c r="T581" s="90">
        <v>0</v>
      </c>
      <c r="U581" s="91">
        <v>0</v>
      </c>
      <c r="W581" s="92">
        <v>44671</v>
      </c>
    </row>
    <row r="582" spans="1:23" x14ac:dyDescent="0.2">
      <c r="A582" s="93" t="s">
        <v>1536</v>
      </c>
      <c r="B582" s="93" t="s">
        <v>794</v>
      </c>
      <c r="C582" s="93" t="s">
        <v>848</v>
      </c>
      <c r="D582" s="93" t="s">
        <v>151</v>
      </c>
      <c r="E582" s="93"/>
      <c r="F582" s="93"/>
      <c r="G582" s="94">
        <v>44703</v>
      </c>
      <c r="H582" s="94">
        <v>44863</v>
      </c>
      <c r="I582" s="95">
        <v>50059</v>
      </c>
      <c r="J582" s="95" t="s">
        <v>855</v>
      </c>
      <c r="K582" s="95" t="s">
        <v>717</v>
      </c>
      <c r="L582" s="95" t="s">
        <v>551</v>
      </c>
      <c r="M582" s="95" t="s">
        <v>49</v>
      </c>
      <c r="N582" s="95" t="s">
        <v>156</v>
      </c>
      <c r="O582" s="95">
        <v>476</v>
      </c>
      <c r="P582" s="95"/>
      <c r="R582" s="90" t="s">
        <v>88</v>
      </c>
      <c r="S582" s="91">
        <v>293.26</v>
      </c>
      <c r="T582" s="90">
        <v>0</v>
      </c>
      <c r="U582" s="91">
        <v>0</v>
      </c>
      <c r="W582" s="92">
        <v>44652</v>
      </c>
    </row>
    <row r="583" spans="1:23" x14ac:dyDescent="0.2">
      <c r="A583" s="93" t="s">
        <v>1536</v>
      </c>
      <c r="B583" s="93" t="s">
        <v>794</v>
      </c>
      <c r="C583" s="93" t="s">
        <v>848</v>
      </c>
      <c r="D583" s="93" t="s">
        <v>151</v>
      </c>
      <c r="E583" s="93"/>
      <c r="F583" s="93"/>
      <c r="G583" s="94">
        <v>44703</v>
      </c>
      <c r="H583" s="94">
        <v>44863</v>
      </c>
      <c r="I583" s="95">
        <v>50060</v>
      </c>
      <c r="J583" s="95" t="s">
        <v>856</v>
      </c>
      <c r="K583" s="95" t="s">
        <v>717</v>
      </c>
      <c r="L583" s="95" t="s">
        <v>551</v>
      </c>
      <c r="M583" s="95" t="s">
        <v>49</v>
      </c>
      <c r="N583" s="95" t="s">
        <v>156</v>
      </c>
      <c r="O583" s="95">
        <v>476</v>
      </c>
      <c r="P583" s="95"/>
      <c r="R583" s="90" t="s">
        <v>88</v>
      </c>
      <c r="S583" s="91">
        <v>293.26</v>
      </c>
      <c r="T583" s="90">
        <v>0</v>
      </c>
      <c r="U583" s="91">
        <v>0</v>
      </c>
      <c r="W583" s="92">
        <v>44652</v>
      </c>
    </row>
    <row r="584" spans="1:23" x14ac:dyDescent="0.2">
      <c r="A584" s="93" t="s">
        <v>1536</v>
      </c>
      <c r="B584" s="93" t="s">
        <v>794</v>
      </c>
      <c r="C584" s="93" t="s">
        <v>848</v>
      </c>
      <c r="D584" s="93" t="s">
        <v>151</v>
      </c>
      <c r="E584" s="93"/>
      <c r="F584" s="93"/>
      <c r="G584" s="94">
        <v>44703</v>
      </c>
      <c r="H584" s="94">
        <v>44863</v>
      </c>
      <c r="I584" s="95">
        <v>49764</v>
      </c>
      <c r="J584" s="95" t="s">
        <v>857</v>
      </c>
      <c r="K584" s="95" t="s">
        <v>767</v>
      </c>
      <c r="L584" s="95" t="s">
        <v>551</v>
      </c>
      <c r="M584" s="95" t="s">
        <v>49</v>
      </c>
      <c r="N584" s="95" t="s">
        <v>156</v>
      </c>
      <c r="O584" s="95">
        <v>476</v>
      </c>
      <c r="P584" s="95"/>
      <c r="R584" s="90" t="s">
        <v>95</v>
      </c>
      <c r="S584" s="91">
        <v>275.32</v>
      </c>
      <c r="T584" s="90">
        <v>0</v>
      </c>
      <c r="U584" s="91">
        <v>0</v>
      </c>
      <c r="W584" s="92">
        <v>44652</v>
      </c>
    </row>
    <row r="585" spans="1:23" x14ac:dyDescent="0.2">
      <c r="A585" s="93" t="s">
        <v>1536</v>
      </c>
      <c r="B585" s="93" t="s">
        <v>794</v>
      </c>
      <c r="C585" s="93" t="s">
        <v>848</v>
      </c>
      <c r="D585" s="93" t="s">
        <v>151</v>
      </c>
      <c r="E585" s="93"/>
      <c r="F585" s="93"/>
      <c r="G585" s="94">
        <v>44703</v>
      </c>
      <c r="H585" s="94">
        <v>44863</v>
      </c>
      <c r="I585" s="95">
        <v>49158</v>
      </c>
      <c r="J585" s="95" t="s">
        <v>858</v>
      </c>
      <c r="K585" s="95" t="s">
        <v>470</v>
      </c>
      <c r="L585" s="95" t="s">
        <v>551</v>
      </c>
      <c r="M585" s="95" t="s">
        <v>49</v>
      </c>
      <c r="N585" s="95" t="s">
        <v>156</v>
      </c>
      <c r="O585" s="95">
        <v>476</v>
      </c>
      <c r="P585" s="95"/>
      <c r="R585" s="90" t="s">
        <v>70</v>
      </c>
      <c r="S585" s="91">
        <v>297.97000000000003</v>
      </c>
      <c r="T585" s="90">
        <v>0</v>
      </c>
      <c r="U585" s="91">
        <v>0</v>
      </c>
      <c r="W585" s="92">
        <v>44652</v>
      </c>
    </row>
    <row r="586" spans="1:23" x14ac:dyDescent="0.2">
      <c r="A586" s="93" t="s">
        <v>1536</v>
      </c>
      <c r="B586" s="93" t="s">
        <v>794</v>
      </c>
      <c r="C586" s="93" t="s">
        <v>848</v>
      </c>
      <c r="D586" s="93" t="s">
        <v>151</v>
      </c>
      <c r="E586" s="93"/>
      <c r="F586" s="93"/>
      <c r="G586" s="94">
        <v>44703</v>
      </c>
      <c r="H586" s="94">
        <v>44863</v>
      </c>
      <c r="I586" s="95">
        <v>49181</v>
      </c>
      <c r="J586" s="95" t="s">
        <v>859</v>
      </c>
      <c r="K586" s="95" t="s">
        <v>470</v>
      </c>
      <c r="L586" s="95" t="s">
        <v>551</v>
      </c>
      <c r="M586" s="95" t="s">
        <v>49</v>
      </c>
      <c r="N586" s="95" t="s">
        <v>156</v>
      </c>
      <c r="O586" s="95">
        <v>476</v>
      </c>
      <c r="P586" s="95"/>
      <c r="R586" s="90" t="s">
        <v>70</v>
      </c>
      <c r="S586" s="91">
        <v>297.97000000000003</v>
      </c>
      <c r="T586" s="90">
        <v>0</v>
      </c>
      <c r="U586" s="91">
        <v>0</v>
      </c>
      <c r="W586" s="92">
        <v>44652</v>
      </c>
    </row>
    <row r="587" spans="1:23" x14ac:dyDescent="0.2">
      <c r="A587" s="93" t="s">
        <v>1536</v>
      </c>
      <c r="B587" s="93" t="s">
        <v>794</v>
      </c>
      <c r="C587" s="93" t="s">
        <v>848</v>
      </c>
      <c r="D587" s="93" t="s">
        <v>151</v>
      </c>
      <c r="E587" s="93"/>
      <c r="F587" s="93"/>
      <c r="G587" s="94">
        <v>44703</v>
      </c>
      <c r="H587" s="94">
        <v>44863</v>
      </c>
      <c r="I587" s="95">
        <v>49225</v>
      </c>
      <c r="J587" s="95" t="s">
        <v>860</v>
      </c>
      <c r="K587" s="95" t="s">
        <v>840</v>
      </c>
      <c r="L587" s="95" t="s">
        <v>551</v>
      </c>
      <c r="M587" s="95" t="s">
        <v>49</v>
      </c>
      <c r="N587" s="95" t="s">
        <v>156</v>
      </c>
      <c r="O587" s="95">
        <v>476</v>
      </c>
      <c r="P587" s="95"/>
      <c r="R587" s="90" t="s">
        <v>70</v>
      </c>
      <c r="S587" s="91">
        <v>297.97000000000003</v>
      </c>
      <c r="T587" s="90">
        <v>0</v>
      </c>
      <c r="U587" s="91">
        <v>0</v>
      </c>
      <c r="W587" s="92">
        <v>44652</v>
      </c>
    </row>
    <row r="588" spans="1:23" x14ac:dyDescent="0.2">
      <c r="A588" s="93" t="s">
        <v>1536</v>
      </c>
      <c r="B588" s="93" t="s">
        <v>794</v>
      </c>
      <c r="C588" s="93" t="s">
        <v>848</v>
      </c>
      <c r="D588" s="93" t="s">
        <v>151</v>
      </c>
      <c r="E588" s="93"/>
      <c r="F588" s="93"/>
      <c r="G588" s="94">
        <v>44703</v>
      </c>
      <c r="H588" s="94">
        <v>44863</v>
      </c>
      <c r="I588" s="95">
        <v>49545</v>
      </c>
      <c r="J588" s="95" t="s">
        <v>861</v>
      </c>
      <c r="K588" s="95" t="s">
        <v>96</v>
      </c>
      <c r="L588" s="95" t="s">
        <v>551</v>
      </c>
      <c r="M588" s="95" t="s">
        <v>49</v>
      </c>
      <c r="N588" s="95" t="s">
        <v>156</v>
      </c>
      <c r="O588" s="95">
        <v>476</v>
      </c>
      <c r="P588" s="95"/>
      <c r="R588" s="90" t="s">
        <v>96</v>
      </c>
      <c r="S588" s="91">
        <v>202.59</v>
      </c>
      <c r="T588" s="90">
        <v>0</v>
      </c>
      <c r="U588" s="91">
        <v>0</v>
      </c>
      <c r="W588" s="92">
        <v>44652</v>
      </c>
    </row>
    <row r="589" spans="1:23" x14ac:dyDescent="0.2">
      <c r="A589" s="93" t="s">
        <v>1536</v>
      </c>
      <c r="B589" s="93" t="s">
        <v>794</v>
      </c>
      <c r="C589" s="93" t="s">
        <v>848</v>
      </c>
      <c r="D589" s="93" t="s">
        <v>151</v>
      </c>
      <c r="E589" s="93"/>
      <c r="F589" s="93"/>
      <c r="G589" s="94">
        <v>44703</v>
      </c>
      <c r="H589" s="94">
        <v>44863</v>
      </c>
      <c r="I589" s="95">
        <v>50033</v>
      </c>
      <c r="J589" s="95" t="s">
        <v>862</v>
      </c>
      <c r="K589" s="95" t="s">
        <v>96</v>
      </c>
      <c r="L589" s="95" t="s">
        <v>551</v>
      </c>
      <c r="M589" s="95" t="s">
        <v>49</v>
      </c>
      <c r="N589" s="95" t="s">
        <v>156</v>
      </c>
      <c r="O589" s="95">
        <v>476</v>
      </c>
      <c r="P589" s="95"/>
      <c r="R589" s="90" t="s">
        <v>96</v>
      </c>
      <c r="S589" s="91">
        <v>202.59</v>
      </c>
      <c r="T589" s="90">
        <v>0</v>
      </c>
      <c r="U589" s="91">
        <v>0</v>
      </c>
      <c r="W589" s="92">
        <v>44652</v>
      </c>
    </row>
    <row r="590" spans="1:23" x14ac:dyDescent="0.2">
      <c r="A590" s="93" t="s">
        <v>1536</v>
      </c>
      <c r="B590" s="93" t="s">
        <v>794</v>
      </c>
      <c r="C590" s="93" t="s">
        <v>848</v>
      </c>
      <c r="D590" s="93" t="s">
        <v>151</v>
      </c>
      <c r="E590" s="93"/>
      <c r="F590" s="93"/>
      <c r="G590" s="94">
        <v>44703</v>
      </c>
      <c r="H590" s="94">
        <v>44863</v>
      </c>
      <c r="I590" s="95">
        <v>50045</v>
      </c>
      <c r="J590" s="95" t="s">
        <v>863</v>
      </c>
      <c r="K590" s="95" t="s">
        <v>96</v>
      </c>
      <c r="L590" s="95" t="s">
        <v>551</v>
      </c>
      <c r="M590" s="95" t="s">
        <v>49</v>
      </c>
      <c r="N590" s="95" t="s">
        <v>156</v>
      </c>
      <c r="O590" s="95">
        <v>476</v>
      </c>
      <c r="P590" s="95"/>
      <c r="R590" s="90" t="s">
        <v>96</v>
      </c>
      <c r="S590" s="91">
        <v>202.59</v>
      </c>
      <c r="T590" s="90">
        <v>0</v>
      </c>
      <c r="U590" s="91">
        <v>0</v>
      </c>
      <c r="W590" s="92">
        <v>44652</v>
      </c>
    </row>
    <row r="591" spans="1:23" x14ac:dyDescent="0.2">
      <c r="A591" s="93" t="s">
        <v>1536</v>
      </c>
      <c r="B591" s="93" t="s">
        <v>794</v>
      </c>
      <c r="C591" s="93" t="s">
        <v>848</v>
      </c>
      <c r="D591" s="93" t="s">
        <v>151</v>
      </c>
      <c r="E591" s="93"/>
      <c r="F591" s="93"/>
      <c r="G591" s="94">
        <v>44703</v>
      </c>
      <c r="H591" s="94">
        <v>44863</v>
      </c>
      <c r="I591" s="95">
        <v>50058</v>
      </c>
      <c r="J591" s="95" t="s">
        <v>864</v>
      </c>
      <c r="K591" s="95" t="s">
        <v>96</v>
      </c>
      <c r="L591" s="95" t="s">
        <v>551</v>
      </c>
      <c r="M591" s="95" t="s">
        <v>49</v>
      </c>
      <c r="N591" s="95" t="s">
        <v>156</v>
      </c>
      <c r="O591" s="95">
        <v>476</v>
      </c>
      <c r="P591" s="95"/>
      <c r="R591" s="90" t="s">
        <v>96</v>
      </c>
      <c r="S591" s="91">
        <v>202.59</v>
      </c>
      <c r="T591" s="90">
        <v>0</v>
      </c>
      <c r="U591" s="91">
        <v>0</v>
      </c>
      <c r="W591" s="92">
        <v>44652</v>
      </c>
    </row>
    <row r="592" spans="1:23" x14ac:dyDescent="0.2">
      <c r="A592" s="93" t="s">
        <v>1536</v>
      </c>
      <c r="B592" s="93" t="s">
        <v>794</v>
      </c>
      <c r="C592" s="93" t="s">
        <v>848</v>
      </c>
      <c r="D592" s="93" t="s">
        <v>151</v>
      </c>
      <c r="E592" s="93"/>
      <c r="F592" s="93"/>
      <c r="G592" s="94">
        <v>44703</v>
      </c>
      <c r="H592" s="94">
        <v>44863</v>
      </c>
      <c r="I592" s="95">
        <v>49751</v>
      </c>
      <c r="J592" s="95" t="s">
        <v>865</v>
      </c>
      <c r="K592" s="95" t="s">
        <v>96</v>
      </c>
      <c r="L592" s="95" t="s">
        <v>551</v>
      </c>
      <c r="M592" s="95" t="s">
        <v>49</v>
      </c>
      <c r="N592" s="95" t="s">
        <v>156</v>
      </c>
      <c r="O592" s="95">
        <v>476</v>
      </c>
      <c r="P592" s="95"/>
      <c r="R592" s="90" t="s">
        <v>96</v>
      </c>
      <c r="S592" s="91">
        <v>202.59</v>
      </c>
      <c r="T592" s="90">
        <v>0</v>
      </c>
      <c r="U592" s="91">
        <v>0</v>
      </c>
      <c r="W592" s="92">
        <v>44652</v>
      </c>
    </row>
    <row r="593" spans="1:23" x14ac:dyDescent="0.2">
      <c r="A593" s="93" t="s">
        <v>1536</v>
      </c>
      <c r="B593" s="93" t="s">
        <v>794</v>
      </c>
      <c r="C593" s="93" t="s">
        <v>848</v>
      </c>
      <c r="D593" s="93" t="s">
        <v>151</v>
      </c>
      <c r="E593" s="93"/>
      <c r="F593" s="93"/>
      <c r="G593" s="94">
        <v>44703</v>
      </c>
      <c r="H593" s="94">
        <v>44863</v>
      </c>
      <c r="I593" s="95">
        <v>49770</v>
      </c>
      <c r="J593" s="95" t="s">
        <v>866</v>
      </c>
      <c r="K593" s="95" t="s">
        <v>96</v>
      </c>
      <c r="L593" s="95" t="s">
        <v>551</v>
      </c>
      <c r="M593" s="95" t="s">
        <v>49</v>
      </c>
      <c r="N593" s="95" t="s">
        <v>156</v>
      </c>
      <c r="O593" s="95">
        <v>476</v>
      </c>
      <c r="P593" s="95"/>
      <c r="R593" s="90" t="s">
        <v>96</v>
      </c>
      <c r="S593" s="91">
        <v>202.59</v>
      </c>
      <c r="T593" s="90">
        <v>0</v>
      </c>
      <c r="U593" s="91">
        <v>0</v>
      </c>
      <c r="W593" s="92">
        <v>44652</v>
      </c>
    </row>
    <row r="594" spans="1:23" x14ac:dyDescent="0.2">
      <c r="A594" s="93" t="s">
        <v>1536</v>
      </c>
      <c r="B594" s="93" t="s">
        <v>794</v>
      </c>
      <c r="C594" s="93" t="s">
        <v>848</v>
      </c>
      <c r="D594" s="93" t="s">
        <v>151</v>
      </c>
      <c r="E594" s="93"/>
      <c r="F594" s="93"/>
      <c r="G594" s="94">
        <v>44703</v>
      </c>
      <c r="H594" s="94">
        <v>44863</v>
      </c>
      <c r="I594" s="95">
        <v>50032</v>
      </c>
      <c r="J594" s="95" t="s">
        <v>867</v>
      </c>
      <c r="K594" s="95" t="s">
        <v>96</v>
      </c>
      <c r="L594" s="95" t="s">
        <v>551</v>
      </c>
      <c r="M594" s="95" t="s">
        <v>49</v>
      </c>
      <c r="N594" s="95" t="s">
        <v>156</v>
      </c>
      <c r="O594" s="95">
        <v>476</v>
      </c>
      <c r="P594" s="95"/>
      <c r="R594" s="90" t="s">
        <v>96</v>
      </c>
      <c r="S594" s="91">
        <v>202.59</v>
      </c>
      <c r="T594" s="90">
        <v>0</v>
      </c>
      <c r="U594" s="91">
        <v>0</v>
      </c>
      <c r="W594" s="92">
        <v>44652</v>
      </c>
    </row>
    <row r="595" spans="1:23" x14ac:dyDescent="0.2">
      <c r="A595" s="86" t="s">
        <v>1537</v>
      </c>
      <c r="B595" s="86" t="s">
        <v>868</v>
      </c>
      <c r="C595" s="86" t="s">
        <v>869</v>
      </c>
      <c r="D595" s="86" t="s">
        <v>151</v>
      </c>
      <c r="E595" s="86">
        <v>47</v>
      </c>
      <c r="F595" s="86" t="s">
        <v>548</v>
      </c>
      <c r="G595" s="87">
        <v>44652</v>
      </c>
      <c r="H595" s="87">
        <v>44863</v>
      </c>
      <c r="I595" s="88">
        <v>49147</v>
      </c>
      <c r="J595" s="88" t="s">
        <v>870</v>
      </c>
      <c r="K595" s="88" t="s">
        <v>557</v>
      </c>
      <c r="L595" s="88" t="s">
        <v>551</v>
      </c>
      <c r="M595" s="88" t="s">
        <v>50</v>
      </c>
      <c r="N595" s="88" t="s">
        <v>156</v>
      </c>
      <c r="O595" s="88">
        <v>476</v>
      </c>
      <c r="P595" s="88"/>
      <c r="R595" s="90" t="s">
        <v>552</v>
      </c>
      <c r="S595" s="91">
        <v>292.39</v>
      </c>
      <c r="T595" s="90" t="s">
        <v>548</v>
      </c>
      <c r="U595" s="91">
        <v>635.80999999999995</v>
      </c>
      <c r="W595" s="92">
        <v>44652</v>
      </c>
    </row>
    <row r="596" spans="1:23" x14ac:dyDescent="0.2">
      <c r="A596" s="86" t="s">
        <v>1537</v>
      </c>
      <c r="B596" s="86" t="s">
        <v>868</v>
      </c>
      <c r="C596" s="86" t="s">
        <v>869</v>
      </c>
      <c r="D596" s="86" t="s">
        <v>151</v>
      </c>
      <c r="E596" s="86">
        <v>40</v>
      </c>
      <c r="F596" s="86" t="s">
        <v>571</v>
      </c>
      <c r="G596" s="87">
        <v>44652</v>
      </c>
      <c r="H596" s="87">
        <v>44863</v>
      </c>
      <c r="I596" s="88">
        <v>49219</v>
      </c>
      <c r="J596" s="88" t="s">
        <v>871</v>
      </c>
      <c r="K596" s="88" t="s">
        <v>633</v>
      </c>
      <c r="L596" s="88" t="s">
        <v>551</v>
      </c>
      <c r="M596" s="88" t="s">
        <v>50</v>
      </c>
      <c r="N596" s="88" t="s">
        <v>156</v>
      </c>
      <c r="O596" s="88">
        <v>476</v>
      </c>
      <c r="P596" s="88"/>
      <c r="R596" s="90" t="s">
        <v>312</v>
      </c>
      <c r="S596" s="91">
        <v>292.54000000000002</v>
      </c>
      <c r="T596" s="90" t="s">
        <v>571</v>
      </c>
      <c r="U596" s="91">
        <v>650.83000000000004</v>
      </c>
      <c r="W596" s="92">
        <v>44652</v>
      </c>
    </row>
    <row r="597" spans="1:23" x14ac:dyDescent="0.2">
      <c r="A597" s="86" t="s">
        <v>1537</v>
      </c>
      <c r="B597" s="86" t="s">
        <v>868</v>
      </c>
      <c r="C597" s="86" t="s">
        <v>869</v>
      </c>
      <c r="D597" s="86" t="s">
        <v>151</v>
      </c>
      <c r="E597" s="86">
        <v>212</v>
      </c>
      <c r="F597" s="86" t="s">
        <v>86</v>
      </c>
      <c r="G597" s="87">
        <v>44652</v>
      </c>
      <c r="H597" s="87">
        <v>44863</v>
      </c>
      <c r="I597" s="88">
        <v>49860</v>
      </c>
      <c r="J597" s="88" t="s">
        <v>872</v>
      </c>
      <c r="K597" s="88" t="s">
        <v>610</v>
      </c>
      <c r="L597" s="88" t="s">
        <v>551</v>
      </c>
      <c r="M597" s="88" t="s">
        <v>50</v>
      </c>
      <c r="N597" s="88" t="s">
        <v>156</v>
      </c>
      <c r="O597" s="88">
        <v>476</v>
      </c>
      <c r="P597" s="88"/>
      <c r="R597" s="90" t="s">
        <v>874</v>
      </c>
      <c r="S597" s="91">
        <v>315.44</v>
      </c>
      <c r="T597" s="90" t="s">
        <v>86</v>
      </c>
      <c r="U597" s="91">
        <v>267.95999999999998</v>
      </c>
      <c r="W597" s="92">
        <v>44652</v>
      </c>
    </row>
    <row r="598" spans="1:23" x14ac:dyDescent="0.2">
      <c r="A598" s="86" t="s">
        <v>1537</v>
      </c>
      <c r="B598" s="86" t="s">
        <v>868</v>
      </c>
      <c r="C598" s="86" t="s">
        <v>869</v>
      </c>
      <c r="D598" s="86" t="s">
        <v>151</v>
      </c>
      <c r="E598" s="86">
        <v>42</v>
      </c>
      <c r="F598" s="86" t="s">
        <v>552</v>
      </c>
      <c r="G598" s="87">
        <v>44652</v>
      </c>
      <c r="H598" s="87">
        <v>44863</v>
      </c>
      <c r="I598" s="88">
        <v>49443</v>
      </c>
      <c r="J598" s="88" t="s">
        <v>873</v>
      </c>
      <c r="K598" s="88" t="s">
        <v>331</v>
      </c>
      <c r="L598" s="88" t="s">
        <v>551</v>
      </c>
      <c r="M598" s="88" t="s">
        <v>50</v>
      </c>
      <c r="N598" s="88" t="s">
        <v>156</v>
      </c>
      <c r="O598" s="88">
        <v>476</v>
      </c>
      <c r="P598" s="88"/>
      <c r="R598" s="90" t="s">
        <v>312</v>
      </c>
      <c r="S598" s="91">
        <v>292.54000000000002</v>
      </c>
      <c r="T598" s="90" t="s">
        <v>552</v>
      </c>
      <c r="U598" s="91">
        <v>292.39</v>
      </c>
      <c r="W598" s="92">
        <v>44652</v>
      </c>
    </row>
    <row r="599" spans="1:23" x14ac:dyDescent="0.2">
      <c r="A599" s="86" t="s">
        <v>1537</v>
      </c>
      <c r="B599" s="86" t="s">
        <v>868</v>
      </c>
      <c r="C599" s="86" t="s">
        <v>869</v>
      </c>
      <c r="D599" s="86" t="s">
        <v>151</v>
      </c>
      <c r="E599" s="86">
        <v>58</v>
      </c>
      <c r="F599" s="86" t="s">
        <v>874</v>
      </c>
      <c r="G599" s="87">
        <v>44652</v>
      </c>
      <c r="H599" s="87">
        <v>44863</v>
      </c>
      <c r="I599" s="88">
        <v>49135</v>
      </c>
      <c r="J599" s="88" t="s">
        <v>875</v>
      </c>
      <c r="K599" s="88" t="s">
        <v>876</v>
      </c>
      <c r="L599" s="88" t="s">
        <v>551</v>
      </c>
      <c r="M599" s="88" t="s">
        <v>50</v>
      </c>
      <c r="N599" s="88" t="s">
        <v>156</v>
      </c>
      <c r="O599" s="88">
        <v>476</v>
      </c>
      <c r="P599" s="88"/>
      <c r="R599" s="90" t="s">
        <v>889</v>
      </c>
      <c r="S599" s="91">
        <v>395.27</v>
      </c>
      <c r="T599" s="90" t="s">
        <v>874</v>
      </c>
      <c r="U599" s="91">
        <v>315.44</v>
      </c>
      <c r="W599" s="92">
        <v>44652</v>
      </c>
    </row>
    <row r="600" spans="1:23" x14ac:dyDescent="0.2">
      <c r="A600" s="86" t="s">
        <v>1537</v>
      </c>
      <c r="B600" s="86" t="s">
        <v>868</v>
      </c>
      <c r="C600" s="86" t="s">
        <v>869</v>
      </c>
      <c r="D600" s="86" t="s">
        <v>151</v>
      </c>
      <c r="E600" s="86">
        <v>48</v>
      </c>
      <c r="F600" s="86" t="s">
        <v>312</v>
      </c>
      <c r="G600" s="87">
        <v>44652</v>
      </c>
      <c r="H600" s="87">
        <v>44863</v>
      </c>
      <c r="I600" s="88">
        <v>49159</v>
      </c>
      <c r="J600" s="88" t="s">
        <v>877</v>
      </c>
      <c r="K600" s="88" t="s">
        <v>876</v>
      </c>
      <c r="L600" s="88" t="s">
        <v>551</v>
      </c>
      <c r="M600" s="88" t="s">
        <v>50</v>
      </c>
      <c r="N600" s="88" t="s">
        <v>156</v>
      </c>
      <c r="O600" s="88">
        <v>476</v>
      </c>
      <c r="P600" s="88"/>
      <c r="R600" s="90" t="s">
        <v>889</v>
      </c>
      <c r="S600" s="91">
        <v>395.27</v>
      </c>
      <c r="T600" s="90" t="s">
        <v>312</v>
      </c>
      <c r="U600" s="91">
        <v>292.54000000000002</v>
      </c>
      <c r="W600" s="92">
        <v>44652</v>
      </c>
    </row>
    <row r="601" spans="1:23" x14ac:dyDescent="0.2">
      <c r="A601" s="86" t="s">
        <v>1537</v>
      </c>
      <c r="B601" s="86" t="s">
        <v>868</v>
      </c>
      <c r="C601" s="86" t="s">
        <v>869</v>
      </c>
      <c r="D601" s="86" t="s">
        <v>151</v>
      </c>
      <c r="E601" s="86">
        <v>48</v>
      </c>
      <c r="F601" s="86" t="s">
        <v>312</v>
      </c>
      <c r="G601" s="87">
        <v>44652</v>
      </c>
      <c r="H601" s="87">
        <v>44863</v>
      </c>
      <c r="I601" s="88">
        <v>49806</v>
      </c>
      <c r="J601" s="88" t="s">
        <v>878</v>
      </c>
      <c r="K601" s="88" t="s">
        <v>876</v>
      </c>
      <c r="L601" s="88" t="s">
        <v>551</v>
      </c>
      <c r="M601" s="88" t="s">
        <v>50</v>
      </c>
      <c r="N601" s="88" t="s">
        <v>156</v>
      </c>
      <c r="O601" s="88">
        <v>476</v>
      </c>
      <c r="P601" s="88"/>
      <c r="R601" s="90" t="s">
        <v>889</v>
      </c>
      <c r="S601" s="91">
        <v>395.27</v>
      </c>
      <c r="T601" s="90" t="s">
        <v>312</v>
      </c>
      <c r="U601" s="91">
        <v>292.54000000000002</v>
      </c>
      <c r="W601" s="92">
        <v>44652</v>
      </c>
    </row>
    <row r="602" spans="1:23" x14ac:dyDescent="0.2">
      <c r="A602" s="86" t="s">
        <v>1537</v>
      </c>
      <c r="B602" s="86" t="s">
        <v>868</v>
      </c>
      <c r="C602" s="86" t="s">
        <v>869</v>
      </c>
      <c r="D602" s="86" t="s">
        <v>151</v>
      </c>
      <c r="E602" s="86">
        <v>52</v>
      </c>
      <c r="F602" s="86" t="s">
        <v>95</v>
      </c>
      <c r="G602" s="87">
        <v>44652</v>
      </c>
      <c r="H602" s="87">
        <v>44863</v>
      </c>
      <c r="I602" s="88">
        <v>49175</v>
      </c>
      <c r="J602" s="88" t="s">
        <v>879</v>
      </c>
      <c r="K602" s="88" t="s">
        <v>876</v>
      </c>
      <c r="L602" s="88" t="s">
        <v>551</v>
      </c>
      <c r="M602" s="88" t="s">
        <v>50</v>
      </c>
      <c r="N602" s="88" t="s">
        <v>156</v>
      </c>
      <c r="O602" s="88">
        <v>476</v>
      </c>
      <c r="P602" s="88"/>
      <c r="R602" s="90" t="s">
        <v>889</v>
      </c>
      <c r="S602" s="91">
        <v>395.27</v>
      </c>
      <c r="T602" s="90" t="s">
        <v>95</v>
      </c>
      <c r="U602" s="91">
        <v>275.32</v>
      </c>
      <c r="W602" s="92">
        <v>44652</v>
      </c>
    </row>
    <row r="603" spans="1:23" x14ac:dyDescent="0.2">
      <c r="A603" s="86" t="s">
        <v>1537</v>
      </c>
      <c r="B603" s="86" t="s">
        <v>868</v>
      </c>
      <c r="C603" s="86" t="s">
        <v>869</v>
      </c>
      <c r="D603" s="86" t="s">
        <v>151</v>
      </c>
      <c r="E603" s="86">
        <v>52</v>
      </c>
      <c r="F603" s="86" t="s">
        <v>95</v>
      </c>
      <c r="G603" s="87">
        <v>44652</v>
      </c>
      <c r="H603" s="87">
        <v>44863</v>
      </c>
      <c r="I603" s="88">
        <v>49188</v>
      </c>
      <c r="J603" s="88" t="s">
        <v>880</v>
      </c>
      <c r="K603" s="88" t="s">
        <v>876</v>
      </c>
      <c r="L603" s="88" t="s">
        <v>551</v>
      </c>
      <c r="M603" s="88" t="s">
        <v>50</v>
      </c>
      <c r="N603" s="88" t="s">
        <v>156</v>
      </c>
      <c r="O603" s="88">
        <v>476</v>
      </c>
      <c r="P603" s="88"/>
      <c r="R603" s="90" t="s">
        <v>889</v>
      </c>
      <c r="S603" s="91">
        <v>395.27</v>
      </c>
      <c r="T603" s="90" t="s">
        <v>95</v>
      </c>
      <c r="U603" s="91">
        <v>275.32</v>
      </c>
      <c r="W603" s="92">
        <v>44652</v>
      </c>
    </row>
    <row r="604" spans="1:23" x14ac:dyDescent="0.2">
      <c r="A604" s="86" t="s">
        <v>1537</v>
      </c>
      <c r="B604" s="86" t="s">
        <v>868</v>
      </c>
      <c r="C604" s="86" t="s">
        <v>869</v>
      </c>
      <c r="D604" s="86" t="s">
        <v>151</v>
      </c>
      <c r="E604" s="86">
        <v>52</v>
      </c>
      <c r="F604" s="86" t="s">
        <v>86</v>
      </c>
      <c r="G604" s="87">
        <v>44652</v>
      </c>
      <c r="H604" s="87">
        <v>44863</v>
      </c>
      <c r="I604" s="88">
        <v>49980</v>
      </c>
      <c r="J604" s="88" t="s">
        <v>881</v>
      </c>
      <c r="K604" s="88" t="s">
        <v>876</v>
      </c>
      <c r="L604" s="88" t="s">
        <v>551</v>
      </c>
      <c r="M604" s="88" t="s">
        <v>50</v>
      </c>
      <c r="N604" s="88" t="s">
        <v>156</v>
      </c>
      <c r="O604" s="88">
        <v>476</v>
      </c>
      <c r="P604" s="88"/>
      <c r="R604" s="90" t="s">
        <v>889</v>
      </c>
      <c r="S604" s="91">
        <v>395.27</v>
      </c>
      <c r="T604" s="90" t="s">
        <v>86</v>
      </c>
      <c r="U604" s="91">
        <v>267.95999999999998</v>
      </c>
      <c r="W604" s="92">
        <v>44652</v>
      </c>
    </row>
    <row r="605" spans="1:23" x14ac:dyDescent="0.2">
      <c r="A605" s="86" t="s">
        <v>1537</v>
      </c>
      <c r="B605" s="86" t="s">
        <v>868</v>
      </c>
      <c r="C605" s="86" t="s">
        <v>869</v>
      </c>
      <c r="D605" s="86" t="s">
        <v>151</v>
      </c>
      <c r="E605" s="86">
        <v>46</v>
      </c>
      <c r="F605" s="86" t="s">
        <v>96</v>
      </c>
      <c r="G605" s="87">
        <v>44652</v>
      </c>
      <c r="H605" s="87">
        <v>44863</v>
      </c>
      <c r="I605" s="88">
        <v>49218</v>
      </c>
      <c r="J605" s="88" t="s">
        <v>882</v>
      </c>
      <c r="K605" s="88" t="s">
        <v>883</v>
      </c>
      <c r="L605" s="88" t="s">
        <v>551</v>
      </c>
      <c r="M605" s="88" t="s">
        <v>50</v>
      </c>
      <c r="N605" s="88" t="s">
        <v>156</v>
      </c>
      <c r="O605" s="88">
        <v>476</v>
      </c>
      <c r="P605" s="88"/>
      <c r="R605" s="90" t="s">
        <v>86</v>
      </c>
      <c r="S605" s="91">
        <v>267.95999999999998</v>
      </c>
      <c r="T605" s="90" t="s">
        <v>96</v>
      </c>
      <c r="U605" s="91">
        <v>202.59</v>
      </c>
      <c r="W605" s="92">
        <v>44658</v>
      </c>
    </row>
    <row r="606" spans="1:23" x14ac:dyDescent="0.2">
      <c r="A606" s="86" t="s">
        <v>1537</v>
      </c>
      <c r="B606" s="86" t="s">
        <v>868</v>
      </c>
      <c r="C606" s="86" t="s">
        <v>869</v>
      </c>
      <c r="D606" s="86" t="s">
        <v>151</v>
      </c>
      <c r="E606" s="86">
        <v>46</v>
      </c>
      <c r="F606" s="86" t="s">
        <v>96</v>
      </c>
      <c r="G606" s="87">
        <v>44652</v>
      </c>
      <c r="H606" s="87">
        <v>44863</v>
      </c>
      <c r="I606" s="88">
        <v>49347</v>
      </c>
      <c r="J606" s="88" t="s">
        <v>884</v>
      </c>
      <c r="K606" s="88" t="s">
        <v>592</v>
      </c>
      <c r="L606" s="88" t="s">
        <v>551</v>
      </c>
      <c r="M606" s="88" t="s">
        <v>50</v>
      </c>
      <c r="N606" s="88" t="s">
        <v>156</v>
      </c>
      <c r="O606" s="88">
        <v>476</v>
      </c>
      <c r="P606" s="88"/>
      <c r="R606" s="90" t="s">
        <v>575</v>
      </c>
      <c r="S606" s="91">
        <v>310.29000000000002</v>
      </c>
      <c r="T606" s="90" t="s">
        <v>96</v>
      </c>
      <c r="U606" s="91">
        <v>202.59</v>
      </c>
      <c r="W606" s="92">
        <v>44652</v>
      </c>
    </row>
    <row r="607" spans="1:23" x14ac:dyDescent="0.2">
      <c r="A607" s="86" t="s">
        <v>1537</v>
      </c>
      <c r="B607" s="86" t="s">
        <v>868</v>
      </c>
      <c r="C607" s="86" t="s">
        <v>869</v>
      </c>
      <c r="D607" s="86" t="s">
        <v>151</v>
      </c>
      <c r="E607" s="86">
        <v>46</v>
      </c>
      <c r="F607" s="86" t="s">
        <v>96</v>
      </c>
      <c r="G607" s="87">
        <v>44652</v>
      </c>
      <c r="H607" s="87">
        <v>44863</v>
      </c>
      <c r="I607" s="88">
        <v>49220</v>
      </c>
      <c r="J607" s="88" t="s">
        <v>885</v>
      </c>
      <c r="K607" s="88" t="s">
        <v>355</v>
      </c>
      <c r="L607" s="88" t="s">
        <v>551</v>
      </c>
      <c r="M607" s="88" t="s">
        <v>50</v>
      </c>
      <c r="N607" s="88" t="s">
        <v>156</v>
      </c>
      <c r="O607" s="88">
        <v>476</v>
      </c>
      <c r="P607" s="88"/>
      <c r="R607" s="90" t="s">
        <v>95</v>
      </c>
      <c r="S607" s="91">
        <v>275.32</v>
      </c>
      <c r="T607" s="90" t="s">
        <v>96</v>
      </c>
      <c r="U607" s="91">
        <v>202.59</v>
      </c>
      <c r="W607" s="92">
        <v>44652</v>
      </c>
    </row>
    <row r="608" spans="1:23" x14ac:dyDescent="0.2">
      <c r="A608" s="86" t="s">
        <v>1537</v>
      </c>
      <c r="B608" s="86" t="s">
        <v>868</v>
      </c>
      <c r="C608" s="86" t="s">
        <v>869</v>
      </c>
      <c r="D608" s="86" t="s">
        <v>151</v>
      </c>
      <c r="E608" s="86">
        <v>46</v>
      </c>
      <c r="F608" s="86" t="s">
        <v>96</v>
      </c>
      <c r="G608" s="87">
        <v>44652</v>
      </c>
      <c r="H608" s="87">
        <v>44863</v>
      </c>
      <c r="I608" s="88">
        <v>50046</v>
      </c>
      <c r="J608" s="88" t="s">
        <v>886</v>
      </c>
      <c r="K608" s="88" t="s">
        <v>368</v>
      </c>
      <c r="L608" s="88" t="s">
        <v>551</v>
      </c>
      <c r="M608" s="88" t="s">
        <v>50</v>
      </c>
      <c r="N608" s="88" t="s">
        <v>156</v>
      </c>
      <c r="O608" s="88">
        <v>476</v>
      </c>
      <c r="P608" s="88"/>
      <c r="R608" s="90" t="s">
        <v>95</v>
      </c>
      <c r="S608" s="91">
        <v>275.32</v>
      </c>
      <c r="T608" s="90" t="s">
        <v>96</v>
      </c>
      <c r="U608" s="91">
        <v>202.59</v>
      </c>
      <c r="W608" s="92">
        <v>44690</v>
      </c>
    </row>
    <row r="609" spans="1:23" x14ac:dyDescent="0.2">
      <c r="A609" s="86" t="s">
        <v>1537</v>
      </c>
      <c r="B609" s="86" t="s">
        <v>868</v>
      </c>
      <c r="C609" s="86" t="s">
        <v>869</v>
      </c>
      <c r="D609" s="86" t="s">
        <v>151</v>
      </c>
      <c r="E609" s="86">
        <v>46</v>
      </c>
      <c r="F609" s="86" t="s">
        <v>96</v>
      </c>
      <c r="G609" s="87">
        <v>44652</v>
      </c>
      <c r="H609" s="87">
        <v>44863</v>
      </c>
      <c r="I609" s="88">
        <v>49160</v>
      </c>
      <c r="J609" s="88" t="s">
        <v>887</v>
      </c>
      <c r="K609" s="88" t="s">
        <v>751</v>
      </c>
      <c r="L609" s="88" t="s">
        <v>551</v>
      </c>
      <c r="M609" s="88" t="s">
        <v>50</v>
      </c>
      <c r="N609" s="88" t="s">
        <v>156</v>
      </c>
      <c r="O609" s="88">
        <v>476</v>
      </c>
      <c r="P609" s="88"/>
      <c r="R609" s="90" t="s">
        <v>64</v>
      </c>
      <c r="S609" s="91">
        <v>292.81</v>
      </c>
      <c r="T609" s="90" t="s">
        <v>96</v>
      </c>
      <c r="U609" s="91">
        <v>202.59</v>
      </c>
      <c r="W609" s="92">
        <v>44690</v>
      </c>
    </row>
    <row r="610" spans="1:23" x14ac:dyDescent="0.2">
      <c r="A610" s="86" t="s">
        <v>1537</v>
      </c>
      <c r="B610" s="86" t="s">
        <v>868</v>
      </c>
      <c r="C610" s="86" t="s">
        <v>869</v>
      </c>
      <c r="D610" s="86" t="s">
        <v>151</v>
      </c>
      <c r="E610" s="86">
        <v>46</v>
      </c>
      <c r="F610" s="86" t="s">
        <v>96</v>
      </c>
      <c r="G610" s="87">
        <v>44652</v>
      </c>
      <c r="H610" s="87">
        <v>44863</v>
      </c>
      <c r="I610" s="88">
        <v>49960</v>
      </c>
      <c r="J610" s="88" t="s">
        <v>888</v>
      </c>
      <c r="K610" s="88" t="s">
        <v>759</v>
      </c>
      <c r="L610" s="88" t="s">
        <v>551</v>
      </c>
      <c r="M610" s="88" t="s">
        <v>50</v>
      </c>
      <c r="N610" s="88" t="s">
        <v>156</v>
      </c>
      <c r="O610" s="88">
        <v>476</v>
      </c>
      <c r="P610" s="88"/>
      <c r="R610" s="90" t="s">
        <v>64</v>
      </c>
      <c r="S610" s="91">
        <v>292.81</v>
      </c>
      <c r="T610" s="90" t="s">
        <v>96</v>
      </c>
      <c r="U610" s="91">
        <v>202.59</v>
      </c>
      <c r="W610" s="92">
        <v>44652</v>
      </c>
    </row>
    <row r="611" spans="1:23" x14ac:dyDescent="0.2">
      <c r="A611" s="86" t="s">
        <v>1537</v>
      </c>
      <c r="B611" s="86" t="s">
        <v>868</v>
      </c>
      <c r="C611" s="86" t="s">
        <v>869</v>
      </c>
      <c r="D611" s="86" t="s">
        <v>151</v>
      </c>
      <c r="E611" s="86">
        <v>213</v>
      </c>
      <c r="F611" s="86" t="s">
        <v>889</v>
      </c>
      <c r="G611" s="87">
        <v>44652</v>
      </c>
      <c r="H611" s="87">
        <v>44863</v>
      </c>
      <c r="I611" s="88">
        <v>49142</v>
      </c>
      <c r="J611" s="88" t="s">
        <v>890</v>
      </c>
      <c r="K611" s="88" t="s">
        <v>96</v>
      </c>
      <c r="L611" s="88" t="s">
        <v>551</v>
      </c>
      <c r="M611" s="88" t="s">
        <v>50</v>
      </c>
      <c r="N611" s="88" t="s">
        <v>156</v>
      </c>
      <c r="O611" s="88">
        <v>476</v>
      </c>
      <c r="P611" s="88"/>
      <c r="R611" s="90" t="s">
        <v>96</v>
      </c>
      <c r="S611" s="91">
        <v>202.59</v>
      </c>
      <c r="T611" s="90" t="s">
        <v>889</v>
      </c>
      <c r="U611" s="91">
        <v>395.27</v>
      </c>
      <c r="W611" s="92">
        <v>44652</v>
      </c>
    </row>
    <row r="612" spans="1:23" x14ac:dyDescent="0.2">
      <c r="A612" s="86" t="s">
        <v>1537</v>
      </c>
      <c r="B612" s="86" t="s">
        <v>868</v>
      </c>
      <c r="C612" s="86" t="s">
        <v>869</v>
      </c>
      <c r="D612" s="86" t="s">
        <v>151</v>
      </c>
      <c r="E612" s="86">
        <v>213</v>
      </c>
      <c r="F612" s="86" t="s">
        <v>889</v>
      </c>
      <c r="G612" s="87">
        <v>44652</v>
      </c>
      <c r="H612" s="87">
        <v>44863</v>
      </c>
      <c r="I612" s="88">
        <v>49151</v>
      </c>
      <c r="J612" s="88" t="s">
        <v>891</v>
      </c>
      <c r="K612" s="88" t="s">
        <v>96</v>
      </c>
      <c r="L612" s="88" t="s">
        <v>551</v>
      </c>
      <c r="M612" s="88" t="s">
        <v>50</v>
      </c>
      <c r="N612" s="88" t="s">
        <v>156</v>
      </c>
      <c r="O612" s="88">
        <v>476</v>
      </c>
      <c r="P612" s="88"/>
      <c r="R612" s="90" t="s">
        <v>96</v>
      </c>
      <c r="S612" s="91">
        <v>202.59</v>
      </c>
      <c r="T612" s="90" t="s">
        <v>889</v>
      </c>
      <c r="U612" s="91">
        <v>395.27</v>
      </c>
      <c r="W612" s="92">
        <v>44652</v>
      </c>
    </row>
    <row r="613" spans="1:23" x14ac:dyDescent="0.2">
      <c r="A613" s="86" t="s">
        <v>1537</v>
      </c>
      <c r="B613" s="86" t="s">
        <v>868</v>
      </c>
      <c r="C613" s="86" t="s">
        <v>869</v>
      </c>
      <c r="D613" s="86" t="s">
        <v>151</v>
      </c>
      <c r="E613" s="86">
        <v>213</v>
      </c>
      <c r="F613" s="86" t="s">
        <v>889</v>
      </c>
      <c r="G613" s="87">
        <v>44652</v>
      </c>
      <c r="H613" s="87">
        <v>44863</v>
      </c>
      <c r="I613" s="88">
        <v>49153</v>
      </c>
      <c r="J613" s="88" t="s">
        <v>892</v>
      </c>
      <c r="K613" s="88" t="s">
        <v>96</v>
      </c>
      <c r="L613" s="88" t="s">
        <v>551</v>
      </c>
      <c r="M613" s="88" t="s">
        <v>50</v>
      </c>
      <c r="N613" s="88" t="s">
        <v>156</v>
      </c>
      <c r="O613" s="88">
        <v>476</v>
      </c>
      <c r="P613" s="88"/>
      <c r="R613" s="90" t="s">
        <v>96</v>
      </c>
      <c r="S613" s="91">
        <v>202.59</v>
      </c>
      <c r="T613" s="90" t="s">
        <v>889</v>
      </c>
      <c r="U613" s="91">
        <v>395.27</v>
      </c>
      <c r="W613" s="92">
        <v>44652</v>
      </c>
    </row>
    <row r="614" spans="1:23" x14ac:dyDescent="0.2">
      <c r="A614" s="86" t="s">
        <v>1537</v>
      </c>
      <c r="B614" s="86" t="s">
        <v>868</v>
      </c>
      <c r="C614" s="86" t="s">
        <v>869</v>
      </c>
      <c r="D614" s="86" t="s">
        <v>151</v>
      </c>
      <c r="E614" s="86">
        <v>213</v>
      </c>
      <c r="F614" s="86" t="s">
        <v>889</v>
      </c>
      <c r="G614" s="87">
        <v>44652</v>
      </c>
      <c r="H614" s="87">
        <v>44863</v>
      </c>
      <c r="I614" s="88">
        <v>49171</v>
      </c>
      <c r="J614" s="88" t="s">
        <v>893</v>
      </c>
      <c r="K614" s="88" t="s">
        <v>96</v>
      </c>
      <c r="L614" s="88" t="s">
        <v>551</v>
      </c>
      <c r="M614" s="88" t="s">
        <v>50</v>
      </c>
      <c r="N614" s="88" t="s">
        <v>156</v>
      </c>
      <c r="O614" s="88">
        <v>476</v>
      </c>
      <c r="P614" s="88"/>
      <c r="R614" s="90" t="s">
        <v>96</v>
      </c>
      <c r="S614" s="91">
        <v>202.59</v>
      </c>
      <c r="T614" s="90" t="s">
        <v>889</v>
      </c>
      <c r="U614" s="91">
        <v>395.27</v>
      </c>
      <c r="W614" s="92">
        <v>44663</v>
      </c>
    </row>
    <row r="615" spans="1:23" x14ac:dyDescent="0.2">
      <c r="A615" s="86" t="s">
        <v>1537</v>
      </c>
      <c r="B615" s="86" t="s">
        <v>868</v>
      </c>
      <c r="C615" s="86" t="s">
        <v>869</v>
      </c>
      <c r="D615" s="86" t="s">
        <v>151</v>
      </c>
      <c r="E615" s="86">
        <v>213</v>
      </c>
      <c r="F615" s="86" t="s">
        <v>889</v>
      </c>
      <c r="G615" s="87">
        <v>44652</v>
      </c>
      <c r="H615" s="87">
        <v>44863</v>
      </c>
      <c r="I615" s="88">
        <v>49946</v>
      </c>
      <c r="J615" s="88" t="s">
        <v>894</v>
      </c>
      <c r="K615" s="88" t="s">
        <v>96</v>
      </c>
      <c r="L615" s="88" t="s">
        <v>551</v>
      </c>
      <c r="M615" s="88" t="s">
        <v>50</v>
      </c>
      <c r="N615" s="88" t="s">
        <v>156</v>
      </c>
      <c r="O615" s="88">
        <v>476</v>
      </c>
      <c r="P615" s="88"/>
      <c r="R615" s="90" t="s">
        <v>96</v>
      </c>
      <c r="S615" s="91">
        <v>202.59</v>
      </c>
      <c r="T615" s="90" t="s">
        <v>889</v>
      </c>
      <c r="U615" s="91">
        <v>395.27</v>
      </c>
      <c r="W615" s="92">
        <v>44652</v>
      </c>
    </row>
    <row r="616" spans="1:23" x14ac:dyDescent="0.2">
      <c r="A616" s="86" t="s">
        <v>1537</v>
      </c>
      <c r="B616" s="86" t="s">
        <v>868</v>
      </c>
      <c r="C616" s="86" t="s">
        <v>869</v>
      </c>
      <c r="D616" s="86" t="s">
        <v>151</v>
      </c>
      <c r="E616" s="86">
        <v>213</v>
      </c>
      <c r="F616" s="86" t="s">
        <v>889</v>
      </c>
      <c r="G616" s="87">
        <v>44652</v>
      </c>
      <c r="H616" s="87">
        <v>44863</v>
      </c>
      <c r="I616" s="88"/>
      <c r="J616" s="88"/>
      <c r="K616" s="88"/>
      <c r="L616" s="88"/>
      <c r="M616" s="88"/>
      <c r="N616" s="88"/>
      <c r="O616" s="88"/>
      <c r="P616" s="88"/>
      <c r="R616" s="90" t="s">
        <v>15</v>
      </c>
      <c r="S616" s="91">
        <v>0</v>
      </c>
      <c r="T616" s="90" t="s">
        <v>889</v>
      </c>
      <c r="U616" s="91">
        <v>395.27</v>
      </c>
      <c r="W616" s="92">
        <v>44652</v>
      </c>
    </row>
    <row r="617" spans="1:23" x14ac:dyDescent="0.2">
      <c r="A617" s="86" t="s">
        <v>1537</v>
      </c>
      <c r="B617" s="86" t="s">
        <v>868</v>
      </c>
      <c r="C617" s="86" t="s">
        <v>869</v>
      </c>
      <c r="D617" s="86" t="s">
        <v>151</v>
      </c>
      <c r="E617" s="86">
        <v>213</v>
      </c>
      <c r="F617" s="86" t="s">
        <v>889</v>
      </c>
      <c r="G617" s="87">
        <v>44652</v>
      </c>
      <c r="H617" s="87">
        <v>44863</v>
      </c>
      <c r="I617" s="88"/>
      <c r="J617" s="88"/>
      <c r="K617" s="88"/>
      <c r="L617" s="88"/>
      <c r="M617" s="88" t="s">
        <v>15</v>
      </c>
      <c r="N617" s="88"/>
      <c r="O617" s="88"/>
      <c r="P617" s="88"/>
      <c r="R617" s="90" t="s">
        <v>15</v>
      </c>
      <c r="S617" s="91">
        <v>0</v>
      </c>
      <c r="T617" s="90" t="s">
        <v>889</v>
      </c>
      <c r="U617" s="91">
        <v>395.27</v>
      </c>
      <c r="W617" s="92">
        <v>44652</v>
      </c>
    </row>
    <row r="618" spans="1:23" x14ac:dyDescent="0.2">
      <c r="A618" s="86" t="s">
        <v>1537</v>
      </c>
      <c r="B618" s="86" t="s">
        <v>868</v>
      </c>
      <c r="C618" s="86" t="s">
        <v>869</v>
      </c>
      <c r="D618" s="86" t="s">
        <v>157</v>
      </c>
      <c r="E618" s="86">
        <v>20</v>
      </c>
      <c r="F618" s="86" t="s">
        <v>584</v>
      </c>
      <c r="G618" s="87">
        <v>44652</v>
      </c>
      <c r="H618" s="87">
        <v>44863</v>
      </c>
      <c r="I618" s="88"/>
      <c r="J618" s="88"/>
      <c r="K618" s="88"/>
      <c r="L618" s="88" t="s">
        <v>551</v>
      </c>
      <c r="M618" s="88" t="s">
        <v>50</v>
      </c>
      <c r="N618" s="88"/>
      <c r="O618" s="88"/>
      <c r="P618" s="88"/>
      <c r="R618" s="90" t="s">
        <v>15</v>
      </c>
      <c r="S618" s="91">
        <v>0</v>
      </c>
      <c r="T618" s="90" t="s">
        <v>584</v>
      </c>
      <c r="U618" s="91">
        <v>438.96</v>
      </c>
      <c r="W618" s="92">
        <v>44652</v>
      </c>
    </row>
    <row r="619" spans="1:23" x14ac:dyDescent="0.2">
      <c r="A619" s="86" t="s">
        <v>1537</v>
      </c>
      <c r="B619" s="86" t="s">
        <v>868</v>
      </c>
      <c r="C619" s="86" t="s">
        <v>869</v>
      </c>
      <c r="D619" s="86" t="s">
        <v>157</v>
      </c>
      <c r="E619" s="86">
        <v>48</v>
      </c>
      <c r="F619" s="86" t="s">
        <v>895</v>
      </c>
      <c r="G619" s="87">
        <v>44652</v>
      </c>
      <c r="H619" s="87">
        <v>44863</v>
      </c>
      <c r="I619" s="88"/>
      <c r="J619" s="88"/>
      <c r="K619" s="88"/>
      <c r="L619" s="88"/>
      <c r="M619" s="88" t="s">
        <v>15</v>
      </c>
      <c r="N619" s="88"/>
      <c r="O619" s="88"/>
      <c r="P619" s="88"/>
      <c r="R619" s="90" t="s">
        <v>15</v>
      </c>
      <c r="S619" s="91">
        <v>0</v>
      </c>
      <c r="T619" s="90" t="s">
        <v>895</v>
      </c>
      <c r="U619" s="91">
        <v>23.57</v>
      </c>
      <c r="W619" s="92">
        <v>44686</v>
      </c>
    </row>
    <row r="620" spans="1:23" x14ac:dyDescent="0.2">
      <c r="A620" s="86" t="s">
        <v>1537</v>
      </c>
      <c r="B620" s="86" t="s">
        <v>868</v>
      </c>
      <c r="C620" s="86" t="s">
        <v>869</v>
      </c>
      <c r="D620" s="86" t="s">
        <v>157</v>
      </c>
      <c r="E620" s="86">
        <v>48</v>
      </c>
      <c r="F620" s="86" t="s">
        <v>895</v>
      </c>
      <c r="G620" s="87">
        <v>44652</v>
      </c>
      <c r="H620" s="87">
        <v>44863</v>
      </c>
      <c r="I620" s="88"/>
      <c r="J620" s="88"/>
      <c r="K620" s="88"/>
      <c r="L620" s="88"/>
      <c r="M620" s="88" t="s">
        <v>15</v>
      </c>
      <c r="N620" s="88"/>
      <c r="O620" s="88"/>
      <c r="P620" s="88"/>
      <c r="R620" s="90" t="s">
        <v>15</v>
      </c>
      <c r="S620" s="91">
        <v>0</v>
      </c>
      <c r="T620" s="90" t="s">
        <v>895</v>
      </c>
      <c r="U620" s="91">
        <v>23.57</v>
      </c>
      <c r="W620" s="92">
        <v>44686</v>
      </c>
    </row>
    <row r="621" spans="1:23" x14ac:dyDescent="0.2">
      <c r="A621" s="86" t="s">
        <v>1537</v>
      </c>
      <c r="B621" s="86" t="s">
        <v>868</v>
      </c>
      <c r="C621" s="86" t="s">
        <v>869</v>
      </c>
      <c r="D621" s="86" t="s">
        <v>157</v>
      </c>
      <c r="E621" s="86">
        <v>48</v>
      </c>
      <c r="F621" s="86" t="s">
        <v>895</v>
      </c>
      <c r="G621" s="87">
        <v>44652</v>
      </c>
      <c r="H621" s="87">
        <v>44863</v>
      </c>
      <c r="I621" s="88"/>
      <c r="J621" s="88"/>
      <c r="K621" s="88"/>
      <c r="L621" s="88"/>
      <c r="M621" s="88" t="s">
        <v>15</v>
      </c>
      <c r="N621" s="88"/>
      <c r="O621" s="88"/>
      <c r="P621" s="88"/>
      <c r="R621" s="90" t="s">
        <v>15</v>
      </c>
      <c r="S621" s="91">
        <v>0</v>
      </c>
      <c r="T621" s="90" t="s">
        <v>895</v>
      </c>
      <c r="U621" s="91">
        <v>23.57</v>
      </c>
      <c r="W621" s="92">
        <v>44685</v>
      </c>
    </row>
    <row r="622" spans="1:23" x14ac:dyDescent="0.2">
      <c r="A622" s="86" t="s">
        <v>1537</v>
      </c>
      <c r="B622" s="86" t="s">
        <v>868</v>
      </c>
      <c r="C622" s="86" t="s">
        <v>869</v>
      </c>
      <c r="D622" s="86" t="s">
        <v>157</v>
      </c>
      <c r="E622" s="86">
        <v>48</v>
      </c>
      <c r="F622" s="86" t="s">
        <v>895</v>
      </c>
      <c r="G622" s="87">
        <v>44652</v>
      </c>
      <c r="H622" s="87">
        <v>44863</v>
      </c>
      <c r="I622" s="88"/>
      <c r="J622" s="88"/>
      <c r="K622" s="88"/>
      <c r="L622" s="88"/>
      <c r="M622" s="88" t="s">
        <v>15</v>
      </c>
      <c r="N622" s="88"/>
      <c r="O622" s="88"/>
      <c r="P622" s="88"/>
      <c r="R622" s="90" t="s">
        <v>15</v>
      </c>
      <c r="S622" s="91">
        <v>0</v>
      </c>
      <c r="T622" s="90" t="s">
        <v>895</v>
      </c>
      <c r="U622" s="91">
        <v>23.57</v>
      </c>
      <c r="W622" s="92">
        <v>44686</v>
      </c>
    </row>
    <row r="623" spans="1:23" x14ac:dyDescent="0.2">
      <c r="A623" s="86" t="s">
        <v>1537</v>
      </c>
      <c r="B623" s="86" t="s">
        <v>868</v>
      </c>
      <c r="C623" s="86" t="s">
        <v>869</v>
      </c>
      <c r="D623" s="86" t="s">
        <v>157</v>
      </c>
      <c r="E623" s="86">
        <v>71</v>
      </c>
      <c r="F623" s="86" t="s">
        <v>587</v>
      </c>
      <c r="G623" s="87">
        <v>44652</v>
      </c>
      <c r="H623" s="87">
        <v>44863</v>
      </c>
      <c r="I623" s="88"/>
      <c r="J623" s="88"/>
      <c r="K623" s="88"/>
      <c r="L623" s="88"/>
      <c r="M623" s="88" t="s">
        <v>15</v>
      </c>
      <c r="N623" s="88"/>
      <c r="O623" s="88"/>
      <c r="P623" s="88"/>
      <c r="R623" s="90" t="s">
        <v>15</v>
      </c>
      <c r="S623" s="91">
        <v>0</v>
      </c>
      <c r="T623" s="90" t="s">
        <v>587</v>
      </c>
      <c r="U623" s="91">
        <v>53.11</v>
      </c>
      <c r="W623" s="92">
        <v>44686</v>
      </c>
    </row>
    <row r="624" spans="1:23" x14ac:dyDescent="0.2">
      <c r="A624" s="86" t="s">
        <v>1537</v>
      </c>
      <c r="B624" s="86" t="s">
        <v>868</v>
      </c>
      <c r="C624" s="86" t="s">
        <v>869</v>
      </c>
      <c r="D624" s="86" t="s">
        <v>157</v>
      </c>
      <c r="E624" s="86">
        <v>27</v>
      </c>
      <c r="F624" s="86" t="s">
        <v>896</v>
      </c>
      <c r="G624" s="87">
        <v>44652</v>
      </c>
      <c r="H624" s="87">
        <v>44863</v>
      </c>
      <c r="I624" s="88" t="s">
        <v>897</v>
      </c>
      <c r="J624" s="88" t="s">
        <v>128</v>
      </c>
      <c r="K624" s="88"/>
      <c r="L624" s="88" t="s">
        <v>551</v>
      </c>
      <c r="M624" s="88" t="s">
        <v>50</v>
      </c>
      <c r="N624" s="88" t="s">
        <v>156</v>
      </c>
      <c r="O624" s="88">
        <v>476</v>
      </c>
      <c r="P624" s="88"/>
      <c r="R624" s="90" t="s">
        <v>896</v>
      </c>
      <c r="S624" s="91">
        <v>742.81</v>
      </c>
      <c r="T624" s="90" t="s">
        <v>896</v>
      </c>
      <c r="U624" s="91">
        <v>742.81</v>
      </c>
      <c r="W624" s="92">
        <v>44652</v>
      </c>
    </row>
    <row r="625" spans="1:23" x14ac:dyDescent="0.2">
      <c r="A625" s="86" t="s">
        <v>1537</v>
      </c>
      <c r="B625" s="86" t="s">
        <v>868</v>
      </c>
      <c r="C625" s="86" t="s">
        <v>869</v>
      </c>
      <c r="D625" s="86" t="s">
        <v>157</v>
      </c>
      <c r="E625" s="86">
        <v>220</v>
      </c>
      <c r="F625" s="86" t="s">
        <v>898</v>
      </c>
      <c r="G625" s="87">
        <v>44652</v>
      </c>
      <c r="H625" s="87">
        <v>44863</v>
      </c>
      <c r="I625" s="88"/>
      <c r="J625" s="88"/>
      <c r="K625" s="88"/>
      <c r="L625" s="88"/>
      <c r="M625" s="88" t="s">
        <v>15</v>
      </c>
      <c r="N625" s="88"/>
      <c r="O625" s="88"/>
      <c r="P625" s="88"/>
      <c r="R625" s="90" t="s">
        <v>15</v>
      </c>
      <c r="S625" s="91">
        <v>0</v>
      </c>
      <c r="T625" s="90" t="s">
        <v>898</v>
      </c>
      <c r="U625" s="91">
        <v>0</v>
      </c>
      <c r="W625" s="92">
        <v>44652</v>
      </c>
    </row>
    <row r="626" spans="1:23" x14ac:dyDescent="0.2">
      <c r="A626" s="86" t="s">
        <v>1537</v>
      </c>
      <c r="B626" s="86" t="s">
        <v>868</v>
      </c>
      <c r="C626" s="86" t="s">
        <v>869</v>
      </c>
      <c r="D626" s="86" t="s">
        <v>157</v>
      </c>
      <c r="E626" s="86">
        <v>220</v>
      </c>
      <c r="F626" s="86" t="s">
        <v>898</v>
      </c>
      <c r="G626" s="87">
        <v>44652</v>
      </c>
      <c r="H626" s="87">
        <v>44863</v>
      </c>
      <c r="I626" s="88" t="s">
        <v>899</v>
      </c>
      <c r="J626" s="88" t="s">
        <v>347</v>
      </c>
      <c r="K626" s="88"/>
      <c r="L626" s="88" t="s">
        <v>551</v>
      </c>
      <c r="M626" s="88" t="s">
        <v>50</v>
      </c>
      <c r="N626" s="88" t="s">
        <v>156</v>
      </c>
      <c r="O626" s="88">
        <v>476</v>
      </c>
      <c r="P626" s="88"/>
      <c r="R626" s="90" t="s">
        <v>347</v>
      </c>
      <c r="S626" s="91">
        <v>231.99</v>
      </c>
      <c r="T626" s="90" t="s">
        <v>898</v>
      </c>
      <c r="U626" s="91">
        <v>0</v>
      </c>
      <c r="W626" s="92">
        <v>44652</v>
      </c>
    </row>
    <row r="627" spans="1:23" x14ac:dyDescent="0.2">
      <c r="A627" s="86" t="s">
        <v>1537</v>
      </c>
      <c r="B627" s="86" t="s">
        <v>868</v>
      </c>
      <c r="C627" s="86" t="s">
        <v>869</v>
      </c>
      <c r="D627" s="86" t="s">
        <v>157</v>
      </c>
      <c r="E627" s="86">
        <v>152</v>
      </c>
      <c r="F627" s="86" t="s">
        <v>115</v>
      </c>
      <c r="G627" s="87">
        <v>44652</v>
      </c>
      <c r="H627" s="87">
        <v>44863</v>
      </c>
      <c r="I627" s="88" t="s">
        <v>900</v>
      </c>
      <c r="J627" s="88" t="s">
        <v>115</v>
      </c>
      <c r="K627" s="88"/>
      <c r="L627" s="88" t="s">
        <v>551</v>
      </c>
      <c r="M627" s="88" t="s">
        <v>50</v>
      </c>
      <c r="N627" s="88" t="s">
        <v>156</v>
      </c>
      <c r="O627" s="88">
        <v>476</v>
      </c>
      <c r="P627" s="88"/>
      <c r="R627" s="90" t="s">
        <v>115</v>
      </c>
      <c r="S627" s="91">
        <v>1260.6300000000001</v>
      </c>
      <c r="T627" s="90" t="s">
        <v>115</v>
      </c>
      <c r="U627" s="91">
        <v>1260.6300000000001</v>
      </c>
      <c r="W627" s="92">
        <v>44685</v>
      </c>
    </row>
    <row r="628" spans="1:23" x14ac:dyDescent="0.2">
      <c r="A628" s="86" t="s">
        <v>1537</v>
      </c>
      <c r="B628" s="86" t="s">
        <v>868</v>
      </c>
      <c r="C628" s="86" t="s">
        <v>869</v>
      </c>
      <c r="D628" s="86" t="s">
        <v>157</v>
      </c>
      <c r="E628" s="86">
        <v>152</v>
      </c>
      <c r="F628" s="86" t="s">
        <v>115</v>
      </c>
      <c r="G628" s="87">
        <v>44652</v>
      </c>
      <c r="H628" s="87">
        <v>44863</v>
      </c>
      <c r="I628" s="88" t="s">
        <v>901</v>
      </c>
      <c r="J628" s="88" t="s">
        <v>115</v>
      </c>
      <c r="K628" s="88"/>
      <c r="L628" s="88" t="s">
        <v>551</v>
      </c>
      <c r="M628" s="88" t="s">
        <v>50</v>
      </c>
      <c r="N628" s="88" t="s">
        <v>156</v>
      </c>
      <c r="O628" s="88">
        <v>476</v>
      </c>
      <c r="P628" s="88"/>
      <c r="R628" s="90" t="s">
        <v>115</v>
      </c>
      <c r="S628" s="91">
        <v>1260.6300000000001</v>
      </c>
      <c r="T628" s="90" t="s">
        <v>115</v>
      </c>
      <c r="U628" s="91">
        <v>1260.6300000000001</v>
      </c>
      <c r="W628" s="92">
        <v>44652</v>
      </c>
    </row>
    <row r="629" spans="1:23" x14ac:dyDescent="0.2">
      <c r="A629" s="86" t="s">
        <v>1537</v>
      </c>
      <c r="B629" s="86" t="s">
        <v>868</v>
      </c>
      <c r="C629" s="86" t="s">
        <v>869</v>
      </c>
      <c r="D629" s="86" t="s">
        <v>157</v>
      </c>
      <c r="E629" s="86">
        <v>152</v>
      </c>
      <c r="F629" s="86" t="s">
        <v>115</v>
      </c>
      <c r="G629" s="87">
        <v>44652</v>
      </c>
      <c r="H629" s="87">
        <v>44863</v>
      </c>
      <c r="I629" s="88" t="s">
        <v>902</v>
      </c>
      <c r="J629" s="88" t="s">
        <v>115</v>
      </c>
      <c r="K629" s="88"/>
      <c r="L629" s="88" t="s">
        <v>551</v>
      </c>
      <c r="M629" s="88" t="s">
        <v>50</v>
      </c>
      <c r="N629" s="88" t="s">
        <v>156</v>
      </c>
      <c r="O629" s="88">
        <v>476</v>
      </c>
      <c r="P629" s="88"/>
      <c r="R629" s="90" t="s">
        <v>115</v>
      </c>
      <c r="S629" s="91">
        <v>1260.6300000000001</v>
      </c>
      <c r="T629" s="90" t="s">
        <v>115</v>
      </c>
      <c r="U629" s="91">
        <v>1260.6300000000001</v>
      </c>
      <c r="W629" s="92">
        <v>44663</v>
      </c>
    </row>
    <row r="630" spans="1:23" x14ac:dyDescent="0.2">
      <c r="A630" s="86" t="s">
        <v>1537</v>
      </c>
      <c r="B630" s="86" t="s">
        <v>868</v>
      </c>
      <c r="C630" s="86" t="s">
        <v>869</v>
      </c>
      <c r="D630" s="86" t="s">
        <v>157</v>
      </c>
      <c r="E630" s="86">
        <v>152</v>
      </c>
      <c r="F630" s="86" t="s">
        <v>115</v>
      </c>
      <c r="G630" s="87">
        <v>44652</v>
      </c>
      <c r="H630" s="87">
        <v>44863</v>
      </c>
      <c r="I630" s="88" t="s">
        <v>903</v>
      </c>
      <c r="J630" s="88" t="s">
        <v>115</v>
      </c>
      <c r="K630" s="88"/>
      <c r="L630" s="88" t="s">
        <v>551</v>
      </c>
      <c r="M630" s="88" t="s">
        <v>50</v>
      </c>
      <c r="N630" s="88" t="s">
        <v>156</v>
      </c>
      <c r="O630" s="88">
        <v>476</v>
      </c>
      <c r="P630" s="88"/>
      <c r="R630" s="90" t="s">
        <v>115</v>
      </c>
      <c r="S630" s="91">
        <v>1260.6300000000001</v>
      </c>
      <c r="T630" s="90" t="s">
        <v>115</v>
      </c>
      <c r="U630" s="91">
        <v>1260.6300000000001</v>
      </c>
      <c r="W630" s="92">
        <v>44652</v>
      </c>
    </row>
    <row r="631" spans="1:23" x14ac:dyDescent="0.2">
      <c r="A631" s="86" t="s">
        <v>1537</v>
      </c>
      <c r="B631" s="86" t="s">
        <v>868</v>
      </c>
      <c r="C631" s="86" t="s">
        <v>869</v>
      </c>
      <c r="D631" s="86" t="s">
        <v>157</v>
      </c>
      <c r="E631" s="86">
        <v>152</v>
      </c>
      <c r="F631" s="86" t="s">
        <v>115</v>
      </c>
      <c r="G631" s="87">
        <v>44652</v>
      </c>
      <c r="H631" s="87">
        <v>44863</v>
      </c>
      <c r="I631" s="88" t="s">
        <v>904</v>
      </c>
      <c r="J631" s="88" t="s">
        <v>115</v>
      </c>
      <c r="K631" s="88"/>
      <c r="L631" s="88" t="s">
        <v>551</v>
      </c>
      <c r="M631" s="88" t="s">
        <v>50</v>
      </c>
      <c r="N631" s="88" t="s">
        <v>156</v>
      </c>
      <c r="O631" s="88">
        <v>476</v>
      </c>
      <c r="P631" s="88"/>
      <c r="R631" s="90" t="s">
        <v>115</v>
      </c>
      <c r="S631" s="91">
        <v>1260.6300000000001</v>
      </c>
      <c r="T631" s="90" t="s">
        <v>115</v>
      </c>
      <c r="U631" s="91">
        <v>1260.6300000000001</v>
      </c>
      <c r="W631" s="92">
        <v>44671</v>
      </c>
    </row>
    <row r="632" spans="1:23" x14ac:dyDescent="0.2">
      <c r="A632" s="86" t="s">
        <v>1537</v>
      </c>
      <c r="B632" s="86" t="s">
        <v>868</v>
      </c>
      <c r="C632" s="86" t="s">
        <v>869</v>
      </c>
      <c r="D632" s="86" t="s">
        <v>157</v>
      </c>
      <c r="E632" s="86">
        <v>152</v>
      </c>
      <c r="F632" s="86" t="s">
        <v>115</v>
      </c>
      <c r="G632" s="87">
        <v>44652</v>
      </c>
      <c r="H632" s="87">
        <v>44863</v>
      </c>
      <c r="I632" s="88" t="s">
        <v>905</v>
      </c>
      <c r="J632" s="88" t="s">
        <v>115</v>
      </c>
      <c r="K632" s="88"/>
      <c r="L632" s="88" t="s">
        <v>551</v>
      </c>
      <c r="M632" s="88" t="s">
        <v>50</v>
      </c>
      <c r="N632" s="88" t="s">
        <v>156</v>
      </c>
      <c r="O632" s="88">
        <v>476</v>
      </c>
      <c r="P632" s="88"/>
      <c r="R632" s="90" t="s">
        <v>115</v>
      </c>
      <c r="S632" s="91">
        <v>1260.6300000000001</v>
      </c>
      <c r="T632" s="90" t="s">
        <v>115</v>
      </c>
      <c r="U632" s="91">
        <v>1260.6300000000001</v>
      </c>
      <c r="W632" s="92">
        <v>44671</v>
      </c>
    </row>
    <row r="633" spans="1:23" x14ac:dyDescent="0.2">
      <c r="A633" s="93" t="s">
        <v>1537</v>
      </c>
      <c r="B633" s="93" t="s">
        <v>906</v>
      </c>
      <c r="C633" s="93" t="s">
        <v>907</v>
      </c>
      <c r="D633" s="93" t="s">
        <v>151</v>
      </c>
      <c r="E633" s="93">
        <v>213</v>
      </c>
      <c r="F633" s="93"/>
      <c r="G633" s="94">
        <v>44652</v>
      </c>
      <c r="H633" s="94">
        <v>44814</v>
      </c>
      <c r="I633" s="95">
        <v>49670</v>
      </c>
      <c r="J633" s="95" t="s">
        <v>908</v>
      </c>
      <c r="K633" s="95" t="s">
        <v>573</v>
      </c>
      <c r="L633" s="95" t="s">
        <v>551</v>
      </c>
      <c r="M633" s="95" t="s">
        <v>49</v>
      </c>
      <c r="N633" s="95" t="s">
        <v>156</v>
      </c>
      <c r="O633" s="95">
        <v>476</v>
      </c>
      <c r="P633" s="95"/>
      <c r="R633" s="90" t="s">
        <v>571</v>
      </c>
      <c r="S633" s="91">
        <v>650.83000000000004</v>
      </c>
      <c r="T633" s="90">
        <v>0</v>
      </c>
      <c r="U633" s="91">
        <v>0</v>
      </c>
      <c r="W633" s="92">
        <v>44671</v>
      </c>
    </row>
    <row r="634" spans="1:23" x14ac:dyDescent="0.2">
      <c r="A634" s="93" t="s">
        <v>1537</v>
      </c>
      <c r="B634" s="93" t="s">
        <v>906</v>
      </c>
      <c r="C634" s="93" t="s">
        <v>907</v>
      </c>
      <c r="D634" s="93" t="s">
        <v>151</v>
      </c>
      <c r="E634" s="93">
        <v>213</v>
      </c>
      <c r="F634" s="93"/>
      <c r="G634" s="94">
        <v>44652</v>
      </c>
      <c r="H634" s="94">
        <v>44814</v>
      </c>
      <c r="I634" s="95">
        <v>49834</v>
      </c>
      <c r="J634" s="95" t="s">
        <v>909</v>
      </c>
      <c r="K634" s="95" t="s">
        <v>333</v>
      </c>
      <c r="L634" s="95" t="s">
        <v>551</v>
      </c>
      <c r="M634" s="95" t="s">
        <v>49</v>
      </c>
      <c r="N634" s="95" t="s">
        <v>156</v>
      </c>
      <c r="O634" s="95">
        <v>476</v>
      </c>
      <c r="P634" s="95"/>
      <c r="R634" s="90" t="s">
        <v>312</v>
      </c>
      <c r="S634" s="91">
        <v>292.54000000000002</v>
      </c>
      <c r="T634" s="90">
        <v>0</v>
      </c>
      <c r="U634" s="91">
        <v>0</v>
      </c>
      <c r="W634" s="92">
        <v>44671</v>
      </c>
    </row>
    <row r="635" spans="1:23" x14ac:dyDescent="0.2">
      <c r="A635" s="93" t="s">
        <v>1537</v>
      </c>
      <c r="B635" s="93" t="s">
        <v>906</v>
      </c>
      <c r="C635" s="93" t="s">
        <v>907</v>
      </c>
      <c r="D635" s="93" t="s">
        <v>151</v>
      </c>
      <c r="E635" s="93">
        <v>213</v>
      </c>
      <c r="F635" s="93"/>
      <c r="G635" s="94">
        <v>44652</v>
      </c>
      <c r="H635" s="94">
        <v>44814</v>
      </c>
      <c r="I635" s="95">
        <v>50543</v>
      </c>
      <c r="J635" s="95" t="s">
        <v>910</v>
      </c>
      <c r="K635" s="95" t="s">
        <v>663</v>
      </c>
      <c r="L635" s="95" t="s">
        <v>551</v>
      </c>
      <c r="M635" s="95" t="s">
        <v>49</v>
      </c>
      <c r="N635" s="95" t="s">
        <v>156</v>
      </c>
      <c r="O635" s="95">
        <v>476</v>
      </c>
      <c r="P635" s="95"/>
      <c r="R635" s="90" t="s">
        <v>392</v>
      </c>
      <c r="S635" s="91">
        <v>365.75</v>
      </c>
      <c r="T635" s="90">
        <v>0</v>
      </c>
      <c r="U635" s="91">
        <v>0</v>
      </c>
      <c r="W635" s="92">
        <v>44671</v>
      </c>
    </row>
    <row r="636" spans="1:23" x14ac:dyDescent="0.2">
      <c r="A636" s="93" t="s">
        <v>1537</v>
      </c>
      <c r="B636" s="93" t="s">
        <v>906</v>
      </c>
      <c r="C636" s="93" t="s">
        <v>907</v>
      </c>
      <c r="D636" s="93" t="s">
        <v>151</v>
      </c>
      <c r="E636" s="93">
        <v>213</v>
      </c>
      <c r="F636" s="93"/>
      <c r="G636" s="94">
        <v>44652</v>
      </c>
      <c r="H636" s="94">
        <v>44814</v>
      </c>
      <c r="I636" s="95">
        <v>49767</v>
      </c>
      <c r="J636" s="95" t="s">
        <v>911</v>
      </c>
      <c r="K636" s="95" t="s">
        <v>96</v>
      </c>
      <c r="L636" s="95" t="s">
        <v>551</v>
      </c>
      <c r="M636" s="95" t="s">
        <v>49</v>
      </c>
      <c r="N636" s="95" t="s">
        <v>156</v>
      </c>
      <c r="O636" s="95">
        <v>476</v>
      </c>
      <c r="P636" s="95"/>
      <c r="R636" s="90" t="s">
        <v>96</v>
      </c>
      <c r="S636" s="91">
        <v>202.59</v>
      </c>
      <c r="T636" s="90">
        <v>0</v>
      </c>
      <c r="U636" s="91">
        <v>0</v>
      </c>
      <c r="W636" s="92">
        <v>44671</v>
      </c>
    </row>
    <row r="637" spans="1:23" x14ac:dyDescent="0.2">
      <c r="A637" s="93" t="s">
        <v>1537</v>
      </c>
      <c r="B637" s="93" t="s">
        <v>906</v>
      </c>
      <c r="C637" s="93" t="s">
        <v>907</v>
      </c>
      <c r="D637" s="93" t="s">
        <v>151</v>
      </c>
      <c r="E637" s="93">
        <v>213</v>
      </c>
      <c r="F637" s="93"/>
      <c r="G637" s="94">
        <v>44652</v>
      </c>
      <c r="H637" s="94">
        <v>44814</v>
      </c>
      <c r="I637" s="95">
        <v>49738</v>
      </c>
      <c r="J637" s="95" t="s">
        <v>912</v>
      </c>
      <c r="K637" s="95" t="s">
        <v>96</v>
      </c>
      <c r="L637" s="95" t="s">
        <v>551</v>
      </c>
      <c r="M637" s="95" t="s">
        <v>49</v>
      </c>
      <c r="N637" s="95" t="s">
        <v>156</v>
      </c>
      <c r="O637" s="95">
        <v>476</v>
      </c>
      <c r="P637" s="95"/>
      <c r="R637" s="90" t="s">
        <v>96</v>
      </c>
      <c r="S637" s="91">
        <v>202.59</v>
      </c>
      <c r="T637" s="90">
        <v>0</v>
      </c>
      <c r="U637" s="91">
        <v>0</v>
      </c>
      <c r="W637" s="92">
        <v>44671</v>
      </c>
    </row>
    <row r="638" spans="1:23" x14ac:dyDescent="0.2">
      <c r="A638" s="93"/>
      <c r="B638" s="93" t="s">
        <v>906</v>
      </c>
      <c r="C638" s="93" t="s">
        <v>907</v>
      </c>
      <c r="D638" s="93" t="s">
        <v>157</v>
      </c>
      <c r="E638" s="93">
        <v>213</v>
      </c>
      <c r="F638" s="93"/>
      <c r="G638" s="94">
        <v>44652</v>
      </c>
      <c r="H638" s="94">
        <v>44814</v>
      </c>
      <c r="I638" s="95" t="s">
        <v>913</v>
      </c>
      <c r="J638" s="95" t="s">
        <v>695</v>
      </c>
      <c r="K638" s="95"/>
      <c r="L638" s="95" t="s">
        <v>551</v>
      </c>
      <c r="M638" s="95" t="s">
        <v>49</v>
      </c>
      <c r="N638" s="95" t="s">
        <v>156</v>
      </c>
      <c r="O638" s="95">
        <v>476</v>
      </c>
      <c r="P638" s="95"/>
      <c r="R638" s="90" t="s">
        <v>584</v>
      </c>
      <c r="S638" s="91">
        <v>438.96</v>
      </c>
      <c r="T638" s="90">
        <v>0</v>
      </c>
      <c r="U638" s="91">
        <v>0</v>
      </c>
      <c r="W638" s="92">
        <v>44671</v>
      </c>
    </row>
    <row r="639" spans="1:23" x14ac:dyDescent="0.2">
      <c r="A639" s="86" t="s">
        <v>1537</v>
      </c>
      <c r="B639" s="86" t="s">
        <v>868</v>
      </c>
      <c r="C639" s="86" t="s">
        <v>914</v>
      </c>
      <c r="D639" s="86" t="s">
        <v>151</v>
      </c>
      <c r="E639" s="86">
        <v>47</v>
      </c>
      <c r="F639" s="86" t="s">
        <v>548</v>
      </c>
      <c r="G639" s="87">
        <v>44652</v>
      </c>
      <c r="H639" s="87">
        <v>44863</v>
      </c>
      <c r="I639" s="88">
        <v>49626</v>
      </c>
      <c r="J639" s="88" t="s">
        <v>915</v>
      </c>
      <c r="K639" s="88" t="s">
        <v>548</v>
      </c>
      <c r="L639" s="88" t="s">
        <v>551</v>
      </c>
      <c r="M639" s="88" t="s">
        <v>49</v>
      </c>
      <c r="N639" s="88" t="s">
        <v>156</v>
      </c>
      <c r="O639" s="88">
        <v>476</v>
      </c>
      <c r="P639" s="88"/>
      <c r="R639" s="90" t="s">
        <v>548</v>
      </c>
      <c r="S639" s="91">
        <v>635.80999999999995</v>
      </c>
      <c r="T639" s="90" t="s">
        <v>548</v>
      </c>
      <c r="U639" s="91">
        <v>635.80999999999995</v>
      </c>
      <c r="W639" s="92">
        <v>44671</v>
      </c>
    </row>
    <row r="640" spans="1:23" x14ac:dyDescent="0.2">
      <c r="A640" s="86" t="s">
        <v>1537</v>
      </c>
      <c r="B640" s="86" t="s">
        <v>868</v>
      </c>
      <c r="C640" s="86" t="s">
        <v>914</v>
      </c>
      <c r="D640" s="86" t="s">
        <v>151</v>
      </c>
      <c r="E640" s="86">
        <v>40</v>
      </c>
      <c r="F640" s="86" t="s">
        <v>571</v>
      </c>
      <c r="G640" s="87">
        <v>44652</v>
      </c>
      <c r="H640" s="87">
        <v>44863</v>
      </c>
      <c r="I640" s="88">
        <v>49623</v>
      </c>
      <c r="J640" s="88" t="s">
        <v>916</v>
      </c>
      <c r="K640" s="88" t="s">
        <v>554</v>
      </c>
      <c r="L640" s="88" t="s">
        <v>551</v>
      </c>
      <c r="M640" s="88" t="s">
        <v>49</v>
      </c>
      <c r="N640" s="88" t="s">
        <v>156</v>
      </c>
      <c r="O640" s="88">
        <v>476</v>
      </c>
      <c r="P640" s="88"/>
      <c r="R640" s="90" t="s">
        <v>552</v>
      </c>
      <c r="S640" s="91">
        <v>292.39</v>
      </c>
      <c r="T640" s="90" t="s">
        <v>571</v>
      </c>
      <c r="U640" s="91">
        <v>650.83000000000004</v>
      </c>
      <c r="W640" s="92">
        <v>44671</v>
      </c>
    </row>
    <row r="641" spans="1:23" x14ac:dyDescent="0.2">
      <c r="A641" s="86" t="s">
        <v>1537</v>
      </c>
      <c r="B641" s="86" t="s">
        <v>868</v>
      </c>
      <c r="C641" s="86" t="s">
        <v>914</v>
      </c>
      <c r="D641" s="86" t="s">
        <v>151</v>
      </c>
      <c r="E641" s="86">
        <v>212</v>
      </c>
      <c r="F641" s="86" t="s">
        <v>86</v>
      </c>
      <c r="G641" s="87">
        <v>44652</v>
      </c>
      <c r="H641" s="87">
        <v>44863</v>
      </c>
      <c r="I641" s="88">
        <v>49480</v>
      </c>
      <c r="J641" s="88" t="s">
        <v>917</v>
      </c>
      <c r="K641" s="88" t="s">
        <v>331</v>
      </c>
      <c r="L641" s="88" t="s">
        <v>551</v>
      </c>
      <c r="M641" s="88" t="s">
        <v>49</v>
      </c>
      <c r="N641" s="88" t="s">
        <v>156</v>
      </c>
      <c r="O641" s="88">
        <v>476</v>
      </c>
      <c r="P641" s="88"/>
      <c r="R641" s="90" t="s">
        <v>312</v>
      </c>
      <c r="S641" s="91">
        <v>292.54000000000002</v>
      </c>
      <c r="T641" s="90" t="s">
        <v>86</v>
      </c>
      <c r="U641" s="91">
        <v>267.95999999999998</v>
      </c>
      <c r="W641" s="92">
        <v>44671</v>
      </c>
    </row>
    <row r="642" spans="1:23" x14ac:dyDescent="0.2">
      <c r="A642" s="86" t="s">
        <v>1537</v>
      </c>
      <c r="B642" s="86" t="s">
        <v>868</v>
      </c>
      <c r="C642" s="86" t="s">
        <v>914</v>
      </c>
      <c r="D642" s="86" t="s">
        <v>151</v>
      </c>
      <c r="E642" s="86">
        <v>42</v>
      </c>
      <c r="F642" s="86" t="s">
        <v>552</v>
      </c>
      <c r="G642" s="87">
        <v>44652</v>
      </c>
      <c r="H642" s="87">
        <v>44863</v>
      </c>
      <c r="I642" s="88">
        <v>50231</v>
      </c>
      <c r="J642" s="88" t="s">
        <v>918</v>
      </c>
      <c r="K642" s="88" t="s">
        <v>919</v>
      </c>
      <c r="L642" s="88" t="s">
        <v>551</v>
      </c>
      <c r="M642" s="88" t="s">
        <v>49</v>
      </c>
      <c r="N642" s="88" t="s">
        <v>156</v>
      </c>
      <c r="O642" s="88">
        <v>476</v>
      </c>
      <c r="P642" s="88"/>
      <c r="R642" s="90" t="s">
        <v>889</v>
      </c>
      <c r="S642" s="91">
        <v>395.27</v>
      </c>
      <c r="T642" s="90" t="s">
        <v>552</v>
      </c>
      <c r="U642" s="91">
        <v>292.39</v>
      </c>
      <c r="W642" s="92">
        <v>44671</v>
      </c>
    </row>
    <row r="643" spans="1:23" x14ac:dyDescent="0.2">
      <c r="A643" s="86" t="s">
        <v>1537</v>
      </c>
      <c r="B643" s="86" t="s">
        <v>868</v>
      </c>
      <c r="C643" s="86" t="s">
        <v>914</v>
      </c>
      <c r="D643" s="86" t="s">
        <v>151</v>
      </c>
      <c r="E643" s="86">
        <v>58</v>
      </c>
      <c r="F643" s="86" t="s">
        <v>874</v>
      </c>
      <c r="G643" s="87">
        <v>44652</v>
      </c>
      <c r="H643" s="87">
        <v>44863</v>
      </c>
      <c r="I643" s="88">
        <v>50232</v>
      </c>
      <c r="J643" s="88" t="s">
        <v>920</v>
      </c>
      <c r="K643" s="88" t="s">
        <v>919</v>
      </c>
      <c r="L643" s="88" t="s">
        <v>551</v>
      </c>
      <c r="M643" s="88" t="s">
        <v>49</v>
      </c>
      <c r="N643" s="88" t="s">
        <v>156</v>
      </c>
      <c r="O643" s="88">
        <v>476</v>
      </c>
      <c r="P643" s="88"/>
      <c r="R643" s="90" t="s">
        <v>889</v>
      </c>
      <c r="S643" s="91">
        <v>395.27</v>
      </c>
      <c r="T643" s="90" t="s">
        <v>874</v>
      </c>
      <c r="U643" s="91">
        <v>315.44</v>
      </c>
      <c r="W643" s="92">
        <v>44671</v>
      </c>
    </row>
    <row r="644" spans="1:23" x14ac:dyDescent="0.2">
      <c r="A644" s="86" t="s">
        <v>1537</v>
      </c>
      <c r="B644" s="86" t="s">
        <v>868</v>
      </c>
      <c r="C644" s="86" t="s">
        <v>914</v>
      </c>
      <c r="D644" s="86" t="s">
        <v>151</v>
      </c>
      <c r="E644" s="86">
        <v>48</v>
      </c>
      <c r="F644" s="86" t="s">
        <v>312</v>
      </c>
      <c r="G644" s="87">
        <v>44652</v>
      </c>
      <c r="H644" s="87">
        <v>44863</v>
      </c>
      <c r="I644" s="88">
        <v>50089</v>
      </c>
      <c r="J644" s="88" t="s">
        <v>921</v>
      </c>
      <c r="K644" s="88" t="s">
        <v>876</v>
      </c>
      <c r="L644" s="88" t="s">
        <v>551</v>
      </c>
      <c r="M644" s="88" t="s">
        <v>49</v>
      </c>
      <c r="N644" s="88" t="s">
        <v>156</v>
      </c>
      <c r="O644" s="88">
        <v>476</v>
      </c>
      <c r="P644" s="88"/>
      <c r="R644" s="90" t="s">
        <v>889</v>
      </c>
      <c r="S644" s="91">
        <v>395.27</v>
      </c>
      <c r="T644" s="90" t="s">
        <v>312</v>
      </c>
      <c r="U644" s="91">
        <v>292.54000000000002</v>
      </c>
      <c r="W644" s="92">
        <v>44671</v>
      </c>
    </row>
    <row r="645" spans="1:23" x14ac:dyDescent="0.2">
      <c r="A645" s="86" t="s">
        <v>1537</v>
      </c>
      <c r="B645" s="86" t="s">
        <v>868</v>
      </c>
      <c r="C645" s="86" t="s">
        <v>914</v>
      </c>
      <c r="D645" s="86" t="s">
        <v>151</v>
      </c>
      <c r="E645" s="86">
        <v>52</v>
      </c>
      <c r="F645" s="86" t="s">
        <v>95</v>
      </c>
      <c r="G645" s="87">
        <v>44652</v>
      </c>
      <c r="H645" s="87">
        <v>44863</v>
      </c>
      <c r="I645" s="88">
        <v>49959</v>
      </c>
      <c r="J645" s="88" t="s">
        <v>922</v>
      </c>
      <c r="K645" s="88" t="s">
        <v>876</v>
      </c>
      <c r="L645" s="88" t="s">
        <v>551</v>
      </c>
      <c r="M645" s="88" t="s">
        <v>49</v>
      </c>
      <c r="N645" s="88" t="s">
        <v>156</v>
      </c>
      <c r="O645" s="88">
        <v>476</v>
      </c>
      <c r="P645" s="88"/>
      <c r="R645" s="90" t="s">
        <v>889</v>
      </c>
      <c r="S645" s="91">
        <v>395.27</v>
      </c>
      <c r="T645" s="90" t="s">
        <v>95</v>
      </c>
      <c r="U645" s="91">
        <v>275.32</v>
      </c>
      <c r="W645" s="92">
        <v>44671</v>
      </c>
    </row>
    <row r="646" spans="1:23" x14ac:dyDescent="0.2">
      <c r="A646" s="86" t="s">
        <v>1537</v>
      </c>
      <c r="B646" s="86" t="s">
        <v>868</v>
      </c>
      <c r="C646" s="86" t="s">
        <v>914</v>
      </c>
      <c r="D646" s="86" t="s">
        <v>151</v>
      </c>
      <c r="E646" s="86">
        <v>52</v>
      </c>
      <c r="F646" s="86" t="s">
        <v>95</v>
      </c>
      <c r="G646" s="87">
        <v>44652</v>
      </c>
      <c r="H646" s="87">
        <v>44863</v>
      </c>
      <c r="I646" s="88">
        <v>49544</v>
      </c>
      <c r="J646" s="88" t="s">
        <v>923</v>
      </c>
      <c r="K646" s="88" t="s">
        <v>368</v>
      </c>
      <c r="L646" s="88" t="s">
        <v>551</v>
      </c>
      <c r="M646" s="88" t="s">
        <v>49</v>
      </c>
      <c r="N646" s="88" t="s">
        <v>156</v>
      </c>
      <c r="O646" s="88">
        <v>476</v>
      </c>
      <c r="P646" s="88"/>
      <c r="R646" s="90" t="s">
        <v>95</v>
      </c>
      <c r="S646" s="91">
        <v>275.32</v>
      </c>
      <c r="T646" s="90" t="s">
        <v>95</v>
      </c>
      <c r="U646" s="91">
        <v>275.32</v>
      </c>
      <c r="W646" s="92">
        <v>44652</v>
      </c>
    </row>
    <row r="647" spans="1:23" x14ac:dyDescent="0.2">
      <c r="A647" s="86" t="s">
        <v>1537</v>
      </c>
      <c r="B647" s="86" t="s">
        <v>868</v>
      </c>
      <c r="C647" s="86" t="s">
        <v>914</v>
      </c>
      <c r="D647" s="86" t="s">
        <v>151</v>
      </c>
      <c r="E647" s="86">
        <v>46</v>
      </c>
      <c r="F647" s="86" t="s">
        <v>96</v>
      </c>
      <c r="G647" s="87">
        <v>44652</v>
      </c>
      <c r="H647" s="87">
        <v>44863</v>
      </c>
      <c r="I647" s="88">
        <v>49622</v>
      </c>
      <c r="J647" s="88" t="s">
        <v>924</v>
      </c>
      <c r="K647" s="88" t="s">
        <v>840</v>
      </c>
      <c r="L647" s="88" t="s">
        <v>551</v>
      </c>
      <c r="M647" s="88" t="s">
        <v>49</v>
      </c>
      <c r="N647" s="88" t="s">
        <v>156</v>
      </c>
      <c r="O647" s="88">
        <v>476</v>
      </c>
      <c r="P647" s="88"/>
      <c r="R647" s="90" t="s">
        <v>70</v>
      </c>
      <c r="S647" s="91">
        <v>297.97000000000003</v>
      </c>
      <c r="T647" s="90" t="s">
        <v>96</v>
      </c>
      <c r="U647" s="91">
        <v>202.59</v>
      </c>
      <c r="W647" s="92">
        <v>44652</v>
      </c>
    </row>
    <row r="648" spans="1:23" x14ac:dyDescent="0.2">
      <c r="A648" s="86" t="s">
        <v>1537</v>
      </c>
      <c r="B648" s="86" t="s">
        <v>868</v>
      </c>
      <c r="C648" s="86" t="s">
        <v>914</v>
      </c>
      <c r="D648" s="86" t="s">
        <v>151</v>
      </c>
      <c r="E648" s="86">
        <v>46</v>
      </c>
      <c r="F648" s="86" t="s">
        <v>96</v>
      </c>
      <c r="G648" s="87">
        <v>44652</v>
      </c>
      <c r="H648" s="87">
        <v>44863</v>
      </c>
      <c r="I648" s="88">
        <v>49523</v>
      </c>
      <c r="J648" s="88" t="s">
        <v>925</v>
      </c>
      <c r="K648" s="88" t="s">
        <v>759</v>
      </c>
      <c r="L648" s="88" t="s">
        <v>551</v>
      </c>
      <c r="M648" s="88" t="s">
        <v>49</v>
      </c>
      <c r="N648" s="88" t="s">
        <v>156</v>
      </c>
      <c r="O648" s="88">
        <v>476</v>
      </c>
      <c r="P648" s="88"/>
      <c r="R648" s="90" t="s">
        <v>64</v>
      </c>
      <c r="S648" s="91">
        <v>292.81</v>
      </c>
      <c r="T648" s="90" t="s">
        <v>96</v>
      </c>
      <c r="U648" s="91">
        <v>202.59</v>
      </c>
      <c r="W648" s="92">
        <v>44652</v>
      </c>
    </row>
    <row r="649" spans="1:23" x14ac:dyDescent="0.2">
      <c r="A649" s="86" t="s">
        <v>1537</v>
      </c>
      <c r="B649" s="86" t="s">
        <v>868</v>
      </c>
      <c r="C649" s="86" t="s">
        <v>914</v>
      </c>
      <c r="D649" s="86" t="s">
        <v>151</v>
      </c>
      <c r="E649" s="86">
        <v>46</v>
      </c>
      <c r="F649" s="86" t="s">
        <v>96</v>
      </c>
      <c r="G649" s="87">
        <v>44652</v>
      </c>
      <c r="H649" s="87">
        <v>44863</v>
      </c>
      <c r="I649" s="88">
        <v>49740</v>
      </c>
      <c r="J649" s="88" t="s">
        <v>926</v>
      </c>
      <c r="K649" s="88" t="s">
        <v>96</v>
      </c>
      <c r="L649" s="88" t="s">
        <v>551</v>
      </c>
      <c r="M649" s="88" t="s">
        <v>49</v>
      </c>
      <c r="N649" s="88" t="s">
        <v>156</v>
      </c>
      <c r="O649" s="88">
        <v>476</v>
      </c>
      <c r="P649" s="88"/>
      <c r="R649" s="90" t="s">
        <v>96</v>
      </c>
      <c r="S649" s="91">
        <v>202.59</v>
      </c>
      <c r="T649" s="90" t="s">
        <v>96</v>
      </c>
      <c r="U649" s="91">
        <v>202.59</v>
      </c>
      <c r="W649" s="92">
        <v>44652</v>
      </c>
    </row>
    <row r="650" spans="1:23" x14ac:dyDescent="0.2">
      <c r="A650" s="86" t="s">
        <v>1537</v>
      </c>
      <c r="B650" s="86" t="s">
        <v>868</v>
      </c>
      <c r="C650" s="86" t="s">
        <v>914</v>
      </c>
      <c r="D650" s="86" t="s">
        <v>151</v>
      </c>
      <c r="E650" s="86">
        <v>46</v>
      </c>
      <c r="F650" s="86" t="s">
        <v>96</v>
      </c>
      <c r="G650" s="87">
        <v>44652</v>
      </c>
      <c r="H650" s="87">
        <v>44863</v>
      </c>
      <c r="I650" s="88">
        <v>50094</v>
      </c>
      <c r="J650" s="88" t="s">
        <v>927</v>
      </c>
      <c r="K650" s="88" t="s">
        <v>96</v>
      </c>
      <c r="L650" s="88" t="s">
        <v>551</v>
      </c>
      <c r="M650" s="88" t="s">
        <v>49</v>
      </c>
      <c r="N650" s="88" t="s">
        <v>156</v>
      </c>
      <c r="O650" s="88">
        <v>476</v>
      </c>
      <c r="P650" s="88"/>
      <c r="R650" s="90" t="s">
        <v>96</v>
      </c>
      <c r="S650" s="91">
        <v>202.59</v>
      </c>
      <c r="T650" s="90" t="s">
        <v>96</v>
      </c>
      <c r="U650" s="91">
        <v>202.59</v>
      </c>
      <c r="W650" s="92">
        <v>44652</v>
      </c>
    </row>
    <row r="651" spans="1:23" x14ac:dyDescent="0.2">
      <c r="A651" s="86" t="s">
        <v>1537</v>
      </c>
      <c r="B651" s="86" t="s">
        <v>868</v>
      </c>
      <c r="C651" s="86" t="s">
        <v>914</v>
      </c>
      <c r="D651" s="86" t="s">
        <v>151</v>
      </c>
      <c r="E651" s="86">
        <v>46</v>
      </c>
      <c r="F651" s="86" t="s">
        <v>96</v>
      </c>
      <c r="G651" s="87">
        <v>44652</v>
      </c>
      <c r="H651" s="87">
        <v>44863</v>
      </c>
      <c r="I651" s="88">
        <v>50065</v>
      </c>
      <c r="J651" s="88" t="s">
        <v>928</v>
      </c>
      <c r="K651" s="88" t="s">
        <v>96</v>
      </c>
      <c r="L651" s="88" t="s">
        <v>551</v>
      </c>
      <c r="M651" s="88" t="s">
        <v>49</v>
      </c>
      <c r="N651" s="88" t="s">
        <v>156</v>
      </c>
      <c r="O651" s="88">
        <v>476</v>
      </c>
      <c r="P651" s="88"/>
      <c r="R651" s="90" t="s">
        <v>96</v>
      </c>
      <c r="S651" s="91">
        <v>202.59</v>
      </c>
      <c r="T651" s="90" t="s">
        <v>96</v>
      </c>
      <c r="U651" s="91">
        <v>202.59</v>
      </c>
      <c r="W651" s="92">
        <v>44652</v>
      </c>
    </row>
    <row r="652" spans="1:23" x14ac:dyDescent="0.2">
      <c r="A652" s="86" t="s">
        <v>1537</v>
      </c>
      <c r="B652" s="86" t="s">
        <v>868</v>
      </c>
      <c r="C652" s="86" t="s">
        <v>914</v>
      </c>
      <c r="D652" s="86" t="s">
        <v>151</v>
      </c>
      <c r="E652" s="86">
        <v>46</v>
      </c>
      <c r="F652" s="86" t="s">
        <v>96</v>
      </c>
      <c r="G652" s="87">
        <v>44652</v>
      </c>
      <c r="H652" s="87">
        <v>44863</v>
      </c>
      <c r="I652" s="88">
        <v>50069</v>
      </c>
      <c r="J652" s="88" t="s">
        <v>929</v>
      </c>
      <c r="K652" s="88" t="s">
        <v>96</v>
      </c>
      <c r="L652" s="88" t="s">
        <v>551</v>
      </c>
      <c r="M652" s="88" t="s">
        <v>49</v>
      </c>
      <c r="N652" s="88" t="s">
        <v>156</v>
      </c>
      <c r="O652" s="88">
        <v>476</v>
      </c>
      <c r="P652" s="88"/>
      <c r="R652" s="90" t="s">
        <v>96</v>
      </c>
      <c r="S652" s="91">
        <v>202.59</v>
      </c>
      <c r="T652" s="90" t="s">
        <v>96</v>
      </c>
      <c r="U652" s="91">
        <v>202.59</v>
      </c>
      <c r="W652" s="92">
        <v>44652</v>
      </c>
    </row>
    <row r="653" spans="1:23" x14ac:dyDescent="0.2">
      <c r="A653" s="86" t="s">
        <v>1537</v>
      </c>
      <c r="B653" s="86" t="s">
        <v>868</v>
      </c>
      <c r="C653" s="86" t="s">
        <v>914</v>
      </c>
      <c r="D653" s="86" t="s">
        <v>151</v>
      </c>
      <c r="E653" s="86">
        <v>213</v>
      </c>
      <c r="F653" s="86" t="s">
        <v>889</v>
      </c>
      <c r="G653" s="87">
        <v>44652</v>
      </c>
      <c r="H653" s="87">
        <v>44863</v>
      </c>
      <c r="I653" s="88">
        <v>50096</v>
      </c>
      <c r="J653" s="88" t="s">
        <v>930</v>
      </c>
      <c r="K653" s="88" t="s">
        <v>96</v>
      </c>
      <c r="L653" s="88" t="s">
        <v>551</v>
      </c>
      <c r="M653" s="88" t="s">
        <v>49</v>
      </c>
      <c r="N653" s="88" t="s">
        <v>156</v>
      </c>
      <c r="O653" s="88">
        <v>476</v>
      </c>
      <c r="P653" s="88"/>
      <c r="R653" s="90" t="s">
        <v>96</v>
      </c>
      <c r="S653" s="91">
        <v>202.59</v>
      </c>
      <c r="T653" s="90" t="s">
        <v>889</v>
      </c>
      <c r="U653" s="91">
        <v>395.27</v>
      </c>
      <c r="W653" s="92">
        <v>44652</v>
      </c>
    </row>
    <row r="654" spans="1:23" x14ac:dyDescent="0.2">
      <c r="A654" s="86" t="s">
        <v>1537</v>
      </c>
      <c r="B654" s="86" t="s">
        <v>868</v>
      </c>
      <c r="C654" s="86" t="s">
        <v>914</v>
      </c>
      <c r="D654" s="86" t="s">
        <v>151</v>
      </c>
      <c r="E654" s="86">
        <v>213</v>
      </c>
      <c r="F654" s="86" t="s">
        <v>889</v>
      </c>
      <c r="G654" s="87">
        <v>44652</v>
      </c>
      <c r="H654" s="87">
        <v>44863</v>
      </c>
      <c r="I654" s="88">
        <v>50095</v>
      </c>
      <c r="J654" s="88" t="s">
        <v>931</v>
      </c>
      <c r="K654" s="88" t="s">
        <v>96</v>
      </c>
      <c r="L654" s="88" t="s">
        <v>551</v>
      </c>
      <c r="M654" s="88" t="s">
        <v>49</v>
      </c>
      <c r="N654" s="88" t="s">
        <v>156</v>
      </c>
      <c r="O654" s="88">
        <v>476</v>
      </c>
      <c r="P654" s="88"/>
      <c r="R654" s="90" t="s">
        <v>96</v>
      </c>
      <c r="S654" s="91">
        <v>202.59</v>
      </c>
      <c r="T654" s="90" t="s">
        <v>889</v>
      </c>
      <c r="U654" s="91">
        <v>395.27</v>
      </c>
      <c r="W654" s="92">
        <v>44652</v>
      </c>
    </row>
    <row r="655" spans="1:23" x14ac:dyDescent="0.2">
      <c r="A655" s="86" t="s">
        <v>1537</v>
      </c>
      <c r="B655" s="86" t="s">
        <v>868</v>
      </c>
      <c r="C655" s="86" t="s">
        <v>914</v>
      </c>
      <c r="D655" s="86" t="s">
        <v>151</v>
      </c>
      <c r="E655" s="86">
        <v>213</v>
      </c>
      <c r="F655" s="86" t="s">
        <v>889</v>
      </c>
      <c r="G655" s="87">
        <v>44652</v>
      </c>
      <c r="H655" s="87">
        <v>44863</v>
      </c>
      <c r="I655" s="88"/>
      <c r="J655" s="88"/>
      <c r="K655" s="88"/>
      <c r="L655" s="88"/>
      <c r="M655" s="88"/>
      <c r="N655" s="88"/>
      <c r="O655" s="88"/>
      <c r="P655" s="88"/>
      <c r="R655" s="90" t="s">
        <v>15</v>
      </c>
      <c r="S655" s="91">
        <v>0</v>
      </c>
      <c r="T655" s="90" t="s">
        <v>889</v>
      </c>
      <c r="U655" s="91">
        <v>395.27</v>
      </c>
      <c r="W655" s="92">
        <v>44652</v>
      </c>
    </row>
    <row r="656" spans="1:23" x14ac:dyDescent="0.2">
      <c r="A656" s="86" t="s">
        <v>1537</v>
      </c>
      <c r="B656" s="86" t="s">
        <v>868</v>
      </c>
      <c r="C656" s="86" t="s">
        <v>914</v>
      </c>
      <c r="D656" s="86" t="s">
        <v>151</v>
      </c>
      <c r="E656" s="86">
        <v>213</v>
      </c>
      <c r="F656" s="86" t="s">
        <v>889</v>
      </c>
      <c r="G656" s="87">
        <v>44652</v>
      </c>
      <c r="H656" s="87">
        <v>44863</v>
      </c>
      <c r="I656" s="88"/>
      <c r="J656" s="88"/>
      <c r="K656" s="88"/>
      <c r="L656" s="88"/>
      <c r="M656" s="88" t="s">
        <v>15</v>
      </c>
      <c r="N656" s="88"/>
      <c r="O656" s="88"/>
      <c r="P656" s="88"/>
      <c r="R656" s="90" t="s">
        <v>15</v>
      </c>
      <c r="S656" s="91">
        <v>0</v>
      </c>
      <c r="T656" s="90" t="s">
        <v>889</v>
      </c>
      <c r="U656" s="91">
        <v>395.27</v>
      </c>
      <c r="W656" s="92">
        <v>44652</v>
      </c>
    </row>
    <row r="657" spans="1:23" x14ac:dyDescent="0.2">
      <c r="A657" s="86" t="s">
        <v>1537</v>
      </c>
      <c r="B657" s="86" t="s">
        <v>868</v>
      </c>
      <c r="C657" s="86" t="s">
        <v>914</v>
      </c>
      <c r="D657" s="86" t="s">
        <v>151</v>
      </c>
      <c r="E657" s="86">
        <v>213</v>
      </c>
      <c r="F657" s="86" t="s">
        <v>889</v>
      </c>
      <c r="G657" s="87">
        <v>44652</v>
      </c>
      <c r="H657" s="87">
        <v>44863</v>
      </c>
      <c r="I657" s="88"/>
      <c r="J657" s="88"/>
      <c r="K657" s="88"/>
      <c r="L657" s="88"/>
      <c r="M657" s="88" t="s">
        <v>15</v>
      </c>
      <c r="N657" s="88"/>
      <c r="O657" s="88"/>
      <c r="P657" s="88"/>
      <c r="R657" s="90" t="s">
        <v>15</v>
      </c>
      <c r="S657" s="91">
        <v>0</v>
      </c>
      <c r="T657" s="90" t="s">
        <v>889</v>
      </c>
      <c r="U657" s="91">
        <v>395.27</v>
      </c>
      <c r="W657" s="92">
        <v>44652</v>
      </c>
    </row>
    <row r="658" spans="1:23" x14ac:dyDescent="0.2">
      <c r="A658" s="86" t="s">
        <v>1537</v>
      </c>
      <c r="B658" s="86" t="s">
        <v>868</v>
      </c>
      <c r="C658" s="86" t="s">
        <v>914</v>
      </c>
      <c r="D658" s="86" t="s">
        <v>151</v>
      </c>
      <c r="E658" s="86">
        <v>213</v>
      </c>
      <c r="F658" s="86" t="s">
        <v>889</v>
      </c>
      <c r="G658" s="87">
        <v>44652</v>
      </c>
      <c r="H658" s="87">
        <v>44863</v>
      </c>
      <c r="I658" s="88"/>
      <c r="J658" s="88"/>
      <c r="K658" s="88"/>
      <c r="L658" s="88"/>
      <c r="M658" s="88" t="s">
        <v>15</v>
      </c>
      <c r="N658" s="88"/>
      <c r="O658" s="88"/>
      <c r="P658" s="88"/>
      <c r="R658" s="90" t="s">
        <v>15</v>
      </c>
      <c r="S658" s="91">
        <v>0</v>
      </c>
      <c r="T658" s="90" t="s">
        <v>889</v>
      </c>
      <c r="U658" s="91">
        <v>395.27</v>
      </c>
      <c r="W658" s="92">
        <v>44652</v>
      </c>
    </row>
    <row r="659" spans="1:23" x14ac:dyDescent="0.2">
      <c r="A659" s="86" t="s">
        <v>1537</v>
      </c>
      <c r="B659" s="86" t="s">
        <v>868</v>
      </c>
      <c r="C659" s="86" t="s">
        <v>914</v>
      </c>
      <c r="D659" s="86" t="s">
        <v>151</v>
      </c>
      <c r="E659" s="86">
        <v>213</v>
      </c>
      <c r="F659" s="86" t="s">
        <v>889</v>
      </c>
      <c r="G659" s="87">
        <v>44652</v>
      </c>
      <c r="H659" s="87">
        <v>44863</v>
      </c>
      <c r="I659" s="88"/>
      <c r="J659" s="88"/>
      <c r="K659" s="88"/>
      <c r="L659" s="88"/>
      <c r="M659" s="88"/>
      <c r="N659" s="88"/>
      <c r="O659" s="88"/>
      <c r="P659" s="88"/>
      <c r="R659" s="90" t="s">
        <v>15</v>
      </c>
      <c r="S659" s="91">
        <v>0</v>
      </c>
      <c r="T659" s="90" t="s">
        <v>889</v>
      </c>
      <c r="U659" s="91">
        <v>395.27</v>
      </c>
      <c r="W659" s="92">
        <v>44652</v>
      </c>
    </row>
    <row r="660" spans="1:23" x14ac:dyDescent="0.2">
      <c r="A660" s="86" t="s">
        <v>1537</v>
      </c>
      <c r="B660" s="86" t="s">
        <v>868</v>
      </c>
      <c r="C660" s="86" t="s">
        <v>914</v>
      </c>
      <c r="D660" s="86" t="s">
        <v>151</v>
      </c>
      <c r="E660" s="86">
        <v>213</v>
      </c>
      <c r="F660" s="86" t="s">
        <v>889</v>
      </c>
      <c r="G660" s="87">
        <v>44652</v>
      </c>
      <c r="H660" s="87">
        <v>44863</v>
      </c>
      <c r="I660" s="88"/>
      <c r="J660" s="88"/>
      <c r="K660" s="88"/>
      <c r="L660" s="88"/>
      <c r="M660" s="88"/>
      <c r="N660" s="88"/>
      <c r="O660" s="88"/>
      <c r="P660" s="88"/>
      <c r="R660" s="90" t="s">
        <v>15</v>
      </c>
      <c r="S660" s="91">
        <v>0</v>
      </c>
      <c r="T660" s="90" t="s">
        <v>889</v>
      </c>
      <c r="U660" s="91">
        <v>395.27</v>
      </c>
      <c r="W660" s="92">
        <v>44652</v>
      </c>
    </row>
    <row r="661" spans="1:23" x14ac:dyDescent="0.2">
      <c r="A661" s="86" t="s">
        <v>1537</v>
      </c>
      <c r="B661" s="86" t="s">
        <v>868</v>
      </c>
      <c r="C661" s="86" t="s">
        <v>914</v>
      </c>
      <c r="D661" s="86" t="s">
        <v>157</v>
      </c>
      <c r="E661" s="86">
        <v>20</v>
      </c>
      <c r="F661" s="86" t="s">
        <v>584</v>
      </c>
      <c r="G661" s="87">
        <v>44652</v>
      </c>
      <c r="H661" s="87">
        <v>44863</v>
      </c>
      <c r="I661" s="88"/>
      <c r="J661" s="88"/>
      <c r="K661" s="88"/>
      <c r="L661" s="88"/>
      <c r="M661" s="88" t="s">
        <v>15</v>
      </c>
      <c r="N661" s="88"/>
      <c r="O661" s="88"/>
      <c r="P661" s="88"/>
      <c r="R661" s="90" t="s">
        <v>15</v>
      </c>
      <c r="S661" s="91">
        <v>0</v>
      </c>
      <c r="T661" s="90" t="s">
        <v>584</v>
      </c>
      <c r="U661" s="91">
        <v>438.96</v>
      </c>
      <c r="W661" s="92">
        <v>44652</v>
      </c>
    </row>
    <row r="662" spans="1:23" x14ac:dyDescent="0.2">
      <c r="A662" s="86" t="s">
        <v>1537</v>
      </c>
      <c r="B662" s="86" t="s">
        <v>868</v>
      </c>
      <c r="C662" s="86" t="s">
        <v>914</v>
      </c>
      <c r="D662" s="86" t="s">
        <v>157</v>
      </c>
      <c r="E662" s="86">
        <v>48</v>
      </c>
      <c r="F662" s="86" t="s">
        <v>895</v>
      </c>
      <c r="G662" s="87">
        <v>44652</v>
      </c>
      <c r="H662" s="87">
        <v>44863</v>
      </c>
      <c r="I662" s="88"/>
      <c r="J662" s="88"/>
      <c r="K662" s="88"/>
      <c r="L662" s="88"/>
      <c r="M662" s="88" t="s">
        <v>15</v>
      </c>
      <c r="N662" s="88"/>
      <c r="O662" s="88"/>
      <c r="P662" s="88"/>
      <c r="R662" s="90" t="s">
        <v>15</v>
      </c>
      <c r="S662" s="91">
        <v>0</v>
      </c>
      <c r="T662" s="90" t="s">
        <v>895</v>
      </c>
      <c r="U662" s="91">
        <v>23.57</v>
      </c>
      <c r="W662" s="92">
        <v>44652</v>
      </c>
    </row>
    <row r="663" spans="1:23" x14ac:dyDescent="0.2">
      <c r="A663" s="86" t="s">
        <v>1537</v>
      </c>
      <c r="B663" s="86" t="s">
        <v>868</v>
      </c>
      <c r="C663" s="86" t="s">
        <v>914</v>
      </c>
      <c r="D663" s="86" t="s">
        <v>157</v>
      </c>
      <c r="E663" s="86">
        <v>48</v>
      </c>
      <c r="F663" s="86" t="s">
        <v>895</v>
      </c>
      <c r="G663" s="87">
        <v>44652</v>
      </c>
      <c r="H663" s="87">
        <v>44863</v>
      </c>
      <c r="I663" s="88"/>
      <c r="J663" s="88"/>
      <c r="K663" s="88"/>
      <c r="L663" s="88"/>
      <c r="M663" s="88" t="s">
        <v>15</v>
      </c>
      <c r="N663" s="88"/>
      <c r="O663" s="88"/>
      <c r="P663" s="88"/>
      <c r="R663" s="90" t="s">
        <v>15</v>
      </c>
      <c r="S663" s="91">
        <v>0</v>
      </c>
      <c r="T663" s="90" t="s">
        <v>895</v>
      </c>
      <c r="U663" s="91">
        <v>23.57</v>
      </c>
      <c r="W663" s="92">
        <v>44652</v>
      </c>
    </row>
    <row r="664" spans="1:23" x14ac:dyDescent="0.2">
      <c r="A664" s="86" t="s">
        <v>1537</v>
      </c>
      <c r="B664" s="86" t="s">
        <v>868</v>
      </c>
      <c r="C664" s="86" t="s">
        <v>914</v>
      </c>
      <c r="D664" s="86" t="s">
        <v>157</v>
      </c>
      <c r="E664" s="86">
        <v>48</v>
      </c>
      <c r="F664" s="86" t="s">
        <v>895</v>
      </c>
      <c r="G664" s="87">
        <v>44652</v>
      </c>
      <c r="H664" s="87">
        <v>44863</v>
      </c>
      <c r="I664" s="88"/>
      <c r="J664" s="88"/>
      <c r="K664" s="88"/>
      <c r="L664" s="88"/>
      <c r="M664" s="88" t="s">
        <v>15</v>
      </c>
      <c r="N664" s="88"/>
      <c r="O664" s="88"/>
      <c r="P664" s="88"/>
      <c r="R664" s="90" t="s">
        <v>15</v>
      </c>
      <c r="S664" s="91">
        <v>0</v>
      </c>
      <c r="T664" s="90" t="s">
        <v>895</v>
      </c>
      <c r="U664" s="91">
        <v>23.57</v>
      </c>
      <c r="W664" s="92">
        <v>44652</v>
      </c>
    </row>
    <row r="665" spans="1:23" x14ac:dyDescent="0.2">
      <c r="A665" s="86" t="s">
        <v>1537</v>
      </c>
      <c r="B665" s="86" t="s">
        <v>868</v>
      </c>
      <c r="C665" s="86" t="s">
        <v>914</v>
      </c>
      <c r="D665" s="86" t="s">
        <v>157</v>
      </c>
      <c r="E665" s="86">
        <v>48</v>
      </c>
      <c r="F665" s="86" t="s">
        <v>895</v>
      </c>
      <c r="G665" s="87">
        <v>44652</v>
      </c>
      <c r="H665" s="87">
        <v>44863</v>
      </c>
      <c r="I665" s="88"/>
      <c r="J665" s="88"/>
      <c r="K665" s="88"/>
      <c r="L665" s="88"/>
      <c r="M665" s="88" t="s">
        <v>15</v>
      </c>
      <c r="N665" s="88"/>
      <c r="O665" s="88"/>
      <c r="P665" s="88"/>
      <c r="R665" s="90" t="s">
        <v>15</v>
      </c>
      <c r="S665" s="91">
        <v>0</v>
      </c>
      <c r="T665" s="90" t="s">
        <v>895</v>
      </c>
      <c r="U665" s="91">
        <v>23.57</v>
      </c>
      <c r="W665" s="92">
        <v>44652</v>
      </c>
    </row>
    <row r="666" spans="1:23" x14ac:dyDescent="0.2">
      <c r="A666" s="86" t="s">
        <v>1537</v>
      </c>
      <c r="B666" s="86" t="s">
        <v>868</v>
      </c>
      <c r="C666" s="86" t="s">
        <v>914</v>
      </c>
      <c r="D666" s="86" t="s">
        <v>157</v>
      </c>
      <c r="E666" s="86">
        <v>71</v>
      </c>
      <c r="F666" s="86" t="s">
        <v>587</v>
      </c>
      <c r="G666" s="87">
        <v>44652</v>
      </c>
      <c r="H666" s="87">
        <v>44863</v>
      </c>
      <c r="I666" s="88"/>
      <c r="J666" s="88"/>
      <c r="K666" s="88"/>
      <c r="L666" s="88"/>
      <c r="M666" s="88" t="s">
        <v>15</v>
      </c>
      <c r="N666" s="88"/>
      <c r="O666" s="88"/>
      <c r="P666" s="88"/>
      <c r="R666" s="90" t="s">
        <v>15</v>
      </c>
      <c r="S666" s="91">
        <v>0</v>
      </c>
      <c r="T666" s="90" t="s">
        <v>587</v>
      </c>
      <c r="U666" s="91">
        <v>53.11</v>
      </c>
      <c r="W666" s="92">
        <v>44652</v>
      </c>
    </row>
    <row r="667" spans="1:23" x14ac:dyDescent="0.2">
      <c r="A667" s="86" t="s">
        <v>1537</v>
      </c>
      <c r="B667" s="86" t="s">
        <v>868</v>
      </c>
      <c r="C667" s="86" t="s">
        <v>914</v>
      </c>
      <c r="D667" s="86" t="s">
        <v>157</v>
      </c>
      <c r="E667" s="86">
        <v>27</v>
      </c>
      <c r="F667" s="86" t="s">
        <v>896</v>
      </c>
      <c r="G667" s="87">
        <v>44652</v>
      </c>
      <c r="H667" s="87">
        <v>44863</v>
      </c>
      <c r="I667" s="88"/>
      <c r="J667" s="88"/>
      <c r="K667" s="88"/>
      <c r="L667" s="88"/>
      <c r="M667" s="88" t="s">
        <v>15</v>
      </c>
      <c r="N667" s="88"/>
      <c r="O667" s="88"/>
      <c r="P667" s="88"/>
      <c r="R667" s="90" t="s">
        <v>15</v>
      </c>
      <c r="S667" s="91">
        <v>0</v>
      </c>
      <c r="T667" s="90" t="s">
        <v>896</v>
      </c>
      <c r="U667" s="91">
        <v>742.81</v>
      </c>
      <c r="W667" s="92">
        <v>44652</v>
      </c>
    </row>
    <row r="668" spans="1:23" x14ac:dyDescent="0.2">
      <c r="A668" s="86" t="s">
        <v>1537</v>
      </c>
      <c r="B668" s="86" t="s">
        <v>868</v>
      </c>
      <c r="C668" s="86" t="s">
        <v>914</v>
      </c>
      <c r="D668" s="86" t="s">
        <v>157</v>
      </c>
      <c r="E668" s="86">
        <v>220</v>
      </c>
      <c r="F668" s="86" t="s">
        <v>898</v>
      </c>
      <c r="G668" s="87">
        <v>44652</v>
      </c>
      <c r="H668" s="87">
        <v>44863</v>
      </c>
      <c r="I668" s="88"/>
      <c r="J668" s="88"/>
      <c r="K668" s="88"/>
      <c r="L668" s="88"/>
      <c r="M668" s="88" t="s">
        <v>15</v>
      </c>
      <c r="N668" s="88"/>
      <c r="O668" s="88"/>
      <c r="P668" s="88"/>
      <c r="R668" s="90" t="s">
        <v>15</v>
      </c>
      <c r="S668" s="91">
        <v>0</v>
      </c>
      <c r="T668" s="90" t="s">
        <v>898</v>
      </c>
      <c r="U668" s="91">
        <v>0</v>
      </c>
      <c r="W668" s="92">
        <v>44652</v>
      </c>
    </row>
    <row r="669" spans="1:23" x14ac:dyDescent="0.2">
      <c r="A669" s="86" t="s">
        <v>1537</v>
      </c>
      <c r="B669" s="86" t="s">
        <v>868</v>
      </c>
      <c r="C669" s="86" t="s">
        <v>914</v>
      </c>
      <c r="D669" s="86" t="s">
        <v>157</v>
      </c>
      <c r="E669" s="86">
        <v>152</v>
      </c>
      <c r="F669" s="86" t="s">
        <v>115</v>
      </c>
      <c r="G669" s="87">
        <v>44652</v>
      </c>
      <c r="H669" s="87">
        <v>44863</v>
      </c>
      <c r="I669" s="88"/>
      <c r="J669" s="88"/>
      <c r="K669" s="88"/>
      <c r="L669" s="88"/>
      <c r="M669" s="88" t="s">
        <v>15</v>
      </c>
      <c r="N669" s="88"/>
      <c r="O669" s="88"/>
      <c r="P669" s="88"/>
      <c r="R669" s="90" t="s">
        <v>15</v>
      </c>
      <c r="S669" s="91">
        <v>0</v>
      </c>
      <c r="T669" s="90" t="s">
        <v>115</v>
      </c>
      <c r="U669" s="91">
        <v>1260.6300000000001</v>
      </c>
      <c r="W669" s="92">
        <v>44652</v>
      </c>
    </row>
    <row r="670" spans="1:23" x14ac:dyDescent="0.2">
      <c r="A670" s="86" t="s">
        <v>1537</v>
      </c>
      <c r="B670" s="86" t="s">
        <v>868</v>
      </c>
      <c r="C670" s="86" t="s">
        <v>914</v>
      </c>
      <c r="D670" s="86" t="s">
        <v>157</v>
      </c>
      <c r="E670" s="86">
        <v>152</v>
      </c>
      <c r="F670" s="86" t="s">
        <v>115</v>
      </c>
      <c r="G670" s="87">
        <v>44652</v>
      </c>
      <c r="H670" s="87">
        <v>44863</v>
      </c>
      <c r="I670" s="88"/>
      <c r="J670" s="88"/>
      <c r="K670" s="88"/>
      <c r="L670" s="88"/>
      <c r="M670" s="88" t="s">
        <v>15</v>
      </c>
      <c r="N670" s="88"/>
      <c r="O670" s="88"/>
      <c r="P670" s="88"/>
      <c r="R670" s="90" t="s">
        <v>15</v>
      </c>
      <c r="S670" s="91">
        <v>0</v>
      </c>
      <c r="T670" s="90" t="s">
        <v>115</v>
      </c>
      <c r="U670" s="91">
        <v>1260.6300000000001</v>
      </c>
      <c r="W670" s="92">
        <v>44652</v>
      </c>
    </row>
    <row r="671" spans="1:23" x14ac:dyDescent="0.2">
      <c r="A671" s="86" t="s">
        <v>1537</v>
      </c>
      <c r="B671" s="86" t="s">
        <v>868</v>
      </c>
      <c r="C671" s="86" t="s">
        <v>914</v>
      </c>
      <c r="D671" s="86" t="s">
        <v>157</v>
      </c>
      <c r="E671" s="86">
        <v>152</v>
      </c>
      <c r="F671" s="86" t="s">
        <v>115</v>
      </c>
      <c r="G671" s="87">
        <v>44652</v>
      </c>
      <c r="H671" s="87">
        <v>44863</v>
      </c>
      <c r="I671" s="88" t="s">
        <v>932</v>
      </c>
      <c r="J671" s="88" t="s">
        <v>115</v>
      </c>
      <c r="K671" s="88"/>
      <c r="L671" s="88" t="s">
        <v>551</v>
      </c>
      <c r="M671" s="88" t="s">
        <v>49</v>
      </c>
      <c r="N671" s="88" t="s">
        <v>156</v>
      </c>
      <c r="O671" s="88">
        <v>476</v>
      </c>
      <c r="P671" s="88"/>
      <c r="R671" s="90" t="s">
        <v>115</v>
      </c>
      <c r="S671" s="91">
        <v>1260.6300000000001</v>
      </c>
      <c r="T671" s="90" t="s">
        <v>115</v>
      </c>
      <c r="U671" s="91">
        <v>1260.6300000000001</v>
      </c>
      <c r="W671" s="92">
        <v>44652</v>
      </c>
    </row>
    <row r="672" spans="1:23" x14ac:dyDescent="0.2">
      <c r="A672" s="86" t="s">
        <v>1537</v>
      </c>
      <c r="B672" s="86" t="s">
        <v>868</v>
      </c>
      <c r="C672" s="86" t="s">
        <v>914</v>
      </c>
      <c r="D672" s="86" t="s">
        <v>157</v>
      </c>
      <c r="E672" s="86">
        <v>152</v>
      </c>
      <c r="F672" s="86" t="s">
        <v>115</v>
      </c>
      <c r="G672" s="87">
        <v>44652</v>
      </c>
      <c r="H672" s="87">
        <v>44863</v>
      </c>
      <c r="I672" s="88"/>
      <c r="J672" s="88"/>
      <c r="K672" s="88"/>
      <c r="L672" s="88"/>
      <c r="M672" s="88"/>
      <c r="N672" s="88"/>
      <c r="O672" s="88"/>
      <c r="P672" s="88"/>
      <c r="R672" s="90" t="s">
        <v>15</v>
      </c>
      <c r="S672" s="91">
        <v>0</v>
      </c>
      <c r="T672" s="90" t="s">
        <v>115</v>
      </c>
      <c r="U672" s="91">
        <v>1260.6300000000001</v>
      </c>
      <c r="W672" s="92">
        <v>44652</v>
      </c>
    </row>
    <row r="673" spans="1:23" x14ac:dyDescent="0.2">
      <c r="A673" s="86" t="s">
        <v>1537</v>
      </c>
      <c r="B673" s="86" t="s">
        <v>868</v>
      </c>
      <c r="C673" s="86" t="s">
        <v>914</v>
      </c>
      <c r="D673" s="86" t="s">
        <v>157</v>
      </c>
      <c r="E673" s="86">
        <v>152</v>
      </c>
      <c r="F673" s="86" t="s">
        <v>115</v>
      </c>
      <c r="G673" s="87">
        <v>44652</v>
      </c>
      <c r="H673" s="87">
        <v>44863</v>
      </c>
      <c r="I673" s="88" t="s">
        <v>933</v>
      </c>
      <c r="J673" s="88" t="s">
        <v>115</v>
      </c>
      <c r="K673" s="88"/>
      <c r="L673" s="88" t="s">
        <v>551</v>
      </c>
      <c r="M673" s="88" t="s">
        <v>49</v>
      </c>
      <c r="N673" s="88" t="s">
        <v>156</v>
      </c>
      <c r="O673" s="88">
        <v>476</v>
      </c>
      <c r="P673" s="88"/>
      <c r="R673" s="90" t="s">
        <v>115</v>
      </c>
      <c r="S673" s="91">
        <v>1260.6300000000001</v>
      </c>
      <c r="T673" s="90" t="s">
        <v>115</v>
      </c>
      <c r="U673" s="91">
        <v>1260.6300000000001</v>
      </c>
      <c r="W673" s="92">
        <v>44652</v>
      </c>
    </row>
    <row r="674" spans="1:23" x14ac:dyDescent="0.2">
      <c r="A674" s="86" t="s">
        <v>1537</v>
      </c>
      <c r="B674" s="86" t="s">
        <v>868</v>
      </c>
      <c r="C674" s="86" t="s">
        <v>914</v>
      </c>
      <c r="D674" s="86" t="s">
        <v>157</v>
      </c>
      <c r="E674" s="86">
        <v>152</v>
      </c>
      <c r="F674" s="86" t="s">
        <v>115</v>
      </c>
      <c r="G674" s="87">
        <v>44652</v>
      </c>
      <c r="H674" s="87">
        <v>44863</v>
      </c>
      <c r="I674" s="88" t="s">
        <v>934</v>
      </c>
      <c r="J674" s="88" t="s">
        <v>115</v>
      </c>
      <c r="K674" s="88"/>
      <c r="L674" s="88" t="s">
        <v>551</v>
      </c>
      <c r="M674" s="88" t="s">
        <v>49</v>
      </c>
      <c r="N674" s="88" t="s">
        <v>156</v>
      </c>
      <c r="O674" s="88">
        <v>476</v>
      </c>
      <c r="P674" s="88"/>
      <c r="R674" s="90" t="s">
        <v>115</v>
      </c>
      <c r="S674" s="91">
        <v>1260.6300000000001</v>
      </c>
      <c r="T674" s="90" t="s">
        <v>115</v>
      </c>
      <c r="U674" s="91">
        <v>1260.6300000000001</v>
      </c>
      <c r="W674" s="92">
        <v>44652</v>
      </c>
    </row>
    <row r="675" spans="1:23" x14ac:dyDescent="0.2">
      <c r="A675" s="93" t="s">
        <v>1537</v>
      </c>
      <c r="B675" s="93" t="s">
        <v>868</v>
      </c>
      <c r="C675" s="93" t="s">
        <v>935</v>
      </c>
      <c r="D675" s="93" t="s">
        <v>151</v>
      </c>
      <c r="E675" s="93">
        <v>47</v>
      </c>
      <c r="F675" s="93" t="s">
        <v>548</v>
      </c>
      <c r="G675" s="94">
        <v>44652</v>
      </c>
      <c r="H675" s="94">
        <v>44863</v>
      </c>
      <c r="I675" s="95">
        <v>49540</v>
      </c>
      <c r="J675" s="95" t="s">
        <v>936</v>
      </c>
      <c r="K675" s="95" t="s">
        <v>573</v>
      </c>
      <c r="L675" s="95" t="s">
        <v>551</v>
      </c>
      <c r="M675" s="95" t="s">
        <v>49</v>
      </c>
      <c r="N675" s="95" t="s">
        <v>156</v>
      </c>
      <c r="O675" s="95">
        <v>476</v>
      </c>
      <c r="P675" s="95"/>
      <c r="R675" s="90" t="s">
        <v>571</v>
      </c>
      <c r="S675" s="91">
        <v>650.83000000000004</v>
      </c>
      <c r="T675" s="90" t="s">
        <v>548</v>
      </c>
      <c r="U675" s="91">
        <v>635.80999999999995</v>
      </c>
      <c r="W675" s="92">
        <v>44652</v>
      </c>
    </row>
    <row r="676" spans="1:23" x14ac:dyDescent="0.2">
      <c r="A676" s="93" t="s">
        <v>1537</v>
      </c>
      <c r="B676" s="93" t="s">
        <v>868</v>
      </c>
      <c r="C676" s="93" t="s">
        <v>935</v>
      </c>
      <c r="D676" s="93" t="s">
        <v>151</v>
      </c>
      <c r="E676" s="93">
        <v>42</v>
      </c>
      <c r="F676" s="93" t="s">
        <v>552</v>
      </c>
      <c r="G676" s="94">
        <v>44652</v>
      </c>
      <c r="H676" s="94">
        <v>44863</v>
      </c>
      <c r="I676" s="95">
        <v>49969</v>
      </c>
      <c r="J676" s="95" t="s">
        <v>937</v>
      </c>
      <c r="K676" s="95" t="s">
        <v>938</v>
      </c>
      <c r="L676" s="95" t="s">
        <v>551</v>
      </c>
      <c r="M676" s="95" t="s">
        <v>49</v>
      </c>
      <c r="N676" s="95" t="s">
        <v>156</v>
      </c>
      <c r="O676" s="95">
        <v>476</v>
      </c>
      <c r="P676" s="95"/>
      <c r="R676" s="90" t="s">
        <v>94</v>
      </c>
      <c r="S676" s="91">
        <v>315.44</v>
      </c>
      <c r="T676" s="90" t="s">
        <v>552</v>
      </c>
      <c r="U676" s="91">
        <v>292.39</v>
      </c>
      <c r="W676" s="92">
        <v>44652</v>
      </c>
    </row>
    <row r="677" spans="1:23" x14ac:dyDescent="0.2">
      <c r="A677" s="93" t="s">
        <v>1537</v>
      </c>
      <c r="B677" s="93" t="s">
        <v>868</v>
      </c>
      <c r="C677" s="93" t="s">
        <v>935</v>
      </c>
      <c r="D677" s="93" t="s">
        <v>151</v>
      </c>
      <c r="E677" s="93">
        <v>58</v>
      </c>
      <c r="F677" s="93" t="s">
        <v>874</v>
      </c>
      <c r="G677" s="94">
        <v>44652</v>
      </c>
      <c r="H677" s="94">
        <v>44863</v>
      </c>
      <c r="I677" s="95">
        <v>49914</v>
      </c>
      <c r="J677" s="95" t="s">
        <v>939</v>
      </c>
      <c r="K677" s="95" t="s">
        <v>883</v>
      </c>
      <c r="L677" s="95" t="s">
        <v>551</v>
      </c>
      <c r="M677" s="95" t="s">
        <v>49</v>
      </c>
      <c r="N677" s="95" t="s">
        <v>156</v>
      </c>
      <c r="O677" s="95">
        <v>476</v>
      </c>
      <c r="P677" s="95"/>
      <c r="R677" s="90" t="s">
        <v>86</v>
      </c>
      <c r="S677" s="91">
        <v>267.95999999999998</v>
      </c>
      <c r="T677" s="90" t="s">
        <v>874</v>
      </c>
      <c r="U677" s="91">
        <v>315.44</v>
      </c>
      <c r="W677" s="92">
        <v>44652</v>
      </c>
    </row>
    <row r="678" spans="1:23" x14ac:dyDescent="0.2">
      <c r="A678" s="93" t="s">
        <v>1537</v>
      </c>
      <c r="B678" s="93" t="s">
        <v>868</v>
      </c>
      <c r="C678" s="93" t="s">
        <v>935</v>
      </c>
      <c r="D678" s="93" t="s">
        <v>151</v>
      </c>
      <c r="E678" s="93">
        <v>48</v>
      </c>
      <c r="F678" s="93" t="s">
        <v>312</v>
      </c>
      <c r="G678" s="94">
        <v>44652</v>
      </c>
      <c r="H678" s="94">
        <v>44863</v>
      </c>
      <c r="I678" s="95">
        <v>49536</v>
      </c>
      <c r="J678" s="95" t="s">
        <v>940</v>
      </c>
      <c r="K678" s="95" t="s">
        <v>941</v>
      </c>
      <c r="L678" s="95" t="s">
        <v>551</v>
      </c>
      <c r="M678" s="95" t="s">
        <v>49</v>
      </c>
      <c r="N678" s="95" t="s">
        <v>156</v>
      </c>
      <c r="O678" s="95">
        <v>476</v>
      </c>
      <c r="P678" s="95"/>
      <c r="R678" s="90" t="s">
        <v>889</v>
      </c>
      <c r="S678" s="91">
        <v>395.27</v>
      </c>
      <c r="T678" s="90" t="s">
        <v>312</v>
      </c>
      <c r="U678" s="91">
        <v>292.54000000000002</v>
      </c>
      <c r="W678" s="92">
        <v>44652</v>
      </c>
    </row>
    <row r="679" spans="1:23" x14ac:dyDescent="0.2">
      <c r="A679" s="93" t="s">
        <v>1537</v>
      </c>
      <c r="B679" s="93" t="s">
        <v>868</v>
      </c>
      <c r="C679" s="93" t="s">
        <v>935</v>
      </c>
      <c r="D679" s="93" t="s">
        <v>151</v>
      </c>
      <c r="E679" s="93">
        <v>212</v>
      </c>
      <c r="F679" s="93" t="s">
        <v>86</v>
      </c>
      <c r="G679" s="94">
        <v>44652</v>
      </c>
      <c r="H679" s="94">
        <v>44863</v>
      </c>
      <c r="I679" s="95">
        <v>49542</v>
      </c>
      <c r="J679" s="95" t="s">
        <v>942</v>
      </c>
      <c r="K679" s="95" t="s">
        <v>876</v>
      </c>
      <c r="L679" s="95" t="s">
        <v>551</v>
      </c>
      <c r="M679" s="95" t="s">
        <v>49</v>
      </c>
      <c r="N679" s="95" t="s">
        <v>156</v>
      </c>
      <c r="O679" s="95">
        <v>476</v>
      </c>
      <c r="P679" s="95"/>
      <c r="R679" s="90" t="s">
        <v>889</v>
      </c>
      <c r="S679" s="91">
        <v>395.27</v>
      </c>
      <c r="T679" s="90" t="s">
        <v>86</v>
      </c>
      <c r="U679" s="91">
        <v>267.95999999999998</v>
      </c>
      <c r="W679" s="92">
        <v>44652</v>
      </c>
    </row>
    <row r="680" spans="1:23" x14ac:dyDescent="0.2">
      <c r="A680" s="93" t="s">
        <v>1537</v>
      </c>
      <c r="B680" s="93" t="s">
        <v>868</v>
      </c>
      <c r="C680" s="93" t="s">
        <v>935</v>
      </c>
      <c r="D680" s="93" t="s">
        <v>151</v>
      </c>
      <c r="E680" s="93">
        <v>213</v>
      </c>
      <c r="F680" s="93" t="s">
        <v>889</v>
      </c>
      <c r="G680" s="94">
        <v>44652</v>
      </c>
      <c r="H680" s="94">
        <v>44863</v>
      </c>
      <c r="I680" s="95">
        <v>49915</v>
      </c>
      <c r="J680" s="95" t="s">
        <v>943</v>
      </c>
      <c r="K680" s="95" t="s">
        <v>876</v>
      </c>
      <c r="L680" s="95" t="s">
        <v>551</v>
      </c>
      <c r="M680" s="95" t="s">
        <v>49</v>
      </c>
      <c r="N680" s="95" t="s">
        <v>156</v>
      </c>
      <c r="O680" s="95">
        <v>476</v>
      </c>
      <c r="P680" s="95"/>
      <c r="R680" s="90" t="s">
        <v>889</v>
      </c>
      <c r="S680" s="91">
        <v>395.27</v>
      </c>
      <c r="T680" s="90" t="s">
        <v>889</v>
      </c>
      <c r="U680" s="91">
        <v>395.27</v>
      </c>
      <c r="W680" s="92">
        <v>44652</v>
      </c>
    </row>
    <row r="681" spans="1:23" x14ac:dyDescent="0.2">
      <c r="A681" s="93" t="s">
        <v>1537</v>
      </c>
      <c r="B681" s="93" t="s">
        <v>868</v>
      </c>
      <c r="C681" s="93" t="s">
        <v>935</v>
      </c>
      <c r="D681" s="93" t="s">
        <v>151</v>
      </c>
      <c r="E681" s="93">
        <v>200</v>
      </c>
      <c r="F681" s="93" t="s">
        <v>575</v>
      </c>
      <c r="G681" s="94">
        <v>44652</v>
      </c>
      <c r="H681" s="94">
        <v>44863</v>
      </c>
      <c r="I681" s="95">
        <v>49621</v>
      </c>
      <c r="J681" s="95" t="s">
        <v>944</v>
      </c>
      <c r="K681" s="95" t="s">
        <v>876</v>
      </c>
      <c r="L681" s="95" t="s">
        <v>551</v>
      </c>
      <c r="M681" s="95" t="s">
        <v>49</v>
      </c>
      <c r="N681" s="95" t="s">
        <v>156</v>
      </c>
      <c r="O681" s="95">
        <v>476</v>
      </c>
      <c r="P681" s="95"/>
      <c r="R681" s="90" t="s">
        <v>889</v>
      </c>
      <c r="S681" s="91">
        <v>395.27</v>
      </c>
      <c r="T681" s="90" t="s">
        <v>575</v>
      </c>
      <c r="U681" s="91">
        <v>310.29000000000002</v>
      </c>
      <c r="W681" s="92">
        <v>44652</v>
      </c>
    </row>
    <row r="682" spans="1:23" x14ac:dyDescent="0.2">
      <c r="A682" s="93" t="s">
        <v>1537</v>
      </c>
      <c r="B682" s="93" t="s">
        <v>868</v>
      </c>
      <c r="C682" s="93" t="s">
        <v>935</v>
      </c>
      <c r="D682" s="93" t="s">
        <v>151</v>
      </c>
      <c r="E682" s="93">
        <v>52</v>
      </c>
      <c r="F682" s="93" t="s">
        <v>95</v>
      </c>
      <c r="G682" s="94">
        <v>44652</v>
      </c>
      <c r="H682" s="94">
        <v>44863</v>
      </c>
      <c r="I682" s="95">
        <v>49507</v>
      </c>
      <c r="J682" s="95" t="s">
        <v>945</v>
      </c>
      <c r="K682" s="95" t="s">
        <v>96</v>
      </c>
      <c r="L682" s="95" t="s">
        <v>551</v>
      </c>
      <c r="M682" s="95" t="s">
        <v>49</v>
      </c>
      <c r="N682" s="95" t="s">
        <v>156</v>
      </c>
      <c r="O682" s="95">
        <v>476</v>
      </c>
      <c r="P682" s="95"/>
      <c r="R682" s="90" t="s">
        <v>96</v>
      </c>
      <c r="S682" s="91">
        <v>202.59</v>
      </c>
      <c r="T682" s="90" t="s">
        <v>95</v>
      </c>
      <c r="U682" s="91">
        <v>275.32</v>
      </c>
      <c r="W682" s="92">
        <v>44652</v>
      </c>
    </row>
    <row r="683" spans="1:23" x14ac:dyDescent="0.2">
      <c r="A683" s="93" t="s">
        <v>1537</v>
      </c>
      <c r="B683" s="93" t="s">
        <v>868</v>
      </c>
      <c r="C683" s="93" t="s">
        <v>935</v>
      </c>
      <c r="D683" s="93" t="s">
        <v>151</v>
      </c>
      <c r="E683" s="93">
        <v>54</v>
      </c>
      <c r="F683" s="93" t="s">
        <v>70</v>
      </c>
      <c r="G683" s="94">
        <v>44652</v>
      </c>
      <c r="H683" s="94">
        <v>44863</v>
      </c>
      <c r="I683" s="95"/>
      <c r="J683" s="95"/>
      <c r="K683" s="95"/>
      <c r="L683" s="95"/>
      <c r="M683" s="95"/>
      <c r="N683" s="95"/>
      <c r="O683" s="95"/>
      <c r="P683" s="95"/>
      <c r="R683" s="90" t="s">
        <v>15</v>
      </c>
      <c r="S683" s="91">
        <v>0</v>
      </c>
      <c r="T683" s="90" t="s">
        <v>70</v>
      </c>
      <c r="U683" s="91">
        <v>297.97000000000003</v>
      </c>
      <c r="W683" s="92">
        <v>44652</v>
      </c>
    </row>
    <row r="684" spans="1:23" x14ac:dyDescent="0.2">
      <c r="A684" s="93" t="s">
        <v>1537</v>
      </c>
      <c r="B684" s="93" t="s">
        <v>868</v>
      </c>
      <c r="C684" s="93" t="s">
        <v>935</v>
      </c>
      <c r="D684" s="93" t="s">
        <v>151</v>
      </c>
      <c r="E684" s="93">
        <v>208</v>
      </c>
      <c r="F684" s="93" t="s">
        <v>64</v>
      </c>
      <c r="G684" s="94">
        <v>44652</v>
      </c>
      <c r="H684" s="94">
        <v>44863</v>
      </c>
      <c r="I684" s="95"/>
      <c r="J684" s="95"/>
      <c r="K684" s="95"/>
      <c r="L684" s="95"/>
      <c r="M684" s="95"/>
      <c r="N684" s="95"/>
      <c r="O684" s="95"/>
      <c r="P684" s="95"/>
      <c r="R684" s="90" t="s">
        <v>15</v>
      </c>
      <c r="S684" s="91">
        <v>0</v>
      </c>
      <c r="T684" s="90" t="s">
        <v>64</v>
      </c>
      <c r="U684" s="91">
        <v>292.81</v>
      </c>
      <c r="W684" s="92">
        <v>44652</v>
      </c>
    </row>
    <row r="685" spans="1:23" x14ac:dyDescent="0.2">
      <c r="A685" s="93" t="s">
        <v>1537</v>
      </c>
      <c r="B685" s="93" t="s">
        <v>868</v>
      </c>
      <c r="C685" s="93" t="s">
        <v>935</v>
      </c>
      <c r="D685" s="93" t="s">
        <v>151</v>
      </c>
      <c r="E685" s="93">
        <v>46</v>
      </c>
      <c r="F685" s="93" t="s">
        <v>96</v>
      </c>
      <c r="G685" s="94">
        <v>44652</v>
      </c>
      <c r="H685" s="94">
        <v>44863</v>
      </c>
      <c r="I685" s="95"/>
      <c r="J685" s="95"/>
      <c r="K685" s="95"/>
      <c r="L685" s="95"/>
      <c r="M685" s="95"/>
      <c r="N685" s="95"/>
      <c r="O685" s="95"/>
      <c r="P685" s="95"/>
      <c r="R685" s="90" t="s">
        <v>15</v>
      </c>
      <c r="S685" s="91">
        <v>0</v>
      </c>
      <c r="T685" s="90" t="s">
        <v>96</v>
      </c>
      <c r="U685" s="91">
        <v>202.59</v>
      </c>
      <c r="W685" s="92">
        <v>44652</v>
      </c>
    </row>
    <row r="686" spans="1:23" x14ac:dyDescent="0.2">
      <c r="A686" s="93" t="s">
        <v>1537</v>
      </c>
      <c r="B686" s="93" t="s">
        <v>868</v>
      </c>
      <c r="C686" s="93" t="s">
        <v>935</v>
      </c>
      <c r="D686" s="93" t="s">
        <v>151</v>
      </c>
      <c r="E686" s="93">
        <v>46</v>
      </c>
      <c r="F686" s="93" t="s">
        <v>96</v>
      </c>
      <c r="G686" s="94">
        <v>44652</v>
      </c>
      <c r="H686" s="94">
        <v>44863</v>
      </c>
      <c r="I686" s="95"/>
      <c r="J686" s="95"/>
      <c r="K686" s="95"/>
      <c r="L686" s="95"/>
      <c r="M686" s="95" t="s">
        <v>15</v>
      </c>
      <c r="N686" s="95"/>
      <c r="O686" s="95"/>
      <c r="P686" s="95"/>
      <c r="R686" s="90" t="s">
        <v>15</v>
      </c>
      <c r="S686" s="91">
        <v>0</v>
      </c>
      <c r="T686" s="90" t="s">
        <v>96</v>
      </c>
      <c r="U686" s="91">
        <v>202.59</v>
      </c>
      <c r="W686" s="92">
        <v>44652</v>
      </c>
    </row>
    <row r="687" spans="1:23" x14ac:dyDescent="0.2">
      <c r="A687" s="93" t="s">
        <v>1537</v>
      </c>
      <c r="B687" s="93" t="s">
        <v>868</v>
      </c>
      <c r="C687" s="93" t="s">
        <v>935</v>
      </c>
      <c r="D687" s="93" t="s">
        <v>151</v>
      </c>
      <c r="E687" s="93">
        <v>46</v>
      </c>
      <c r="F687" s="93" t="s">
        <v>96</v>
      </c>
      <c r="G687" s="94">
        <v>44652</v>
      </c>
      <c r="H687" s="94">
        <v>44863</v>
      </c>
      <c r="I687" s="95"/>
      <c r="J687" s="95"/>
      <c r="K687" s="95"/>
      <c r="L687" s="95"/>
      <c r="M687" s="95" t="s">
        <v>15</v>
      </c>
      <c r="N687" s="95"/>
      <c r="O687" s="95"/>
      <c r="P687" s="95"/>
      <c r="R687" s="90" t="s">
        <v>15</v>
      </c>
      <c r="S687" s="91">
        <v>0</v>
      </c>
      <c r="T687" s="90" t="s">
        <v>96</v>
      </c>
      <c r="U687" s="91">
        <v>202.59</v>
      </c>
      <c r="W687" s="92">
        <v>44652</v>
      </c>
    </row>
    <row r="688" spans="1:23" x14ac:dyDescent="0.2">
      <c r="A688" s="93" t="s">
        <v>1537</v>
      </c>
      <c r="B688" s="93" t="s">
        <v>868</v>
      </c>
      <c r="C688" s="93" t="s">
        <v>935</v>
      </c>
      <c r="D688" s="93" t="s">
        <v>157</v>
      </c>
      <c r="E688" s="93">
        <v>20</v>
      </c>
      <c r="F688" s="93" t="s">
        <v>584</v>
      </c>
      <c r="G688" s="94">
        <v>44652</v>
      </c>
      <c r="H688" s="94">
        <v>44863</v>
      </c>
      <c r="I688" s="95"/>
      <c r="J688" s="95"/>
      <c r="K688" s="95"/>
      <c r="L688" s="95"/>
      <c r="M688" s="95" t="s">
        <v>15</v>
      </c>
      <c r="N688" s="95"/>
      <c r="O688" s="95"/>
      <c r="P688" s="95"/>
      <c r="R688" s="90" t="s">
        <v>15</v>
      </c>
      <c r="S688" s="91">
        <v>0</v>
      </c>
      <c r="T688" s="90" t="s">
        <v>584</v>
      </c>
      <c r="U688" s="91">
        <v>438.96</v>
      </c>
      <c r="W688" s="92">
        <v>44652</v>
      </c>
    </row>
    <row r="689" spans="1:23" x14ac:dyDescent="0.2">
      <c r="A689" s="93" t="s">
        <v>1537</v>
      </c>
      <c r="B689" s="93" t="s">
        <v>868</v>
      </c>
      <c r="C689" s="93" t="s">
        <v>935</v>
      </c>
      <c r="D689" s="93" t="s">
        <v>157</v>
      </c>
      <c r="E689" s="93">
        <v>48</v>
      </c>
      <c r="F689" s="93" t="s">
        <v>895</v>
      </c>
      <c r="G689" s="94">
        <v>44652</v>
      </c>
      <c r="H689" s="94">
        <v>44863</v>
      </c>
      <c r="I689" s="95"/>
      <c r="J689" s="95"/>
      <c r="K689" s="95"/>
      <c r="L689" s="95"/>
      <c r="M689" s="95" t="s">
        <v>15</v>
      </c>
      <c r="N689" s="95"/>
      <c r="O689" s="95"/>
      <c r="P689" s="95"/>
      <c r="R689" s="90" t="s">
        <v>15</v>
      </c>
      <c r="S689" s="91">
        <v>0</v>
      </c>
      <c r="T689" s="90" t="s">
        <v>895</v>
      </c>
      <c r="U689" s="91">
        <v>23.57</v>
      </c>
      <c r="W689" s="92">
        <v>44652</v>
      </c>
    </row>
    <row r="690" spans="1:23" x14ac:dyDescent="0.2">
      <c r="A690" s="93" t="s">
        <v>1537</v>
      </c>
      <c r="B690" s="93" t="s">
        <v>868</v>
      </c>
      <c r="C690" s="93" t="s">
        <v>935</v>
      </c>
      <c r="D690" s="93" t="s">
        <v>157</v>
      </c>
      <c r="E690" s="93">
        <v>48</v>
      </c>
      <c r="F690" s="93" t="s">
        <v>895</v>
      </c>
      <c r="G690" s="94">
        <v>44652</v>
      </c>
      <c r="H690" s="94">
        <v>44863</v>
      </c>
      <c r="I690" s="95"/>
      <c r="J690" s="95"/>
      <c r="K690" s="95"/>
      <c r="L690" s="95"/>
      <c r="M690" s="95" t="s">
        <v>15</v>
      </c>
      <c r="N690" s="95"/>
      <c r="O690" s="95"/>
      <c r="P690" s="95"/>
      <c r="R690" s="90" t="s">
        <v>15</v>
      </c>
      <c r="S690" s="91">
        <v>0</v>
      </c>
      <c r="T690" s="90" t="s">
        <v>895</v>
      </c>
      <c r="U690" s="91">
        <v>23.57</v>
      </c>
      <c r="W690" s="92">
        <v>44652</v>
      </c>
    </row>
    <row r="691" spans="1:23" x14ac:dyDescent="0.2">
      <c r="A691" s="93" t="s">
        <v>1537</v>
      </c>
      <c r="B691" s="93" t="s">
        <v>868</v>
      </c>
      <c r="C691" s="93" t="s">
        <v>935</v>
      </c>
      <c r="D691" s="93" t="s">
        <v>157</v>
      </c>
      <c r="E691" s="93">
        <v>48</v>
      </c>
      <c r="F691" s="93" t="s">
        <v>895</v>
      </c>
      <c r="G691" s="94">
        <v>44652</v>
      </c>
      <c r="H691" s="94">
        <v>44863</v>
      </c>
      <c r="I691" s="95"/>
      <c r="J691" s="95"/>
      <c r="K691" s="95"/>
      <c r="L691" s="95"/>
      <c r="M691" s="95" t="s">
        <v>15</v>
      </c>
      <c r="N691" s="95"/>
      <c r="O691" s="95"/>
      <c r="P691" s="95"/>
      <c r="R691" s="90" t="s">
        <v>15</v>
      </c>
      <c r="S691" s="91">
        <v>0</v>
      </c>
      <c r="T691" s="90" t="s">
        <v>895</v>
      </c>
      <c r="U691" s="91">
        <v>23.57</v>
      </c>
      <c r="W691" s="92">
        <v>44652</v>
      </c>
    </row>
    <row r="692" spans="1:23" x14ac:dyDescent="0.2">
      <c r="A692" s="93" t="s">
        <v>1537</v>
      </c>
      <c r="B692" s="93" t="s">
        <v>868</v>
      </c>
      <c r="C692" s="93" t="s">
        <v>935</v>
      </c>
      <c r="D692" s="93" t="s">
        <v>157</v>
      </c>
      <c r="E692" s="93">
        <v>48</v>
      </c>
      <c r="F692" s="93" t="s">
        <v>895</v>
      </c>
      <c r="G692" s="94">
        <v>44652</v>
      </c>
      <c r="H692" s="94">
        <v>44863</v>
      </c>
      <c r="I692" s="95" t="s">
        <v>946</v>
      </c>
      <c r="J692" s="95" t="s">
        <v>399</v>
      </c>
      <c r="K692" s="95"/>
      <c r="L692" s="95" t="s">
        <v>551</v>
      </c>
      <c r="M692" s="95" t="s">
        <v>49</v>
      </c>
      <c r="N692" s="95" t="s">
        <v>156</v>
      </c>
      <c r="O692" s="95">
        <v>476</v>
      </c>
      <c r="P692" s="95"/>
      <c r="R692" s="90" t="s">
        <v>584</v>
      </c>
      <c r="S692" s="91">
        <v>438.96</v>
      </c>
      <c r="T692" s="90" t="s">
        <v>895</v>
      </c>
      <c r="U692" s="91">
        <v>23.57</v>
      </c>
      <c r="W692" s="92">
        <v>44652</v>
      </c>
    </row>
    <row r="693" spans="1:23" x14ac:dyDescent="0.2">
      <c r="A693" s="93" t="s">
        <v>1537</v>
      </c>
      <c r="B693" s="93" t="s">
        <v>868</v>
      </c>
      <c r="C693" s="93" t="s">
        <v>935</v>
      </c>
      <c r="D693" s="93" t="s">
        <v>157</v>
      </c>
      <c r="E693" s="93">
        <v>71</v>
      </c>
      <c r="F693" s="93" t="s">
        <v>587</v>
      </c>
      <c r="G693" s="94">
        <v>44652</v>
      </c>
      <c r="H693" s="94">
        <v>44863</v>
      </c>
      <c r="I693" s="95" t="s">
        <v>947</v>
      </c>
      <c r="J693" s="95" t="s">
        <v>115</v>
      </c>
      <c r="K693" s="95"/>
      <c r="L693" s="95" t="s">
        <v>551</v>
      </c>
      <c r="M693" s="95" t="s">
        <v>49</v>
      </c>
      <c r="N693" s="95" t="s">
        <v>156</v>
      </c>
      <c r="O693" s="95">
        <v>476</v>
      </c>
      <c r="P693" s="95"/>
      <c r="R693" s="90" t="s">
        <v>115</v>
      </c>
      <c r="S693" s="91">
        <v>1260.6300000000001</v>
      </c>
      <c r="T693" s="90" t="s">
        <v>587</v>
      </c>
      <c r="U693" s="91">
        <v>53.11</v>
      </c>
      <c r="W693" s="92">
        <v>44652</v>
      </c>
    </row>
    <row r="694" spans="1:23" x14ac:dyDescent="0.2">
      <c r="A694" s="93" t="s">
        <v>1537</v>
      </c>
      <c r="B694" s="93" t="s">
        <v>868</v>
      </c>
      <c r="C694" s="93" t="s">
        <v>935</v>
      </c>
      <c r="D694" s="93" t="s">
        <v>157</v>
      </c>
      <c r="E694" s="93">
        <v>27</v>
      </c>
      <c r="F694" s="93" t="s">
        <v>896</v>
      </c>
      <c r="G694" s="94">
        <v>44652</v>
      </c>
      <c r="H694" s="94">
        <v>44863</v>
      </c>
      <c r="I694" s="95" t="s">
        <v>948</v>
      </c>
      <c r="J694" s="95" t="s">
        <v>115</v>
      </c>
      <c r="K694" s="95"/>
      <c r="L694" s="95" t="s">
        <v>551</v>
      </c>
      <c r="M694" s="95" t="s">
        <v>49</v>
      </c>
      <c r="N694" s="95" t="s">
        <v>156</v>
      </c>
      <c r="O694" s="95">
        <v>476</v>
      </c>
      <c r="P694" s="95"/>
      <c r="R694" s="90" t="s">
        <v>115</v>
      </c>
      <c r="S694" s="91">
        <v>1260.6300000000001</v>
      </c>
      <c r="T694" s="90" t="s">
        <v>896</v>
      </c>
      <c r="U694" s="91">
        <v>742.81</v>
      </c>
      <c r="W694" s="92">
        <v>44652</v>
      </c>
    </row>
    <row r="695" spans="1:23" x14ac:dyDescent="0.2">
      <c r="A695" s="93" t="s">
        <v>1537</v>
      </c>
      <c r="B695" s="93" t="s">
        <v>868</v>
      </c>
      <c r="C695" s="93" t="s">
        <v>935</v>
      </c>
      <c r="D695" s="93" t="s">
        <v>157</v>
      </c>
      <c r="E695" s="93">
        <v>220</v>
      </c>
      <c r="F695" s="93" t="s">
        <v>898</v>
      </c>
      <c r="G695" s="94">
        <v>44652</v>
      </c>
      <c r="H695" s="94">
        <v>44863</v>
      </c>
      <c r="I695" s="95" t="s">
        <v>949</v>
      </c>
      <c r="J695" s="95" t="s">
        <v>115</v>
      </c>
      <c r="K695" s="95"/>
      <c r="L695" s="95" t="s">
        <v>551</v>
      </c>
      <c r="M695" s="95" t="s">
        <v>49</v>
      </c>
      <c r="N695" s="95" t="s">
        <v>156</v>
      </c>
      <c r="O695" s="95">
        <v>476</v>
      </c>
      <c r="P695" s="95"/>
      <c r="R695" s="90" t="s">
        <v>115</v>
      </c>
      <c r="S695" s="91">
        <v>1260.6300000000001</v>
      </c>
      <c r="T695" s="90" t="s">
        <v>898</v>
      </c>
      <c r="U695" s="91">
        <v>0</v>
      </c>
      <c r="W695" s="92">
        <v>44652</v>
      </c>
    </row>
    <row r="696" spans="1:23" x14ac:dyDescent="0.2">
      <c r="A696" s="93" t="s">
        <v>1537</v>
      </c>
      <c r="B696" s="93" t="s">
        <v>868</v>
      </c>
      <c r="C696" s="93" t="s">
        <v>935</v>
      </c>
      <c r="D696" s="93" t="s">
        <v>157</v>
      </c>
      <c r="E696" s="93">
        <v>152</v>
      </c>
      <c r="F696" s="93" t="s">
        <v>115</v>
      </c>
      <c r="G696" s="94">
        <v>44652</v>
      </c>
      <c r="H696" s="94">
        <v>44863</v>
      </c>
      <c r="I696" s="95" t="s">
        <v>950</v>
      </c>
      <c r="J696" s="95" t="s">
        <v>115</v>
      </c>
      <c r="K696" s="95"/>
      <c r="L696" s="95" t="s">
        <v>551</v>
      </c>
      <c r="M696" s="95" t="s">
        <v>49</v>
      </c>
      <c r="N696" s="95" t="s">
        <v>156</v>
      </c>
      <c r="O696" s="95">
        <v>476</v>
      </c>
      <c r="P696" s="95"/>
      <c r="R696" s="90" t="s">
        <v>115</v>
      </c>
      <c r="S696" s="91">
        <v>1260.6300000000001</v>
      </c>
      <c r="T696" s="90" t="s">
        <v>115</v>
      </c>
      <c r="U696" s="91">
        <v>1260.6300000000001</v>
      </c>
      <c r="W696" s="92">
        <v>44652</v>
      </c>
    </row>
    <row r="697" spans="1:23" x14ac:dyDescent="0.2">
      <c r="A697" s="86" t="s">
        <v>1531</v>
      </c>
      <c r="B697" s="86" t="s">
        <v>149</v>
      </c>
      <c r="C697" s="86" t="s">
        <v>951</v>
      </c>
      <c r="D697" s="86" t="s">
        <v>151</v>
      </c>
      <c r="E697" s="86"/>
      <c r="F697" s="86" t="s">
        <v>464</v>
      </c>
      <c r="G697" s="87">
        <v>44652</v>
      </c>
      <c r="H697" s="87">
        <v>44954</v>
      </c>
      <c r="I697" s="88">
        <v>50091</v>
      </c>
      <c r="J697" s="88" t="s">
        <v>952</v>
      </c>
      <c r="K697" s="88" t="s">
        <v>953</v>
      </c>
      <c r="L697" s="88" t="s">
        <v>551</v>
      </c>
      <c r="M697" s="88" t="s">
        <v>50</v>
      </c>
      <c r="N697" s="88" t="s">
        <v>156</v>
      </c>
      <c r="O697" s="88">
        <v>476</v>
      </c>
      <c r="P697" s="88"/>
      <c r="R697" s="90" t="s">
        <v>748</v>
      </c>
      <c r="S697" s="91">
        <v>445.8</v>
      </c>
      <c r="T697" s="90" t="s">
        <v>464</v>
      </c>
      <c r="U697" s="91">
        <v>568.48</v>
      </c>
      <c r="W697" s="92">
        <v>44652</v>
      </c>
    </row>
    <row r="698" spans="1:23" x14ac:dyDescent="0.2">
      <c r="A698" s="86"/>
      <c r="B698" s="86" t="s">
        <v>149</v>
      </c>
      <c r="C698" s="86" t="s">
        <v>951</v>
      </c>
      <c r="D698" s="86" t="s">
        <v>151</v>
      </c>
      <c r="E698" s="86"/>
      <c r="F698" s="86" t="s">
        <v>126</v>
      </c>
      <c r="G698" s="87">
        <v>44652</v>
      </c>
      <c r="H698" s="87">
        <v>44954</v>
      </c>
      <c r="I698" s="88"/>
      <c r="J698" s="88"/>
      <c r="K698" s="88"/>
      <c r="L698" s="88"/>
      <c r="M698" s="88" t="s">
        <v>15</v>
      </c>
      <c r="N698" s="88"/>
      <c r="O698" s="88"/>
      <c r="P698" s="88"/>
      <c r="R698" s="90" t="s">
        <v>15</v>
      </c>
      <c r="S698" s="91">
        <v>0</v>
      </c>
      <c r="T698" s="90" t="s">
        <v>126</v>
      </c>
      <c r="U698" s="91">
        <v>273.72000000000003</v>
      </c>
      <c r="W698" s="92">
        <v>44652</v>
      </c>
    </row>
    <row r="699" spans="1:23" x14ac:dyDescent="0.2">
      <c r="A699" s="86"/>
      <c r="B699" s="86" t="s">
        <v>149</v>
      </c>
      <c r="C699" s="86" t="s">
        <v>951</v>
      </c>
      <c r="D699" s="86" t="s">
        <v>151</v>
      </c>
      <c r="E699" s="86"/>
      <c r="F699" s="86" t="s">
        <v>126</v>
      </c>
      <c r="G699" s="87">
        <v>44652</v>
      </c>
      <c r="H699" s="87">
        <v>44954</v>
      </c>
      <c r="I699" s="88"/>
      <c r="J699" s="88"/>
      <c r="K699" s="88"/>
      <c r="L699" s="88"/>
      <c r="M699" s="88" t="s">
        <v>15</v>
      </c>
      <c r="N699" s="88"/>
      <c r="O699" s="88"/>
      <c r="P699" s="88"/>
      <c r="R699" s="90" t="s">
        <v>15</v>
      </c>
      <c r="S699" s="91">
        <v>0</v>
      </c>
      <c r="T699" s="90" t="s">
        <v>126</v>
      </c>
      <c r="U699" s="91">
        <v>273.72000000000003</v>
      </c>
      <c r="W699" s="92">
        <v>44652</v>
      </c>
    </row>
    <row r="700" spans="1:23" x14ac:dyDescent="0.2">
      <c r="A700" s="86"/>
      <c r="B700" s="86" t="s">
        <v>149</v>
      </c>
      <c r="C700" s="86" t="s">
        <v>951</v>
      </c>
      <c r="D700" s="86" t="s">
        <v>151</v>
      </c>
      <c r="E700" s="86"/>
      <c r="F700" s="86" t="s">
        <v>95</v>
      </c>
      <c r="G700" s="87">
        <v>44652</v>
      </c>
      <c r="H700" s="87">
        <v>44954</v>
      </c>
      <c r="I700" s="88"/>
      <c r="J700" s="88"/>
      <c r="K700" s="88"/>
      <c r="L700" s="88"/>
      <c r="M700" s="88" t="s">
        <v>15</v>
      </c>
      <c r="N700" s="88"/>
      <c r="O700" s="88"/>
      <c r="P700" s="88"/>
      <c r="R700" s="90" t="s">
        <v>15</v>
      </c>
      <c r="S700" s="91">
        <v>0</v>
      </c>
      <c r="T700" s="90" t="s">
        <v>95</v>
      </c>
      <c r="U700" s="91">
        <v>275.32</v>
      </c>
      <c r="W700" s="92">
        <v>44652</v>
      </c>
    </row>
    <row r="701" spans="1:23" x14ac:dyDescent="0.2">
      <c r="A701" s="86"/>
      <c r="B701" s="86" t="s">
        <v>149</v>
      </c>
      <c r="C701" s="86" t="s">
        <v>951</v>
      </c>
      <c r="D701" s="86" t="s">
        <v>151</v>
      </c>
      <c r="E701" s="86"/>
      <c r="F701" s="86" t="s">
        <v>95</v>
      </c>
      <c r="G701" s="87">
        <v>44652</v>
      </c>
      <c r="H701" s="87">
        <v>44954</v>
      </c>
      <c r="I701" s="88"/>
      <c r="J701" s="88"/>
      <c r="K701" s="88"/>
      <c r="L701" s="88"/>
      <c r="M701" s="88" t="s">
        <v>15</v>
      </c>
      <c r="N701" s="88"/>
      <c r="O701" s="88"/>
      <c r="P701" s="88"/>
      <c r="R701" s="90" t="s">
        <v>15</v>
      </c>
      <c r="S701" s="91">
        <v>0</v>
      </c>
      <c r="T701" s="90" t="s">
        <v>95</v>
      </c>
      <c r="U701" s="91">
        <v>275.32</v>
      </c>
      <c r="W701" s="92">
        <v>44652</v>
      </c>
    </row>
    <row r="702" spans="1:23" x14ac:dyDescent="0.2">
      <c r="A702" s="86" t="s">
        <v>1531</v>
      </c>
      <c r="B702" s="86" t="s">
        <v>149</v>
      </c>
      <c r="C702" s="86" t="s">
        <v>951</v>
      </c>
      <c r="D702" s="86" t="s">
        <v>151</v>
      </c>
      <c r="E702" s="86"/>
      <c r="F702" s="86" t="s">
        <v>95</v>
      </c>
      <c r="G702" s="87">
        <v>44652</v>
      </c>
      <c r="H702" s="87">
        <v>44954</v>
      </c>
      <c r="I702" s="88">
        <v>50193</v>
      </c>
      <c r="J702" s="88" t="s">
        <v>954</v>
      </c>
      <c r="K702" s="88" t="s">
        <v>955</v>
      </c>
      <c r="L702" s="88" t="s">
        <v>551</v>
      </c>
      <c r="M702" s="88" t="s">
        <v>50</v>
      </c>
      <c r="N702" s="88" t="s">
        <v>156</v>
      </c>
      <c r="O702" s="88">
        <v>476</v>
      </c>
      <c r="P702" s="88"/>
      <c r="R702" s="90" t="s">
        <v>95</v>
      </c>
      <c r="S702" s="91">
        <v>275.32</v>
      </c>
      <c r="T702" s="90" t="s">
        <v>95</v>
      </c>
      <c r="U702" s="91">
        <v>275.32</v>
      </c>
      <c r="W702" s="92">
        <v>44652</v>
      </c>
    </row>
    <row r="703" spans="1:23" x14ac:dyDescent="0.2">
      <c r="A703" s="86" t="s">
        <v>1531</v>
      </c>
      <c r="B703" s="86" t="s">
        <v>149</v>
      </c>
      <c r="C703" s="86" t="s">
        <v>951</v>
      </c>
      <c r="D703" s="86" t="s">
        <v>151</v>
      </c>
      <c r="E703" s="86"/>
      <c r="F703" s="86" t="s">
        <v>613</v>
      </c>
      <c r="G703" s="87">
        <v>44652</v>
      </c>
      <c r="H703" s="87">
        <v>44954</v>
      </c>
      <c r="I703" s="88"/>
      <c r="J703" s="88"/>
      <c r="K703" s="88"/>
      <c r="L703" s="88"/>
      <c r="M703" s="88" t="s">
        <v>15</v>
      </c>
      <c r="N703" s="88"/>
      <c r="O703" s="88"/>
      <c r="P703" s="88"/>
      <c r="R703" s="90" t="s">
        <v>15</v>
      </c>
      <c r="S703" s="91">
        <v>0</v>
      </c>
      <c r="T703" s="90" t="s">
        <v>613</v>
      </c>
      <c r="U703" s="91">
        <v>315.44</v>
      </c>
      <c r="W703" s="92">
        <v>44652</v>
      </c>
    </row>
    <row r="704" spans="1:23" x14ac:dyDescent="0.2">
      <c r="A704" s="86" t="s">
        <v>1531</v>
      </c>
      <c r="B704" s="86" t="s">
        <v>149</v>
      </c>
      <c r="C704" s="86" t="s">
        <v>951</v>
      </c>
      <c r="D704" s="86" t="s">
        <v>151</v>
      </c>
      <c r="E704" s="86"/>
      <c r="F704" s="86" t="s">
        <v>312</v>
      </c>
      <c r="G704" s="87">
        <v>44652</v>
      </c>
      <c r="H704" s="87">
        <v>44954</v>
      </c>
      <c r="I704" s="88"/>
      <c r="J704" s="88"/>
      <c r="K704" s="88"/>
      <c r="L704" s="88"/>
      <c r="M704" s="88" t="s">
        <v>15</v>
      </c>
      <c r="N704" s="88"/>
      <c r="O704" s="88"/>
      <c r="P704" s="88"/>
      <c r="R704" s="90" t="s">
        <v>15</v>
      </c>
      <c r="S704" s="91">
        <v>0</v>
      </c>
      <c r="T704" s="90" t="s">
        <v>312</v>
      </c>
      <c r="U704" s="91">
        <v>292.54000000000002</v>
      </c>
      <c r="W704" s="92">
        <v>44652</v>
      </c>
    </row>
    <row r="705" spans="1:23" x14ac:dyDescent="0.2">
      <c r="A705" s="86" t="s">
        <v>1531</v>
      </c>
      <c r="B705" s="86" t="s">
        <v>149</v>
      </c>
      <c r="C705" s="86" t="s">
        <v>951</v>
      </c>
      <c r="D705" s="86" t="s">
        <v>151</v>
      </c>
      <c r="E705" s="86"/>
      <c r="F705" s="86" t="s">
        <v>874</v>
      </c>
      <c r="G705" s="87">
        <v>44652</v>
      </c>
      <c r="H705" s="87">
        <v>44954</v>
      </c>
      <c r="I705" s="88">
        <v>50207</v>
      </c>
      <c r="J705" s="88" t="s">
        <v>956</v>
      </c>
      <c r="K705" s="88" t="s">
        <v>957</v>
      </c>
      <c r="L705" s="88" t="s">
        <v>551</v>
      </c>
      <c r="M705" s="88" t="s">
        <v>50</v>
      </c>
      <c r="N705" s="88" t="s">
        <v>156</v>
      </c>
      <c r="O705" s="88">
        <v>476</v>
      </c>
      <c r="P705" s="88"/>
      <c r="R705" s="90" t="s">
        <v>613</v>
      </c>
      <c r="S705" s="91">
        <v>315.44</v>
      </c>
      <c r="T705" s="90" t="s">
        <v>874</v>
      </c>
      <c r="U705" s="91">
        <v>315.44</v>
      </c>
      <c r="W705" s="92">
        <v>44685</v>
      </c>
    </row>
    <row r="706" spans="1:23" x14ac:dyDescent="0.2">
      <c r="A706" s="86" t="s">
        <v>1531</v>
      </c>
      <c r="B706" s="86" t="s">
        <v>149</v>
      </c>
      <c r="C706" s="86" t="s">
        <v>951</v>
      </c>
      <c r="D706" s="86" t="s">
        <v>151</v>
      </c>
      <c r="E706" s="86"/>
      <c r="F706" s="86" t="s">
        <v>889</v>
      </c>
      <c r="G706" s="87">
        <v>44652</v>
      </c>
      <c r="H706" s="87">
        <v>44954</v>
      </c>
      <c r="I706" s="88"/>
      <c r="J706" s="88"/>
      <c r="K706" s="88"/>
      <c r="L706" s="88"/>
      <c r="M706" s="88" t="s">
        <v>15</v>
      </c>
      <c r="N706" s="88"/>
      <c r="O706" s="88"/>
      <c r="P706" s="88"/>
      <c r="R706" s="90" t="s">
        <v>15</v>
      </c>
      <c r="S706" s="91">
        <v>0</v>
      </c>
      <c r="T706" s="90" t="s">
        <v>889</v>
      </c>
      <c r="U706" s="91">
        <v>395.27</v>
      </c>
      <c r="W706" s="92">
        <v>44685</v>
      </c>
    </row>
    <row r="707" spans="1:23" x14ac:dyDescent="0.2">
      <c r="A707" s="86" t="s">
        <v>1531</v>
      </c>
      <c r="B707" s="86" t="s">
        <v>149</v>
      </c>
      <c r="C707" s="86" t="s">
        <v>951</v>
      </c>
      <c r="D707" s="86" t="s">
        <v>151</v>
      </c>
      <c r="E707" s="86"/>
      <c r="F707" s="86" t="s">
        <v>86</v>
      </c>
      <c r="G707" s="87">
        <v>44652</v>
      </c>
      <c r="H707" s="87">
        <v>44954</v>
      </c>
      <c r="I707" s="88"/>
      <c r="J707" s="88"/>
      <c r="K707" s="88"/>
      <c r="L707" s="88"/>
      <c r="M707" s="88" t="s">
        <v>15</v>
      </c>
      <c r="N707" s="88"/>
      <c r="O707" s="88"/>
      <c r="P707" s="88"/>
      <c r="R707" s="90" t="s">
        <v>15</v>
      </c>
      <c r="S707" s="91">
        <v>0</v>
      </c>
      <c r="T707" s="90" t="s">
        <v>86</v>
      </c>
      <c r="U707" s="91">
        <v>267.95999999999998</v>
      </c>
      <c r="W707" s="92">
        <v>44687</v>
      </c>
    </row>
    <row r="708" spans="1:23" x14ac:dyDescent="0.2">
      <c r="A708" s="86" t="s">
        <v>1531</v>
      </c>
      <c r="B708" s="86" t="s">
        <v>149</v>
      </c>
      <c r="C708" s="86" t="s">
        <v>951</v>
      </c>
      <c r="D708" s="86" t="s">
        <v>151</v>
      </c>
      <c r="E708" s="86"/>
      <c r="F708" s="86" t="s">
        <v>392</v>
      </c>
      <c r="G708" s="87">
        <v>44652</v>
      </c>
      <c r="H708" s="87">
        <v>44954</v>
      </c>
      <c r="I708" s="88"/>
      <c r="J708" s="88"/>
      <c r="K708" s="88"/>
      <c r="L708" s="88"/>
      <c r="M708" s="88" t="s">
        <v>15</v>
      </c>
      <c r="N708" s="88"/>
      <c r="O708" s="88"/>
      <c r="P708" s="88"/>
      <c r="R708" s="90" t="s">
        <v>15</v>
      </c>
      <c r="S708" s="91">
        <v>0</v>
      </c>
      <c r="T708" s="90" t="s">
        <v>392</v>
      </c>
      <c r="U708" s="91">
        <v>365.75</v>
      </c>
      <c r="W708" s="92">
        <v>44686</v>
      </c>
    </row>
    <row r="709" spans="1:23" x14ac:dyDescent="0.2">
      <c r="A709" s="86" t="s">
        <v>1531</v>
      </c>
      <c r="B709" s="86" t="s">
        <v>149</v>
      </c>
      <c r="C709" s="86" t="s">
        <v>951</v>
      </c>
      <c r="D709" s="86" t="s">
        <v>151</v>
      </c>
      <c r="E709" s="86"/>
      <c r="F709" s="86" t="s">
        <v>392</v>
      </c>
      <c r="G709" s="87">
        <v>44652</v>
      </c>
      <c r="H709" s="87">
        <v>44954</v>
      </c>
      <c r="I709" s="88"/>
      <c r="J709" s="88"/>
      <c r="K709" s="88"/>
      <c r="L709" s="88"/>
      <c r="M709" s="88" t="s">
        <v>15</v>
      </c>
      <c r="N709" s="88"/>
      <c r="O709" s="88"/>
      <c r="P709" s="88"/>
      <c r="R709" s="90" t="s">
        <v>15</v>
      </c>
      <c r="S709" s="91">
        <v>0</v>
      </c>
      <c r="T709" s="90" t="s">
        <v>392</v>
      </c>
      <c r="U709" s="91">
        <v>365.75</v>
      </c>
      <c r="W709" s="92">
        <v>44687</v>
      </c>
    </row>
    <row r="710" spans="1:23" x14ac:dyDescent="0.2">
      <c r="A710" s="86" t="s">
        <v>1531</v>
      </c>
      <c r="B710" s="86" t="s">
        <v>149</v>
      </c>
      <c r="C710" s="86" t="s">
        <v>951</v>
      </c>
      <c r="D710" s="86" t="s">
        <v>151</v>
      </c>
      <c r="E710" s="86"/>
      <c r="F710" s="86" t="s">
        <v>88</v>
      </c>
      <c r="G710" s="87">
        <v>44652</v>
      </c>
      <c r="H710" s="87">
        <v>44954</v>
      </c>
      <c r="I710" s="88"/>
      <c r="J710" s="88"/>
      <c r="K710" s="88"/>
      <c r="L710" s="88"/>
      <c r="M710" s="88" t="s">
        <v>15</v>
      </c>
      <c r="N710" s="88"/>
      <c r="O710" s="88"/>
      <c r="P710" s="88"/>
      <c r="R710" s="90" t="s">
        <v>15</v>
      </c>
      <c r="S710" s="91">
        <v>0</v>
      </c>
      <c r="T710" s="90" t="s">
        <v>88</v>
      </c>
      <c r="U710" s="91">
        <v>293.26</v>
      </c>
      <c r="W710" s="92">
        <v>44685</v>
      </c>
    </row>
    <row r="711" spans="1:23" x14ac:dyDescent="0.2">
      <c r="A711" s="86" t="s">
        <v>1531</v>
      </c>
      <c r="B711" s="86" t="s">
        <v>149</v>
      </c>
      <c r="C711" s="86" t="s">
        <v>951</v>
      </c>
      <c r="D711" s="86" t="s">
        <v>151</v>
      </c>
      <c r="E711" s="86"/>
      <c r="F711" s="86" t="s">
        <v>88</v>
      </c>
      <c r="G711" s="87">
        <v>44652</v>
      </c>
      <c r="H711" s="87">
        <v>44954</v>
      </c>
      <c r="I711" s="88"/>
      <c r="J711" s="88"/>
      <c r="K711" s="88"/>
      <c r="L711" s="88"/>
      <c r="M711" s="88" t="s">
        <v>15</v>
      </c>
      <c r="N711" s="88"/>
      <c r="O711" s="88"/>
      <c r="P711" s="88"/>
      <c r="R711" s="90" t="s">
        <v>15</v>
      </c>
      <c r="S711" s="91">
        <v>0</v>
      </c>
      <c r="T711" s="90" t="s">
        <v>88</v>
      </c>
      <c r="U711" s="91">
        <v>293.26</v>
      </c>
      <c r="W711" s="92">
        <v>44652</v>
      </c>
    </row>
    <row r="712" spans="1:23" x14ac:dyDescent="0.2">
      <c r="A712" s="86" t="s">
        <v>1531</v>
      </c>
      <c r="B712" s="86" t="s">
        <v>149</v>
      </c>
      <c r="C712" s="86" t="s">
        <v>951</v>
      </c>
      <c r="D712" s="86" t="s">
        <v>151</v>
      </c>
      <c r="E712" s="86"/>
      <c r="F712" s="86" t="s">
        <v>70</v>
      </c>
      <c r="G712" s="87">
        <v>44652</v>
      </c>
      <c r="H712" s="87">
        <v>44954</v>
      </c>
      <c r="I712" s="88">
        <v>50227</v>
      </c>
      <c r="J712" s="88" t="s">
        <v>958</v>
      </c>
      <c r="K712" s="88" t="s">
        <v>472</v>
      </c>
      <c r="L712" s="88" t="s">
        <v>551</v>
      </c>
      <c r="M712" s="88" t="s">
        <v>50</v>
      </c>
      <c r="N712" s="88" t="s">
        <v>156</v>
      </c>
      <c r="O712" s="88">
        <v>476</v>
      </c>
      <c r="P712" s="88"/>
      <c r="R712" s="90" t="s">
        <v>70</v>
      </c>
      <c r="S712" s="91">
        <v>297.97000000000003</v>
      </c>
      <c r="T712" s="90" t="s">
        <v>70</v>
      </c>
      <c r="U712" s="91">
        <v>297.97000000000003</v>
      </c>
      <c r="W712" s="92">
        <v>44652</v>
      </c>
    </row>
    <row r="713" spans="1:23" x14ac:dyDescent="0.2">
      <c r="A713" s="86" t="s">
        <v>1531</v>
      </c>
      <c r="B713" s="86" t="s">
        <v>149</v>
      </c>
      <c r="C713" s="86" t="s">
        <v>951</v>
      </c>
      <c r="D713" s="86" t="s">
        <v>151</v>
      </c>
      <c r="E713" s="86"/>
      <c r="F713" s="86" t="s">
        <v>70</v>
      </c>
      <c r="G713" s="87">
        <v>44652</v>
      </c>
      <c r="H713" s="87">
        <v>44954</v>
      </c>
      <c r="I713" s="88"/>
      <c r="J713" s="88"/>
      <c r="K713" s="88"/>
      <c r="L713" s="88"/>
      <c r="M713" s="88" t="s">
        <v>15</v>
      </c>
      <c r="N713" s="88"/>
      <c r="O713" s="88"/>
      <c r="P713" s="88"/>
      <c r="R713" s="90" t="s">
        <v>15</v>
      </c>
      <c r="S713" s="91">
        <v>0</v>
      </c>
      <c r="T713" s="90" t="s">
        <v>70</v>
      </c>
      <c r="U713" s="91">
        <v>297.97000000000003</v>
      </c>
      <c r="W713" s="92">
        <v>44652</v>
      </c>
    </row>
    <row r="714" spans="1:23" x14ac:dyDescent="0.2">
      <c r="A714" s="86" t="s">
        <v>1531</v>
      </c>
      <c r="B714" s="86" t="s">
        <v>149</v>
      </c>
      <c r="C714" s="86" t="s">
        <v>951</v>
      </c>
      <c r="D714" s="86" t="s">
        <v>151</v>
      </c>
      <c r="E714" s="86"/>
      <c r="F714" s="86" t="s">
        <v>70</v>
      </c>
      <c r="G714" s="87">
        <v>44652</v>
      </c>
      <c r="H714" s="87">
        <v>44954</v>
      </c>
      <c r="I714" s="88"/>
      <c r="J714" s="88"/>
      <c r="K714" s="88"/>
      <c r="L714" s="88"/>
      <c r="M714" s="88" t="s">
        <v>15</v>
      </c>
      <c r="N714" s="88"/>
      <c r="O714" s="88"/>
      <c r="P714" s="88"/>
      <c r="R714" s="90" t="s">
        <v>15</v>
      </c>
      <c r="S714" s="91">
        <v>0</v>
      </c>
      <c r="T714" s="90" t="s">
        <v>70</v>
      </c>
      <c r="U714" s="91">
        <v>297.97000000000003</v>
      </c>
      <c r="W714" s="92">
        <v>44652</v>
      </c>
    </row>
    <row r="715" spans="1:23" x14ac:dyDescent="0.2">
      <c r="A715" s="86" t="s">
        <v>1531</v>
      </c>
      <c r="B715" s="86" t="s">
        <v>149</v>
      </c>
      <c r="C715" s="86" t="s">
        <v>951</v>
      </c>
      <c r="D715" s="86" t="s">
        <v>151</v>
      </c>
      <c r="E715" s="86"/>
      <c r="F715" s="86" t="s">
        <v>64</v>
      </c>
      <c r="G715" s="87">
        <v>44652</v>
      </c>
      <c r="H715" s="87">
        <v>44954</v>
      </c>
      <c r="I715" s="88"/>
      <c r="J715" s="88"/>
      <c r="K715" s="88"/>
      <c r="L715" s="88"/>
      <c r="M715" s="88" t="s">
        <v>15</v>
      </c>
      <c r="N715" s="88"/>
      <c r="O715" s="88"/>
      <c r="P715" s="88"/>
      <c r="R715" s="90" t="s">
        <v>15</v>
      </c>
      <c r="S715" s="91">
        <v>0</v>
      </c>
      <c r="T715" s="90" t="s">
        <v>64</v>
      </c>
      <c r="U715" s="91">
        <v>292.81</v>
      </c>
      <c r="W715" s="92">
        <v>44652</v>
      </c>
    </row>
    <row r="716" spans="1:23" x14ac:dyDescent="0.2">
      <c r="A716" s="86" t="s">
        <v>1531</v>
      </c>
      <c r="B716" s="86" t="s">
        <v>149</v>
      </c>
      <c r="C716" s="86" t="s">
        <v>951</v>
      </c>
      <c r="D716" s="86" t="s">
        <v>151</v>
      </c>
      <c r="E716" s="86"/>
      <c r="F716" s="86" t="s">
        <v>64</v>
      </c>
      <c r="G716" s="87">
        <v>44652</v>
      </c>
      <c r="H716" s="87">
        <v>44954</v>
      </c>
      <c r="I716" s="88"/>
      <c r="J716" s="88"/>
      <c r="K716" s="88"/>
      <c r="L716" s="88"/>
      <c r="M716" s="88" t="s">
        <v>15</v>
      </c>
      <c r="N716" s="88"/>
      <c r="O716" s="88"/>
      <c r="P716" s="88"/>
      <c r="R716" s="90" t="s">
        <v>15</v>
      </c>
      <c r="S716" s="91">
        <v>0</v>
      </c>
      <c r="T716" s="90" t="s">
        <v>64</v>
      </c>
      <c r="U716" s="91">
        <v>292.81</v>
      </c>
      <c r="W716" s="92">
        <v>44652</v>
      </c>
    </row>
    <row r="717" spans="1:23" x14ac:dyDescent="0.2">
      <c r="A717" s="86" t="s">
        <v>1531</v>
      </c>
      <c r="B717" s="86" t="s">
        <v>149</v>
      </c>
      <c r="C717" s="86" t="s">
        <v>951</v>
      </c>
      <c r="D717" s="86" t="s">
        <v>151</v>
      </c>
      <c r="E717" s="86"/>
      <c r="F717" s="86" t="s">
        <v>64</v>
      </c>
      <c r="G717" s="87">
        <v>44652</v>
      </c>
      <c r="H717" s="87">
        <v>44954</v>
      </c>
      <c r="I717" s="88"/>
      <c r="J717" s="88"/>
      <c r="K717" s="88"/>
      <c r="L717" s="88"/>
      <c r="M717" s="88" t="s">
        <v>15</v>
      </c>
      <c r="N717" s="88"/>
      <c r="O717" s="88"/>
      <c r="P717" s="88"/>
      <c r="R717" s="90" t="s">
        <v>15</v>
      </c>
      <c r="S717" s="91">
        <v>0</v>
      </c>
      <c r="T717" s="90" t="s">
        <v>64</v>
      </c>
      <c r="U717" s="91">
        <v>292.81</v>
      </c>
      <c r="W717" s="92">
        <v>44652</v>
      </c>
    </row>
    <row r="718" spans="1:23" x14ac:dyDescent="0.2">
      <c r="A718" s="86" t="s">
        <v>1531</v>
      </c>
      <c r="B718" s="86" t="s">
        <v>149</v>
      </c>
      <c r="C718" s="86" t="s">
        <v>951</v>
      </c>
      <c r="D718" s="86" t="s">
        <v>151</v>
      </c>
      <c r="E718" s="86"/>
      <c r="F718" s="86" t="s">
        <v>96</v>
      </c>
      <c r="G718" s="87">
        <v>44652</v>
      </c>
      <c r="H718" s="87">
        <v>44954</v>
      </c>
      <c r="I718" s="88"/>
      <c r="J718" s="88"/>
      <c r="K718" s="88"/>
      <c r="L718" s="88"/>
      <c r="M718" s="88" t="s">
        <v>15</v>
      </c>
      <c r="N718" s="88"/>
      <c r="O718" s="88"/>
      <c r="P718" s="88"/>
      <c r="R718" s="90" t="s">
        <v>15</v>
      </c>
      <c r="S718" s="91">
        <v>0</v>
      </c>
      <c r="T718" s="90" t="s">
        <v>96</v>
      </c>
      <c r="U718" s="91">
        <v>202.59</v>
      </c>
      <c r="W718" s="92">
        <v>44652</v>
      </c>
    </row>
    <row r="719" spans="1:23" x14ac:dyDescent="0.2">
      <c r="A719" s="86" t="s">
        <v>1531</v>
      </c>
      <c r="B719" s="86" t="s">
        <v>149</v>
      </c>
      <c r="C719" s="86" t="s">
        <v>951</v>
      </c>
      <c r="D719" s="86" t="s">
        <v>151</v>
      </c>
      <c r="E719" s="86"/>
      <c r="F719" s="86" t="s">
        <v>96</v>
      </c>
      <c r="G719" s="87">
        <v>44652</v>
      </c>
      <c r="H719" s="87">
        <v>44954</v>
      </c>
      <c r="I719" s="88">
        <v>49739</v>
      </c>
      <c r="J719" s="88" t="s">
        <v>959</v>
      </c>
      <c r="K719" s="88" t="s">
        <v>96</v>
      </c>
      <c r="L719" s="88" t="s">
        <v>551</v>
      </c>
      <c r="M719" s="88" t="s">
        <v>50</v>
      </c>
      <c r="N719" s="88" t="s">
        <v>156</v>
      </c>
      <c r="O719" s="88">
        <v>476</v>
      </c>
      <c r="P719" s="88"/>
      <c r="R719" s="90" t="s">
        <v>96</v>
      </c>
      <c r="S719" s="91">
        <v>202.59</v>
      </c>
      <c r="T719" s="90" t="s">
        <v>96</v>
      </c>
      <c r="U719" s="91">
        <v>202.59</v>
      </c>
      <c r="W719" s="92">
        <v>44652</v>
      </c>
    </row>
    <row r="720" spans="1:23" x14ac:dyDescent="0.2">
      <c r="A720" s="86" t="s">
        <v>1531</v>
      </c>
      <c r="B720" s="86" t="s">
        <v>149</v>
      </c>
      <c r="C720" s="86" t="s">
        <v>951</v>
      </c>
      <c r="D720" s="86" t="s">
        <v>151</v>
      </c>
      <c r="E720" s="86"/>
      <c r="F720" s="86" t="s">
        <v>96</v>
      </c>
      <c r="G720" s="87">
        <v>44652</v>
      </c>
      <c r="H720" s="87">
        <v>44954</v>
      </c>
      <c r="I720" s="88"/>
      <c r="J720" s="88"/>
      <c r="K720" s="88"/>
      <c r="L720" s="88"/>
      <c r="M720" s="88" t="s">
        <v>15</v>
      </c>
      <c r="N720" s="88"/>
      <c r="O720" s="88"/>
      <c r="P720" s="88"/>
      <c r="R720" s="90" t="s">
        <v>15</v>
      </c>
      <c r="S720" s="91">
        <v>0</v>
      </c>
      <c r="T720" s="90" t="s">
        <v>96</v>
      </c>
      <c r="U720" s="91">
        <v>202.59</v>
      </c>
      <c r="W720" s="92">
        <v>44652</v>
      </c>
    </row>
    <row r="721" spans="1:23" x14ac:dyDescent="0.2">
      <c r="A721" s="86" t="s">
        <v>1531</v>
      </c>
      <c r="B721" s="86" t="s">
        <v>149</v>
      </c>
      <c r="C721" s="86" t="s">
        <v>951</v>
      </c>
      <c r="D721" s="86" t="s">
        <v>151</v>
      </c>
      <c r="E721" s="86"/>
      <c r="F721" s="86" t="s">
        <v>96</v>
      </c>
      <c r="G721" s="87">
        <v>44652</v>
      </c>
      <c r="H721" s="87">
        <v>44954</v>
      </c>
      <c r="I721" s="88"/>
      <c r="J721" s="88"/>
      <c r="K721" s="88"/>
      <c r="L721" s="88"/>
      <c r="M721" s="88" t="s">
        <v>15</v>
      </c>
      <c r="N721" s="88"/>
      <c r="O721" s="88"/>
      <c r="P721" s="88"/>
      <c r="R721" s="90" t="s">
        <v>15</v>
      </c>
      <c r="S721" s="91">
        <v>0</v>
      </c>
      <c r="T721" s="90" t="s">
        <v>96</v>
      </c>
      <c r="U721" s="91">
        <v>202.59</v>
      </c>
      <c r="W721" s="92">
        <v>44652</v>
      </c>
    </row>
    <row r="722" spans="1:23" x14ac:dyDescent="0.2">
      <c r="A722" s="86" t="s">
        <v>1531</v>
      </c>
      <c r="B722" s="86" t="s">
        <v>149</v>
      </c>
      <c r="C722" s="86" t="s">
        <v>951</v>
      </c>
      <c r="D722" s="86" t="s">
        <v>151</v>
      </c>
      <c r="E722" s="86"/>
      <c r="F722" s="86" t="s">
        <v>96</v>
      </c>
      <c r="G722" s="87">
        <v>44652</v>
      </c>
      <c r="H722" s="87">
        <v>44954</v>
      </c>
      <c r="I722" s="88"/>
      <c r="J722" s="88"/>
      <c r="K722" s="88"/>
      <c r="L722" s="88"/>
      <c r="M722" s="88" t="s">
        <v>15</v>
      </c>
      <c r="N722" s="88"/>
      <c r="O722" s="88"/>
      <c r="P722" s="88"/>
      <c r="R722" s="90" t="s">
        <v>15</v>
      </c>
      <c r="S722" s="91">
        <v>0</v>
      </c>
      <c r="T722" s="90" t="s">
        <v>96</v>
      </c>
      <c r="U722" s="91">
        <v>202.59</v>
      </c>
      <c r="W722" s="92">
        <v>44652</v>
      </c>
    </row>
    <row r="723" spans="1:23" x14ac:dyDescent="0.2">
      <c r="A723" s="86" t="s">
        <v>1531</v>
      </c>
      <c r="B723" s="86" t="s">
        <v>149</v>
      </c>
      <c r="C723" s="86" t="s">
        <v>951</v>
      </c>
      <c r="D723" s="86" t="s">
        <v>151</v>
      </c>
      <c r="E723" s="86"/>
      <c r="F723" s="86" t="s">
        <v>96</v>
      </c>
      <c r="G723" s="87">
        <v>44652</v>
      </c>
      <c r="H723" s="87">
        <v>44954</v>
      </c>
      <c r="I723" s="88"/>
      <c r="J723" s="88"/>
      <c r="K723" s="88"/>
      <c r="L723" s="88"/>
      <c r="M723" s="88" t="s">
        <v>15</v>
      </c>
      <c r="N723" s="88"/>
      <c r="O723" s="88"/>
      <c r="P723" s="88"/>
      <c r="R723" s="90" t="s">
        <v>15</v>
      </c>
      <c r="S723" s="91">
        <v>0</v>
      </c>
      <c r="T723" s="90" t="s">
        <v>96</v>
      </c>
      <c r="U723" s="91">
        <v>202.59</v>
      </c>
      <c r="W723" s="92">
        <v>44652</v>
      </c>
    </row>
    <row r="724" spans="1:23" x14ac:dyDescent="0.2">
      <c r="A724" s="86" t="s">
        <v>1531</v>
      </c>
      <c r="B724" s="86" t="s">
        <v>149</v>
      </c>
      <c r="C724" s="86" t="s">
        <v>951</v>
      </c>
      <c r="D724" s="86" t="s">
        <v>157</v>
      </c>
      <c r="E724" s="86"/>
      <c r="F724" s="86" t="s">
        <v>684</v>
      </c>
      <c r="G724" s="87">
        <v>44652</v>
      </c>
      <c r="H724" s="87">
        <v>44954</v>
      </c>
      <c r="I724" s="88"/>
      <c r="J724" s="88"/>
      <c r="K724" s="88"/>
      <c r="L724" s="88"/>
      <c r="M724" s="88" t="s">
        <v>15</v>
      </c>
      <c r="N724" s="88"/>
      <c r="O724" s="88"/>
      <c r="P724" s="88"/>
      <c r="R724" s="90" t="s">
        <v>15</v>
      </c>
      <c r="S724" s="91">
        <v>0</v>
      </c>
      <c r="T724" s="90" t="s">
        <v>684</v>
      </c>
      <c r="U724" s="91">
        <v>2541.17</v>
      </c>
      <c r="W724" s="92">
        <v>44652</v>
      </c>
    </row>
    <row r="725" spans="1:23" x14ac:dyDescent="0.2">
      <c r="A725" s="86" t="s">
        <v>1531</v>
      </c>
      <c r="B725" s="86" t="s">
        <v>149</v>
      </c>
      <c r="C725" s="86" t="s">
        <v>951</v>
      </c>
      <c r="D725" s="86" t="s">
        <v>157</v>
      </c>
      <c r="E725" s="86"/>
      <c r="F725" s="86" t="s">
        <v>896</v>
      </c>
      <c r="G725" s="87">
        <v>44652</v>
      </c>
      <c r="H725" s="87">
        <v>44954</v>
      </c>
      <c r="I725" s="88"/>
      <c r="J725" s="88"/>
      <c r="K725" s="88"/>
      <c r="L725" s="88"/>
      <c r="M725" s="88" t="s">
        <v>15</v>
      </c>
      <c r="N725" s="88"/>
      <c r="O725" s="88"/>
      <c r="P725" s="88"/>
      <c r="R725" s="90" t="s">
        <v>15</v>
      </c>
      <c r="S725" s="91">
        <v>0</v>
      </c>
      <c r="T725" s="90" t="s">
        <v>896</v>
      </c>
      <c r="U725" s="91">
        <v>742.81</v>
      </c>
      <c r="W725" s="92">
        <v>44652</v>
      </c>
    </row>
    <row r="726" spans="1:23" x14ac:dyDescent="0.2">
      <c r="A726" s="86" t="s">
        <v>1531</v>
      </c>
      <c r="B726" s="86" t="s">
        <v>149</v>
      </c>
      <c r="C726" s="86" t="s">
        <v>951</v>
      </c>
      <c r="D726" s="86" t="s">
        <v>157</v>
      </c>
      <c r="E726" s="86"/>
      <c r="F726" s="86" t="s">
        <v>115</v>
      </c>
      <c r="G726" s="87">
        <v>44652</v>
      </c>
      <c r="H726" s="87">
        <v>44954</v>
      </c>
      <c r="I726" s="88"/>
      <c r="J726" s="88"/>
      <c r="K726" s="88"/>
      <c r="L726" s="88"/>
      <c r="M726" s="88" t="s">
        <v>15</v>
      </c>
      <c r="N726" s="88"/>
      <c r="O726" s="88"/>
      <c r="P726" s="88"/>
      <c r="R726" s="90" t="s">
        <v>15</v>
      </c>
      <c r="S726" s="91">
        <v>0</v>
      </c>
      <c r="T726" s="90" t="s">
        <v>115</v>
      </c>
      <c r="U726" s="91">
        <v>1260.6300000000001</v>
      </c>
      <c r="W726" s="92">
        <v>44652</v>
      </c>
    </row>
    <row r="727" spans="1:23" x14ac:dyDescent="0.2">
      <c r="A727" s="86" t="s">
        <v>1531</v>
      </c>
      <c r="B727" s="86" t="s">
        <v>149</v>
      </c>
      <c r="C727" s="86" t="s">
        <v>951</v>
      </c>
      <c r="D727" s="86" t="s">
        <v>157</v>
      </c>
      <c r="E727" s="86"/>
      <c r="F727" s="86" t="s">
        <v>115</v>
      </c>
      <c r="G727" s="87">
        <v>44652</v>
      </c>
      <c r="H727" s="87">
        <v>44954</v>
      </c>
      <c r="I727" s="88"/>
      <c r="J727" s="88"/>
      <c r="K727" s="88"/>
      <c r="L727" s="88"/>
      <c r="M727" s="88" t="s">
        <v>15</v>
      </c>
      <c r="N727" s="88"/>
      <c r="O727" s="88"/>
      <c r="P727" s="88"/>
      <c r="R727" s="90" t="s">
        <v>15</v>
      </c>
      <c r="S727" s="91">
        <v>0</v>
      </c>
      <c r="T727" s="90" t="s">
        <v>115</v>
      </c>
      <c r="U727" s="91">
        <v>1260.6300000000001</v>
      </c>
      <c r="W727" s="92">
        <v>44652</v>
      </c>
    </row>
    <row r="728" spans="1:23" x14ac:dyDescent="0.2">
      <c r="A728" s="86" t="s">
        <v>1531</v>
      </c>
      <c r="B728" s="86" t="s">
        <v>149</v>
      </c>
      <c r="C728" s="86" t="s">
        <v>951</v>
      </c>
      <c r="D728" s="86" t="s">
        <v>157</v>
      </c>
      <c r="E728" s="86"/>
      <c r="F728" s="86" t="s">
        <v>115</v>
      </c>
      <c r="G728" s="87">
        <v>44652</v>
      </c>
      <c r="H728" s="87">
        <v>44954</v>
      </c>
      <c r="I728" s="88"/>
      <c r="J728" s="88"/>
      <c r="K728" s="88"/>
      <c r="L728" s="88"/>
      <c r="M728" s="88" t="s">
        <v>15</v>
      </c>
      <c r="N728" s="88"/>
      <c r="O728" s="88"/>
      <c r="P728" s="88"/>
      <c r="R728" s="90" t="s">
        <v>15</v>
      </c>
      <c r="S728" s="91">
        <v>0</v>
      </c>
      <c r="T728" s="90" t="s">
        <v>115</v>
      </c>
      <c r="U728" s="91">
        <v>1260.6300000000001</v>
      </c>
      <c r="W728" s="92">
        <v>44652</v>
      </c>
    </row>
    <row r="729" spans="1:23" x14ac:dyDescent="0.2">
      <c r="A729" s="86" t="s">
        <v>1531</v>
      </c>
      <c r="B729" s="86" t="s">
        <v>149</v>
      </c>
      <c r="C729" s="86" t="s">
        <v>951</v>
      </c>
      <c r="D729" s="86" t="s">
        <v>157</v>
      </c>
      <c r="E729" s="86"/>
      <c r="F729" s="86" t="s">
        <v>623</v>
      </c>
      <c r="G729" s="87">
        <v>44652</v>
      </c>
      <c r="H729" s="87">
        <v>44954</v>
      </c>
      <c r="I729" s="88" t="s">
        <v>960</v>
      </c>
      <c r="J729" s="88" t="s">
        <v>129</v>
      </c>
      <c r="K729" s="88"/>
      <c r="L729" s="88" t="s">
        <v>551</v>
      </c>
      <c r="M729" s="88" t="s">
        <v>50</v>
      </c>
      <c r="N729" s="88" t="s">
        <v>156</v>
      </c>
      <c r="O729" s="88">
        <v>476</v>
      </c>
      <c r="P729" s="88"/>
      <c r="R729" s="90" t="s">
        <v>971</v>
      </c>
      <c r="S729" s="91">
        <v>1216.71</v>
      </c>
      <c r="T729" s="90" t="s">
        <v>623</v>
      </c>
      <c r="U729" s="91">
        <v>1527.67</v>
      </c>
      <c r="W729" s="92">
        <v>44652</v>
      </c>
    </row>
    <row r="730" spans="1:23" x14ac:dyDescent="0.2">
      <c r="A730" s="86"/>
      <c r="B730" s="86" t="s">
        <v>149</v>
      </c>
      <c r="C730" s="86" t="s">
        <v>951</v>
      </c>
      <c r="D730" s="86" t="s">
        <v>157</v>
      </c>
      <c r="E730" s="86"/>
      <c r="F730" s="86" t="s">
        <v>623</v>
      </c>
      <c r="G730" s="87">
        <v>44652</v>
      </c>
      <c r="H730" s="87">
        <v>44954</v>
      </c>
      <c r="I730" s="88"/>
      <c r="J730" s="88"/>
      <c r="K730" s="88"/>
      <c r="L730" s="88"/>
      <c r="M730" s="88" t="s">
        <v>15</v>
      </c>
      <c r="N730" s="88"/>
      <c r="O730" s="88"/>
      <c r="P730" s="88"/>
      <c r="R730" s="90" t="s">
        <v>15</v>
      </c>
      <c r="S730" s="91">
        <v>0</v>
      </c>
      <c r="T730" s="90" t="s">
        <v>623</v>
      </c>
      <c r="U730" s="91">
        <v>1527.67</v>
      </c>
      <c r="W730" s="92">
        <v>44652</v>
      </c>
    </row>
    <row r="731" spans="1:23" x14ac:dyDescent="0.2">
      <c r="A731" s="86"/>
      <c r="B731" s="86" t="s">
        <v>149</v>
      </c>
      <c r="C731" s="86" t="s">
        <v>951</v>
      </c>
      <c r="D731" s="86" t="s">
        <v>157</v>
      </c>
      <c r="E731" s="86"/>
      <c r="F731" s="86" t="s">
        <v>793</v>
      </c>
      <c r="G731" s="87">
        <v>44652</v>
      </c>
      <c r="H731" s="87">
        <v>44954</v>
      </c>
      <c r="I731" s="88"/>
      <c r="J731" s="88"/>
      <c r="K731" s="88"/>
      <c r="L731" s="88"/>
      <c r="M731" s="88" t="s">
        <v>15</v>
      </c>
      <c r="N731" s="88"/>
      <c r="O731" s="88"/>
      <c r="P731" s="88"/>
      <c r="R731" s="90" t="s">
        <v>15</v>
      </c>
      <c r="S731" s="91">
        <v>0</v>
      </c>
      <c r="T731" s="90" t="s">
        <v>793</v>
      </c>
      <c r="U731" s="91">
        <v>1402.33</v>
      </c>
      <c r="W731" s="92">
        <v>44652</v>
      </c>
    </row>
    <row r="732" spans="1:23" x14ac:dyDescent="0.2">
      <c r="A732" s="86"/>
      <c r="B732" s="86" t="s">
        <v>149</v>
      </c>
      <c r="C732" s="86" t="s">
        <v>951</v>
      </c>
      <c r="D732" s="86" t="s">
        <v>157</v>
      </c>
      <c r="E732" s="86"/>
      <c r="F732" s="86" t="s">
        <v>793</v>
      </c>
      <c r="G732" s="87">
        <v>44652</v>
      </c>
      <c r="H732" s="87">
        <v>44954</v>
      </c>
      <c r="I732" s="88"/>
      <c r="J732" s="88"/>
      <c r="K732" s="88"/>
      <c r="L732" s="88"/>
      <c r="M732" s="88" t="s">
        <v>15</v>
      </c>
      <c r="N732" s="88"/>
      <c r="O732" s="88"/>
      <c r="P732" s="88"/>
      <c r="R732" s="90" t="s">
        <v>15</v>
      </c>
      <c r="S732" s="91">
        <v>0</v>
      </c>
      <c r="T732" s="90" t="s">
        <v>793</v>
      </c>
      <c r="U732" s="91">
        <v>1402.33</v>
      </c>
      <c r="W732" s="92">
        <v>44652</v>
      </c>
    </row>
    <row r="733" spans="1:23" x14ac:dyDescent="0.2">
      <c r="A733" s="86"/>
      <c r="B733" s="86" t="s">
        <v>149</v>
      </c>
      <c r="C733" s="86" t="s">
        <v>951</v>
      </c>
      <c r="D733" s="86" t="s">
        <v>157</v>
      </c>
      <c r="E733" s="86"/>
      <c r="F733" s="86" t="s">
        <v>584</v>
      </c>
      <c r="G733" s="87">
        <v>44652</v>
      </c>
      <c r="H733" s="87">
        <v>44954</v>
      </c>
      <c r="I733" s="88"/>
      <c r="J733" s="88"/>
      <c r="K733" s="88"/>
      <c r="L733" s="88"/>
      <c r="M733" s="88" t="s">
        <v>15</v>
      </c>
      <c r="N733" s="88"/>
      <c r="O733" s="88"/>
      <c r="P733" s="88"/>
      <c r="R733" s="90" t="s">
        <v>15</v>
      </c>
      <c r="S733" s="91">
        <v>0</v>
      </c>
      <c r="T733" s="90" t="s">
        <v>584</v>
      </c>
      <c r="U733" s="91">
        <v>438.96</v>
      </c>
      <c r="W733" s="92">
        <v>44652</v>
      </c>
    </row>
    <row r="734" spans="1:23" x14ac:dyDescent="0.2">
      <c r="A734" s="93" t="s">
        <v>1538</v>
      </c>
      <c r="B734" s="93" t="s">
        <v>961</v>
      </c>
      <c r="C734" s="93" t="s">
        <v>962</v>
      </c>
      <c r="D734" s="93" t="s">
        <v>151</v>
      </c>
      <c r="E734" s="93">
        <v>46</v>
      </c>
      <c r="F734" s="93" t="s">
        <v>628</v>
      </c>
      <c r="G734" s="94">
        <v>44666</v>
      </c>
      <c r="H734" s="94">
        <v>44864</v>
      </c>
      <c r="I734" s="95">
        <v>50073</v>
      </c>
      <c r="J734" s="95" t="s">
        <v>963</v>
      </c>
      <c r="K734" s="95" t="s">
        <v>630</v>
      </c>
      <c r="L734" s="95" t="s">
        <v>551</v>
      </c>
      <c r="M734" s="95" t="s">
        <v>49</v>
      </c>
      <c r="N734" s="95" t="s">
        <v>156</v>
      </c>
      <c r="O734" s="95">
        <v>476</v>
      </c>
      <c r="P734" s="95"/>
      <c r="R734" s="90" t="s">
        <v>628</v>
      </c>
      <c r="S734" s="91">
        <v>516.87</v>
      </c>
      <c r="T734" s="90" t="s">
        <v>628</v>
      </c>
      <c r="U734" s="91">
        <v>516.87</v>
      </c>
      <c r="W734" s="92">
        <v>44652</v>
      </c>
    </row>
    <row r="735" spans="1:23" x14ac:dyDescent="0.2">
      <c r="A735" s="93" t="s">
        <v>1538</v>
      </c>
      <c r="B735" s="93" t="s">
        <v>961</v>
      </c>
      <c r="C735" s="93" t="s">
        <v>962</v>
      </c>
      <c r="D735" s="93" t="s">
        <v>151</v>
      </c>
      <c r="E735" s="93">
        <v>46</v>
      </c>
      <c r="F735" s="93" t="s">
        <v>96</v>
      </c>
      <c r="G735" s="94">
        <v>44666</v>
      </c>
      <c r="H735" s="94">
        <v>44864</v>
      </c>
      <c r="I735" s="95">
        <v>50066</v>
      </c>
      <c r="J735" s="95" t="s">
        <v>964</v>
      </c>
      <c r="K735" s="95" t="s">
        <v>391</v>
      </c>
      <c r="L735" s="95" t="s">
        <v>551</v>
      </c>
      <c r="M735" s="95" t="s">
        <v>49</v>
      </c>
      <c r="N735" s="95" t="s">
        <v>156</v>
      </c>
      <c r="O735" s="95">
        <v>476</v>
      </c>
      <c r="P735" s="95"/>
      <c r="R735" s="90" t="s">
        <v>392</v>
      </c>
      <c r="S735" s="91">
        <v>365.75</v>
      </c>
      <c r="T735" s="90" t="s">
        <v>96</v>
      </c>
      <c r="U735" s="91">
        <v>202.59</v>
      </c>
      <c r="W735" s="92">
        <v>44652</v>
      </c>
    </row>
    <row r="736" spans="1:23" x14ac:dyDescent="0.2">
      <c r="A736" s="93" t="s">
        <v>1538</v>
      </c>
      <c r="B736" s="93" t="s">
        <v>961</v>
      </c>
      <c r="C736" s="93" t="s">
        <v>962</v>
      </c>
      <c r="D736" s="93" t="s">
        <v>151</v>
      </c>
      <c r="E736" s="93">
        <v>46</v>
      </c>
      <c r="F736" s="93" t="s">
        <v>96</v>
      </c>
      <c r="G736" s="94">
        <v>44666</v>
      </c>
      <c r="H736" s="94">
        <v>44864</v>
      </c>
      <c r="I736" s="95">
        <v>50245</v>
      </c>
      <c r="J736" s="95" t="s">
        <v>965</v>
      </c>
      <c r="K736" s="95" t="s">
        <v>384</v>
      </c>
      <c r="L736" s="95" t="s">
        <v>551</v>
      </c>
      <c r="M736" s="95" t="s">
        <v>49</v>
      </c>
      <c r="N736" s="95" t="s">
        <v>156</v>
      </c>
      <c r="O736" s="95">
        <v>476</v>
      </c>
      <c r="P736" s="95"/>
      <c r="R736" s="90" t="s">
        <v>312</v>
      </c>
      <c r="S736" s="91">
        <v>292.54000000000002</v>
      </c>
      <c r="T736" s="90" t="s">
        <v>96</v>
      </c>
      <c r="U736" s="91">
        <v>202.59</v>
      </c>
      <c r="W736" s="92">
        <v>44652</v>
      </c>
    </row>
    <row r="737" spans="1:23" x14ac:dyDescent="0.2">
      <c r="A737" s="93" t="s">
        <v>1538</v>
      </c>
      <c r="B737" s="93" t="s">
        <v>961</v>
      </c>
      <c r="C737" s="93" t="s">
        <v>962</v>
      </c>
      <c r="D737" s="93" t="s">
        <v>151</v>
      </c>
      <c r="E737" s="93">
        <v>46</v>
      </c>
      <c r="F737" s="93" t="s">
        <v>96</v>
      </c>
      <c r="G737" s="94">
        <v>44666</v>
      </c>
      <c r="H737" s="94">
        <v>44864</v>
      </c>
      <c r="I737" s="95">
        <v>50118</v>
      </c>
      <c r="J737" s="95" t="s">
        <v>966</v>
      </c>
      <c r="K737" s="95" t="s">
        <v>96</v>
      </c>
      <c r="L737" s="95" t="s">
        <v>551</v>
      </c>
      <c r="M737" s="95" t="s">
        <v>49</v>
      </c>
      <c r="N737" s="95" t="s">
        <v>156</v>
      </c>
      <c r="O737" s="95">
        <v>476</v>
      </c>
      <c r="P737" s="95"/>
      <c r="R737" s="90" t="s">
        <v>96</v>
      </c>
      <c r="S737" s="91">
        <v>202.59</v>
      </c>
      <c r="T737" s="90" t="s">
        <v>96</v>
      </c>
      <c r="U737" s="91">
        <v>202.59</v>
      </c>
      <c r="W737" s="92">
        <v>44652</v>
      </c>
    </row>
    <row r="738" spans="1:23" x14ac:dyDescent="0.2">
      <c r="A738" s="93" t="s">
        <v>1538</v>
      </c>
      <c r="B738" s="93" t="s">
        <v>961</v>
      </c>
      <c r="C738" s="93" t="s">
        <v>962</v>
      </c>
      <c r="D738" s="93" t="s">
        <v>151</v>
      </c>
      <c r="E738" s="93">
        <v>51</v>
      </c>
      <c r="F738" s="93" t="s">
        <v>96</v>
      </c>
      <c r="G738" s="94">
        <v>44666</v>
      </c>
      <c r="H738" s="94">
        <v>44864</v>
      </c>
      <c r="I738" s="95">
        <v>50098</v>
      </c>
      <c r="J738" s="95" t="s">
        <v>967</v>
      </c>
      <c r="K738" s="95" t="s">
        <v>96</v>
      </c>
      <c r="L738" s="95" t="s">
        <v>551</v>
      </c>
      <c r="M738" s="95" t="s">
        <v>49</v>
      </c>
      <c r="N738" s="95" t="s">
        <v>156</v>
      </c>
      <c r="O738" s="95">
        <v>476</v>
      </c>
      <c r="P738" s="95"/>
      <c r="R738" s="90" t="s">
        <v>96</v>
      </c>
      <c r="S738" s="91">
        <v>202.59</v>
      </c>
      <c r="T738" s="90" t="s">
        <v>96</v>
      </c>
      <c r="U738" s="91">
        <v>202.59</v>
      </c>
      <c r="W738" s="92">
        <v>44652</v>
      </c>
    </row>
    <row r="739" spans="1:23" x14ac:dyDescent="0.2">
      <c r="A739" s="93" t="s">
        <v>1538</v>
      </c>
      <c r="B739" s="93" t="s">
        <v>961</v>
      </c>
      <c r="C739" s="93" t="s">
        <v>962</v>
      </c>
      <c r="D739" s="93" t="s">
        <v>151</v>
      </c>
      <c r="E739" s="93">
        <v>207</v>
      </c>
      <c r="F739" s="93" t="s">
        <v>613</v>
      </c>
      <c r="G739" s="94">
        <v>44666</v>
      </c>
      <c r="H739" s="94">
        <v>44864</v>
      </c>
      <c r="I739" s="95">
        <v>50120</v>
      </c>
      <c r="J739" s="95" t="s">
        <v>968</v>
      </c>
      <c r="K739" s="95" t="s">
        <v>96</v>
      </c>
      <c r="L739" s="95" t="s">
        <v>551</v>
      </c>
      <c r="M739" s="95" t="s">
        <v>49</v>
      </c>
      <c r="N739" s="95" t="s">
        <v>156</v>
      </c>
      <c r="O739" s="95">
        <v>476</v>
      </c>
      <c r="P739" s="95"/>
      <c r="R739" s="90" t="s">
        <v>96</v>
      </c>
      <c r="S739" s="91">
        <v>202.59</v>
      </c>
      <c r="T739" s="90" t="s">
        <v>613</v>
      </c>
      <c r="U739" s="91">
        <v>315.44</v>
      </c>
      <c r="W739" s="92">
        <v>44652</v>
      </c>
    </row>
    <row r="740" spans="1:23" x14ac:dyDescent="0.2">
      <c r="A740" s="93" t="s">
        <v>1538</v>
      </c>
      <c r="B740" s="93" t="s">
        <v>961</v>
      </c>
      <c r="C740" s="93" t="s">
        <v>962</v>
      </c>
      <c r="D740" s="93" t="s">
        <v>151</v>
      </c>
      <c r="E740" s="93">
        <v>48</v>
      </c>
      <c r="F740" s="93" t="s">
        <v>312</v>
      </c>
      <c r="G740" s="94">
        <v>44666</v>
      </c>
      <c r="H740" s="94">
        <v>44864</v>
      </c>
      <c r="I740" s="95">
        <v>50075</v>
      </c>
      <c r="J740" s="95" t="s">
        <v>969</v>
      </c>
      <c r="K740" s="95" t="s">
        <v>96</v>
      </c>
      <c r="L740" s="95" t="s">
        <v>551</v>
      </c>
      <c r="M740" s="95" t="s">
        <v>49</v>
      </c>
      <c r="N740" s="95" t="s">
        <v>156</v>
      </c>
      <c r="O740" s="95">
        <v>476</v>
      </c>
      <c r="P740" s="95"/>
      <c r="R740" s="90" t="s">
        <v>96</v>
      </c>
      <c r="S740" s="91">
        <v>202.59</v>
      </c>
      <c r="T740" s="90" t="s">
        <v>312</v>
      </c>
      <c r="U740" s="91">
        <v>292.54000000000002</v>
      </c>
      <c r="W740" s="92">
        <v>44652</v>
      </c>
    </row>
    <row r="741" spans="1:23" x14ac:dyDescent="0.2">
      <c r="A741" s="93" t="s">
        <v>1538</v>
      </c>
      <c r="B741" s="93" t="s">
        <v>961</v>
      </c>
      <c r="C741" s="93" t="s">
        <v>962</v>
      </c>
      <c r="D741" s="93" t="s">
        <v>151</v>
      </c>
      <c r="E741" s="93">
        <v>48</v>
      </c>
      <c r="F741" s="93" t="s">
        <v>312</v>
      </c>
      <c r="G741" s="94">
        <v>44666</v>
      </c>
      <c r="H741" s="94">
        <v>44864</v>
      </c>
      <c r="I741" s="95">
        <v>50057</v>
      </c>
      <c r="J741" s="95" t="s">
        <v>970</v>
      </c>
      <c r="K741" s="95" t="s">
        <v>96</v>
      </c>
      <c r="L741" s="95" t="s">
        <v>551</v>
      </c>
      <c r="M741" s="95" t="s">
        <v>49</v>
      </c>
      <c r="N741" s="95" t="s">
        <v>156</v>
      </c>
      <c r="O741" s="95">
        <v>476</v>
      </c>
      <c r="P741" s="95"/>
      <c r="R741" s="90" t="s">
        <v>96</v>
      </c>
      <c r="S741" s="91">
        <v>202.59</v>
      </c>
      <c r="T741" s="90" t="s">
        <v>312</v>
      </c>
      <c r="U741" s="91">
        <v>292.54000000000002</v>
      </c>
      <c r="W741" s="92">
        <v>44652</v>
      </c>
    </row>
    <row r="742" spans="1:23" x14ac:dyDescent="0.2">
      <c r="A742" s="93" t="s">
        <v>1538</v>
      </c>
      <c r="B742" s="93" t="s">
        <v>961</v>
      </c>
      <c r="C742" s="93" t="s">
        <v>962</v>
      </c>
      <c r="D742" s="93" t="s">
        <v>157</v>
      </c>
      <c r="E742" s="93">
        <v>21</v>
      </c>
      <c r="F742" s="93" t="s">
        <v>347</v>
      </c>
      <c r="G742" s="94">
        <v>44666</v>
      </c>
      <c r="H742" s="94">
        <v>44864</v>
      </c>
      <c r="I742" s="95"/>
      <c r="J742" s="95"/>
      <c r="K742" s="95"/>
      <c r="L742" s="95"/>
      <c r="M742" s="95" t="s">
        <v>15</v>
      </c>
      <c r="N742" s="95"/>
      <c r="O742" s="95"/>
      <c r="P742" s="95"/>
      <c r="R742" s="90" t="s">
        <v>15</v>
      </c>
      <c r="S742" s="91">
        <v>0</v>
      </c>
      <c r="T742" s="90" t="s">
        <v>347</v>
      </c>
      <c r="U742" s="91">
        <v>231.99</v>
      </c>
      <c r="W742" s="92">
        <v>44652</v>
      </c>
    </row>
    <row r="743" spans="1:23" x14ac:dyDescent="0.2">
      <c r="A743" s="93" t="s">
        <v>1538</v>
      </c>
      <c r="B743" s="93" t="s">
        <v>961</v>
      </c>
      <c r="C743" s="93" t="s">
        <v>962</v>
      </c>
      <c r="D743" s="93" t="s">
        <v>157</v>
      </c>
      <c r="E743" s="93">
        <v>173</v>
      </c>
      <c r="F743" s="93" t="s">
        <v>971</v>
      </c>
      <c r="G743" s="94">
        <v>44666</v>
      </c>
      <c r="H743" s="94">
        <v>44864</v>
      </c>
      <c r="I743" s="95"/>
      <c r="J743" s="95"/>
      <c r="K743" s="95"/>
      <c r="L743" s="95"/>
      <c r="M743" s="95" t="s">
        <v>15</v>
      </c>
      <c r="N743" s="95"/>
      <c r="O743" s="95"/>
      <c r="P743" s="95"/>
      <c r="R743" s="90" t="s">
        <v>15</v>
      </c>
      <c r="S743" s="91">
        <v>0</v>
      </c>
      <c r="T743" s="90" t="s">
        <v>971</v>
      </c>
      <c r="U743" s="91">
        <v>1216.71</v>
      </c>
      <c r="W743" s="92">
        <v>44652</v>
      </c>
    </row>
    <row r="744" spans="1:23" x14ac:dyDescent="0.2">
      <c r="A744" s="93" t="s">
        <v>1538</v>
      </c>
      <c r="B744" s="93" t="s">
        <v>961</v>
      </c>
      <c r="C744" s="93" t="s">
        <v>962</v>
      </c>
      <c r="D744" s="93" t="s">
        <v>157</v>
      </c>
      <c r="E744" s="93">
        <v>37</v>
      </c>
      <c r="F744" s="93" t="s">
        <v>972</v>
      </c>
      <c r="G744" s="94">
        <v>44666</v>
      </c>
      <c r="H744" s="94">
        <v>44864</v>
      </c>
      <c r="I744" s="95"/>
      <c r="J744" s="95"/>
      <c r="K744" s="95"/>
      <c r="L744" s="95"/>
      <c r="M744" s="95" t="s">
        <v>15</v>
      </c>
      <c r="N744" s="95"/>
      <c r="O744" s="95"/>
      <c r="P744" s="95"/>
      <c r="R744" s="90" t="s">
        <v>15</v>
      </c>
      <c r="S744" s="91">
        <v>0</v>
      </c>
      <c r="T744" s="90" t="s">
        <v>972</v>
      </c>
      <c r="U744" s="91">
        <v>69.81</v>
      </c>
      <c r="W744" s="92">
        <v>44652</v>
      </c>
    </row>
    <row r="745" spans="1:23" x14ac:dyDescent="0.2">
      <c r="A745" s="93" t="s">
        <v>1538</v>
      </c>
      <c r="B745" s="93" t="s">
        <v>961</v>
      </c>
      <c r="C745" s="93" t="s">
        <v>962</v>
      </c>
      <c r="D745" s="93" t="s">
        <v>157</v>
      </c>
      <c r="E745" s="93">
        <v>37</v>
      </c>
      <c r="F745" s="93" t="s">
        <v>972</v>
      </c>
      <c r="G745" s="94">
        <v>44666</v>
      </c>
      <c r="H745" s="94">
        <v>44864</v>
      </c>
      <c r="I745" s="95"/>
      <c r="J745" s="95"/>
      <c r="K745" s="95"/>
      <c r="L745" s="95"/>
      <c r="M745" s="95" t="s">
        <v>15</v>
      </c>
      <c r="N745" s="95"/>
      <c r="O745" s="95"/>
      <c r="P745" s="95"/>
      <c r="R745" s="90" t="s">
        <v>15</v>
      </c>
      <c r="S745" s="91">
        <v>0</v>
      </c>
      <c r="T745" s="90" t="s">
        <v>972</v>
      </c>
      <c r="U745" s="91">
        <v>69.81</v>
      </c>
      <c r="W745" s="92">
        <v>44652</v>
      </c>
    </row>
    <row r="746" spans="1:23" x14ac:dyDescent="0.2">
      <c r="A746" s="93" t="s">
        <v>1538</v>
      </c>
      <c r="B746" s="93" t="s">
        <v>961</v>
      </c>
      <c r="C746" s="93" t="s">
        <v>962</v>
      </c>
      <c r="D746" s="93" t="s">
        <v>157</v>
      </c>
      <c r="E746" s="93">
        <v>23</v>
      </c>
      <c r="F746" s="93" t="s">
        <v>402</v>
      </c>
      <c r="G746" s="94">
        <v>44666</v>
      </c>
      <c r="H746" s="94">
        <v>44864</v>
      </c>
      <c r="I746" s="95" t="s">
        <v>973</v>
      </c>
      <c r="J746" s="95" t="s">
        <v>545</v>
      </c>
      <c r="K746" s="95"/>
      <c r="L746" s="95" t="s">
        <v>551</v>
      </c>
      <c r="M746" s="95" t="s">
        <v>49</v>
      </c>
      <c r="N746" s="95" t="s">
        <v>156</v>
      </c>
      <c r="O746" s="95">
        <v>476</v>
      </c>
      <c r="P746" s="95"/>
      <c r="R746" s="90" t="s">
        <v>1522</v>
      </c>
      <c r="S746" s="91">
        <v>914.22</v>
      </c>
      <c r="T746" s="90" t="s">
        <v>402</v>
      </c>
      <c r="U746" s="91">
        <v>1351.59</v>
      </c>
      <c r="W746" s="92">
        <v>44652</v>
      </c>
    </row>
    <row r="747" spans="1:23" x14ac:dyDescent="0.2">
      <c r="A747" s="86"/>
      <c r="B747" s="86" t="s">
        <v>961</v>
      </c>
      <c r="C747" s="86" t="s">
        <v>974</v>
      </c>
      <c r="D747" s="86" t="s">
        <v>151</v>
      </c>
      <c r="E747" s="86">
        <v>46</v>
      </c>
      <c r="F747" s="86" t="s">
        <v>96</v>
      </c>
      <c r="G747" s="87">
        <v>44666</v>
      </c>
      <c r="H747" s="87">
        <v>44864</v>
      </c>
      <c r="I747" s="88"/>
      <c r="J747" s="88"/>
      <c r="K747" s="88"/>
      <c r="L747" s="88"/>
      <c r="M747" s="88" t="s">
        <v>15</v>
      </c>
      <c r="N747" s="88"/>
      <c r="O747" s="88"/>
      <c r="P747" s="88"/>
      <c r="R747" s="90" t="s">
        <v>15</v>
      </c>
      <c r="S747" s="91">
        <v>0</v>
      </c>
      <c r="T747" s="90" t="s">
        <v>96</v>
      </c>
      <c r="U747" s="91">
        <v>202.59</v>
      </c>
      <c r="W747" s="92">
        <v>44652</v>
      </c>
    </row>
    <row r="748" spans="1:23" x14ac:dyDescent="0.2">
      <c r="A748" s="86"/>
      <c r="B748" s="86" t="s">
        <v>961</v>
      </c>
      <c r="C748" s="86" t="s">
        <v>974</v>
      </c>
      <c r="D748" s="86" t="s">
        <v>151</v>
      </c>
      <c r="E748" s="86">
        <v>46</v>
      </c>
      <c r="F748" s="86" t="s">
        <v>96</v>
      </c>
      <c r="G748" s="87">
        <v>44666</v>
      </c>
      <c r="H748" s="87">
        <v>44864</v>
      </c>
      <c r="I748" s="88"/>
      <c r="J748" s="88"/>
      <c r="K748" s="88"/>
      <c r="L748" s="88"/>
      <c r="M748" s="88" t="s">
        <v>15</v>
      </c>
      <c r="N748" s="88"/>
      <c r="O748" s="88"/>
      <c r="P748" s="88"/>
      <c r="R748" s="90" t="s">
        <v>15</v>
      </c>
      <c r="S748" s="91">
        <v>0</v>
      </c>
      <c r="T748" s="90" t="s">
        <v>96</v>
      </c>
      <c r="U748" s="91">
        <v>202.59</v>
      </c>
      <c r="W748" s="92">
        <v>44652</v>
      </c>
    </row>
    <row r="749" spans="1:23" x14ac:dyDescent="0.2">
      <c r="A749" s="86"/>
      <c r="B749" s="86" t="s">
        <v>961</v>
      </c>
      <c r="C749" s="86" t="s">
        <v>974</v>
      </c>
      <c r="D749" s="86" t="s">
        <v>151</v>
      </c>
      <c r="E749" s="86">
        <v>46</v>
      </c>
      <c r="F749" s="86" t="s">
        <v>96</v>
      </c>
      <c r="G749" s="87">
        <v>44666</v>
      </c>
      <c r="H749" s="87">
        <v>44864</v>
      </c>
      <c r="I749" s="88"/>
      <c r="J749" s="88"/>
      <c r="K749" s="88"/>
      <c r="L749" s="88"/>
      <c r="M749" s="88" t="s">
        <v>15</v>
      </c>
      <c r="N749" s="88"/>
      <c r="O749" s="88"/>
      <c r="P749" s="88"/>
      <c r="R749" s="90" t="s">
        <v>15</v>
      </c>
      <c r="S749" s="91">
        <v>0</v>
      </c>
      <c r="T749" s="90" t="s">
        <v>96</v>
      </c>
      <c r="U749" s="91">
        <v>202.59</v>
      </c>
      <c r="W749" s="92">
        <v>44652</v>
      </c>
    </row>
    <row r="750" spans="1:23" x14ac:dyDescent="0.2">
      <c r="A750" s="86"/>
      <c r="B750" s="86" t="s">
        <v>961</v>
      </c>
      <c r="C750" s="86" t="s">
        <v>974</v>
      </c>
      <c r="D750" s="86" t="s">
        <v>151</v>
      </c>
      <c r="E750" s="86">
        <v>46</v>
      </c>
      <c r="F750" s="86" t="s">
        <v>96</v>
      </c>
      <c r="G750" s="87">
        <v>44666</v>
      </c>
      <c r="H750" s="87">
        <v>44864</v>
      </c>
      <c r="I750" s="88"/>
      <c r="J750" s="88"/>
      <c r="K750" s="88"/>
      <c r="L750" s="88"/>
      <c r="M750" s="88" t="s">
        <v>15</v>
      </c>
      <c r="N750" s="88"/>
      <c r="O750" s="88"/>
      <c r="P750" s="88"/>
      <c r="R750" s="90" t="s">
        <v>15</v>
      </c>
      <c r="S750" s="91">
        <v>0</v>
      </c>
      <c r="T750" s="90" t="s">
        <v>96</v>
      </c>
      <c r="U750" s="91">
        <v>202.59</v>
      </c>
      <c r="W750" s="92">
        <v>44652</v>
      </c>
    </row>
    <row r="751" spans="1:23" x14ac:dyDescent="0.2">
      <c r="A751" s="86"/>
      <c r="B751" s="86" t="s">
        <v>961</v>
      </c>
      <c r="C751" s="86" t="s">
        <v>974</v>
      </c>
      <c r="D751" s="86" t="s">
        <v>151</v>
      </c>
      <c r="E751" s="86">
        <v>46</v>
      </c>
      <c r="F751" s="86" t="s">
        <v>96</v>
      </c>
      <c r="G751" s="87">
        <v>44666</v>
      </c>
      <c r="H751" s="87">
        <v>44864</v>
      </c>
      <c r="I751" s="88"/>
      <c r="J751" s="88"/>
      <c r="K751" s="88"/>
      <c r="L751" s="88"/>
      <c r="M751" s="88" t="s">
        <v>15</v>
      </c>
      <c r="N751" s="88"/>
      <c r="O751" s="88"/>
      <c r="P751" s="88"/>
      <c r="R751" s="90" t="s">
        <v>15</v>
      </c>
      <c r="S751" s="91">
        <v>0</v>
      </c>
      <c r="T751" s="90" t="s">
        <v>96</v>
      </c>
      <c r="U751" s="91">
        <v>202.59</v>
      </c>
      <c r="W751" s="92">
        <v>44652</v>
      </c>
    </row>
    <row r="752" spans="1:23" x14ac:dyDescent="0.2">
      <c r="A752" s="86"/>
      <c r="B752" s="86" t="s">
        <v>961</v>
      </c>
      <c r="C752" s="86" t="s">
        <v>974</v>
      </c>
      <c r="D752" s="86" t="s">
        <v>151</v>
      </c>
      <c r="E752" s="86">
        <v>46</v>
      </c>
      <c r="F752" s="86" t="s">
        <v>96</v>
      </c>
      <c r="G752" s="87">
        <v>44666</v>
      </c>
      <c r="H752" s="87">
        <v>44864</v>
      </c>
      <c r="I752" s="88"/>
      <c r="J752" s="88"/>
      <c r="K752" s="88"/>
      <c r="L752" s="88"/>
      <c r="M752" s="88" t="s">
        <v>15</v>
      </c>
      <c r="N752" s="88"/>
      <c r="O752" s="88"/>
      <c r="P752" s="88"/>
      <c r="R752" s="90" t="s">
        <v>15</v>
      </c>
      <c r="S752" s="91">
        <v>0</v>
      </c>
      <c r="T752" s="90" t="s">
        <v>96</v>
      </c>
      <c r="U752" s="91">
        <v>202.59</v>
      </c>
      <c r="W752" s="92">
        <v>44652</v>
      </c>
    </row>
    <row r="753" spans="1:23" x14ac:dyDescent="0.2">
      <c r="A753" s="86"/>
      <c r="B753" s="86" t="s">
        <v>961</v>
      </c>
      <c r="C753" s="86" t="s">
        <v>974</v>
      </c>
      <c r="D753" s="86" t="s">
        <v>151</v>
      </c>
      <c r="E753" s="86">
        <v>46</v>
      </c>
      <c r="F753" s="86" t="s">
        <v>96</v>
      </c>
      <c r="G753" s="87">
        <v>44666</v>
      </c>
      <c r="H753" s="87">
        <v>44864</v>
      </c>
      <c r="I753" s="88"/>
      <c r="J753" s="88"/>
      <c r="K753" s="88"/>
      <c r="L753" s="88"/>
      <c r="M753" s="88" t="s">
        <v>15</v>
      </c>
      <c r="N753" s="88"/>
      <c r="O753" s="88"/>
      <c r="P753" s="88"/>
      <c r="R753" s="90" t="s">
        <v>15</v>
      </c>
      <c r="S753" s="91">
        <v>0</v>
      </c>
      <c r="T753" s="90" t="s">
        <v>96</v>
      </c>
      <c r="U753" s="91">
        <v>202.59</v>
      </c>
      <c r="W753" s="92">
        <v>44652</v>
      </c>
    </row>
    <row r="754" spans="1:23" x14ac:dyDescent="0.2">
      <c r="A754" s="86"/>
      <c r="B754" s="86" t="s">
        <v>961</v>
      </c>
      <c r="C754" s="86" t="s">
        <v>974</v>
      </c>
      <c r="D754" s="86" t="s">
        <v>151</v>
      </c>
      <c r="E754" s="86">
        <v>46</v>
      </c>
      <c r="F754" s="86" t="s">
        <v>96</v>
      </c>
      <c r="G754" s="87">
        <v>44666</v>
      </c>
      <c r="H754" s="87">
        <v>44864</v>
      </c>
      <c r="I754" s="88"/>
      <c r="J754" s="88"/>
      <c r="K754" s="88"/>
      <c r="L754" s="88"/>
      <c r="M754" s="88" t="s">
        <v>15</v>
      </c>
      <c r="N754" s="88"/>
      <c r="O754" s="88"/>
      <c r="P754" s="88"/>
      <c r="R754" s="90" t="s">
        <v>15</v>
      </c>
      <c r="S754" s="91">
        <v>0</v>
      </c>
      <c r="T754" s="90" t="s">
        <v>96</v>
      </c>
      <c r="U754" s="91">
        <v>202.59</v>
      </c>
      <c r="W754" s="92">
        <v>44652</v>
      </c>
    </row>
    <row r="755" spans="1:23" x14ac:dyDescent="0.2">
      <c r="A755" s="86"/>
      <c r="B755" s="86" t="s">
        <v>961</v>
      </c>
      <c r="C755" s="86" t="s">
        <v>974</v>
      </c>
      <c r="D755" s="86" t="s">
        <v>151</v>
      </c>
      <c r="E755" s="86">
        <v>51</v>
      </c>
      <c r="F755" s="86" t="s">
        <v>628</v>
      </c>
      <c r="G755" s="87">
        <v>44666</v>
      </c>
      <c r="H755" s="87">
        <v>44864</v>
      </c>
      <c r="I755" s="88"/>
      <c r="J755" s="88"/>
      <c r="K755" s="88"/>
      <c r="L755" s="88"/>
      <c r="M755" s="88" t="s">
        <v>15</v>
      </c>
      <c r="N755" s="88"/>
      <c r="O755" s="88"/>
      <c r="P755" s="88"/>
      <c r="R755" s="90" t="s">
        <v>15</v>
      </c>
      <c r="S755" s="91">
        <v>0</v>
      </c>
      <c r="T755" s="90" t="s">
        <v>628</v>
      </c>
      <c r="U755" s="91">
        <v>516.87</v>
      </c>
      <c r="W755" s="92">
        <v>44652</v>
      </c>
    </row>
    <row r="756" spans="1:23" x14ac:dyDescent="0.2">
      <c r="A756" s="86"/>
      <c r="B756" s="86" t="s">
        <v>961</v>
      </c>
      <c r="C756" s="86" t="s">
        <v>974</v>
      </c>
      <c r="D756" s="86" t="s">
        <v>151</v>
      </c>
      <c r="E756" s="86">
        <v>51</v>
      </c>
      <c r="F756" s="86" t="s">
        <v>628</v>
      </c>
      <c r="G756" s="87">
        <v>44666</v>
      </c>
      <c r="H756" s="87">
        <v>44864</v>
      </c>
      <c r="I756" s="88"/>
      <c r="J756" s="88"/>
      <c r="K756" s="88"/>
      <c r="L756" s="88"/>
      <c r="M756" s="88" t="s">
        <v>15</v>
      </c>
      <c r="N756" s="88"/>
      <c r="O756" s="88"/>
      <c r="P756" s="88"/>
      <c r="R756" s="90" t="s">
        <v>15</v>
      </c>
      <c r="S756" s="91">
        <v>0</v>
      </c>
      <c r="T756" s="90" t="s">
        <v>628</v>
      </c>
      <c r="U756" s="91">
        <v>516.87</v>
      </c>
      <c r="W756" s="92">
        <v>44652</v>
      </c>
    </row>
    <row r="757" spans="1:23" x14ac:dyDescent="0.2">
      <c r="A757" s="86"/>
      <c r="B757" s="86" t="s">
        <v>961</v>
      </c>
      <c r="C757" s="86" t="s">
        <v>974</v>
      </c>
      <c r="D757" s="86" t="s">
        <v>151</v>
      </c>
      <c r="E757" s="86">
        <v>207</v>
      </c>
      <c r="F757" s="86" t="s">
        <v>613</v>
      </c>
      <c r="G757" s="87">
        <v>44666</v>
      </c>
      <c r="H757" s="87">
        <v>44864</v>
      </c>
      <c r="I757" s="88"/>
      <c r="J757" s="88"/>
      <c r="K757" s="88"/>
      <c r="L757" s="88"/>
      <c r="M757" s="88" t="s">
        <v>15</v>
      </c>
      <c r="N757" s="88"/>
      <c r="O757" s="88"/>
      <c r="P757" s="88"/>
      <c r="R757" s="90" t="s">
        <v>15</v>
      </c>
      <c r="S757" s="91">
        <v>0</v>
      </c>
      <c r="T757" s="90" t="s">
        <v>613</v>
      </c>
      <c r="U757" s="91">
        <v>315.44</v>
      </c>
      <c r="W757" s="92">
        <v>44652</v>
      </c>
    </row>
    <row r="758" spans="1:23" x14ac:dyDescent="0.2">
      <c r="A758" s="86"/>
      <c r="B758" s="86" t="s">
        <v>961</v>
      </c>
      <c r="C758" s="86" t="s">
        <v>974</v>
      </c>
      <c r="D758" s="86" t="s">
        <v>151</v>
      </c>
      <c r="E758" s="86">
        <v>207</v>
      </c>
      <c r="F758" s="86" t="s">
        <v>613</v>
      </c>
      <c r="G758" s="87">
        <v>44666</v>
      </c>
      <c r="H758" s="87">
        <v>44864</v>
      </c>
      <c r="I758" s="88"/>
      <c r="J758" s="88"/>
      <c r="K758" s="88"/>
      <c r="L758" s="88"/>
      <c r="M758" s="88" t="s">
        <v>15</v>
      </c>
      <c r="N758" s="88"/>
      <c r="O758" s="88"/>
      <c r="P758" s="88"/>
      <c r="R758" s="90" t="s">
        <v>15</v>
      </c>
      <c r="S758" s="91">
        <v>0</v>
      </c>
      <c r="T758" s="90" t="s">
        <v>613</v>
      </c>
      <c r="U758" s="91">
        <v>315.44</v>
      </c>
      <c r="W758" s="92">
        <v>44652</v>
      </c>
    </row>
    <row r="759" spans="1:23" x14ac:dyDescent="0.2">
      <c r="A759" s="86"/>
      <c r="B759" s="86" t="s">
        <v>961</v>
      </c>
      <c r="C759" s="86" t="s">
        <v>974</v>
      </c>
      <c r="D759" s="86" t="s">
        <v>151</v>
      </c>
      <c r="E759" s="86">
        <v>48</v>
      </c>
      <c r="F759" s="86" t="s">
        <v>312</v>
      </c>
      <c r="G759" s="87">
        <v>44666</v>
      </c>
      <c r="H759" s="87">
        <v>44864</v>
      </c>
      <c r="I759" s="88"/>
      <c r="J759" s="88"/>
      <c r="K759" s="88"/>
      <c r="L759" s="88"/>
      <c r="M759" s="88" t="s">
        <v>15</v>
      </c>
      <c r="N759" s="88"/>
      <c r="O759" s="88"/>
      <c r="P759" s="88"/>
      <c r="R759" s="90" t="s">
        <v>15</v>
      </c>
      <c r="S759" s="91">
        <v>0</v>
      </c>
      <c r="T759" s="90" t="s">
        <v>312</v>
      </c>
      <c r="U759" s="91">
        <v>292.54000000000002</v>
      </c>
      <c r="W759" s="92">
        <v>44652</v>
      </c>
    </row>
    <row r="760" spans="1:23" x14ac:dyDescent="0.2">
      <c r="A760" s="86"/>
      <c r="B760" s="86" t="s">
        <v>961</v>
      </c>
      <c r="C760" s="86" t="s">
        <v>974</v>
      </c>
      <c r="D760" s="86" t="s">
        <v>151</v>
      </c>
      <c r="E760" s="86">
        <v>48</v>
      </c>
      <c r="F760" s="86" t="s">
        <v>312</v>
      </c>
      <c r="G760" s="87">
        <v>44666</v>
      </c>
      <c r="H760" s="87">
        <v>44864</v>
      </c>
      <c r="I760" s="88"/>
      <c r="J760" s="88"/>
      <c r="K760" s="88"/>
      <c r="L760" s="88"/>
      <c r="M760" s="88" t="s">
        <v>15</v>
      </c>
      <c r="N760" s="88"/>
      <c r="O760" s="88"/>
      <c r="P760" s="88"/>
      <c r="R760" s="90" t="s">
        <v>15</v>
      </c>
      <c r="S760" s="91">
        <v>0</v>
      </c>
      <c r="T760" s="90" t="s">
        <v>312</v>
      </c>
      <c r="U760" s="91">
        <v>292.54000000000002</v>
      </c>
      <c r="W760" s="92">
        <v>44652</v>
      </c>
    </row>
    <row r="761" spans="1:23" x14ac:dyDescent="0.2">
      <c r="A761" s="86"/>
      <c r="B761" s="86" t="s">
        <v>961</v>
      </c>
      <c r="C761" s="86" t="s">
        <v>974</v>
      </c>
      <c r="D761" s="86" t="s">
        <v>157</v>
      </c>
      <c r="E761" s="86">
        <v>21</v>
      </c>
      <c r="F761" s="86" t="s">
        <v>347</v>
      </c>
      <c r="G761" s="87">
        <v>44666</v>
      </c>
      <c r="H761" s="87">
        <v>44864</v>
      </c>
      <c r="I761" s="88"/>
      <c r="J761" s="88"/>
      <c r="K761" s="88"/>
      <c r="L761" s="88"/>
      <c r="M761" s="88" t="s">
        <v>15</v>
      </c>
      <c r="N761" s="88"/>
      <c r="O761" s="88"/>
      <c r="P761" s="88"/>
      <c r="R761" s="90" t="s">
        <v>15</v>
      </c>
      <c r="S761" s="91">
        <v>0</v>
      </c>
      <c r="T761" s="90" t="s">
        <v>347</v>
      </c>
      <c r="U761" s="91">
        <v>231.99</v>
      </c>
      <c r="W761" s="92">
        <v>44652</v>
      </c>
    </row>
    <row r="762" spans="1:23" x14ac:dyDescent="0.2">
      <c r="A762" s="86"/>
      <c r="B762" s="86" t="s">
        <v>961</v>
      </c>
      <c r="C762" s="86" t="s">
        <v>974</v>
      </c>
      <c r="D762" s="86" t="s">
        <v>157</v>
      </c>
      <c r="E762" s="86">
        <v>173</v>
      </c>
      <c r="F762" s="86" t="s">
        <v>971</v>
      </c>
      <c r="G762" s="87">
        <v>44666</v>
      </c>
      <c r="H762" s="87">
        <v>44864</v>
      </c>
      <c r="I762" s="88"/>
      <c r="J762" s="88"/>
      <c r="K762" s="88"/>
      <c r="L762" s="88"/>
      <c r="M762" s="88" t="s">
        <v>15</v>
      </c>
      <c r="N762" s="88"/>
      <c r="O762" s="88"/>
      <c r="P762" s="88"/>
      <c r="R762" s="90" t="s">
        <v>15</v>
      </c>
      <c r="S762" s="91">
        <v>0</v>
      </c>
      <c r="T762" s="90" t="s">
        <v>971</v>
      </c>
      <c r="U762" s="91">
        <v>1216.71</v>
      </c>
      <c r="W762" s="92">
        <v>44652</v>
      </c>
    </row>
    <row r="763" spans="1:23" x14ac:dyDescent="0.2">
      <c r="A763" s="86"/>
      <c r="B763" s="86" t="s">
        <v>961</v>
      </c>
      <c r="C763" s="86" t="s">
        <v>974</v>
      </c>
      <c r="D763" s="86" t="s">
        <v>157</v>
      </c>
      <c r="E763" s="86">
        <v>37</v>
      </c>
      <c r="F763" s="86" t="s">
        <v>972</v>
      </c>
      <c r="G763" s="87">
        <v>44666</v>
      </c>
      <c r="H763" s="87">
        <v>44864</v>
      </c>
      <c r="I763" s="88"/>
      <c r="J763" s="88"/>
      <c r="K763" s="88"/>
      <c r="L763" s="88"/>
      <c r="M763" s="88" t="s">
        <v>15</v>
      </c>
      <c r="N763" s="88"/>
      <c r="O763" s="88"/>
      <c r="P763" s="88"/>
      <c r="R763" s="90" t="s">
        <v>15</v>
      </c>
      <c r="S763" s="91">
        <v>0</v>
      </c>
      <c r="T763" s="90" t="s">
        <v>972</v>
      </c>
      <c r="U763" s="91">
        <v>69.81</v>
      </c>
      <c r="W763" s="92">
        <v>44652</v>
      </c>
    </row>
    <row r="764" spans="1:23" x14ac:dyDescent="0.2">
      <c r="A764" s="86"/>
      <c r="B764" s="86" t="s">
        <v>961</v>
      </c>
      <c r="C764" s="86" t="s">
        <v>974</v>
      </c>
      <c r="D764" s="86" t="s">
        <v>157</v>
      </c>
      <c r="E764" s="86">
        <v>37</v>
      </c>
      <c r="F764" s="86" t="s">
        <v>972</v>
      </c>
      <c r="G764" s="87">
        <v>44666</v>
      </c>
      <c r="H764" s="87">
        <v>44864</v>
      </c>
      <c r="I764" s="88"/>
      <c r="J764" s="88"/>
      <c r="K764" s="88"/>
      <c r="L764" s="88"/>
      <c r="M764" s="88" t="s">
        <v>15</v>
      </c>
      <c r="N764" s="88"/>
      <c r="O764" s="88"/>
      <c r="P764" s="88"/>
      <c r="R764" s="90" t="s">
        <v>15</v>
      </c>
      <c r="S764" s="91">
        <v>0</v>
      </c>
      <c r="T764" s="90" t="s">
        <v>972</v>
      </c>
      <c r="U764" s="91">
        <v>69.81</v>
      </c>
      <c r="W764" s="92">
        <v>44652</v>
      </c>
    </row>
    <row r="765" spans="1:23" x14ac:dyDescent="0.2">
      <c r="A765" s="86"/>
      <c r="B765" s="86" t="s">
        <v>961</v>
      </c>
      <c r="C765" s="86" t="s">
        <v>974</v>
      </c>
      <c r="D765" s="86" t="s">
        <v>157</v>
      </c>
      <c r="E765" s="86">
        <v>23</v>
      </c>
      <c r="F765" s="86" t="s">
        <v>402</v>
      </c>
      <c r="G765" s="87">
        <v>44666</v>
      </c>
      <c r="H765" s="87">
        <v>44864</v>
      </c>
      <c r="I765" s="88"/>
      <c r="J765" s="88"/>
      <c r="K765" s="88"/>
      <c r="L765" s="88"/>
      <c r="M765" s="88" t="s">
        <v>15</v>
      </c>
      <c r="N765" s="88"/>
      <c r="O765" s="88"/>
      <c r="P765" s="88"/>
      <c r="R765" s="90" t="s">
        <v>15</v>
      </c>
      <c r="S765" s="91">
        <v>0</v>
      </c>
      <c r="T765" s="90" t="s">
        <v>402</v>
      </c>
      <c r="U765" s="91">
        <v>1351.59</v>
      </c>
      <c r="W765" s="92">
        <v>44652</v>
      </c>
    </row>
    <row r="766" spans="1:23" x14ac:dyDescent="0.2">
      <c r="A766" s="93"/>
      <c r="B766" s="93" t="s">
        <v>975</v>
      </c>
      <c r="C766" s="93" t="s">
        <v>976</v>
      </c>
      <c r="D766" s="93" t="s">
        <v>151</v>
      </c>
      <c r="E766" s="93">
        <v>51</v>
      </c>
      <c r="F766" s="93" t="s">
        <v>628</v>
      </c>
      <c r="G766" s="94">
        <v>44682</v>
      </c>
      <c r="H766" s="94">
        <v>44807</v>
      </c>
      <c r="I766" s="95"/>
      <c r="J766" s="95"/>
      <c r="K766" s="95"/>
      <c r="L766" s="95"/>
      <c r="M766" s="95" t="s">
        <v>15</v>
      </c>
      <c r="N766" s="95"/>
      <c r="O766" s="95"/>
      <c r="P766" s="95"/>
      <c r="R766" s="90" t="s">
        <v>15</v>
      </c>
      <c r="S766" s="91">
        <v>0</v>
      </c>
      <c r="T766" s="90" t="s">
        <v>628</v>
      </c>
      <c r="U766" s="91">
        <v>516.87</v>
      </c>
      <c r="W766" s="92">
        <v>44652</v>
      </c>
    </row>
    <row r="767" spans="1:23" x14ac:dyDescent="0.2">
      <c r="A767" s="93"/>
      <c r="B767" s="93" t="s">
        <v>975</v>
      </c>
      <c r="C767" s="93" t="s">
        <v>976</v>
      </c>
      <c r="D767" s="93" t="s">
        <v>151</v>
      </c>
      <c r="E767" s="93">
        <v>48</v>
      </c>
      <c r="F767" s="93" t="s">
        <v>312</v>
      </c>
      <c r="G767" s="94">
        <v>44682</v>
      </c>
      <c r="H767" s="94">
        <v>44807</v>
      </c>
      <c r="I767" s="95"/>
      <c r="J767" s="95"/>
      <c r="K767" s="95"/>
      <c r="L767" s="95"/>
      <c r="M767" s="95" t="s">
        <v>15</v>
      </c>
      <c r="N767" s="95"/>
      <c r="O767" s="95"/>
      <c r="P767" s="95"/>
      <c r="R767" s="90" t="s">
        <v>15</v>
      </c>
      <c r="S767" s="91">
        <v>0</v>
      </c>
      <c r="T767" s="90" t="s">
        <v>312</v>
      </c>
      <c r="U767" s="91">
        <v>292.54000000000002</v>
      </c>
      <c r="W767" s="92">
        <v>44652</v>
      </c>
    </row>
    <row r="768" spans="1:23" x14ac:dyDescent="0.2">
      <c r="A768" s="93"/>
      <c r="B768" s="93" t="s">
        <v>975</v>
      </c>
      <c r="C768" s="93" t="s">
        <v>976</v>
      </c>
      <c r="D768" s="93" t="s">
        <v>151</v>
      </c>
      <c r="E768" s="93">
        <v>46</v>
      </c>
      <c r="F768" s="93" t="s">
        <v>96</v>
      </c>
      <c r="G768" s="94">
        <v>44682</v>
      </c>
      <c r="H768" s="94">
        <v>44807</v>
      </c>
      <c r="I768" s="95"/>
      <c r="J768" s="95"/>
      <c r="K768" s="95"/>
      <c r="L768" s="95"/>
      <c r="M768" s="95" t="s">
        <v>15</v>
      </c>
      <c r="N768" s="95"/>
      <c r="O768" s="95"/>
      <c r="P768" s="95"/>
      <c r="R768" s="90" t="s">
        <v>15</v>
      </c>
      <c r="S768" s="91">
        <v>0</v>
      </c>
      <c r="T768" s="90" t="s">
        <v>96</v>
      </c>
      <c r="U768" s="91">
        <v>202.59</v>
      </c>
      <c r="W768" s="92">
        <v>44652</v>
      </c>
    </row>
    <row r="769" spans="1:23" x14ac:dyDescent="0.2">
      <c r="A769" s="93"/>
      <c r="B769" s="93" t="s">
        <v>975</v>
      </c>
      <c r="C769" s="93" t="s">
        <v>976</v>
      </c>
      <c r="D769" s="93" t="s">
        <v>151</v>
      </c>
      <c r="E769" s="93">
        <v>46</v>
      </c>
      <c r="F769" s="93" t="s">
        <v>96</v>
      </c>
      <c r="G769" s="94">
        <v>44682</v>
      </c>
      <c r="H769" s="94">
        <v>44807</v>
      </c>
      <c r="I769" s="95"/>
      <c r="J769" s="95"/>
      <c r="K769" s="95"/>
      <c r="L769" s="95"/>
      <c r="M769" s="95" t="s">
        <v>15</v>
      </c>
      <c r="N769" s="95"/>
      <c r="O769" s="95"/>
      <c r="P769" s="95"/>
      <c r="R769" s="90" t="s">
        <v>15</v>
      </c>
      <c r="S769" s="91">
        <v>0</v>
      </c>
      <c r="T769" s="90" t="s">
        <v>96</v>
      </c>
      <c r="U769" s="91">
        <v>202.59</v>
      </c>
      <c r="W769" s="92">
        <v>44652</v>
      </c>
    </row>
    <row r="770" spans="1:23" x14ac:dyDescent="0.2">
      <c r="A770" s="93"/>
      <c r="B770" s="93" t="s">
        <v>975</v>
      </c>
      <c r="C770" s="93" t="s">
        <v>976</v>
      </c>
      <c r="D770" s="93" t="s">
        <v>151</v>
      </c>
      <c r="E770" s="93">
        <v>46</v>
      </c>
      <c r="F770" s="93" t="s">
        <v>96</v>
      </c>
      <c r="G770" s="94">
        <v>44682</v>
      </c>
      <c r="H770" s="94">
        <v>44807</v>
      </c>
      <c r="I770" s="95"/>
      <c r="J770" s="95"/>
      <c r="K770" s="95"/>
      <c r="L770" s="95"/>
      <c r="M770" s="95" t="s">
        <v>15</v>
      </c>
      <c r="N770" s="95"/>
      <c r="O770" s="95"/>
      <c r="P770" s="95"/>
      <c r="R770" s="90" t="s">
        <v>15</v>
      </c>
      <c r="S770" s="91">
        <v>0</v>
      </c>
      <c r="T770" s="90" t="s">
        <v>96</v>
      </c>
      <c r="U770" s="91">
        <v>202.59</v>
      </c>
      <c r="W770" s="92">
        <v>44652</v>
      </c>
    </row>
    <row r="771" spans="1:23" x14ac:dyDescent="0.2">
      <c r="A771" s="93"/>
      <c r="B771" s="93" t="s">
        <v>975</v>
      </c>
      <c r="C771" s="93" t="s">
        <v>976</v>
      </c>
      <c r="D771" s="93" t="s">
        <v>151</v>
      </c>
      <c r="E771" s="93">
        <v>46</v>
      </c>
      <c r="F771" s="93" t="s">
        <v>96</v>
      </c>
      <c r="G771" s="94">
        <v>44682</v>
      </c>
      <c r="H771" s="94">
        <v>44807</v>
      </c>
      <c r="I771" s="95"/>
      <c r="J771" s="95"/>
      <c r="K771" s="95"/>
      <c r="L771" s="95"/>
      <c r="M771" s="95" t="s">
        <v>15</v>
      </c>
      <c r="N771" s="95"/>
      <c r="O771" s="95"/>
      <c r="P771" s="95"/>
      <c r="R771" s="90" t="s">
        <v>15</v>
      </c>
      <c r="S771" s="91">
        <v>0</v>
      </c>
      <c r="T771" s="90" t="s">
        <v>96</v>
      </c>
      <c r="U771" s="91">
        <v>202.59</v>
      </c>
      <c r="W771" s="92">
        <v>44652</v>
      </c>
    </row>
    <row r="772" spans="1:23" x14ac:dyDescent="0.2">
      <c r="A772" s="93"/>
      <c r="B772" s="93" t="s">
        <v>975</v>
      </c>
      <c r="C772" s="93" t="s">
        <v>976</v>
      </c>
      <c r="D772" s="93" t="s">
        <v>151</v>
      </c>
      <c r="E772" s="93">
        <v>46</v>
      </c>
      <c r="F772" s="93" t="s">
        <v>96</v>
      </c>
      <c r="G772" s="94">
        <v>44682</v>
      </c>
      <c r="H772" s="94">
        <v>44807</v>
      </c>
      <c r="I772" s="95"/>
      <c r="J772" s="95"/>
      <c r="K772" s="95"/>
      <c r="L772" s="95"/>
      <c r="M772" s="95" t="s">
        <v>15</v>
      </c>
      <c r="N772" s="95"/>
      <c r="O772" s="95"/>
      <c r="P772" s="95"/>
      <c r="R772" s="90" t="s">
        <v>15</v>
      </c>
      <c r="S772" s="91">
        <v>0</v>
      </c>
      <c r="T772" s="90" t="s">
        <v>96</v>
      </c>
      <c r="U772" s="91">
        <v>202.59</v>
      </c>
      <c r="W772" s="92">
        <v>44652</v>
      </c>
    </row>
    <row r="773" spans="1:23" x14ac:dyDescent="0.2">
      <c r="A773" s="93"/>
      <c r="B773" s="93" t="s">
        <v>975</v>
      </c>
      <c r="C773" s="93" t="s">
        <v>976</v>
      </c>
      <c r="D773" s="93" t="s">
        <v>151</v>
      </c>
      <c r="E773" s="93">
        <v>46</v>
      </c>
      <c r="F773" s="93" t="s">
        <v>96</v>
      </c>
      <c r="G773" s="94">
        <v>44682</v>
      </c>
      <c r="H773" s="94">
        <v>44807</v>
      </c>
      <c r="I773" s="95"/>
      <c r="J773" s="95"/>
      <c r="K773" s="95"/>
      <c r="L773" s="95"/>
      <c r="M773" s="95" t="s">
        <v>15</v>
      </c>
      <c r="N773" s="95"/>
      <c r="O773" s="95"/>
      <c r="P773" s="95"/>
      <c r="R773" s="90" t="s">
        <v>15</v>
      </c>
      <c r="S773" s="91">
        <v>0</v>
      </c>
      <c r="T773" s="90" t="s">
        <v>96</v>
      </c>
      <c r="U773" s="91">
        <v>202.59</v>
      </c>
      <c r="W773" s="92">
        <v>44652</v>
      </c>
    </row>
    <row r="774" spans="1:23" x14ac:dyDescent="0.2">
      <c r="A774" s="93"/>
      <c r="B774" s="93" t="s">
        <v>975</v>
      </c>
      <c r="C774" s="93" t="s">
        <v>976</v>
      </c>
      <c r="D774" s="93" t="s">
        <v>151</v>
      </c>
      <c r="E774" s="93">
        <v>46</v>
      </c>
      <c r="F774" s="93" t="s">
        <v>96</v>
      </c>
      <c r="G774" s="94">
        <v>44682</v>
      </c>
      <c r="H774" s="94">
        <v>44807</v>
      </c>
      <c r="I774" s="95"/>
      <c r="J774" s="95"/>
      <c r="K774" s="95"/>
      <c r="L774" s="95"/>
      <c r="M774" s="95" t="s">
        <v>15</v>
      </c>
      <c r="N774" s="95"/>
      <c r="O774" s="95"/>
      <c r="P774" s="95"/>
      <c r="R774" s="90" t="s">
        <v>15</v>
      </c>
      <c r="S774" s="91">
        <v>0</v>
      </c>
      <c r="T774" s="90" t="s">
        <v>96</v>
      </c>
      <c r="U774" s="91">
        <v>202.59</v>
      </c>
      <c r="W774" s="92">
        <v>44652</v>
      </c>
    </row>
    <row r="775" spans="1:23" x14ac:dyDescent="0.2">
      <c r="A775" s="93"/>
      <c r="B775" s="93" t="s">
        <v>975</v>
      </c>
      <c r="C775" s="93" t="s">
        <v>976</v>
      </c>
      <c r="D775" s="93" t="s">
        <v>151</v>
      </c>
      <c r="E775" s="93">
        <v>46</v>
      </c>
      <c r="F775" s="93" t="s">
        <v>96</v>
      </c>
      <c r="G775" s="94">
        <v>44682</v>
      </c>
      <c r="H775" s="94">
        <v>44807</v>
      </c>
      <c r="I775" s="95"/>
      <c r="J775" s="95"/>
      <c r="K775" s="95"/>
      <c r="L775" s="95"/>
      <c r="M775" s="95" t="s">
        <v>15</v>
      </c>
      <c r="N775" s="95"/>
      <c r="O775" s="95"/>
      <c r="P775" s="95"/>
      <c r="R775" s="90" t="s">
        <v>15</v>
      </c>
      <c r="S775" s="91">
        <v>0</v>
      </c>
      <c r="T775" s="90" t="s">
        <v>96</v>
      </c>
      <c r="U775" s="91">
        <v>202.59</v>
      </c>
      <c r="W775" s="92">
        <v>44652</v>
      </c>
    </row>
    <row r="776" spans="1:23" x14ac:dyDescent="0.2">
      <c r="A776" s="93"/>
      <c r="B776" s="93" t="s">
        <v>975</v>
      </c>
      <c r="C776" s="93" t="s">
        <v>976</v>
      </c>
      <c r="D776" s="93" t="s">
        <v>151</v>
      </c>
      <c r="E776" s="93">
        <v>46</v>
      </c>
      <c r="F776" s="93" t="s">
        <v>96</v>
      </c>
      <c r="G776" s="94">
        <v>44682</v>
      </c>
      <c r="H776" s="94">
        <v>44807</v>
      </c>
      <c r="I776" s="95"/>
      <c r="J776" s="95"/>
      <c r="K776" s="95"/>
      <c r="L776" s="95"/>
      <c r="M776" s="95" t="s">
        <v>15</v>
      </c>
      <c r="N776" s="95"/>
      <c r="O776" s="95"/>
      <c r="P776" s="95"/>
      <c r="R776" s="90" t="s">
        <v>15</v>
      </c>
      <c r="S776" s="91">
        <v>0</v>
      </c>
      <c r="T776" s="90" t="s">
        <v>96</v>
      </c>
      <c r="U776" s="91">
        <v>202.59</v>
      </c>
      <c r="W776" s="92">
        <v>44652</v>
      </c>
    </row>
    <row r="777" spans="1:23" x14ac:dyDescent="0.2">
      <c r="A777" s="93"/>
      <c r="B777" s="93" t="s">
        <v>975</v>
      </c>
      <c r="C777" s="93" t="s">
        <v>976</v>
      </c>
      <c r="D777" s="93" t="s">
        <v>151</v>
      </c>
      <c r="E777" s="93">
        <v>46</v>
      </c>
      <c r="F777" s="93" t="s">
        <v>96</v>
      </c>
      <c r="G777" s="94">
        <v>44682</v>
      </c>
      <c r="H777" s="94">
        <v>44807</v>
      </c>
      <c r="I777" s="95"/>
      <c r="J777" s="95"/>
      <c r="K777" s="95"/>
      <c r="L777" s="95"/>
      <c r="M777" s="95" t="s">
        <v>15</v>
      </c>
      <c r="N777" s="95"/>
      <c r="O777" s="95"/>
      <c r="P777" s="95"/>
      <c r="R777" s="90" t="s">
        <v>15</v>
      </c>
      <c r="S777" s="91">
        <v>0</v>
      </c>
      <c r="T777" s="90" t="s">
        <v>96</v>
      </c>
      <c r="U777" s="91">
        <v>202.59</v>
      </c>
      <c r="W777" s="92">
        <v>44652</v>
      </c>
    </row>
    <row r="778" spans="1:23" x14ac:dyDescent="0.2">
      <c r="A778" s="93"/>
      <c r="B778" s="93" t="s">
        <v>975</v>
      </c>
      <c r="C778" s="93" t="s">
        <v>976</v>
      </c>
      <c r="D778" s="93" t="s">
        <v>157</v>
      </c>
      <c r="E778" s="93">
        <v>20</v>
      </c>
      <c r="F778" s="93" t="s">
        <v>584</v>
      </c>
      <c r="G778" s="94">
        <v>44682</v>
      </c>
      <c r="H778" s="94">
        <v>44807</v>
      </c>
      <c r="I778" s="95"/>
      <c r="J778" s="95"/>
      <c r="K778" s="95"/>
      <c r="L778" s="95"/>
      <c r="M778" s="95" t="s">
        <v>15</v>
      </c>
      <c r="N778" s="95"/>
      <c r="O778" s="95"/>
      <c r="P778" s="95"/>
      <c r="R778" s="90" t="s">
        <v>15</v>
      </c>
      <c r="S778" s="91">
        <v>0</v>
      </c>
      <c r="T778" s="90" t="s">
        <v>584</v>
      </c>
      <c r="U778" s="91">
        <v>438.96</v>
      </c>
      <c r="W778" s="92">
        <v>44652</v>
      </c>
    </row>
    <row r="779" spans="1:23" x14ac:dyDescent="0.2">
      <c r="A779" s="86"/>
      <c r="B779" s="86" t="s">
        <v>977</v>
      </c>
      <c r="C779" s="86" t="s">
        <v>978</v>
      </c>
      <c r="D779" s="86" t="s">
        <v>151</v>
      </c>
      <c r="E779" s="86">
        <v>37</v>
      </c>
      <c r="F779" s="86" t="s">
        <v>464</v>
      </c>
      <c r="G779" s="87">
        <v>44750.2</v>
      </c>
      <c r="H779" s="87">
        <v>44869</v>
      </c>
      <c r="I779" s="88"/>
      <c r="J779" s="88"/>
      <c r="K779" s="88"/>
      <c r="L779" s="88"/>
      <c r="M779" s="88" t="s">
        <v>15</v>
      </c>
      <c r="N779" s="88"/>
      <c r="O779" s="88"/>
      <c r="P779" s="88"/>
      <c r="R779" s="90" t="s">
        <v>15</v>
      </c>
      <c r="S779" s="91">
        <v>0</v>
      </c>
      <c r="T779" s="90" t="s">
        <v>464</v>
      </c>
      <c r="U779" s="91">
        <v>568.48</v>
      </c>
      <c r="W779" s="92">
        <v>44652</v>
      </c>
    </row>
    <row r="780" spans="1:23" x14ac:dyDescent="0.2">
      <c r="A780" s="86"/>
      <c r="B780" s="86" t="s">
        <v>977</v>
      </c>
      <c r="C780" s="86" t="s">
        <v>978</v>
      </c>
      <c r="D780" s="86" t="s">
        <v>151</v>
      </c>
      <c r="E780" s="86">
        <v>48</v>
      </c>
      <c r="F780" s="86" t="s">
        <v>312</v>
      </c>
      <c r="G780" s="87">
        <v>44750.2</v>
      </c>
      <c r="H780" s="87">
        <v>44869</v>
      </c>
      <c r="I780" s="88"/>
      <c r="J780" s="88"/>
      <c r="K780" s="88"/>
      <c r="L780" s="88"/>
      <c r="M780" s="88" t="s">
        <v>15</v>
      </c>
      <c r="N780" s="88"/>
      <c r="O780" s="88"/>
      <c r="P780" s="88"/>
      <c r="R780" s="90" t="s">
        <v>15</v>
      </c>
      <c r="S780" s="91">
        <v>0</v>
      </c>
      <c r="T780" s="90" t="s">
        <v>312</v>
      </c>
      <c r="U780" s="91">
        <v>292.54000000000002</v>
      </c>
      <c r="W780" s="92">
        <v>44652</v>
      </c>
    </row>
    <row r="781" spans="1:23" x14ac:dyDescent="0.2">
      <c r="A781" s="86"/>
      <c r="B781" s="86" t="s">
        <v>977</v>
      </c>
      <c r="C781" s="86" t="s">
        <v>978</v>
      </c>
      <c r="D781" s="86" t="s">
        <v>151</v>
      </c>
      <c r="E781" s="86">
        <v>46</v>
      </c>
      <c r="F781" s="86" t="s">
        <v>96</v>
      </c>
      <c r="G781" s="87">
        <v>44750.2</v>
      </c>
      <c r="H781" s="87">
        <v>44869</v>
      </c>
      <c r="I781" s="88"/>
      <c r="J781" s="88"/>
      <c r="K781" s="88"/>
      <c r="L781" s="88"/>
      <c r="M781" s="88" t="s">
        <v>15</v>
      </c>
      <c r="N781" s="88"/>
      <c r="O781" s="88"/>
      <c r="P781" s="88"/>
      <c r="R781" s="90" t="s">
        <v>15</v>
      </c>
      <c r="S781" s="91">
        <v>0</v>
      </c>
      <c r="T781" s="90" t="s">
        <v>96</v>
      </c>
      <c r="U781" s="91">
        <v>202.59</v>
      </c>
      <c r="W781" s="92">
        <v>44652</v>
      </c>
    </row>
    <row r="782" spans="1:23" x14ac:dyDescent="0.2">
      <c r="A782" s="86"/>
      <c r="B782" s="86" t="s">
        <v>977</v>
      </c>
      <c r="C782" s="86" t="s">
        <v>978</v>
      </c>
      <c r="D782" s="86" t="s">
        <v>151</v>
      </c>
      <c r="E782" s="86">
        <v>46</v>
      </c>
      <c r="F782" s="86" t="s">
        <v>96</v>
      </c>
      <c r="G782" s="87">
        <v>44750.2</v>
      </c>
      <c r="H782" s="87">
        <v>44869</v>
      </c>
      <c r="I782" s="88"/>
      <c r="J782" s="88"/>
      <c r="K782" s="88"/>
      <c r="L782" s="88"/>
      <c r="M782" s="88" t="s">
        <v>15</v>
      </c>
      <c r="N782" s="88"/>
      <c r="O782" s="88"/>
      <c r="P782" s="88"/>
      <c r="R782" s="90" t="s">
        <v>15</v>
      </c>
      <c r="S782" s="91">
        <v>0</v>
      </c>
      <c r="T782" s="90" t="s">
        <v>96</v>
      </c>
      <c r="U782" s="91">
        <v>202.59</v>
      </c>
      <c r="W782" s="92">
        <v>44652</v>
      </c>
    </row>
    <row r="783" spans="1:23" x14ac:dyDescent="0.2">
      <c r="A783" s="86"/>
      <c r="B783" s="86" t="s">
        <v>977</v>
      </c>
      <c r="C783" s="86" t="s">
        <v>978</v>
      </c>
      <c r="D783" s="86" t="s">
        <v>151</v>
      </c>
      <c r="E783" s="86">
        <v>46</v>
      </c>
      <c r="F783" s="86" t="s">
        <v>96</v>
      </c>
      <c r="G783" s="87">
        <v>44750.2</v>
      </c>
      <c r="H783" s="87">
        <v>44869</v>
      </c>
      <c r="I783" s="88"/>
      <c r="J783" s="88"/>
      <c r="K783" s="88"/>
      <c r="L783" s="88"/>
      <c r="M783" s="88" t="s">
        <v>15</v>
      </c>
      <c r="N783" s="88"/>
      <c r="O783" s="88"/>
      <c r="P783" s="88"/>
      <c r="R783" s="90" t="s">
        <v>15</v>
      </c>
      <c r="S783" s="91">
        <v>0</v>
      </c>
      <c r="T783" s="90" t="s">
        <v>96</v>
      </c>
      <c r="U783" s="91">
        <v>202.59</v>
      </c>
      <c r="W783" s="92">
        <v>44652</v>
      </c>
    </row>
    <row r="784" spans="1:23" x14ac:dyDescent="0.2">
      <c r="A784" s="86"/>
      <c r="B784" s="86" t="s">
        <v>977</v>
      </c>
      <c r="C784" s="86" t="s">
        <v>978</v>
      </c>
      <c r="D784" s="86" t="s">
        <v>151</v>
      </c>
      <c r="E784" s="86">
        <v>46</v>
      </c>
      <c r="F784" s="86" t="s">
        <v>96</v>
      </c>
      <c r="G784" s="87">
        <v>44750.2</v>
      </c>
      <c r="H784" s="87">
        <v>44869</v>
      </c>
      <c r="I784" s="88"/>
      <c r="J784" s="88"/>
      <c r="K784" s="88"/>
      <c r="L784" s="88"/>
      <c r="M784" s="88" t="s">
        <v>15</v>
      </c>
      <c r="N784" s="88"/>
      <c r="O784" s="88"/>
      <c r="P784" s="88"/>
      <c r="R784" s="90" t="s">
        <v>15</v>
      </c>
      <c r="S784" s="91">
        <v>0</v>
      </c>
      <c r="T784" s="90" t="s">
        <v>96</v>
      </c>
      <c r="U784" s="91">
        <v>202.59</v>
      </c>
      <c r="W784" s="92">
        <v>44652</v>
      </c>
    </row>
    <row r="785" spans="1:23" x14ac:dyDescent="0.2">
      <c r="A785" s="86"/>
      <c r="B785" s="86" t="s">
        <v>977</v>
      </c>
      <c r="C785" s="86" t="s">
        <v>978</v>
      </c>
      <c r="D785" s="86" t="s">
        <v>157</v>
      </c>
      <c r="E785" s="86">
        <v>138</v>
      </c>
      <c r="F785" s="86" t="s">
        <v>979</v>
      </c>
      <c r="G785" s="87">
        <v>44750.2</v>
      </c>
      <c r="H785" s="87">
        <v>44869</v>
      </c>
      <c r="I785" s="88"/>
      <c r="J785" s="88"/>
      <c r="K785" s="88"/>
      <c r="L785" s="88"/>
      <c r="M785" s="88" t="s">
        <v>15</v>
      </c>
      <c r="N785" s="88"/>
      <c r="O785" s="88"/>
      <c r="P785" s="88"/>
      <c r="R785" s="90" t="s">
        <v>15</v>
      </c>
      <c r="S785" s="91">
        <v>0</v>
      </c>
      <c r="T785" s="90" t="s">
        <v>979</v>
      </c>
      <c r="U785" s="91">
        <v>341.33</v>
      </c>
      <c r="W785" s="92">
        <v>44652</v>
      </c>
    </row>
    <row r="786" spans="1:23" x14ac:dyDescent="0.2">
      <c r="A786" s="86"/>
      <c r="B786" s="86" t="s">
        <v>977</v>
      </c>
      <c r="C786" s="86" t="s">
        <v>978</v>
      </c>
      <c r="D786" s="86" t="s">
        <v>157</v>
      </c>
      <c r="E786" s="86">
        <v>24</v>
      </c>
      <c r="F786" s="86" t="s">
        <v>980</v>
      </c>
      <c r="G786" s="87">
        <v>44750.2</v>
      </c>
      <c r="H786" s="87">
        <v>44869</v>
      </c>
      <c r="I786" s="88"/>
      <c r="J786" s="88"/>
      <c r="K786" s="88"/>
      <c r="L786" s="88"/>
      <c r="M786" s="88" t="s">
        <v>15</v>
      </c>
      <c r="N786" s="88"/>
      <c r="O786" s="88"/>
      <c r="P786" s="88"/>
      <c r="R786" s="90" t="s">
        <v>15</v>
      </c>
      <c r="S786" s="91">
        <v>0</v>
      </c>
      <c r="T786" s="90" t="s">
        <v>980</v>
      </c>
      <c r="U786" s="91">
        <v>23.08</v>
      </c>
      <c r="W786" s="92">
        <v>44652</v>
      </c>
    </row>
    <row r="787" spans="1:23" x14ac:dyDescent="0.2">
      <c r="A787" s="93"/>
      <c r="B787" s="93" t="s">
        <v>981</v>
      </c>
      <c r="C787" s="93" t="s">
        <v>982</v>
      </c>
      <c r="D787" s="93" t="s">
        <v>151</v>
      </c>
      <c r="E787" s="93">
        <v>39</v>
      </c>
      <c r="F787" s="93" t="s">
        <v>498</v>
      </c>
      <c r="G787" s="94">
        <v>44652</v>
      </c>
      <c r="H787" s="94">
        <v>44956</v>
      </c>
      <c r="I787" s="95"/>
      <c r="J787" s="95"/>
      <c r="K787" s="95"/>
      <c r="L787" s="95"/>
      <c r="M787" s="95" t="s">
        <v>15</v>
      </c>
      <c r="N787" s="95"/>
      <c r="O787" s="95"/>
      <c r="P787" s="95"/>
      <c r="R787" s="90" t="s">
        <v>15</v>
      </c>
      <c r="S787" s="91">
        <v>0</v>
      </c>
      <c r="T787" s="90" t="s">
        <v>498</v>
      </c>
      <c r="U787" s="91">
        <v>676.04</v>
      </c>
      <c r="W787" s="92">
        <v>44652</v>
      </c>
    </row>
    <row r="788" spans="1:23" x14ac:dyDescent="0.2">
      <c r="A788" s="93"/>
      <c r="B788" s="93" t="s">
        <v>981</v>
      </c>
      <c r="C788" s="93" t="s">
        <v>982</v>
      </c>
      <c r="D788" s="93" t="s">
        <v>151</v>
      </c>
      <c r="E788" s="93">
        <v>203</v>
      </c>
      <c r="F788" s="93" t="s">
        <v>507</v>
      </c>
      <c r="G788" s="94">
        <v>44652</v>
      </c>
      <c r="H788" s="94">
        <v>44956</v>
      </c>
      <c r="I788" s="95"/>
      <c r="J788" s="95"/>
      <c r="K788" s="95"/>
      <c r="L788" s="95"/>
      <c r="M788" s="95" t="s">
        <v>15</v>
      </c>
      <c r="N788" s="95"/>
      <c r="O788" s="95"/>
      <c r="P788" s="95"/>
      <c r="R788" s="90" t="s">
        <v>15</v>
      </c>
      <c r="S788" s="91">
        <v>0</v>
      </c>
      <c r="T788" s="90" t="s">
        <v>507</v>
      </c>
      <c r="U788" s="91">
        <v>308.62</v>
      </c>
      <c r="W788" s="92">
        <v>44652</v>
      </c>
    </row>
    <row r="789" spans="1:23" x14ac:dyDescent="0.2">
      <c r="A789" s="93"/>
      <c r="B789" s="93" t="s">
        <v>981</v>
      </c>
      <c r="C789" s="93" t="s">
        <v>982</v>
      </c>
      <c r="D789" s="93" t="s">
        <v>151</v>
      </c>
      <c r="E789" s="93">
        <v>49</v>
      </c>
      <c r="F789" s="93" t="s">
        <v>392</v>
      </c>
      <c r="G789" s="94">
        <v>44652</v>
      </c>
      <c r="H789" s="94">
        <v>44956</v>
      </c>
      <c r="I789" s="95"/>
      <c r="J789" s="95"/>
      <c r="K789" s="95"/>
      <c r="L789" s="95"/>
      <c r="M789" s="95" t="s">
        <v>15</v>
      </c>
      <c r="N789" s="95"/>
      <c r="O789" s="95"/>
      <c r="P789" s="95"/>
      <c r="R789" s="90" t="s">
        <v>15</v>
      </c>
      <c r="S789" s="91">
        <v>0</v>
      </c>
      <c r="T789" s="90" t="s">
        <v>392</v>
      </c>
      <c r="U789" s="91">
        <v>365.75</v>
      </c>
      <c r="W789" s="92">
        <v>44652</v>
      </c>
    </row>
    <row r="790" spans="1:23" x14ac:dyDescent="0.2">
      <c r="A790" s="93"/>
      <c r="B790" s="93" t="s">
        <v>981</v>
      </c>
      <c r="C790" s="93" t="s">
        <v>982</v>
      </c>
      <c r="D790" s="93" t="s">
        <v>151</v>
      </c>
      <c r="E790" s="93">
        <v>46</v>
      </c>
      <c r="F790" s="93" t="s">
        <v>96</v>
      </c>
      <c r="G790" s="94">
        <v>44652</v>
      </c>
      <c r="H790" s="94">
        <v>44956</v>
      </c>
      <c r="I790" s="95"/>
      <c r="J790" s="95"/>
      <c r="K790" s="95"/>
      <c r="L790" s="95"/>
      <c r="M790" s="95" t="s">
        <v>15</v>
      </c>
      <c r="N790" s="95"/>
      <c r="O790" s="95"/>
      <c r="P790" s="95"/>
      <c r="R790" s="90" t="s">
        <v>15</v>
      </c>
      <c r="S790" s="91">
        <v>0</v>
      </c>
      <c r="T790" s="90" t="s">
        <v>96</v>
      </c>
      <c r="U790" s="91">
        <v>202.59</v>
      </c>
      <c r="W790" s="92">
        <v>44652</v>
      </c>
    </row>
    <row r="791" spans="1:23" x14ac:dyDescent="0.2">
      <c r="A791" s="93"/>
      <c r="B791" s="93" t="s">
        <v>981</v>
      </c>
      <c r="C791" s="93" t="s">
        <v>982</v>
      </c>
      <c r="D791" s="93" t="s">
        <v>151</v>
      </c>
      <c r="E791" s="93">
        <v>46</v>
      </c>
      <c r="F791" s="93" t="s">
        <v>96</v>
      </c>
      <c r="G791" s="94">
        <v>44652</v>
      </c>
      <c r="H791" s="94">
        <v>44956</v>
      </c>
      <c r="I791" s="95"/>
      <c r="J791" s="97"/>
      <c r="K791" s="95"/>
      <c r="L791" s="95"/>
      <c r="M791" s="95" t="s">
        <v>15</v>
      </c>
      <c r="N791" s="95"/>
      <c r="O791" s="95"/>
      <c r="P791" s="95"/>
      <c r="R791" s="90" t="s">
        <v>15</v>
      </c>
      <c r="S791" s="91">
        <v>0</v>
      </c>
      <c r="T791" s="90" t="s">
        <v>96</v>
      </c>
      <c r="U791" s="91">
        <v>202.59</v>
      </c>
      <c r="W791" s="92">
        <v>44652</v>
      </c>
    </row>
    <row r="792" spans="1:23" x14ac:dyDescent="0.2">
      <c r="A792" s="93"/>
      <c r="B792" s="93" t="s">
        <v>981</v>
      </c>
      <c r="C792" s="93" t="s">
        <v>982</v>
      </c>
      <c r="D792" s="93" t="s">
        <v>151</v>
      </c>
      <c r="E792" s="93">
        <v>46</v>
      </c>
      <c r="F792" s="93" t="s">
        <v>96</v>
      </c>
      <c r="G792" s="94">
        <v>44652</v>
      </c>
      <c r="H792" s="94">
        <v>44956</v>
      </c>
      <c r="I792" s="95"/>
      <c r="J792" s="95"/>
      <c r="K792" s="95"/>
      <c r="L792" s="95"/>
      <c r="M792" s="95" t="s">
        <v>15</v>
      </c>
      <c r="N792" s="95"/>
      <c r="O792" s="95"/>
      <c r="P792" s="95"/>
      <c r="R792" s="90" t="s">
        <v>15</v>
      </c>
      <c r="S792" s="91">
        <v>0</v>
      </c>
      <c r="T792" s="90" t="s">
        <v>96</v>
      </c>
      <c r="U792" s="91">
        <v>202.59</v>
      </c>
      <c r="W792" s="92">
        <v>44652</v>
      </c>
    </row>
    <row r="793" spans="1:23" x14ac:dyDescent="0.2">
      <c r="A793" s="93"/>
      <c r="B793" s="93" t="s">
        <v>981</v>
      </c>
      <c r="C793" s="93" t="s">
        <v>982</v>
      </c>
      <c r="D793" s="93" t="s">
        <v>151</v>
      </c>
      <c r="E793" s="93">
        <v>46</v>
      </c>
      <c r="F793" s="93" t="s">
        <v>96</v>
      </c>
      <c r="G793" s="94">
        <v>44652</v>
      </c>
      <c r="H793" s="94">
        <v>44956</v>
      </c>
      <c r="I793" s="95"/>
      <c r="J793" s="95"/>
      <c r="K793" s="95"/>
      <c r="L793" s="95"/>
      <c r="M793" s="95" t="s">
        <v>15</v>
      </c>
      <c r="N793" s="95"/>
      <c r="O793" s="95"/>
      <c r="P793" s="95"/>
      <c r="R793" s="90" t="s">
        <v>15</v>
      </c>
      <c r="S793" s="91">
        <v>0</v>
      </c>
      <c r="T793" s="90" t="s">
        <v>96</v>
      </c>
      <c r="U793" s="91">
        <v>202.59</v>
      </c>
      <c r="W793" s="92">
        <v>44679</v>
      </c>
    </row>
    <row r="794" spans="1:23" x14ac:dyDescent="0.2">
      <c r="A794" s="93"/>
      <c r="B794" s="93" t="s">
        <v>981</v>
      </c>
      <c r="C794" s="93" t="s">
        <v>982</v>
      </c>
      <c r="D794" s="93" t="s">
        <v>151</v>
      </c>
      <c r="E794" s="93">
        <v>205</v>
      </c>
      <c r="F794" s="93" t="s">
        <v>502</v>
      </c>
      <c r="G794" s="94">
        <v>44652</v>
      </c>
      <c r="H794" s="94">
        <v>44956</v>
      </c>
      <c r="I794" s="95"/>
      <c r="J794" s="95"/>
      <c r="K794" s="95"/>
      <c r="L794" s="95"/>
      <c r="M794" s="95" t="s">
        <v>15</v>
      </c>
      <c r="N794" s="95"/>
      <c r="O794" s="95"/>
      <c r="P794" s="95"/>
      <c r="R794" s="90" t="s">
        <v>15</v>
      </c>
      <c r="S794" s="91">
        <v>0</v>
      </c>
      <c r="T794" s="90" t="s">
        <v>502</v>
      </c>
      <c r="U794" s="91">
        <v>333.68</v>
      </c>
      <c r="W794" s="92">
        <v>44671</v>
      </c>
    </row>
    <row r="795" spans="1:23" x14ac:dyDescent="0.2">
      <c r="A795" s="93"/>
      <c r="B795" s="93" t="s">
        <v>981</v>
      </c>
      <c r="C795" s="93" t="s">
        <v>982</v>
      </c>
      <c r="D795" s="93" t="s">
        <v>151</v>
      </c>
      <c r="E795" s="93">
        <v>205</v>
      </c>
      <c r="F795" s="93" t="s">
        <v>502</v>
      </c>
      <c r="G795" s="94">
        <v>44652</v>
      </c>
      <c r="H795" s="94">
        <v>44956</v>
      </c>
      <c r="I795" s="95"/>
      <c r="J795" s="95"/>
      <c r="K795" s="95"/>
      <c r="L795" s="95"/>
      <c r="M795" s="95" t="s">
        <v>15</v>
      </c>
      <c r="N795" s="95"/>
      <c r="O795" s="95"/>
      <c r="P795" s="95"/>
      <c r="R795" s="90" t="s">
        <v>15</v>
      </c>
      <c r="S795" s="91">
        <v>0</v>
      </c>
      <c r="T795" s="90" t="s">
        <v>502</v>
      </c>
      <c r="U795" s="91">
        <v>333.68</v>
      </c>
      <c r="W795" s="92">
        <v>44671</v>
      </c>
    </row>
    <row r="796" spans="1:23" x14ac:dyDescent="0.2">
      <c r="A796" s="93"/>
      <c r="B796" s="93" t="s">
        <v>981</v>
      </c>
      <c r="C796" s="93" t="s">
        <v>982</v>
      </c>
      <c r="D796" s="93" t="s">
        <v>151</v>
      </c>
      <c r="E796" s="93">
        <v>205</v>
      </c>
      <c r="F796" s="93" t="s">
        <v>502</v>
      </c>
      <c r="G796" s="94">
        <v>44652</v>
      </c>
      <c r="H796" s="94">
        <v>44956</v>
      </c>
      <c r="I796" s="95"/>
      <c r="J796" s="95"/>
      <c r="K796" s="95"/>
      <c r="L796" s="95"/>
      <c r="M796" s="95" t="s">
        <v>15</v>
      </c>
      <c r="N796" s="95"/>
      <c r="O796" s="95"/>
      <c r="P796" s="95"/>
      <c r="R796" s="90" t="s">
        <v>15</v>
      </c>
      <c r="S796" s="91">
        <v>0</v>
      </c>
      <c r="T796" s="90" t="s">
        <v>502</v>
      </c>
      <c r="U796" s="91">
        <v>333.68</v>
      </c>
      <c r="W796" s="92">
        <v>44652</v>
      </c>
    </row>
    <row r="797" spans="1:23" x14ac:dyDescent="0.2">
      <c r="A797" s="93"/>
      <c r="B797" s="93" t="s">
        <v>981</v>
      </c>
      <c r="C797" s="93" t="s">
        <v>982</v>
      </c>
      <c r="D797" s="93" t="s">
        <v>157</v>
      </c>
      <c r="E797" s="93">
        <v>10</v>
      </c>
      <c r="F797" s="93" t="s">
        <v>604</v>
      </c>
      <c r="G797" s="94">
        <v>44652</v>
      </c>
      <c r="H797" s="94">
        <v>44956</v>
      </c>
      <c r="I797" s="95"/>
      <c r="J797" s="95"/>
      <c r="K797" s="95"/>
      <c r="L797" s="95"/>
      <c r="M797" s="95" t="s">
        <v>15</v>
      </c>
      <c r="N797" s="95"/>
      <c r="O797" s="95"/>
      <c r="P797" s="95"/>
      <c r="R797" s="90" t="s">
        <v>15</v>
      </c>
      <c r="S797" s="91">
        <v>0</v>
      </c>
      <c r="T797" s="90" t="s">
        <v>604</v>
      </c>
      <c r="U797" s="91">
        <v>1244.83</v>
      </c>
      <c r="W797" s="92">
        <v>44652</v>
      </c>
    </row>
    <row r="798" spans="1:23" x14ac:dyDescent="0.2">
      <c r="A798" s="86"/>
      <c r="B798" s="86" t="s">
        <v>981</v>
      </c>
      <c r="C798" s="86" t="s">
        <v>983</v>
      </c>
      <c r="D798" s="86" t="s">
        <v>151</v>
      </c>
      <c r="E798" s="86">
        <v>39</v>
      </c>
      <c r="F798" s="86" t="s">
        <v>498</v>
      </c>
      <c r="G798" s="87">
        <v>44652</v>
      </c>
      <c r="H798" s="87">
        <v>44956</v>
      </c>
      <c r="I798" s="88"/>
      <c r="J798" s="88"/>
      <c r="K798" s="88"/>
      <c r="L798" s="88"/>
      <c r="M798" s="88" t="s">
        <v>15</v>
      </c>
      <c r="N798" s="88"/>
      <c r="O798" s="88"/>
      <c r="P798" s="88"/>
      <c r="R798" s="90" t="s">
        <v>15</v>
      </c>
      <c r="S798" s="91">
        <v>0</v>
      </c>
      <c r="T798" s="90" t="s">
        <v>498</v>
      </c>
      <c r="U798" s="91">
        <v>676.04</v>
      </c>
      <c r="W798" s="92">
        <v>44652</v>
      </c>
    </row>
    <row r="799" spans="1:23" x14ac:dyDescent="0.2">
      <c r="A799" s="86"/>
      <c r="B799" s="86" t="s">
        <v>981</v>
      </c>
      <c r="C799" s="86" t="s">
        <v>983</v>
      </c>
      <c r="D799" s="86" t="s">
        <v>151</v>
      </c>
      <c r="E799" s="86">
        <v>203</v>
      </c>
      <c r="F799" s="86" t="s">
        <v>507</v>
      </c>
      <c r="G799" s="87">
        <v>44652</v>
      </c>
      <c r="H799" s="87">
        <v>44956</v>
      </c>
      <c r="I799" s="88"/>
      <c r="J799" s="88"/>
      <c r="K799" s="88"/>
      <c r="L799" s="88"/>
      <c r="M799" s="88" t="s">
        <v>15</v>
      </c>
      <c r="N799" s="88"/>
      <c r="O799" s="88"/>
      <c r="P799" s="88"/>
      <c r="R799" s="90" t="s">
        <v>15</v>
      </c>
      <c r="S799" s="91">
        <v>0</v>
      </c>
      <c r="T799" s="90" t="s">
        <v>507</v>
      </c>
      <c r="U799" s="91">
        <v>308.62</v>
      </c>
      <c r="W799" s="92">
        <v>44652</v>
      </c>
    </row>
    <row r="800" spans="1:23" x14ac:dyDescent="0.2">
      <c r="A800" s="86"/>
      <c r="B800" s="86" t="s">
        <v>981</v>
      </c>
      <c r="C800" s="86" t="s">
        <v>983</v>
      </c>
      <c r="D800" s="86" t="s">
        <v>151</v>
      </c>
      <c r="E800" s="86">
        <v>49</v>
      </c>
      <c r="F800" s="86" t="s">
        <v>392</v>
      </c>
      <c r="G800" s="87">
        <v>44652</v>
      </c>
      <c r="H800" s="87">
        <v>44956</v>
      </c>
      <c r="I800" s="88"/>
      <c r="J800" s="88"/>
      <c r="K800" s="88"/>
      <c r="L800" s="88"/>
      <c r="M800" s="88" t="s">
        <v>15</v>
      </c>
      <c r="N800" s="88"/>
      <c r="O800" s="88"/>
      <c r="P800" s="88"/>
      <c r="R800" s="90" t="s">
        <v>15</v>
      </c>
      <c r="S800" s="91">
        <v>0</v>
      </c>
      <c r="T800" s="90" t="s">
        <v>392</v>
      </c>
      <c r="U800" s="91">
        <v>365.75</v>
      </c>
      <c r="W800" s="92">
        <v>44652</v>
      </c>
    </row>
    <row r="801" spans="1:23" x14ac:dyDescent="0.2">
      <c r="A801" s="86"/>
      <c r="B801" s="86" t="s">
        <v>981</v>
      </c>
      <c r="C801" s="86" t="s">
        <v>983</v>
      </c>
      <c r="D801" s="86" t="s">
        <v>151</v>
      </c>
      <c r="E801" s="86">
        <v>46</v>
      </c>
      <c r="F801" s="86" t="s">
        <v>96</v>
      </c>
      <c r="G801" s="87">
        <v>44652</v>
      </c>
      <c r="H801" s="87">
        <v>44956</v>
      </c>
      <c r="I801" s="88"/>
      <c r="J801" s="88"/>
      <c r="K801" s="88"/>
      <c r="L801" s="88"/>
      <c r="M801" s="88" t="s">
        <v>15</v>
      </c>
      <c r="N801" s="88"/>
      <c r="O801" s="88"/>
      <c r="P801" s="88"/>
      <c r="R801" s="90" t="s">
        <v>15</v>
      </c>
      <c r="S801" s="91">
        <v>0</v>
      </c>
      <c r="T801" s="90" t="s">
        <v>96</v>
      </c>
      <c r="U801" s="91">
        <v>202.59</v>
      </c>
      <c r="W801" s="92">
        <v>44652</v>
      </c>
    </row>
    <row r="802" spans="1:23" x14ac:dyDescent="0.2">
      <c r="A802" s="86"/>
      <c r="B802" s="86" t="s">
        <v>981</v>
      </c>
      <c r="C802" s="86" t="s">
        <v>983</v>
      </c>
      <c r="D802" s="86" t="s">
        <v>151</v>
      </c>
      <c r="E802" s="86">
        <v>46</v>
      </c>
      <c r="F802" s="86" t="s">
        <v>96</v>
      </c>
      <c r="G802" s="87">
        <v>44652</v>
      </c>
      <c r="H802" s="87">
        <v>44956</v>
      </c>
      <c r="I802" s="88"/>
      <c r="J802" s="88"/>
      <c r="K802" s="88"/>
      <c r="L802" s="88"/>
      <c r="M802" s="88" t="s">
        <v>15</v>
      </c>
      <c r="N802" s="88"/>
      <c r="O802" s="88"/>
      <c r="P802" s="88"/>
      <c r="R802" s="90" t="s">
        <v>15</v>
      </c>
      <c r="S802" s="91">
        <v>0</v>
      </c>
      <c r="T802" s="90" t="s">
        <v>96</v>
      </c>
      <c r="U802" s="91">
        <v>202.59</v>
      </c>
      <c r="W802" s="92">
        <v>44652</v>
      </c>
    </row>
    <row r="803" spans="1:23" x14ac:dyDescent="0.2">
      <c r="A803" s="86"/>
      <c r="B803" s="86" t="s">
        <v>981</v>
      </c>
      <c r="C803" s="86" t="s">
        <v>983</v>
      </c>
      <c r="D803" s="86" t="s">
        <v>151</v>
      </c>
      <c r="E803" s="86">
        <v>46</v>
      </c>
      <c r="F803" s="86" t="s">
        <v>96</v>
      </c>
      <c r="G803" s="87">
        <v>44652</v>
      </c>
      <c r="H803" s="87">
        <v>44956</v>
      </c>
      <c r="I803" s="88"/>
      <c r="J803" s="88"/>
      <c r="K803" s="88"/>
      <c r="L803" s="88"/>
      <c r="M803" s="88" t="s">
        <v>15</v>
      </c>
      <c r="N803" s="88"/>
      <c r="O803" s="88"/>
      <c r="P803" s="88"/>
      <c r="R803" s="90" t="s">
        <v>15</v>
      </c>
      <c r="S803" s="91">
        <v>0</v>
      </c>
      <c r="T803" s="90" t="s">
        <v>96</v>
      </c>
      <c r="U803" s="91">
        <v>202.59</v>
      </c>
      <c r="W803" s="92">
        <v>44652</v>
      </c>
    </row>
    <row r="804" spans="1:23" x14ac:dyDescent="0.2">
      <c r="A804" s="86"/>
      <c r="B804" s="86" t="s">
        <v>981</v>
      </c>
      <c r="C804" s="86" t="s">
        <v>983</v>
      </c>
      <c r="D804" s="86" t="s">
        <v>151</v>
      </c>
      <c r="E804" s="86">
        <v>46</v>
      </c>
      <c r="F804" s="86" t="s">
        <v>96</v>
      </c>
      <c r="G804" s="87">
        <v>44652</v>
      </c>
      <c r="H804" s="87">
        <v>44956</v>
      </c>
      <c r="I804" s="88"/>
      <c r="J804" s="88"/>
      <c r="K804" s="88"/>
      <c r="L804" s="88"/>
      <c r="M804" s="88" t="s">
        <v>15</v>
      </c>
      <c r="N804" s="88"/>
      <c r="O804" s="88"/>
      <c r="P804" s="88"/>
      <c r="R804" s="90" t="s">
        <v>15</v>
      </c>
      <c r="S804" s="91">
        <v>0</v>
      </c>
      <c r="T804" s="90" t="s">
        <v>96</v>
      </c>
      <c r="U804" s="91">
        <v>202.59</v>
      </c>
      <c r="W804" s="92">
        <v>44652</v>
      </c>
    </row>
    <row r="805" spans="1:23" x14ac:dyDescent="0.2">
      <c r="A805" s="86"/>
      <c r="B805" s="86" t="s">
        <v>981</v>
      </c>
      <c r="C805" s="86" t="s">
        <v>983</v>
      </c>
      <c r="D805" s="86" t="s">
        <v>151</v>
      </c>
      <c r="E805" s="86">
        <v>205</v>
      </c>
      <c r="F805" s="86" t="s">
        <v>502</v>
      </c>
      <c r="G805" s="87">
        <v>44652</v>
      </c>
      <c r="H805" s="87">
        <v>44956</v>
      </c>
      <c r="I805" s="88"/>
      <c r="J805" s="88"/>
      <c r="K805" s="88"/>
      <c r="L805" s="88"/>
      <c r="M805" s="88" t="s">
        <v>15</v>
      </c>
      <c r="N805" s="88"/>
      <c r="O805" s="88"/>
      <c r="P805" s="88"/>
      <c r="R805" s="90" t="s">
        <v>15</v>
      </c>
      <c r="S805" s="91">
        <v>0</v>
      </c>
      <c r="T805" s="90" t="s">
        <v>502</v>
      </c>
      <c r="U805" s="91">
        <v>333.68</v>
      </c>
      <c r="W805" s="92">
        <v>44652</v>
      </c>
    </row>
    <row r="806" spans="1:23" x14ac:dyDescent="0.2">
      <c r="A806" s="86"/>
      <c r="B806" s="86" t="s">
        <v>981</v>
      </c>
      <c r="C806" s="86" t="s">
        <v>983</v>
      </c>
      <c r="D806" s="86" t="s">
        <v>151</v>
      </c>
      <c r="E806" s="86">
        <v>205</v>
      </c>
      <c r="F806" s="86" t="s">
        <v>502</v>
      </c>
      <c r="G806" s="87">
        <v>44652</v>
      </c>
      <c r="H806" s="87">
        <v>44956</v>
      </c>
      <c r="I806" s="88"/>
      <c r="J806" s="88"/>
      <c r="K806" s="88"/>
      <c r="L806" s="88"/>
      <c r="M806" s="88" t="s">
        <v>15</v>
      </c>
      <c r="N806" s="88"/>
      <c r="O806" s="88"/>
      <c r="P806" s="88"/>
      <c r="R806" s="90" t="s">
        <v>15</v>
      </c>
      <c r="S806" s="91">
        <v>0</v>
      </c>
      <c r="T806" s="90" t="s">
        <v>502</v>
      </c>
      <c r="U806" s="91">
        <v>333.68</v>
      </c>
      <c r="W806" s="92">
        <v>44652</v>
      </c>
    </row>
    <row r="807" spans="1:23" x14ac:dyDescent="0.2">
      <c r="A807" s="86"/>
      <c r="B807" s="86" t="s">
        <v>981</v>
      </c>
      <c r="C807" s="86" t="s">
        <v>983</v>
      </c>
      <c r="D807" s="86" t="s">
        <v>151</v>
      </c>
      <c r="E807" s="86">
        <v>205</v>
      </c>
      <c r="F807" s="86" t="s">
        <v>502</v>
      </c>
      <c r="G807" s="87">
        <v>44652</v>
      </c>
      <c r="H807" s="87">
        <v>44956</v>
      </c>
      <c r="I807" s="88"/>
      <c r="J807" s="88"/>
      <c r="K807" s="88"/>
      <c r="L807" s="88"/>
      <c r="M807" s="88" t="s">
        <v>15</v>
      </c>
      <c r="N807" s="88"/>
      <c r="O807" s="88"/>
      <c r="P807" s="88"/>
      <c r="R807" s="90" t="s">
        <v>15</v>
      </c>
      <c r="S807" s="91">
        <v>0</v>
      </c>
      <c r="T807" s="90" t="s">
        <v>502</v>
      </c>
      <c r="U807" s="91">
        <v>333.68</v>
      </c>
      <c r="W807" s="92">
        <v>44652</v>
      </c>
    </row>
    <row r="808" spans="1:23" x14ac:dyDescent="0.2">
      <c r="A808" s="86"/>
      <c r="B808" s="86" t="s">
        <v>981</v>
      </c>
      <c r="C808" s="86" t="s">
        <v>983</v>
      </c>
      <c r="D808" s="86" t="s">
        <v>157</v>
      </c>
      <c r="E808" s="86">
        <v>10</v>
      </c>
      <c r="F808" s="86" t="s">
        <v>604</v>
      </c>
      <c r="G808" s="87">
        <v>44652</v>
      </c>
      <c r="H808" s="87">
        <v>44956</v>
      </c>
      <c r="I808" s="88"/>
      <c r="J808" s="88"/>
      <c r="K808" s="88"/>
      <c r="L808" s="88"/>
      <c r="M808" s="88" t="s">
        <v>15</v>
      </c>
      <c r="N808" s="88"/>
      <c r="O808" s="88"/>
      <c r="P808" s="88"/>
      <c r="R808" s="90" t="s">
        <v>15</v>
      </c>
      <c r="S808" s="91">
        <v>0</v>
      </c>
      <c r="T808" s="90" t="s">
        <v>604</v>
      </c>
      <c r="U808" s="91">
        <v>1244.83</v>
      </c>
      <c r="W808" s="92">
        <v>44652</v>
      </c>
    </row>
    <row r="809" spans="1:23" x14ac:dyDescent="0.2">
      <c r="A809" s="93"/>
      <c r="B809" s="93" t="s">
        <v>981</v>
      </c>
      <c r="C809" s="93" t="s">
        <v>984</v>
      </c>
      <c r="D809" s="93" t="s">
        <v>151</v>
      </c>
      <c r="E809" s="93">
        <v>39</v>
      </c>
      <c r="F809" s="93" t="s">
        <v>498</v>
      </c>
      <c r="G809" s="94">
        <v>44652</v>
      </c>
      <c r="H809" s="94">
        <v>44956</v>
      </c>
      <c r="I809" s="95"/>
      <c r="J809" s="95"/>
      <c r="K809" s="95"/>
      <c r="L809" s="95"/>
      <c r="M809" s="95" t="s">
        <v>15</v>
      </c>
      <c r="N809" s="95"/>
      <c r="O809" s="95"/>
      <c r="P809" s="95"/>
      <c r="R809" s="90" t="s">
        <v>15</v>
      </c>
      <c r="S809" s="91">
        <v>0</v>
      </c>
      <c r="T809" s="90" t="s">
        <v>498</v>
      </c>
      <c r="U809" s="91">
        <v>676.04</v>
      </c>
      <c r="W809" s="92">
        <v>44652</v>
      </c>
    </row>
    <row r="810" spans="1:23" x14ac:dyDescent="0.2">
      <c r="A810" s="93"/>
      <c r="B810" s="93" t="s">
        <v>981</v>
      </c>
      <c r="C810" s="93" t="s">
        <v>984</v>
      </c>
      <c r="D810" s="93" t="s">
        <v>151</v>
      </c>
      <c r="E810" s="93">
        <v>203</v>
      </c>
      <c r="F810" s="93" t="s">
        <v>507</v>
      </c>
      <c r="G810" s="94">
        <v>44652</v>
      </c>
      <c r="H810" s="94">
        <v>44956</v>
      </c>
      <c r="I810" s="95"/>
      <c r="J810" s="95"/>
      <c r="K810" s="95"/>
      <c r="L810" s="95"/>
      <c r="M810" s="95" t="s">
        <v>15</v>
      </c>
      <c r="N810" s="95"/>
      <c r="O810" s="95"/>
      <c r="P810" s="95"/>
      <c r="R810" s="90" t="s">
        <v>15</v>
      </c>
      <c r="S810" s="91">
        <v>0</v>
      </c>
      <c r="T810" s="90" t="s">
        <v>507</v>
      </c>
      <c r="U810" s="91">
        <v>308.62</v>
      </c>
      <c r="W810" s="92">
        <v>44652</v>
      </c>
    </row>
    <row r="811" spans="1:23" x14ac:dyDescent="0.2">
      <c r="A811" s="93"/>
      <c r="B811" s="93" t="s">
        <v>981</v>
      </c>
      <c r="C811" s="93" t="s">
        <v>984</v>
      </c>
      <c r="D811" s="93" t="s">
        <v>151</v>
      </c>
      <c r="E811" s="93">
        <v>49</v>
      </c>
      <c r="F811" s="93" t="s">
        <v>392</v>
      </c>
      <c r="G811" s="94">
        <v>44652</v>
      </c>
      <c r="H811" s="94">
        <v>44956</v>
      </c>
      <c r="I811" s="95"/>
      <c r="J811" s="95"/>
      <c r="K811" s="95"/>
      <c r="L811" s="95"/>
      <c r="M811" s="95" t="s">
        <v>15</v>
      </c>
      <c r="N811" s="95"/>
      <c r="O811" s="95"/>
      <c r="P811" s="95"/>
      <c r="R811" s="90" t="s">
        <v>15</v>
      </c>
      <c r="S811" s="91">
        <v>0</v>
      </c>
      <c r="T811" s="90" t="s">
        <v>392</v>
      </c>
      <c r="U811" s="91">
        <v>365.75</v>
      </c>
      <c r="W811" s="92">
        <v>44652</v>
      </c>
    </row>
    <row r="812" spans="1:23" x14ac:dyDescent="0.2">
      <c r="A812" s="93"/>
      <c r="B812" s="93" t="s">
        <v>981</v>
      </c>
      <c r="C812" s="93" t="s">
        <v>984</v>
      </c>
      <c r="D812" s="93" t="s">
        <v>151</v>
      </c>
      <c r="E812" s="93">
        <v>46</v>
      </c>
      <c r="F812" s="93" t="s">
        <v>96</v>
      </c>
      <c r="G812" s="94">
        <v>44652</v>
      </c>
      <c r="H812" s="94">
        <v>44956</v>
      </c>
      <c r="I812" s="95"/>
      <c r="J812" s="95"/>
      <c r="K812" s="95"/>
      <c r="L812" s="95"/>
      <c r="M812" s="95" t="s">
        <v>15</v>
      </c>
      <c r="N812" s="95"/>
      <c r="O812" s="95"/>
      <c r="P812" s="95"/>
      <c r="R812" s="90" t="s">
        <v>15</v>
      </c>
      <c r="S812" s="91">
        <v>0</v>
      </c>
      <c r="T812" s="90" t="s">
        <v>96</v>
      </c>
      <c r="U812" s="91">
        <v>202.59</v>
      </c>
      <c r="W812" s="92">
        <v>44652</v>
      </c>
    </row>
    <row r="813" spans="1:23" x14ac:dyDescent="0.2">
      <c r="A813" s="93"/>
      <c r="B813" s="93" t="s">
        <v>981</v>
      </c>
      <c r="C813" s="93" t="s">
        <v>984</v>
      </c>
      <c r="D813" s="93" t="s">
        <v>151</v>
      </c>
      <c r="E813" s="93">
        <v>46</v>
      </c>
      <c r="F813" s="93" t="s">
        <v>96</v>
      </c>
      <c r="G813" s="94">
        <v>44652</v>
      </c>
      <c r="H813" s="94">
        <v>44956</v>
      </c>
      <c r="I813" s="95"/>
      <c r="J813" s="95"/>
      <c r="K813" s="95"/>
      <c r="L813" s="95"/>
      <c r="M813" s="95" t="s">
        <v>15</v>
      </c>
      <c r="N813" s="95"/>
      <c r="O813" s="95"/>
      <c r="P813" s="95"/>
      <c r="R813" s="90" t="s">
        <v>15</v>
      </c>
      <c r="S813" s="91">
        <v>0</v>
      </c>
      <c r="T813" s="90" t="s">
        <v>96</v>
      </c>
      <c r="U813" s="91">
        <v>202.59</v>
      </c>
      <c r="W813" s="92">
        <v>44652</v>
      </c>
    </row>
    <row r="814" spans="1:23" x14ac:dyDescent="0.2">
      <c r="A814" s="93"/>
      <c r="B814" s="93" t="s">
        <v>981</v>
      </c>
      <c r="C814" s="93" t="s">
        <v>984</v>
      </c>
      <c r="D814" s="93" t="s">
        <v>151</v>
      </c>
      <c r="E814" s="93">
        <v>46</v>
      </c>
      <c r="F814" s="93" t="s">
        <v>96</v>
      </c>
      <c r="G814" s="94">
        <v>44652</v>
      </c>
      <c r="H814" s="94">
        <v>44956</v>
      </c>
      <c r="I814" s="95"/>
      <c r="J814" s="95"/>
      <c r="K814" s="95"/>
      <c r="L814" s="95"/>
      <c r="M814" s="95" t="s">
        <v>15</v>
      </c>
      <c r="N814" s="95"/>
      <c r="O814" s="95"/>
      <c r="P814" s="95"/>
      <c r="R814" s="90" t="s">
        <v>15</v>
      </c>
      <c r="S814" s="91">
        <v>0</v>
      </c>
      <c r="T814" s="90" t="s">
        <v>96</v>
      </c>
      <c r="U814" s="91">
        <v>202.59</v>
      </c>
      <c r="W814" s="92">
        <v>44652</v>
      </c>
    </row>
    <row r="815" spans="1:23" x14ac:dyDescent="0.2">
      <c r="A815" s="93"/>
      <c r="B815" s="93" t="s">
        <v>981</v>
      </c>
      <c r="C815" s="93" t="s">
        <v>984</v>
      </c>
      <c r="D815" s="93" t="s">
        <v>151</v>
      </c>
      <c r="E815" s="93">
        <v>46</v>
      </c>
      <c r="F815" s="93" t="s">
        <v>96</v>
      </c>
      <c r="G815" s="94">
        <v>44652</v>
      </c>
      <c r="H815" s="94">
        <v>44956</v>
      </c>
      <c r="I815" s="95"/>
      <c r="J815" s="95"/>
      <c r="K815" s="95"/>
      <c r="L815" s="95"/>
      <c r="M815" s="95" t="s">
        <v>15</v>
      </c>
      <c r="N815" s="95"/>
      <c r="O815" s="95"/>
      <c r="P815" s="95"/>
      <c r="R815" s="90" t="s">
        <v>15</v>
      </c>
      <c r="S815" s="91">
        <v>0</v>
      </c>
      <c r="T815" s="90" t="s">
        <v>96</v>
      </c>
      <c r="U815" s="91">
        <v>202.59</v>
      </c>
      <c r="W815" s="92">
        <v>44652</v>
      </c>
    </row>
    <row r="816" spans="1:23" x14ac:dyDescent="0.2">
      <c r="A816" s="93"/>
      <c r="B816" s="93" t="s">
        <v>981</v>
      </c>
      <c r="C816" s="93" t="s">
        <v>984</v>
      </c>
      <c r="D816" s="93" t="s">
        <v>151</v>
      </c>
      <c r="E816" s="93">
        <v>205</v>
      </c>
      <c r="F816" s="93" t="s">
        <v>502</v>
      </c>
      <c r="G816" s="94">
        <v>44652</v>
      </c>
      <c r="H816" s="94">
        <v>44956</v>
      </c>
      <c r="I816" s="95"/>
      <c r="J816" s="95"/>
      <c r="K816" s="95"/>
      <c r="L816" s="95"/>
      <c r="M816" s="95" t="s">
        <v>15</v>
      </c>
      <c r="N816" s="95"/>
      <c r="O816" s="95"/>
      <c r="P816" s="95"/>
      <c r="R816" s="90" t="s">
        <v>15</v>
      </c>
      <c r="S816" s="91">
        <v>0</v>
      </c>
      <c r="T816" s="90" t="s">
        <v>502</v>
      </c>
      <c r="U816" s="91">
        <v>333.68</v>
      </c>
      <c r="W816" s="92">
        <v>44652</v>
      </c>
    </row>
    <row r="817" spans="1:23" x14ac:dyDescent="0.2">
      <c r="A817" s="93"/>
      <c r="B817" s="93" t="s">
        <v>981</v>
      </c>
      <c r="C817" s="93" t="s">
        <v>984</v>
      </c>
      <c r="D817" s="93" t="s">
        <v>151</v>
      </c>
      <c r="E817" s="93">
        <v>205</v>
      </c>
      <c r="F817" s="93" t="s">
        <v>502</v>
      </c>
      <c r="G817" s="94">
        <v>44652</v>
      </c>
      <c r="H817" s="94">
        <v>44956</v>
      </c>
      <c r="I817" s="95"/>
      <c r="J817" s="95"/>
      <c r="K817" s="95"/>
      <c r="L817" s="95"/>
      <c r="M817" s="95" t="s">
        <v>15</v>
      </c>
      <c r="N817" s="95"/>
      <c r="O817" s="95"/>
      <c r="P817" s="95"/>
      <c r="R817" s="90" t="s">
        <v>15</v>
      </c>
      <c r="S817" s="91">
        <v>0</v>
      </c>
      <c r="T817" s="90" t="s">
        <v>502</v>
      </c>
      <c r="U817" s="91">
        <v>333.68</v>
      </c>
      <c r="W817" s="92">
        <v>44652</v>
      </c>
    </row>
    <row r="818" spans="1:23" x14ac:dyDescent="0.2">
      <c r="A818" s="93"/>
      <c r="B818" s="93" t="s">
        <v>981</v>
      </c>
      <c r="C818" s="93" t="s">
        <v>984</v>
      </c>
      <c r="D818" s="93" t="s">
        <v>151</v>
      </c>
      <c r="E818" s="93">
        <v>205</v>
      </c>
      <c r="F818" s="93" t="s">
        <v>502</v>
      </c>
      <c r="G818" s="94">
        <v>44652</v>
      </c>
      <c r="H818" s="94">
        <v>44956</v>
      </c>
      <c r="I818" s="95"/>
      <c r="J818" s="95"/>
      <c r="K818" s="95"/>
      <c r="L818" s="95"/>
      <c r="M818" s="95" t="s">
        <v>15</v>
      </c>
      <c r="N818" s="95"/>
      <c r="O818" s="95"/>
      <c r="P818" s="95"/>
      <c r="R818" s="90" t="s">
        <v>15</v>
      </c>
      <c r="S818" s="91">
        <v>0</v>
      </c>
      <c r="T818" s="90" t="s">
        <v>502</v>
      </c>
      <c r="U818" s="91">
        <v>333.68</v>
      </c>
      <c r="W818" s="92">
        <v>44652</v>
      </c>
    </row>
    <row r="819" spans="1:23" x14ac:dyDescent="0.2">
      <c r="A819" s="93"/>
      <c r="B819" s="93" t="s">
        <v>981</v>
      </c>
      <c r="C819" s="93" t="s">
        <v>984</v>
      </c>
      <c r="D819" s="93" t="s">
        <v>157</v>
      </c>
      <c r="E819" s="93">
        <v>10</v>
      </c>
      <c r="F819" s="93" t="s">
        <v>604</v>
      </c>
      <c r="G819" s="94">
        <v>44652</v>
      </c>
      <c r="H819" s="94">
        <v>44956</v>
      </c>
      <c r="I819" s="95"/>
      <c r="J819" s="95"/>
      <c r="K819" s="95"/>
      <c r="L819" s="95"/>
      <c r="M819" s="95" t="s">
        <v>15</v>
      </c>
      <c r="N819" s="95"/>
      <c r="O819" s="95"/>
      <c r="P819" s="95"/>
      <c r="R819" s="90" t="s">
        <v>15</v>
      </c>
      <c r="S819" s="91">
        <v>0</v>
      </c>
      <c r="T819" s="90" t="s">
        <v>604</v>
      </c>
      <c r="U819" s="91">
        <v>1244.83</v>
      </c>
      <c r="W819" s="92">
        <v>44652</v>
      </c>
    </row>
    <row r="820" spans="1:23" x14ac:dyDescent="0.2">
      <c r="A820" s="86" t="s">
        <v>1539</v>
      </c>
      <c r="B820" s="86" t="s">
        <v>985</v>
      </c>
      <c r="C820" s="86" t="s">
        <v>986</v>
      </c>
      <c r="D820" s="86" t="s">
        <v>151</v>
      </c>
      <c r="E820" s="86">
        <v>40</v>
      </c>
      <c r="F820" s="86" t="s">
        <v>571</v>
      </c>
      <c r="G820" s="87">
        <v>44652</v>
      </c>
      <c r="H820" s="87">
        <v>44834</v>
      </c>
      <c r="I820" s="88">
        <v>49665</v>
      </c>
      <c r="J820" s="88" t="s">
        <v>987</v>
      </c>
      <c r="K820" s="88" t="s">
        <v>573</v>
      </c>
      <c r="L820" s="88" t="s">
        <v>551</v>
      </c>
      <c r="M820" s="88" t="s">
        <v>48</v>
      </c>
      <c r="N820" s="88" t="s">
        <v>156</v>
      </c>
      <c r="O820" s="88">
        <v>476</v>
      </c>
      <c r="P820" s="88"/>
      <c r="R820" s="90" t="s">
        <v>571</v>
      </c>
      <c r="S820" s="91">
        <v>650.83000000000004</v>
      </c>
      <c r="T820" s="90" t="s">
        <v>571</v>
      </c>
      <c r="U820" s="91">
        <v>650.83000000000004</v>
      </c>
      <c r="W820" s="92">
        <v>44687</v>
      </c>
    </row>
    <row r="821" spans="1:23" x14ac:dyDescent="0.2">
      <c r="A821" s="86" t="s">
        <v>1539</v>
      </c>
      <c r="B821" s="86" t="s">
        <v>985</v>
      </c>
      <c r="C821" s="86" t="s">
        <v>986</v>
      </c>
      <c r="D821" s="86" t="s">
        <v>151</v>
      </c>
      <c r="E821" s="86">
        <v>205</v>
      </c>
      <c r="F821" s="86" t="s">
        <v>502</v>
      </c>
      <c r="G821" s="87">
        <v>44652</v>
      </c>
      <c r="H821" s="87">
        <v>44834</v>
      </c>
      <c r="I821" s="88">
        <v>49136</v>
      </c>
      <c r="J821" s="88" t="s">
        <v>988</v>
      </c>
      <c r="K821" s="88" t="s">
        <v>391</v>
      </c>
      <c r="L821" s="88" t="s">
        <v>551</v>
      </c>
      <c r="M821" s="88" t="s">
        <v>48</v>
      </c>
      <c r="N821" s="88" t="s">
        <v>156</v>
      </c>
      <c r="O821" s="88">
        <v>476</v>
      </c>
      <c r="P821" s="88"/>
      <c r="R821" s="90" t="s">
        <v>392</v>
      </c>
      <c r="S821" s="91">
        <v>365.75</v>
      </c>
      <c r="T821" s="90" t="s">
        <v>502</v>
      </c>
      <c r="U821" s="91">
        <v>333.68</v>
      </c>
      <c r="W821" s="92">
        <v>44687</v>
      </c>
    </row>
    <row r="822" spans="1:23" x14ac:dyDescent="0.2">
      <c r="A822" s="86" t="s">
        <v>1539</v>
      </c>
      <c r="B822" s="86" t="s">
        <v>985</v>
      </c>
      <c r="C822" s="86" t="s">
        <v>986</v>
      </c>
      <c r="D822" s="86" t="s">
        <v>151</v>
      </c>
      <c r="E822" s="86">
        <v>38</v>
      </c>
      <c r="F822" s="86" t="s">
        <v>989</v>
      </c>
      <c r="G822" s="87">
        <v>44652</v>
      </c>
      <c r="H822" s="87">
        <v>44834</v>
      </c>
      <c r="I822" s="88">
        <v>50004</v>
      </c>
      <c r="J822" s="88" t="s">
        <v>990</v>
      </c>
      <c r="K822" s="88" t="s">
        <v>502</v>
      </c>
      <c r="L822" s="88" t="s">
        <v>551</v>
      </c>
      <c r="M822" s="88" t="s">
        <v>48</v>
      </c>
      <c r="N822" s="88" t="s">
        <v>156</v>
      </c>
      <c r="O822" s="88">
        <v>476</v>
      </c>
      <c r="P822" s="88"/>
      <c r="R822" s="90" t="s">
        <v>502</v>
      </c>
      <c r="S822" s="91">
        <v>333.68</v>
      </c>
      <c r="T822" s="90" t="s">
        <v>989</v>
      </c>
      <c r="U822" s="91">
        <v>352.42</v>
      </c>
      <c r="W822" s="92">
        <v>44687</v>
      </c>
    </row>
    <row r="823" spans="1:23" x14ac:dyDescent="0.2">
      <c r="A823" s="86" t="s">
        <v>1539</v>
      </c>
      <c r="B823" s="86" t="s">
        <v>985</v>
      </c>
      <c r="C823" s="86" t="s">
        <v>986</v>
      </c>
      <c r="D823" s="86" t="s">
        <v>151</v>
      </c>
      <c r="E823" s="86">
        <v>46</v>
      </c>
      <c r="F823" s="86" t="s">
        <v>96</v>
      </c>
      <c r="G823" s="87">
        <v>44652</v>
      </c>
      <c r="H823" s="87">
        <v>44834</v>
      </c>
      <c r="I823" s="88">
        <v>49955</v>
      </c>
      <c r="J823" s="88" t="s">
        <v>991</v>
      </c>
      <c r="K823" s="88" t="s">
        <v>96</v>
      </c>
      <c r="L823" s="88" t="s">
        <v>551</v>
      </c>
      <c r="M823" s="88" t="s">
        <v>48</v>
      </c>
      <c r="N823" s="88" t="s">
        <v>156</v>
      </c>
      <c r="O823" s="88">
        <v>476</v>
      </c>
      <c r="P823" s="88"/>
      <c r="R823" s="90" t="s">
        <v>96</v>
      </c>
      <c r="S823" s="91">
        <v>202.59</v>
      </c>
      <c r="T823" s="90" t="s">
        <v>96</v>
      </c>
      <c r="U823" s="91">
        <v>202.59</v>
      </c>
      <c r="W823" s="92">
        <v>44687</v>
      </c>
    </row>
    <row r="824" spans="1:23" x14ac:dyDescent="0.2">
      <c r="A824" s="86" t="s">
        <v>1539</v>
      </c>
      <c r="B824" s="86" t="s">
        <v>985</v>
      </c>
      <c r="C824" s="86" t="s">
        <v>986</v>
      </c>
      <c r="D824" s="86" t="s">
        <v>151</v>
      </c>
      <c r="E824" s="86">
        <v>46</v>
      </c>
      <c r="F824" s="86" t="s">
        <v>96</v>
      </c>
      <c r="G824" s="87">
        <v>44652</v>
      </c>
      <c r="H824" s="87">
        <v>44834</v>
      </c>
      <c r="I824" s="88">
        <v>49956</v>
      </c>
      <c r="J824" s="88" t="s">
        <v>992</v>
      </c>
      <c r="K824" s="88" t="s">
        <v>96</v>
      </c>
      <c r="L824" s="88" t="s">
        <v>551</v>
      </c>
      <c r="M824" s="88" t="s">
        <v>48</v>
      </c>
      <c r="N824" s="88" t="s">
        <v>156</v>
      </c>
      <c r="O824" s="88">
        <v>476</v>
      </c>
      <c r="P824" s="88"/>
      <c r="R824" s="90" t="s">
        <v>96</v>
      </c>
      <c r="S824" s="91">
        <v>202.59</v>
      </c>
      <c r="T824" s="90" t="s">
        <v>96</v>
      </c>
      <c r="U824" s="91">
        <v>202.59</v>
      </c>
      <c r="W824" s="92">
        <v>44687</v>
      </c>
    </row>
    <row r="825" spans="1:23" x14ac:dyDescent="0.2">
      <c r="A825" s="86" t="s">
        <v>1539</v>
      </c>
      <c r="B825" s="86" t="s">
        <v>985</v>
      </c>
      <c r="C825" s="86" t="s">
        <v>986</v>
      </c>
      <c r="D825" s="86" t="s">
        <v>151</v>
      </c>
      <c r="E825" s="86">
        <v>48</v>
      </c>
      <c r="F825" s="86" t="s">
        <v>312</v>
      </c>
      <c r="G825" s="87">
        <v>44652</v>
      </c>
      <c r="H825" s="87">
        <v>44834</v>
      </c>
      <c r="I825" s="88">
        <v>50269</v>
      </c>
      <c r="J825" s="88" t="s">
        <v>993</v>
      </c>
      <c r="K825" s="88" t="s">
        <v>96</v>
      </c>
      <c r="L825" s="88" t="s">
        <v>551</v>
      </c>
      <c r="M825" s="88" t="s">
        <v>48</v>
      </c>
      <c r="N825" s="88" t="s">
        <v>156</v>
      </c>
      <c r="O825" s="88">
        <v>476</v>
      </c>
      <c r="P825" s="88"/>
      <c r="R825" s="90" t="s">
        <v>96</v>
      </c>
      <c r="S825" s="91">
        <v>202.59</v>
      </c>
      <c r="T825" s="90" t="s">
        <v>312</v>
      </c>
      <c r="U825" s="91">
        <v>292.54000000000002</v>
      </c>
      <c r="W825" s="92">
        <v>44687</v>
      </c>
    </row>
    <row r="826" spans="1:23" x14ac:dyDescent="0.2">
      <c r="A826" s="86" t="s">
        <v>1539</v>
      </c>
      <c r="B826" s="86" t="s">
        <v>985</v>
      </c>
      <c r="C826" s="86" t="s">
        <v>986</v>
      </c>
      <c r="D826" s="86" t="s">
        <v>151</v>
      </c>
      <c r="E826" s="86">
        <v>49</v>
      </c>
      <c r="F826" s="86" t="s">
        <v>392</v>
      </c>
      <c r="G826" s="87">
        <v>44652</v>
      </c>
      <c r="H826" s="87">
        <v>44834</v>
      </c>
      <c r="I826" s="88">
        <v>50270</v>
      </c>
      <c r="J826" s="88" t="s">
        <v>994</v>
      </c>
      <c r="K826" s="88" t="s">
        <v>96</v>
      </c>
      <c r="L826" s="88" t="s">
        <v>551</v>
      </c>
      <c r="M826" s="88" t="s">
        <v>48</v>
      </c>
      <c r="N826" s="88" t="s">
        <v>156</v>
      </c>
      <c r="O826" s="88">
        <v>476</v>
      </c>
      <c r="P826" s="88"/>
      <c r="R826" s="90" t="s">
        <v>96</v>
      </c>
      <c r="S826" s="91">
        <v>202.59</v>
      </c>
      <c r="T826" s="90" t="s">
        <v>392</v>
      </c>
      <c r="U826" s="91">
        <v>365.75</v>
      </c>
      <c r="W826" s="92">
        <v>44687</v>
      </c>
    </row>
    <row r="827" spans="1:23" x14ac:dyDescent="0.2">
      <c r="A827" s="86" t="s">
        <v>1539</v>
      </c>
      <c r="B827" s="86" t="s">
        <v>985</v>
      </c>
      <c r="C827" s="86" t="s">
        <v>986</v>
      </c>
      <c r="D827" s="86" t="s">
        <v>151</v>
      </c>
      <c r="E827" s="86">
        <v>49</v>
      </c>
      <c r="F827" s="86" t="s">
        <v>392</v>
      </c>
      <c r="G827" s="87">
        <v>44652</v>
      </c>
      <c r="H827" s="87">
        <v>44834</v>
      </c>
      <c r="I827" s="88">
        <v>50271</v>
      </c>
      <c r="J827" s="88" t="s">
        <v>995</v>
      </c>
      <c r="K827" s="88" t="s">
        <v>96</v>
      </c>
      <c r="L827" s="88" t="s">
        <v>551</v>
      </c>
      <c r="M827" s="88" t="s">
        <v>48</v>
      </c>
      <c r="N827" s="88" t="s">
        <v>156</v>
      </c>
      <c r="O827" s="88">
        <v>476</v>
      </c>
      <c r="P827" s="88"/>
      <c r="R827" s="90" t="s">
        <v>96</v>
      </c>
      <c r="S827" s="91">
        <v>202.59</v>
      </c>
      <c r="T827" s="90" t="s">
        <v>392</v>
      </c>
      <c r="U827" s="91">
        <v>365.75</v>
      </c>
      <c r="W827" s="92">
        <v>44687</v>
      </c>
    </row>
    <row r="828" spans="1:23" x14ac:dyDescent="0.2">
      <c r="A828" s="86" t="s">
        <v>1539</v>
      </c>
      <c r="B828" s="86" t="s">
        <v>985</v>
      </c>
      <c r="C828" s="86" t="s">
        <v>986</v>
      </c>
      <c r="D828" s="86" t="s">
        <v>151</v>
      </c>
      <c r="E828" s="86">
        <v>49</v>
      </c>
      <c r="F828" s="86" t="s">
        <v>392</v>
      </c>
      <c r="G828" s="87">
        <v>44652</v>
      </c>
      <c r="H828" s="87">
        <v>44834</v>
      </c>
      <c r="I828" s="88">
        <v>50272</v>
      </c>
      <c r="J828" s="88" t="s">
        <v>996</v>
      </c>
      <c r="K828" s="88" t="s">
        <v>96</v>
      </c>
      <c r="L828" s="88" t="s">
        <v>551</v>
      </c>
      <c r="M828" s="88" t="s">
        <v>48</v>
      </c>
      <c r="N828" s="88" t="s">
        <v>156</v>
      </c>
      <c r="O828" s="88">
        <v>476</v>
      </c>
      <c r="P828" s="88"/>
      <c r="R828" s="90" t="s">
        <v>96</v>
      </c>
      <c r="S828" s="91">
        <v>202.59</v>
      </c>
      <c r="T828" s="90" t="s">
        <v>392</v>
      </c>
      <c r="U828" s="91">
        <v>365.75</v>
      </c>
      <c r="W828" s="92">
        <v>44687</v>
      </c>
    </row>
    <row r="829" spans="1:23" x14ac:dyDescent="0.2">
      <c r="A829" s="86" t="s">
        <v>1539</v>
      </c>
      <c r="B829" s="86" t="s">
        <v>985</v>
      </c>
      <c r="C829" s="86" t="s">
        <v>986</v>
      </c>
      <c r="D829" s="86" t="s">
        <v>151</v>
      </c>
      <c r="E829" s="86">
        <v>49</v>
      </c>
      <c r="F829" s="86" t="s">
        <v>392</v>
      </c>
      <c r="G829" s="87">
        <v>44652</v>
      </c>
      <c r="H829" s="87">
        <v>44834</v>
      </c>
      <c r="I829" s="88"/>
      <c r="J829" s="88"/>
      <c r="K829" s="88"/>
      <c r="L829" s="88"/>
      <c r="M829" s="88" t="s">
        <v>15</v>
      </c>
      <c r="N829" s="88"/>
      <c r="O829" s="88"/>
      <c r="P829" s="88"/>
      <c r="R829" s="90" t="s">
        <v>15</v>
      </c>
      <c r="S829" s="91">
        <v>0</v>
      </c>
      <c r="T829" s="90" t="s">
        <v>392</v>
      </c>
      <c r="U829" s="91">
        <v>365.75</v>
      </c>
      <c r="W829" s="92">
        <v>44687</v>
      </c>
    </row>
    <row r="830" spans="1:23" x14ac:dyDescent="0.2">
      <c r="A830" s="86" t="s">
        <v>1539</v>
      </c>
      <c r="B830" s="86" t="s">
        <v>985</v>
      </c>
      <c r="C830" s="86" t="s">
        <v>986</v>
      </c>
      <c r="D830" s="86" t="s">
        <v>151</v>
      </c>
      <c r="E830" s="86">
        <v>48</v>
      </c>
      <c r="F830" s="86" t="s">
        <v>312</v>
      </c>
      <c r="G830" s="87">
        <v>44652</v>
      </c>
      <c r="H830" s="87">
        <v>44834</v>
      </c>
      <c r="I830" s="88"/>
      <c r="J830" s="88"/>
      <c r="K830" s="88"/>
      <c r="L830" s="88"/>
      <c r="M830" s="88" t="s">
        <v>15</v>
      </c>
      <c r="N830" s="88"/>
      <c r="O830" s="88"/>
      <c r="P830" s="88"/>
      <c r="R830" s="90" t="s">
        <v>15</v>
      </c>
      <c r="S830" s="91">
        <v>0</v>
      </c>
      <c r="T830" s="90" t="s">
        <v>312</v>
      </c>
      <c r="U830" s="91">
        <v>292.54000000000002</v>
      </c>
      <c r="W830" s="92">
        <v>44687</v>
      </c>
    </row>
    <row r="831" spans="1:23" x14ac:dyDescent="0.2">
      <c r="A831" s="86" t="s">
        <v>1539</v>
      </c>
      <c r="B831" s="86" t="s">
        <v>985</v>
      </c>
      <c r="C831" s="86" t="s">
        <v>986</v>
      </c>
      <c r="D831" s="86" t="s">
        <v>151</v>
      </c>
      <c r="E831" s="86">
        <v>48</v>
      </c>
      <c r="F831" s="86" t="s">
        <v>312</v>
      </c>
      <c r="G831" s="87">
        <v>44652</v>
      </c>
      <c r="H831" s="87">
        <v>44834</v>
      </c>
      <c r="I831" s="88"/>
      <c r="J831" s="88"/>
      <c r="K831" s="88"/>
      <c r="L831" s="88"/>
      <c r="M831" s="88" t="s">
        <v>15</v>
      </c>
      <c r="N831" s="88"/>
      <c r="O831" s="88"/>
      <c r="P831" s="88"/>
      <c r="R831" s="90" t="s">
        <v>15</v>
      </c>
      <c r="S831" s="91">
        <v>0</v>
      </c>
      <c r="T831" s="90" t="s">
        <v>312</v>
      </c>
      <c r="U831" s="91">
        <v>292.54000000000002</v>
      </c>
      <c r="W831" s="92">
        <v>44687</v>
      </c>
    </row>
    <row r="832" spans="1:23" x14ac:dyDescent="0.2">
      <c r="A832" s="86" t="s">
        <v>1539</v>
      </c>
      <c r="B832" s="86" t="s">
        <v>985</v>
      </c>
      <c r="C832" s="86" t="s">
        <v>986</v>
      </c>
      <c r="D832" s="86" t="s">
        <v>151</v>
      </c>
      <c r="E832" s="86">
        <v>48</v>
      </c>
      <c r="F832" s="86" t="s">
        <v>312</v>
      </c>
      <c r="G832" s="87">
        <v>44652</v>
      </c>
      <c r="H832" s="87">
        <v>44834</v>
      </c>
      <c r="I832" s="88"/>
      <c r="J832" s="88"/>
      <c r="K832" s="88"/>
      <c r="L832" s="88"/>
      <c r="M832" s="88" t="s">
        <v>15</v>
      </c>
      <c r="N832" s="88"/>
      <c r="O832" s="88"/>
      <c r="P832" s="88"/>
      <c r="R832" s="90" t="s">
        <v>15</v>
      </c>
      <c r="S832" s="91">
        <v>0</v>
      </c>
      <c r="T832" s="90" t="s">
        <v>312</v>
      </c>
      <c r="U832" s="91">
        <v>292.54000000000002</v>
      </c>
      <c r="W832" s="92">
        <v>44671</v>
      </c>
    </row>
    <row r="833" spans="1:23" x14ac:dyDescent="0.2">
      <c r="A833" s="86" t="s">
        <v>1539</v>
      </c>
      <c r="B833" s="86" t="s">
        <v>985</v>
      </c>
      <c r="C833" s="86" t="s">
        <v>986</v>
      </c>
      <c r="D833" s="86" t="s">
        <v>151</v>
      </c>
      <c r="E833" s="86">
        <v>207</v>
      </c>
      <c r="F833" s="86" t="s">
        <v>613</v>
      </c>
      <c r="G833" s="87">
        <v>44652</v>
      </c>
      <c r="H833" s="87">
        <v>44834</v>
      </c>
      <c r="I833" s="88"/>
      <c r="J833" s="88"/>
      <c r="K833" s="88"/>
      <c r="L833" s="88"/>
      <c r="M833" s="88" t="s">
        <v>15</v>
      </c>
      <c r="N833" s="88"/>
      <c r="O833" s="88"/>
      <c r="P833" s="88"/>
      <c r="R833" s="90" t="s">
        <v>15</v>
      </c>
      <c r="S833" s="91">
        <v>0</v>
      </c>
      <c r="T833" s="90" t="s">
        <v>613</v>
      </c>
      <c r="U833" s="91">
        <v>315.44</v>
      </c>
      <c r="W833" s="92">
        <v>44670</v>
      </c>
    </row>
    <row r="834" spans="1:23" x14ac:dyDescent="0.2">
      <c r="A834" s="86" t="s">
        <v>1539</v>
      </c>
      <c r="B834" s="86" t="s">
        <v>985</v>
      </c>
      <c r="C834" s="86" t="s">
        <v>986</v>
      </c>
      <c r="D834" s="86" t="s">
        <v>157</v>
      </c>
      <c r="E834" s="86">
        <v>11</v>
      </c>
      <c r="F834" s="86" t="s">
        <v>793</v>
      </c>
      <c r="G834" s="87">
        <v>44652</v>
      </c>
      <c r="H834" s="87">
        <v>44834</v>
      </c>
      <c r="I834" s="88" t="s">
        <v>997</v>
      </c>
      <c r="J834" s="88" t="s">
        <v>830</v>
      </c>
      <c r="K834" s="88"/>
      <c r="L834" s="88" t="s">
        <v>551</v>
      </c>
      <c r="M834" s="88" t="s">
        <v>48</v>
      </c>
      <c r="N834" s="88" t="s">
        <v>156</v>
      </c>
      <c r="O834" s="88">
        <v>476</v>
      </c>
      <c r="P834" s="88"/>
      <c r="R834" s="90" t="s">
        <v>793</v>
      </c>
      <c r="S834" s="91">
        <v>1402.33</v>
      </c>
      <c r="T834" s="90" t="s">
        <v>793</v>
      </c>
      <c r="U834" s="91">
        <v>1402.33</v>
      </c>
      <c r="W834" s="92">
        <v>44671</v>
      </c>
    </row>
    <row r="835" spans="1:23" x14ac:dyDescent="0.2">
      <c r="A835" s="86"/>
      <c r="B835" s="86" t="s">
        <v>985</v>
      </c>
      <c r="C835" s="86" t="s">
        <v>986</v>
      </c>
      <c r="D835" s="86" t="s">
        <v>157</v>
      </c>
      <c r="E835" s="86">
        <v>11</v>
      </c>
      <c r="F835" s="86" t="s">
        <v>793</v>
      </c>
      <c r="G835" s="87">
        <v>44652</v>
      </c>
      <c r="H835" s="87">
        <v>44834</v>
      </c>
      <c r="I835" s="88"/>
      <c r="J835" s="88"/>
      <c r="K835" s="88"/>
      <c r="L835" s="88"/>
      <c r="M835" s="88" t="s">
        <v>15</v>
      </c>
      <c r="N835" s="88"/>
      <c r="O835" s="88"/>
      <c r="P835" s="88"/>
      <c r="R835" s="90" t="s">
        <v>15</v>
      </c>
      <c r="S835" s="91">
        <v>0</v>
      </c>
      <c r="T835" s="90" t="s">
        <v>793</v>
      </c>
      <c r="U835" s="91">
        <v>1402.33</v>
      </c>
      <c r="W835" s="92">
        <v>44652</v>
      </c>
    </row>
    <row r="836" spans="1:23" x14ac:dyDescent="0.2">
      <c r="A836" s="86"/>
      <c r="B836" s="86" t="s">
        <v>985</v>
      </c>
      <c r="C836" s="86" t="s">
        <v>986</v>
      </c>
      <c r="D836" s="86" t="s">
        <v>157</v>
      </c>
      <c r="E836" s="86">
        <v>11</v>
      </c>
      <c r="F836" s="86" t="s">
        <v>793</v>
      </c>
      <c r="G836" s="87">
        <v>44652</v>
      </c>
      <c r="H836" s="87">
        <v>44834</v>
      </c>
      <c r="I836" s="88"/>
      <c r="J836" s="88"/>
      <c r="K836" s="88"/>
      <c r="L836" s="88"/>
      <c r="M836" s="88" t="s">
        <v>15</v>
      </c>
      <c r="N836" s="88"/>
      <c r="O836" s="88"/>
      <c r="P836" s="88"/>
      <c r="R836" s="90" t="s">
        <v>15</v>
      </c>
      <c r="S836" s="91">
        <v>0</v>
      </c>
      <c r="T836" s="90" t="s">
        <v>793</v>
      </c>
      <c r="U836" s="91">
        <v>1402.33</v>
      </c>
      <c r="W836" s="92">
        <v>44671</v>
      </c>
    </row>
    <row r="837" spans="1:23" x14ac:dyDescent="0.2">
      <c r="A837" s="86"/>
      <c r="B837" s="86" t="s">
        <v>985</v>
      </c>
      <c r="C837" s="86" t="s">
        <v>986</v>
      </c>
      <c r="D837" s="86" t="s">
        <v>157</v>
      </c>
      <c r="E837" s="86">
        <v>11</v>
      </c>
      <c r="F837" s="86" t="s">
        <v>793</v>
      </c>
      <c r="G837" s="87">
        <v>44652</v>
      </c>
      <c r="H837" s="87">
        <v>44834</v>
      </c>
      <c r="I837" s="88"/>
      <c r="J837" s="88"/>
      <c r="K837" s="88"/>
      <c r="L837" s="88"/>
      <c r="M837" s="88" t="s">
        <v>15</v>
      </c>
      <c r="N837" s="88"/>
      <c r="O837" s="88"/>
      <c r="P837" s="88"/>
      <c r="R837" s="90" t="s">
        <v>15</v>
      </c>
      <c r="S837" s="91">
        <v>0</v>
      </c>
      <c r="T837" s="90" t="s">
        <v>793</v>
      </c>
      <c r="U837" s="91">
        <v>1402.33</v>
      </c>
      <c r="W837" s="92">
        <v>44671</v>
      </c>
    </row>
    <row r="838" spans="1:23" x14ac:dyDescent="0.2">
      <c r="A838" s="86"/>
      <c r="B838" s="86" t="s">
        <v>985</v>
      </c>
      <c r="C838" s="86" t="s">
        <v>986</v>
      </c>
      <c r="D838" s="86" t="s">
        <v>157</v>
      </c>
      <c r="E838" s="86">
        <v>18</v>
      </c>
      <c r="F838" s="86" t="s">
        <v>998</v>
      </c>
      <c r="G838" s="87">
        <v>44652</v>
      </c>
      <c r="H838" s="87">
        <v>44834</v>
      </c>
      <c r="I838" s="88"/>
      <c r="J838" s="88"/>
      <c r="K838" s="88"/>
      <c r="L838" s="88"/>
      <c r="M838" s="88" t="s">
        <v>15</v>
      </c>
      <c r="N838" s="88"/>
      <c r="O838" s="88"/>
      <c r="P838" s="88"/>
      <c r="R838" s="90" t="s">
        <v>15</v>
      </c>
      <c r="S838" s="91">
        <v>0</v>
      </c>
      <c r="T838" s="90" t="s">
        <v>998</v>
      </c>
      <c r="U838" s="91">
        <v>723.75</v>
      </c>
      <c r="W838" s="92">
        <v>44671</v>
      </c>
    </row>
    <row r="839" spans="1:23" x14ac:dyDescent="0.2">
      <c r="A839" s="86"/>
      <c r="B839" s="86" t="s">
        <v>985</v>
      </c>
      <c r="C839" s="86" t="s">
        <v>986</v>
      </c>
      <c r="D839" s="86" t="s">
        <v>157</v>
      </c>
      <c r="E839" s="86">
        <v>18</v>
      </c>
      <c r="F839" s="86" t="s">
        <v>998</v>
      </c>
      <c r="G839" s="87">
        <v>44652</v>
      </c>
      <c r="H839" s="87">
        <v>44834</v>
      </c>
      <c r="I839" s="88"/>
      <c r="J839" s="88"/>
      <c r="K839" s="88"/>
      <c r="L839" s="88"/>
      <c r="M839" s="88" t="s">
        <v>15</v>
      </c>
      <c r="N839" s="88"/>
      <c r="O839" s="88"/>
      <c r="P839" s="88"/>
      <c r="R839" s="90" t="s">
        <v>15</v>
      </c>
      <c r="S839" s="91">
        <v>0</v>
      </c>
      <c r="T839" s="90" t="s">
        <v>998</v>
      </c>
      <c r="U839" s="91">
        <v>723.75</v>
      </c>
      <c r="W839" s="92">
        <v>44652</v>
      </c>
    </row>
    <row r="840" spans="1:23" x14ac:dyDescent="0.2">
      <c r="A840" s="86"/>
      <c r="B840" s="86" t="s">
        <v>985</v>
      </c>
      <c r="C840" s="86" t="s">
        <v>986</v>
      </c>
      <c r="D840" s="86" t="s">
        <v>157</v>
      </c>
      <c r="E840" s="86">
        <v>18</v>
      </c>
      <c r="F840" s="86" t="s">
        <v>998</v>
      </c>
      <c r="G840" s="87">
        <v>44652</v>
      </c>
      <c r="H840" s="87">
        <v>44834</v>
      </c>
      <c r="I840" s="88"/>
      <c r="J840" s="88"/>
      <c r="K840" s="88"/>
      <c r="L840" s="88"/>
      <c r="M840" s="88" t="s">
        <v>15</v>
      </c>
      <c r="N840" s="88"/>
      <c r="O840" s="88"/>
      <c r="P840" s="88"/>
      <c r="R840" s="90" t="s">
        <v>15</v>
      </c>
      <c r="S840" s="91">
        <v>0</v>
      </c>
      <c r="T840" s="90" t="s">
        <v>998</v>
      </c>
      <c r="U840" s="91">
        <v>723.75</v>
      </c>
      <c r="W840" s="92">
        <v>44652</v>
      </c>
    </row>
    <row r="841" spans="1:23" x14ac:dyDescent="0.2">
      <c r="A841" s="86"/>
      <c r="B841" s="86" t="s">
        <v>985</v>
      </c>
      <c r="C841" s="86" t="s">
        <v>986</v>
      </c>
      <c r="D841" s="86" t="s">
        <v>157</v>
      </c>
      <c r="E841" s="86">
        <v>18</v>
      </c>
      <c r="F841" s="86" t="s">
        <v>998</v>
      </c>
      <c r="G841" s="87">
        <v>44652</v>
      </c>
      <c r="H841" s="87">
        <v>44834</v>
      </c>
      <c r="I841" s="88"/>
      <c r="J841" s="88"/>
      <c r="K841" s="88"/>
      <c r="L841" s="88"/>
      <c r="M841" s="88" t="s">
        <v>15</v>
      </c>
      <c r="N841" s="88"/>
      <c r="O841" s="88"/>
      <c r="P841" s="88"/>
      <c r="R841" s="90" t="s">
        <v>15</v>
      </c>
      <c r="S841" s="91">
        <v>0</v>
      </c>
      <c r="T841" s="90" t="s">
        <v>998</v>
      </c>
      <c r="U841" s="91">
        <v>723.75</v>
      </c>
      <c r="W841" s="92">
        <v>44652</v>
      </c>
    </row>
    <row r="842" spans="1:23" x14ac:dyDescent="0.2">
      <c r="A842" s="86"/>
      <c r="B842" s="86" t="s">
        <v>985</v>
      </c>
      <c r="C842" s="86" t="s">
        <v>986</v>
      </c>
      <c r="D842" s="86" t="s">
        <v>157</v>
      </c>
      <c r="E842" s="86">
        <v>148</v>
      </c>
      <c r="F842" s="86" t="s">
        <v>623</v>
      </c>
      <c r="G842" s="87">
        <v>44652</v>
      </c>
      <c r="H842" s="87">
        <v>44834</v>
      </c>
      <c r="I842" s="88"/>
      <c r="J842" s="88"/>
      <c r="K842" s="88"/>
      <c r="L842" s="88"/>
      <c r="M842" s="88" t="s">
        <v>15</v>
      </c>
      <c r="N842" s="88"/>
      <c r="O842" s="88"/>
      <c r="P842" s="88"/>
      <c r="R842" s="90" t="s">
        <v>15</v>
      </c>
      <c r="S842" s="91">
        <v>0</v>
      </c>
      <c r="T842" s="90" t="s">
        <v>623</v>
      </c>
      <c r="U842" s="91">
        <v>1527.67</v>
      </c>
      <c r="W842" s="92">
        <v>44652</v>
      </c>
    </row>
    <row r="843" spans="1:23" x14ac:dyDescent="0.2">
      <c r="A843" s="93" t="s">
        <v>1540</v>
      </c>
      <c r="B843" s="93" t="s">
        <v>999</v>
      </c>
      <c r="C843" s="93" t="s">
        <v>1000</v>
      </c>
      <c r="D843" s="93" t="s">
        <v>151</v>
      </c>
      <c r="E843" s="93">
        <v>202</v>
      </c>
      <c r="F843" s="93" t="s">
        <v>748</v>
      </c>
      <c r="G843" s="94">
        <v>44652</v>
      </c>
      <c r="H843" s="94">
        <v>44905</v>
      </c>
      <c r="I843" s="95">
        <v>49636</v>
      </c>
      <c r="J843" s="95" t="s">
        <v>1001</v>
      </c>
      <c r="K843" s="95" t="s">
        <v>573</v>
      </c>
      <c r="L843" s="95" t="s">
        <v>551</v>
      </c>
      <c r="M843" s="95" t="s">
        <v>48</v>
      </c>
      <c r="N843" s="95" t="s">
        <v>156</v>
      </c>
      <c r="O843" s="95">
        <v>476</v>
      </c>
      <c r="P843" s="95"/>
      <c r="R843" s="90" t="s">
        <v>571</v>
      </c>
      <c r="S843" s="91">
        <v>650.83000000000004</v>
      </c>
      <c r="T843" s="90" t="s">
        <v>748</v>
      </c>
      <c r="U843" s="91">
        <v>445.8</v>
      </c>
      <c r="W843" s="92">
        <v>44652</v>
      </c>
    </row>
    <row r="844" spans="1:23" x14ac:dyDescent="0.2">
      <c r="A844" s="93" t="s">
        <v>1540</v>
      </c>
      <c r="B844" s="93" t="s">
        <v>999</v>
      </c>
      <c r="C844" s="93" t="s">
        <v>1000</v>
      </c>
      <c r="D844" s="93" t="s">
        <v>151</v>
      </c>
      <c r="E844" s="93">
        <v>48</v>
      </c>
      <c r="F844" s="93" t="s">
        <v>312</v>
      </c>
      <c r="G844" s="94">
        <v>44652</v>
      </c>
      <c r="H844" s="94">
        <v>44905</v>
      </c>
      <c r="I844" s="95">
        <v>49805</v>
      </c>
      <c r="J844" s="95" t="s">
        <v>1002</v>
      </c>
      <c r="K844" s="95" t="s">
        <v>333</v>
      </c>
      <c r="L844" s="95" t="s">
        <v>551</v>
      </c>
      <c r="M844" s="95" t="s">
        <v>48</v>
      </c>
      <c r="N844" s="95" t="s">
        <v>156</v>
      </c>
      <c r="O844" s="95">
        <v>476</v>
      </c>
      <c r="P844" s="95"/>
      <c r="R844" s="90" t="s">
        <v>312</v>
      </c>
      <c r="S844" s="91">
        <v>292.54000000000002</v>
      </c>
      <c r="T844" s="90" t="s">
        <v>312</v>
      </c>
      <c r="U844" s="91">
        <v>292.54000000000002</v>
      </c>
      <c r="W844" s="92">
        <v>44652</v>
      </c>
    </row>
    <row r="845" spans="1:23" x14ac:dyDescent="0.2">
      <c r="A845" s="93" t="s">
        <v>1540</v>
      </c>
      <c r="B845" s="93" t="s">
        <v>999</v>
      </c>
      <c r="C845" s="93" t="s">
        <v>1000</v>
      </c>
      <c r="D845" s="93" t="s">
        <v>151</v>
      </c>
      <c r="E845" s="93">
        <v>48</v>
      </c>
      <c r="F845" s="93" t="s">
        <v>312</v>
      </c>
      <c r="G845" s="94">
        <v>44652</v>
      </c>
      <c r="H845" s="94">
        <v>44905</v>
      </c>
      <c r="I845" s="95">
        <v>49787</v>
      </c>
      <c r="J845" s="95" t="s">
        <v>1003</v>
      </c>
      <c r="K845" s="95" t="s">
        <v>989</v>
      </c>
      <c r="L845" s="95" t="s">
        <v>551</v>
      </c>
      <c r="M845" s="95" t="s">
        <v>48</v>
      </c>
      <c r="N845" s="95" t="s">
        <v>156</v>
      </c>
      <c r="O845" s="95">
        <v>476</v>
      </c>
      <c r="P845" s="95"/>
      <c r="R845" s="90" t="s">
        <v>989</v>
      </c>
      <c r="S845" s="91">
        <v>352.42</v>
      </c>
      <c r="T845" s="90" t="s">
        <v>312</v>
      </c>
      <c r="U845" s="91">
        <v>292.54000000000002</v>
      </c>
      <c r="W845" s="92">
        <v>44652</v>
      </c>
    </row>
    <row r="846" spans="1:23" x14ac:dyDescent="0.2">
      <c r="A846" s="93" t="s">
        <v>1540</v>
      </c>
      <c r="B846" s="93" t="s">
        <v>999</v>
      </c>
      <c r="C846" s="93" t="s">
        <v>1000</v>
      </c>
      <c r="D846" s="93" t="s">
        <v>151</v>
      </c>
      <c r="E846" s="93">
        <v>38</v>
      </c>
      <c r="F846" s="93" t="s">
        <v>989</v>
      </c>
      <c r="G846" s="94">
        <v>44652</v>
      </c>
      <c r="H846" s="94">
        <v>44905</v>
      </c>
      <c r="I846" s="95">
        <v>49838</v>
      </c>
      <c r="J846" s="95" t="s">
        <v>1004</v>
      </c>
      <c r="K846" s="95" t="s">
        <v>989</v>
      </c>
      <c r="L846" s="95" t="s">
        <v>551</v>
      </c>
      <c r="M846" s="95" t="s">
        <v>48</v>
      </c>
      <c r="N846" s="95" t="s">
        <v>156</v>
      </c>
      <c r="O846" s="95">
        <v>476</v>
      </c>
      <c r="P846" s="95"/>
      <c r="R846" s="90" t="s">
        <v>989</v>
      </c>
      <c r="S846" s="91">
        <v>352.42</v>
      </c>
      <c r="T846" s="90" t="s">
        <v>989</v>
      </c>
      <c r="U846" s="91">
        <v>352.42</v>
      </c>
      <c r="W846" s="92">
        <v>44652</v>
      </c>
    </row>
    <row r="847" spans="1:23" x14ac:dyDescent="0.2">
      <c r="A847" s="93" t="s">
        <v>1540</v>
      </c>
      <c r="B847" s="93" t="s">
        <v>999</v>
      </c>
      <c r="C847" s="93" t="s">
        <v>1000</v>
      </c>
      <c r="D847" s="93" t="s">
        <v>151</v>
      </c>
      <c r="E847" s="93">
        <v>38</v>
      </c>
      <c r="F847" s="93" t="s">
        <v>989</v>
      </c>
      <c r="G847" s="94">
        <v>44652</v>
      </c>
      <c r="H847" s="94">
        <v>44905</v>
      </c>
      <c r="I847" s="95">
        <v>49840</v>
      </c>
      <c r="J847" s="95" t="s">
        <v>1005</v>
      </c>
      <c r="K847" s="95" t="s">
        <v>989</v>
      </c>
      <c r="L847" s="95" t="s">
        <v>551</v>
      </c>
      <c r="M847" s="95" t="s">
        <v>48</v>
      </c>
      <c r="N847" s="95" t="s">
        <v>156</v>
      </c>
      <c r="O847" s="95">
        <v>476</v>
      </c>
      <c r="P847" s="95"/>
      <c r="R847" s="90" t="s">
        <v>989</v>
      </c>
      <c r="S847" s="91">
        <v>352.42</v>
      </c>
      <c r="T847" s="90" t="s">
        <v>989</v>
      </c>
      <c r="U847" s="91">
        <v>352.42</v>
      </c>
      <c r="W847" s="92">
        <v>44652</v>
      </c>
    </row>
    <row r="848" spans="1:23" x14ac:dyDescent="0.2">
      <c r="A848" s="93" t="s">
        <v>1540</v>
      </c>
      <c r="B848" s="93" t="s">
        <v>999</v>
      </c>
      <c r="C848" s="93" t="s">
        <v>1000</v>
      </c>
      <c r="D848" s="93" t="s">
        <v>151</v>
      </c>
      <c r="E848" s="93">
        <v>38</v>
      </c>
      <c r="F848" s="93" t="s">
        <v>989</v>
      </c>
      <c r="G848" s="94">
        <v>44652</v>
      </c>
      <c r="H848" s="94">
        <v>44905</v>
      </c>
      <c r="I848" s="95">
        <v>49776</v>
      </c>
      <c r="J848" s="95" t="s">
        <v>1006</v>
      </c>
      <c r="K848" s="95" t="s">
        <v>989</v>
      </c>
      <c r="L848" s="95" t="s">
        <v>551</v>
      </c>
      <c r="M848" s="95" t="s">
        <v>48</v>
      </c>
      <c r="N848" s="95" t="s">
        <v>156</v>
      </c>
      <c r="O848" s="95">
        <v>476</v>
      </c>
      <c r="P848" s="95"/>
      <c r="R848" s="90" t="s">
        <v>989</v>
      </c>
      <c r="S848" s="91">
        <v>352.42</v>
      </c>
      <c r="T848" s="90" t="s">
        <v>989</v>
      </c>
      <c r="U848" s="91">
        <v>352.42</v>
      </c>
      <c r="W848" s="92">
        <v>44687</v>
      </c>
    </row>
    <row r="849" spans="1:23" x14ac:dyDescent="0.2">
      <c r="A849" s="93" t="s">
        <v>1540</v>
      </c>
      <c r="B849" s="93" t="s">
        <v>999</v>
      </c>
      <c r="C849" s="93" t="s">
        <v>1000</v>
      </c>
      <c r="D849" s="93" t="s">
        <v>151</v>
      </c>
      <c r="E849" s="93">
        <v>38</v>
      </c>
      <c r="F849" s="93" t="s">
        <v>989</v>
      </c>
      <c r="G849" s="94">
        <v>44652</v>
      </c>
      <c r="H849" s="94">
        <v>44905</v>
      </c>
      <c r="I849" s="95">
        <v>50247</v>
      </c>
      <c r="J849" s="95" t="s">
        <v>1007</v>
      </c>
      <c r="K849" s="95" t="s">
        <v>989</v>
      </c>
      <c r="L849" s="95" t="s">
        <v>551</v>
      </c>
      <c r="M849" s="95" t="s">
        <v>48</v>
      </c>
      <c r="N849" s="95" t="s">
        <v>156</v>
      </c>
      <c r="O849" s="95">
        <v>476</v>
      </c>
      <c r="P849" s="95"/>
      <c r="R849" s="90" t="s">
        <v>989</v>
      </c>
      <c r="S849" s="91">
        <v>352.42</v>
      </c>
      <c r="T849" s="90" t="s">
        <v>989</v>
      </c>
      <c r="U849" s="91">
        <v>352.42</v>
      </c>
      <c r="W849" s="92">
        <v>44652</v>
      </c>
    </row>
    <row r="850" spans="1:23" x14ac:dyDescent="0.2">
      <c r="A850" s="93" t="s">
        <v>1540</v>
      </c>
      <c r="B850" s="93" t="s">
        <v>999</v>
      </c>
      <c r="C850" s="93" t="s">
        <v>1000</v>
      </c>
      <c r="D850" s="93" t="s">
        <v>151</v>
      </c>
      <c r="E850" s="93">
        <v>38</v>
      </c>
      <c r="F850" s="93" t="s">
        <v>989</v>
      </c>
      <c r="G850" s="94">
        <v>44652</v>
      </c>
      <c r="H850" s="94">
        <v>44905</v>
      </c>
      <c r="I850" s="95">
        <v>50134</v>
      </c>
      <c r="J850" s="95" t="s">
        <v>1008</v>
      </c>
      <c r="K850" s="95" t="s">
        <v>502</v>
      </c>
      <c r="L850" s="95" t="s">
        <v>551</v>
      </c>
      <c r="M850" s="95" t="s">
        <v>48</v>
      </c>
      <c r="N850" s="95" t="s">
        <v>156</v>
      </c>
      <c r="O850" s="95">
        <v>476</v>
      </c>
      <c r="P850" s="95"/>
      <c r="R850" s="90" t="s">
        <v>502</v>
      </c>
      <c r="S850" s="91">
        <v>333.68</v>
      </c>
      <c r="T850" s="90" t="s">
        <v>989</v>
      </c>
      <c r="U850" s="91">
        <v>352.42</v>
      </c>
      <c r="W850" s="92">
        <v>44652</v>
      </c>
    </row>
    <row r="851" spans="1:23" x14ac:dyDescent="0.2">
      <c r="A851" s="93" t="s">
        <v>1540</v>
      </c>
      <c r="B851" s="93" t="s">
        <v>999</v>
      </c>
      <c r="C851" s="93" t="s">
        <v>1000</v>
      </c>
      <c r="D851" s="93" t="s">
        <v>151</v>
      </c>
      <c r="E851" s="93">
        <v>38</v>
      </c>
      <c r="F851" s="93" t="s">
        <v>989</v>
      </c>
      <c r="G851" s="94">
        <v>44652</v>
      </c>
      <c r="H851" s="94">
        <v>44905</v>
      </c>
      <c r="I851" s="95">
        <v>50139</v>
      </c>
      <c r="J851" s="95" t="s">
        <v>1009</v>
      </c>
      <c r="K851" s="95" t="s">
        <v>505</v>
      </c>
      <c r="L851" s="95" t="s">
        <v>551</v>
      </c>
      <c r="M851" s="95" t="s">
        <v>48</v>
      </c>
      <c r="N851" s="95" t="s">
        <v>156</v>
      </c>
      <c r="O851" s="95">
        <v>476</v>
      </c>
      <c r="P851" s="95"/>
      <c r="R851" s="90" t="s">
        <v>505</v>
      </c>
      <c r="S851" s="91">
        <v>316.77</v>
      </c>
      <c r="T851" s="90" t="s">
        <v>989</v>
      </c>
      <c r="U851" s="91">
        <v>352.42</v>
      </c>
      <c r="W851" s="92">
        <v>44687</v>
      </c>
    </row>
    <row r="852" spans="1:23" x14ac:dyDescent="0.2">
      <c r="A852" s="93" t="s">
        <v>1540</v>
      </c>
      <c r="B852" s="93" t="s">
        <v>999</v>
      </c>
      <c r="C852" s="93" t="s">
        <v>1000</v>
      </c>
      <c r="D852" s="93" t="s">
        <v>151</v>
      </c>
      <c r="E852" s="93">
        <v>38</v>
      </c>
      <c r="F852" s="93" t="s">
        <v>989</v>
      </c>
      <c r="G852" s="94">
        <v>44652</v>
      </c>
      <c r="H852" s="94">
        <v>44905</v>
      </c>
      <c r="I852" s="95">
        <v>50128</v>
      </c>
      <c r="J852" s="95" t="s">
        <v>1010</v>
      </c>
      <c r="K852" s="95" t="s">
        <v>505</v>
      </c>
      <c r="L852" s="95" t="s">
        <v>551</v>
      </c>
      <c r="M852" s="95" t="s">
        <v>48</v>
      </c>
      <c r="N852" s="95" t="s">
        <v>156</v>
      </c>
      <c r="O852" s="95">
        <v>476</v>
      </c>
      <c r="P852" s="95"/>
      <c r="R852" s="90" t="s">
        <v>505</v>
      </c>
      <c r="S852" s="91">
        <v>316.77</v>
      </c>
      <c r="T852" s="90" t="s">
        <v>989</v>
      </c>
      <c r="U852" s="91">
        <v>352.42</v>
      </c>
      <c r="W852" s="92">
        <v>44652</v>
      </c>
    </row>
    <row r="853" spans="1:23" x14ac:dyDescent="0.2">
      <c r="A853" s="93" t="s">
        <v>1540</v>
      </c>
      <c r="B853" s="93" t="s">
        <v>999</v>
      </c>
      <c r="C853" s="93" t="s">
        <v>1000</v>
      </c>
      <c r="D853" s="93" t="s">
        <v>151</v>
      </c>
      <c r="E853" s="93">
        <v>38</v>
      </c>
      <c r="F853" s="93" t="s">
        <v>989</v>
      </c>
      <c r="G853" s="94">
        <v>44652</v>
      </c>
      <c r="H853" s="94">
        <v>44905</v>
      </c>
      <c r="I853" s="95">
        <v>50129</v>
      </c>
      <c r="J853" s="95" t="s">
        <v>1011</v>
      </c>
      <c r="K853" s="95" t="s">
        <v>91</v>
      </c>
      <c r="L853" s="95" t="s">
        <v>551</v>
      </c>
      <c r="M853" s="95" t="s">
        <v>48</v>
      </c>
      <c r="N853" s="95" t="s">
        <v>156</v>
      </c>
      <c r="O853" s="95">
        <v>476</v>
      </c>
      <c r="P853" s="95"/>
      <c r="R853" s="90" t="s">
        <v>507</v>
      </c>
      <c r="S853" s="91">
        <v>308.62</v>
      </c>
      <c r="T853" s="90" t="s">
        <v>989</v>
      </c>
      <c r="U853" s="91">
        <v>352.42</v>
      </c>
      <c r="W853" s="92">
        <v>44687</v>
      </c>
    </row>
    <row r="854" spans="1:23" x14ac:dyDescent="0.2">
      <c r="A854" s="93" t="s">
        <v>1540</v>
      </c>
      <c r="B854" s="93" t="s">
        <v>999</v>
      </c>
      <c r="C854" s="93" t="s">
        <v>1000</v>
      </c>
      <c r="D854" s="93" t="s">
        <v>151</v>
      </c>
      <c r="E854" s="93">
        <v>205</v>
      </c>
      <c r="F854" s="93" t="s">
        <v>502</v>
      </c>
      <c r="G854" s="94">
        <v>44652</v>
      </c>
      <c r="H854" s="94">
        <v>44905</v>
      </c>
      <c r="I854" s="95">
        <v>50133</v>
      </c>
      <c r="J854" s="95" t="s">
        <v>1012</v>
      </c>
      <c r="K854" s="95" t="s">
        <v>90</v>
      </c>
      <c r="L854" s="95" t="s">
        <v>551</v>
      </c>
      <c r="M854" s="95" t="s">
        <v>48</v>
      </c>
      <c r="N854" s="95" t="s">
        <v>156</v>
      </c>
      <c r="O854" s="95">
        <v>476</v>
      </c>
      <c r="P854" s="95"/>
      <c r="R854" s="90" t="s">
        <v>90</v>
      </c>
      <c r="S854" s="91">
        <v>249.3</v>
      </c>
      <c r="T854" s="90" t="s">
        <v>502</v>
      </c>
      <c r="U854" s="91">
        <v>333.68</v>
      </c>
      <c r="W854" s="92">
        <v>44652</v>
      </c>
    </row>
    <row r="855" spans="1:23" x14ac:dyDescent="0.2">
      <c r="A855" s="93" t="s">
        <v>1540</v>
      </c>
      <c r="B855" s="93" t="s">
        <v>999</v>
      </c>
      <c r="C855" s="93" t="s">
        <v>1000</v>
      </c>
      <c r="D855" s="93" t="s">
        <v>151</v>
      </c>
      <c r="E855" s="93">
        <v>204</v>
      </c>
      <c r="F855" s="93" t="s">
        <v>505</v>
      </c>
      <c r="G855" s="94">
        <v>44652</v>
      </c>
      <c r="H855" s="94">
        <v>44905</v>
      </c>
      <c r="I855" s="95">
        <v>50122</v>
      </c>
      <c r="J855" s="95" t="s">
        <v>1013</v>
      </c>
      <c r="K855" s="95" t="s">
        <v>90</v>
      </c>
      <c r="L855" s="95" t="s">
        <v>551</v>
      </c>
      <c r="M855" s="95" t="s">
        <v>48</v>
      </c>
      <c r="N855" s="95" t="s">
        <v>156</v>
      </c>
      <c r="O855" s="95">
        <v>476</v>
      </c>
      <c r="P855" s="95"/>
      <c r="R855" s="90" t="s">
        <v>90</v>
      </c>
      <c r="S855" s="91">
        <v>249.3</v>
      </c>
      <c r="T855" s="90" t="s">
        <v>505</v>
      </c>
      <c r="U855" s="91">
        <v>316.77</v>
      </c>
      <c r="W855" s="92">
        <v>44680</v>
      </c>
    </row>
    <row r="856" spans="1:23" x14ac:dyDescent="0.2">
      <c r="A856" s="93" t="s">
        <v>1540</v>
      </c>
      <c r="B856" s="93" t="s">
        <v>999</v>
      </c>
      <c r="C856" s="93" t="s">
        <v>1000</v>
      </c>
      <c r="D856" s="93" t="s">
        <v>151</v>
      </c>
      <c r="E856" s="93">
        <v>203</v>
      </c>
      <c r="F856" s="93" t="s">
        <v>507</v>
      </c>
      <c r="G856" s="94">
        <v>44652</v>
      </c>
      <c r="H856" s="94">
        <v>44905</v>
      </c>
      <c r="I856" s="95">
        <v>50112</v>
      </c>
      <c r="J856" s="95" t="s">
        <v>1014</v>
      </c>
      <c r="K856" s="95" t="s">
        <v>90</v>
      </c>
      <c r="L856" s="95" t="s">
        <v>551</v>
      </c>
      <c r="M856" s="95" t="s">
        <v>48</v>
      </c>
      <c r="N856" s="95" t="s">
        <v>156</v>
      </c>
      <c r="O856" s="95">
        <v>476</v>
      </c>
      <c r="P856" s="95"/>
      <c r="R856" s="90" t="s">
        <v>90</v>
      </c>
      <c r="S856" s="91">
        <v>249.3</v>
      </c>
      <c r="T856" s="90" t="s">
        <v>507</v>
      </c>
      <c r="U856" s="91">
        <v>308.62</v>
      </c>
      <c r="W856" s="92">
        <v>44687</v>
      </c>
    </row>
    <row r="857" spans="1:23" x14ac:dyDescent="0.2">
      <c r="A857" s="93" t="s">
        <v>1540</v>
      </c>
      <c r="B857" s="93" t="s">
        <v>999</v>
      </c>
      <c r="C857" s="93" t="s">
        <v>1000</v>
      </c>
      <c r="D857" s="93" t="s">
        <v>151</v>
      </c>
      <c r="E857" s="93">
        <v>203</v>
      </c>
      <c r="F857" s="93" t="s">
        <v>507</v>
      </c>
      <c r="G857" s="94">
        <v>44652</v>
      </c>
      <c r="H857" s="94">
        <v>44905</v>
      </c>
      <c r="I857" s="95">
        <v>50142</v>
      </c>
      <c r="J857" s="95" t="s">
        <v>1015</v>
      </c>
      <c r="K857" s="95" t="s">
        <v>90</v>
      </c>
      <c r="L857" s="95" t="s">
        <v>551</v>
      </c>
      <c r="M857" s="95" t="s">
        <v>48</v>
      </c>
      <c r="N857" s="95" t="s">
        <v>156</v>
      </c>
      <c r="O857" s="95">
        <v>476</v>
      </c>
      <c r="P857" s="95"/>
      <c r="R857" s="90" t="s">
        <v>90</v>
      </c>
      <c r="S857" s="91">
        <v>249.3</v>
      </c>
      <c r="T857" s="90" t="s">
        <v>507</v>
      </c>
      <c r="U857" s="91">
        <v>308.62</v>
      </c>
      <c r="W857" s="92">
        <v>44687</v>
      </c>
    </row>
    <row r="858" spans="1:23" x14ac:dyDescent="0.2">
      <c r="A858" s="93" t="s">
        <v>1540</v>
      </c>
      <c r="B858" s="93" t="s">
        <v>999</v>
      </c>
      <c r="C858" s="93" t="s">
        <v>1000</v>
      </c>
      <c r="D858" s="93" t="s">
        <v>151</v>
      </c>
      <c r="E858" s="93">
        <v>45</v>
      </c>
      <c r="F858" s="93" t="s">
        <v>90</v>
      </c>
      <c r="G858" s="94">
        <v>44652</v>
      </c>
      <c r="H858" s="94">
        <v>44905</v>
      </c>
      <c r="I858" s="95">
        <v>50111</v>
      </c>
      <c r="J858" s="95" t="s">
        <v>1016</v>
      </c>
      <c r="K858" s="95" t="s">
        <v>90</v>
      </c>
      <c r="L858" s="95" t="s">
        <v>551</v>
      </c>
      <c r="M858" s="95" t="s">
        <v>48</v>
      </c>
      <c r="N858" s="95" t="s">
        <v>156</v>
      </c>
      <c r="O858" s="95">
        <v>476</v>
      </c>
      <c r="P858" s="95"/>
      <c r="R858" s="90" t="s">
        <v>90</v>
      </c>
      <c r="S858" s="91">
        <v>249.3</v>
      </c>
      <c r="T858" s="90" t="s">
        <v>90</v>
      </c>
      <c r="U858" s="91">
        <v>249.3</v>
      </c>
      <c r="W858" s="92">
        <v>44680</v>
      </c>
    </row>
    <row r="859" spans="1:23" x14ac:dyDescent="0.2">
      <c r="A859" s="93" t="s">
        <v>1540</v>
      </c>
      <c r="B859" s="93" t="s">
        <v>999</v>
      </c>
      <c r="C859" s="93" t="s">
        <v>1000</v>
      </c>
      <c r="D859" s="93" t="s">
        <v>151</v>
      </c>
      <c r="E859" s="93">
        <v>45</v>
      </c>
      <c r="F859" s="93" t="s">
        <v>90</v>
      </c>
      <c r="G859" s="94">
        <v>44652</v>
      </c>
      <c r="H859" s="94">
        <v>44905</v>
      </c>
      <c r="I859" s="95">
        <v>50114</v>
      </c>
      <c r="J859" s="95" t="s">
        <v>1017</v>
      </c>
      <c r="K859" s="95" t="s">
        <v>90</v>
      </c>
      <c r="L859" s="95" t="s">
        <v>551</v>
      </c>
      <c r="M859" s="95" t="s">
        <v>48</v>
      </c>
      <c r="N859" s="95" t="s">
        <v>156</v>
      </c>
      <c r="O859" s="95">
        <v>476</v>
      </c>
      <c r="P859" s="95"/>
      <c r="R859" s="90" t="s">
        <v>90</v>
      </c>
      <c r="S859" s="91">
        <v>249.3</v>
      </c>
      <c r="T859" s="90" t="s">
        <v>90</v>
      </c>
      <c r="U859" s="91">
        <v>249.3</v>
      </c>
      <c r="W859" s="92">
        <v>44652</v>
      </c>
    </row>
    <row r="860" spans="1:23" x14ac:dyDescent="0.2">
      <c r="A860" s="93" t="s">
        <v>1540</v>
      </c>
      <c r="B860" s="93" t="s">
        <v>999</v>
      </c>
      <c r="C860" s="93" t="s">
        <v>1000</v>
      </c>
      <c r="D860" s="93" t="s">
        <v>151</v>
      </c>
      <c r="E860" s="93">
        <v>45</v>
      </c>
      <c r="F860" s="93" t="s">
        <v>90</v>
      </c>
      <c r="G860" s="94">
        <v>44652</v>
      </c>
      <c r="H860" s="94">
        <v>44905</v>
      </c>
      <c r="I860" s="95">
        <v>50146</v>
      </c>
      <c r="J860" s="95" t="s">
        <v>1018</v>
      </c>
      <c r="K860" s="95" t="s">
        <v>90</v>
      </c>
      <c r="L860" s="95" t="s">
        <v>551</v>
      </c>
      <c r="M860" s="95" t="s">
        <v>48</v>
      </c>
      <c r="N860" s="95" t="s">
        <v>156</v>
      </c>
      <c r="O860" s="95">
        <v>476</v>
      </c>
      <c r="P860" s="95"/>
      <c r="R860" s="90" t="s">
        <v>90</v>
      </c>
      <c r="S860" s="91">
        <v>249.3</v>
      </c>
      <c r="T860" s="90" t="s">
        <v>90</v>
      </c>
      <c r="U860" s="91">
        <v>249.3</v>
      </c>
      <c r="W860" s="92">
        <v>44652</v>
      </c>
    </row>
    <row r="861" spans="1:23" x14ac:dyDescent="0.2">
      <c r="A861" s="93" t="s">
        <v>1540</v>
      </c>
      <c r="B861" s="93" t="s">
        <v>999</v>
      </c>
      <c r="C861" s="93" t="s">
        <v>1000</v>
      </c>
      <c r="D861" s="93" t="s">
        <v>151</v>
      </c>
      <c r="E861" s="93">
        <v>45</v>
      </c>
      <c r="F861" s="93" t="s">
        <v>90</v>
      </c>
      <c r="G861" s="94">
        <v>44652</v>
      </c>
      <c r="H861" s="94">
        <v>44905</v>
      </c>
      <c r="I861" s="95">
        <v>49931</v>
      </c>
      <c r="J861" s="95" t="s">
        <v>1019</v>
      </c>
      <c r="K861" s="95" t="s">
        <v>96</v>
      </c>
      <c r="L861" s="95" t="s">
        <v>551</v>
      </c>
      <c r="M861" s="95" t="s">
        <v>48</v>
      </c>
      <c r="N861" s="95" t="s">
        <v>156</v>
      </c>
      <c r="O861" s="95">
        <v>476</v>
      </c>
      <c r="P861" s="95"/>
      <c r="R861" s="90" t="s">
        <v>96</v>
      </c>
      <c r="S861" s="91">
        <v>202.59</v>
      </c>
      <c r="T861" s="90" t="s">
        <v>90</v>
      </c>
      <c r="U861" s="91">
        <v>249.3</v>
      </c>
      <c r="W861" s="92">
        <v>44652</v>
      </c>
    </row>
    <row r="862" spans="1:23" x14ac:dyDescent="0.2">
      <c r="A862" s="93" t="s">
        <v>1540</v>
      </c>
      <c r="B862" s="93" t="s">
        <v>999</v>
      </c>
      <c r="C862" s="93" t="s">
        <v>1000</v>
      </c>
      <c r="D862" s="93" t="s">
        <v>151</v>
      </c>
      <c r="E862" s="93">
        <v>46</v>
      </c>
      <c r="F862" s="93" t="s">
        <v>96</v>
      </c>
      <c r="G862" s="94">
        <v>44652</v>
      </c>
      <c r="H862" s="94">
        <v>44905</v>
      </c>
      <c r="I862" s="95">
        <v>49942</v>
      </c>
      <c r="J862" s="95" t="s">
        <v>1020</v>
      </c>
      <c r="K862" s="95" t="s">
        <v>96</v>
      </c>
      <c r="L862" s="95" t="s">
        <v>551</v>
      </c>
      <c r="M862" s="95" t="s">
        <v>48</v>
      </c>
      <c r="N862" s="95" t="s">
        <v>156</v>
      </c>
      <c r="O862" s="95">
        <v>476</v>
      </c>
      <c r="P862" s="95"/>
      <c r="R862" s="90" t="s">
        <v>96</v>
      </c>
      <c r="S862" s="91">
        <v>202.59</v>
      </c>
      <c r="T862" s="90" t="s">
        <v>96</v>
      </c>
      <c r="U862" s="91">
        <v>202.59</v>
      </c>
      <c r="W862" s="92">
        <v>44652</v>
      </c>
    </row>
    <row r="863" spans="1:23" x14ac:dyDescent="0.2">
      <c r="A863" s="93" t="s">
        <v>1540</v>
      </c>
      <c r="B863" s="93" t="s">
        <v>999</v>
      </c>
      <c r="C863" s="93" t="s">
        <v>1000</v>
      </c>
      <c r="D863" s="93" t="s">
        <v>151</v>
      </c>
      <c r="E863" s="93">
        <v>46</v>
      </c>
      <c r="F863" s="93" t="s">
        <v>96</v>
      </c>
      <c r="G863" s="94">
        <v>44652</v>
      </c>
      <c r="H863" s="94">
        <v>44905</v>
      </c>
      <c r="I863" s="95">
        <v>49950</v>
      </c>
      <c r="J863" s="95" t="s">
        <v>1021</v>
      </c>
      <c r="K863" s="95" t="s">
        <v>96</v>
      </c>
      <c r="L863" s="95" t="s">
        <v>551</v>
      </c>
      <c r="M863" s="95" t="s">
        <v>48</v>
      </c>
      <c r="N863" s="95" t="s">
        <v>156</v>
      </c>
      <c r="O863" s="95">
        <v>476</v>
      </c>
      <c r="P863" s="95"/>
      <c r="R863" s="90" t="s">
        <v>96</v>
      </c>
      <c r="S863" s="91">
        <v>202.59</v>
      </c>
      <c r="T863" s="90" t="s">
        <v>96</v>
      </c>
      <c r="U863" s="91">
        <v>202.59</v>
      </c>
      <c r="W863" s="92">
        <v>44652</v>
      </c>
    </row>
    <row r="864" spans="1:23" x14ac:dyDescent="0.2">
      <c r="A864" s="93" t="s">
        <v>1540</v>
      </c>
      <c r="B864" s="93" t="s">
        <v>999</v>
      </c>
      <c r="C864" s="93" t="s">
        <v>1000</v>
      </c>
      <c r="D864" s="93" t="s">
        <v>151</v>
      </c>
      <c r="E864" s="93">
        <v>46</v>
      </c>
      <c r="F864" s="93" t="s">
        <v>96</v>
      </c>
      <c r="G864" s="94">
        <v>44652</v>
      </c>
      <c r="H864" s="94">
        <v>44905</v>
      </c>
      <c r="I864" s="95">
        <v>49727</v>
      </c>
      <c r="J864" s="95" t="s">
        <v>1022</v>
      </c>
      <c r="K864" s="95" t="s">
        <v>96</v>
      </c>
      <c r="L864" s="95" t="s">
        <v>551</v>
      </c>
      <c r="M864" s="95" t="s">
        <v>48</v>
      </c>
      <c r="N864" s="95" t="s">
        <v>156</v>
      </c>
      <c r="O864" s="95">
        <v>476</v>
      </c>
      <c r="P864" s="95"/>
      <c r="R864" s="90" t="s">
        <v>96</v>
      </c>
      <c r="S864" s="91">
        <v>202.59</v>
      </c>
      <c r="T864" s="90" t="s">
        <v>96</v>
      </c>
      <c r="U864" s="91">
        <v>202.59</v>
      </c>
      <c r="W864" s="92">
        <v>44652</v>
      </c>
    </row>
    <row r="865" spans="1:23" x14ac:dyDescent="0.2">
      <c r="A865" s="93" t="s">
        <v>1540</v>
      </c>
      <c r="B865" s="93" t="s">
        <v>999</v>
      </c>
      <c r="C865" s="93" t="s">
        <v>1000</v>
      </c>
      <c r="D865" s="93" t="s">
        <v>151</v>
      </c>
      <c r="E865" s="93">
        <v>46</v>
      </c>
      <c r="F865" s="93" t="s">
        <v>96</v>
      </c>
      <c r="G865" s="94">
        <v>44652</v>
      </c>
      <c r="H865" s="94">
        <v>44905</v>
      </c>
      <c r="I865" s="95">
        <v>49937</v>
      </c>
      <c r="J865" s="95" t="s">
        <v>1023</v>
      </c>
      <c r="K865" s="95" t="s">
        <v>96</v>
      </c>
      <c r="L865" s="95" t="s">
        <v>551</v>
      </c>
      <c r="M865" s="95" t="s">
        <v>48</v>
      </c>
      <c r="N865" s="95" t="s">
        <v>156</v>
      </c>
      <c r="O865" s="95">
        <v>476</v>
      </c>
      <c r="P865" s="95"/>
      <c r="R865" s="90" t="s">
        <v>96</v>
      </c>
      <c r="S865" s="91">
        <v>202.59</v>
      </c>
      <c r="T865" s="90" t="s">
        <v>96</v>
      </c>
      <c r="U865" s="91">
        <v>202.59</v>
      </c>
      <c r="W865" s="92">
        <v>44652</v>
      </c>
    </row>
    <row r="866" spans="1:23" x14ac:dyDescent="0.2">
      <c r="A866" s="93" t="s">
        <v>1540</v>
      </c>
      <c r="B866" s="93" t="s">
        <v>999</v>
      </c>
      <c r="C866" s="93" t="s">
        <v>1000</v>
      </c>
      <c r="D866" s="93" t="s">
        <v>151</v>
      </c>
      <c r="E866" s="93">
        <v>46</v>
      </c>
      <c r="F866" s="93"/>
      <c r="G866" s="94">
        <v>44652</v>
      </c>
      <c r="H866" s="94">
        <v>44905</v>
      </c>
      <c r="I866" s="95"/>
      <c r="J866" s="95"/>
      <c r="K866" s="95"/>
      <c r="L866" s="95"/>
      <c r="M866" s="95"/>
      <c r="N866" s="95"/>
      <c r="O866" s="95"/>
      <c r="P866" s="95"/>
      <c r="R866" s="90" t="s">
        <v>15</v>
      </c>
      <c r="S866" s="91">
        <v>0</v>
      </c>
      <c r="T866" s="90">
        <v>0</v>
      </c>
      <c r="U866" s="91">
        <v>0</v>
      </c>
      <c r="W866" s="92">
        <v>44677</v>
      </c>
    </row>
    <row r="867" spans="1:23" x14ac:dyDescent="0.2">
      <c r="A867" s="93" t="s">
        <v>1540</v>
      </c>
      <c r="B867" s="93" t="s">
        <v>999</v>
      </c>
      <c r="C867" s="93" t="s">
        <v>1000</v>
      </c>
      <c r="D867" s="93" t="s">
        <v>151</v>
      </c>
      <c r="E867" s="93">
        <v>46</v>
      </c>
      <c r="F867" s="93"/>
      <c r="G867" s="94">
        <v>44652</v>
      </c>
      <c r="H867" s="94">
        <v>44905</v>
      </c>
      <c r="I867" s="95"/>
      <c r="J867" s="95"/>
      <c r="K867" s="95"/>
      <c r="L867" s="95"/>
      <c r="M867" s="95" t="s">
        <v>15</v>
      </c>
      <c r="N867" s="95"/>
      <c r="O867" s="95"/>
      <c r="P867" s="95"/>
      <c r="R867" s="90" t="s">
        <v>15</v>
      </c>
      <c r="S867" s="91">
        <v>0</v>
      </c>
      <c r="T867" s="90">
        <v>0</v>
      </c>
      <c r="U867" s="91">
        <v>0</v>
      </c>
      <c r="W867" s="92">
        <v>44680</v>
      </c>
    </row>
    <row r="868" spans="1:23" x14ac:dyDescent="0.2">
      <c r="A868" s="93" t="s">
        <v>1540</v>
      </c>
      <c r="B868" s="93" t="s">
        <v>999</v>
      </c>
      <c r="C868" s="93" t="s">
        <v>1000</v>
      </c>
      <c r="D868" s="93" t="s">
        <v>157</v>
      </c>
      <c r="E868" s="93">
        <v>20</v>
      </c>
      <c r="F868" s="93" t="s">
        <v>584</v>
      </c>
      <c r="G868" s="94">
        <v>44652</v>
      </c>
      <c r="H868" s="94">
        <v>44905</v>
      </c>
      <c r="I868" s="95" t="s">
        <v>1024</v>
      </c>
      <c r="J868" s="95" t="s">
        <v>745</v>
      </c>
      <c r="K868" s="95"/>
      <c r="L868" s="95" t="s">
        <v>551</v>
      </c>
      <c r="M868" s="95" t="s">
        <v>48</v>
      </c>
      <c r="N868" s="95" t="s">
        <v>156</v>
      </c>
      <c r="O868" s="95">
        <v>476</v>
      </c>
      <c r="P868" s="95"/>
      <c r="R868" s="90" t="s">
        <v>1522</v>
      </c>
      <c r="S868" s="91">
        <v>914.22</v>
      </c>
      <c r="T868" s="90" t="s">
        <v>584</v>
      </c>
      <c r="U868" s="91">
        <v>438.96</v>
      </c>
      <c r="W868" s="92">
        <v>44680</v>
      </c>
    </row>
    <row r="869" spans="1:23" x14ac:dyDescent="0.2">
      <c r="A869" s="93" t="s">
        <v>1540</v>
      </c>
      <c r="B869" s="93" t="s">
        <v>999</v>
      </c>
      <c r="C869" s="93" t="s">
        <v>1000</v>
      </c>
      <c r="D869" s="93" t="s">
        <v>157</v>
      </c>
      <c r="E869" s="93">
        <v>21</v>
      </c>
      <c r="F869" s="93" t="s">
        <v>347</v>
      </c>
      <c r="G869" s="94">
        <v>44652</v>
      </c>
      <c r="H869" s="94">
        <v>44905</v>
      </c>
      <c r="I869" s="95"/>
      <c r="J869" s="95"/>
      <c r="K869" s="95"/>
      <c r="L869" s="95"/>
      <c r="M869" s="95" t="s">
        <v>15</v>
      </c>
      <c r="N869" s="95"/>
      <c r="O869" s="95"/>
      <c r="P869" s="95"/>
      <c r="R869" s="90" t="s">
        <v>15</v>
      </c>
      <c r="S869" s="91">
        <v>0</v>
      </c>
      <c r="T869" s="90" t="s">
        <v>347</v>
      </c>
      <c r="U869" s="91">
        <v>231.99</v>
      </c>
      <c r="W869" s="92">
        <v>44680</v>
      </c>
    </row>
    <row r="870" spans="1:23" x14ac:dyDescent="0.2">
      <c r="A870" s="86" t="s">
        <v>1540</v>
      </c>
      <c r="B870" s="86" t="s">
        <v>999</v>
      </c>
      <c r="C870" s="86" t="s">
        <v>1025</v>
      </c>
      <c r="D870" s="86" t="s">
        <v>151</v>
      </c>
      <c r="E870" s="86">
        <v>202</v>
      </c>
      <c r="F870" s="86" t="s">
        <v>748</v>
      </c>
      <c r="G870" s="87">
        <v>44652</v>
      </c>
      <c r="H870" s="87">
        <v>44905</v>
      </c>
      <c r="I870" s="88">
        <v>49056</v>
      </c>
      <c r="J870" s="88" t="s">
        <v>1026</v>
      </c>
      <c r="K870" s="88" t="s">
        <v>573</v>
      </c>
      <c r="L870" s="88" t="s">
        <v>551</v>
      </c>
      <c r="M870" s="88" t="s">
        <v>50</v>
      </c>
      <c r="N870" s="88" t="s">
        <v>156</v>
      </c>
      <c r="O870" s="88">
        <v>476</v>
      </c>
      <c r="P870" s="88"/>
      <c r="R870" s="90" t="s">
        <v>571</v>
      </c>
      <c r="S870" s="91">
        <v>650.83000000000004</v>
      </c>
      <c r="T870" s="90" t="s">
        <v>748</v>
      </c>
      <c r="U870" s="91">
        <v>445.8</v>
      </c>
      <c r="W870" s="92">
        <v>44680</v>
      </c>
    </row>
    <row r="871" spans="1:23" x14ac:dyDescent="0.2">
      <c r="A871" s="86" t="s">
        <v>1540</v>
      </c>
      <c r="B871" s="86" t="s">
        <v>999</v>
      </c>
      <c r="C871" s="86" t="s">
        <v>1025</v>
      </c>
      <c r="D871" s="86" t="s">
        <v>151</v>
      </c>
      <c r="E871" s="86">
        <v>48</v>
      </c>
      <c r="F871" s="86" t="s">
        <v>312</v>
      </c>
      <c r="G871" s="87">
        <v>44652</v>
      </c>
      <c r="H871" s="87">
        <v>44905</v>
      </c>
      <c r="I871" s="88">
        <v>49807</v>
      </c>
      <c r="J871" s="88" t="s">
        <v>1027</v>
      </c>
      <c r="K871" s="88" t="s">
        <v>333</v>
      </c>
      <c r="L871" s="88" t="s">
        <v>551</v>
      </c>
      <c r="M871" s="88" t="s">
        <v>50</v>
      </c>
      <c r="N871" s="88" t="s">
        <v>156</v>
      </c>
      <c r="O871" s="88">
        <v>476</v>
      </c>
      <c r="P871" s="88"/>
      <c r="R871" s="90" t="s">
        <v>312</v>
      </c>
      <c r="S871" s="91">
        <v>292.54000000000002</v>
      </c>
      <c r="T871" s="90" t="s">
        <v>312</v>
      </c>
      <c r="U871" s="91">
        <v>292.54000000000002</v>
      </c>
      <c r="W871" s="92">
        <v>44680</v>
      </c>
    </row>
    <row r="872" spans="1:23" x14ac:dyDescent="0.2">
      <c r="A872" s="86" t="s">
        <v>1540</v>
      </c>
      <c r="B872" s="86" t="s">
        <v>999</v>
      </c>
      <c r="C872" s="86" t="s">
        <v>1025</v>
      </c>
      <c r="D872" s="86" t="s">
        <v>151</v>
      </c>
      <c r="E872" s="86">
        <v>48</v>
      </c>
      <c r="F872" s="86" t="s">
        <v>312</v>
      </c>
      <c r="G872" s="87">
        <v>44652</v>
      </c>
      <c r="H872" s="87">
        <v>44905</v>
      </c>
      <c r="I872" s="88">
        <v>49058</v>
      </c>
      <c r="J872" s="88" t="s">
        <v>1028</v>
      </c>
      <c r="K872" s="88" t="s">
        <v>989</v>
      </c>
      <c r="L872" s="88" t="s">
        <v>551</v>
      </c>
      <c r="M872" s="88" t="s">
        <v>50</v>
      </c>
      <c r="N872" s="88" t="s">
        <v>156</v>
      </c>
      <c r="O872" s="88">
        <v>476</v>
      </c>
      <c r="P872" s="88"/>
      <c r="R872" s="90" t="s">
        <v>989</v>
      </c>
      <c r="S872" s="91">
        <v>352.42</v>
      </c>
      <c r="T872" s="90" t="s">
        <v>312</v>
      </c>
      <c r="U872" s="91">
        <v>292.54000000000002</v>
      </c>
      <c r="W872" s="92">
        <v>44680</v>
      </c>
    </row>
    <row r="873" spans="1:23" x14ac:dyDescent="0.2">
      <c r="A873" s="86" t="s">
        <v>1540</v>
      </c>
      <c r="B873" s="86" t="s">
        <v>999</v>
      </c>
      <c r="C873" s="86" t="s">
        <v>1025</v>
      </c>
      <c r="D873" s="86" t="s">
        <v>151</v>
      </c>
      <c r="E873" s="86">
        <v>38</v>
      </c>
      <c r="F873" s="86" t="s">
        <v>989</v>
      </c>
      <c r="G873" s="87">
        <v>44652</v>
      </c>
      <c r="H873" s="87">
        <v>44905</v>
      </c>
      <c r="I873" s="88">
        <v>49079</v>
      </c>
      <c r="J873" s="88" t="s">
        <v>1029</v>
      </c>
      <c r="K873" s="88" t="s">
        <v>989</v>
      </c>
      <c r="L873" s="88" t="s">
        <v>551</v>
      </c>
      <c r="M873" s="88" t="s">
        <v>50</v>
      </c>
      <c r="N873" s="88" t="s">
        <v>156</v>
      </c>
      <c r="O873" s="88">
        <v>476</v>
      </c>
      <c r="P873" s="88"/>
      <c r="R873" s="90" t="s">
        <v>989</v>
      </c>
      <c r="S873" s="91">
        <v>352.42</v>
      </c>
      <c r="T873" s="90" t="s">
        <v>989</v>
      </c>
      <c r="U873" s="91">
        <v>352.42</v>
      </c>
      <c r="W873" s="92">
        <v>44680</v>
      </c>
    </row>
    <row r="874" spans="1:23" x14ac:dyDescent="0.2">
      <c r="A874" s="86" t="s">
        <v>1540</v>
      </c>
      <c r="B874" s="86" t="s">
        <v>999</v>
      </c>
      <c r="C874" s="86" t="s">
        <v>1025</v>
      </c>
      <c r="D874" s="86" t="s">
        <v>151</v>
      </c>
      <c r="E874" s="86">
        <v>38</v>
      </c>
      <c r="F874" s="86" t="s">
        <v>989</v>
      </c>
      <c r="G874" s="87">
        <v>44652</v>
      </c>
      <c r="H874" s="87">
        <v>44905</v>
      </c>
      <c r="I874" s="88">
        <v>49059</v>
      </c>
      <c r="J874" s="88" t="s">
        <v>1030</v>
      </c>
      <c r="K874" s="88" t="s">
        <v>989</v>
      </c>
      <c r="L874" s="88" t="s">
        <v>551</v>
      </c>
      <c r="M874" s="88" t="s">
        <v>50</v>
      </c>
      <c r="N874" s="88" t="s">
        <v>156</v>
      </c>
      <c r="O874" s="88">
        <v>476</v>
      </c>
      <c r="P874" s="88"/>
      <c r="R874" s="90" t="s">
        <v>989</v>
      </c>
      <c r="S874" s="91">
        <v>352.42</v>
      </c>
      <c r="T874" s="90" t="s">
        <v>989</v>
      </c>
      <c r="U874" s="91">
        <v>352.42</v>
      </c>
      <c r="W874" s="92">
        <v>44680</v>
      </c>
    </row>
    <row r="875" spans="1:23" x14ac:dyDescent="0.2">
      <c r="A875" s="86" t="s">
        <v>1540</v>
      </c>
      <c r="B875" s="86" t="s">
        <v>999</v>
      </c>
      <c r="C875" s="86" t="s">
        <v>1025</v>
      </c>
      <c r="D875" s="86" t="s">
        <v>151</v>
      </c>
      <c r="E875" s="86">
        <v>38</v>
      </c>
      <c r="F875" s="86" t="s">
        <v>989</v>
      </c>
      <c r="G875" s="87">
        <v>44652</v>
      </c>
      <c r="H875" s="87">
        <v>44905</v>
      </c>
      <c r="I875" s="88">
        <v>49060</v>
      </c>
      <c r="J875" s="88" t="s">
        <v>1031</v>
      </c>
      <c r="K875" s="88" t="s">
        <v>989</v>
      </c>
      <c r="L875" s="88" t="s">
        <v>551</v>
      </c>
      <c r="M875" s="88" t="s">
        <v>50</v>
      </c>
      <c r="N875" s="88" t="s">
        <v>156</v>
      </c>
      <c r="O875" s="88">
        <v>476</v>
      </c>
      <c r="P875" s="88"/>
      <c r="R875" s="90" t="s">
        <v>989</v>
      </c>
      <c r="S875" s="91">
        <v>352.42</v>
      </c>
      <c r="T875" s="90" t="s">
        <v>989</v>
      </c>
      <c r="U875" s="91">
        <v>352.42</v>
      </c>
      <c r="W875" s="92">
        <v>44680</v>
      </c>
    </row>
    <row r="876" spans="1:23" x14ac:dyDescent="0.2">
      <c r="A876" s="86" t="s">
        <v>1540</v>
      </c>
      <c r="B876" s="86" t="s">
        <v>999</v>
      </c>
      <c r="C876" s="86" t="s">
        <v>1025</v>
      </c>
      <c r="D876" s="86" t="s">
        <v>151</v>
      </c>
      <c r="E876" s="86">
        <v>38</v>
      </c>
      <c r="F876" s="86" t="s">
        <v>989</v>
      </c>
      <c r="G876" s="87">
        <v>44652</v>
      </c>
      <c r="H876" s="87">
        <v>44905</v>
      </c>
      <c r="I876" s="88">
        <v>49061</v>
      </c>
      <c r="J876" s="88" t="s">
        <v>1032</v>
      </c>
      <c r="K876" s="88" t="s">
        <v>989</v>
      </c>
      <c r="L876" s="88" t="s">
        <v>551</v>
      </c>
      <c r="M876" s="88" t="s">
        <v>50</v>
      </c>
      <c r="N876" s="88" t="s">
        <v>156</v>
      </c>
      <c r="O876" s="88">
        <v>476</v>
      </c>
      <c r="P876" s="88"/>
      <c r="R876" s="90" t="s">
        <v>989</v>
      </c>
      <c r="S876" s="91">
        <v>352.42</v>
      </c>
      <c r="T876" s="90" t="s">
        <v>989</v>
      </c>
      <c r="U876" s="91">
        <v>352.42</v>
      </c>
      <c r="W876" s="92">
        <v>44680</v>
      </c>
    </row>
    <row r="877" spans="1:23" x14ac:dyDescent="0.2">
      <c r="A877" s="86" t="s">
        <v>1540</v>
      </c>
      <c r="B877" s="86" t="s">
        <v>999</v>
      </c>
      <c r="C877" s="86" t="s">
        <v>1025</v>
      </c>
      <c r="D877" s="86" t="s">
        <v>151</v>
      </c>
      <c r="E877" s="86">
        <v>38</v>
      </c>
      <c r="F877" s="86" t="s">
        <v>989</v>
      </c>
      <c r="G877" s="87">
        <v>44652</v>
      </c>
      <c r="H877" s="87">
        <v>44905</v>
      </c>
      <c r="I877" s="88">
        <v>49062</v>
      </c>
      <c r="J877" s="88" t="s">
        <v>1033</v>
      </c>
      <c r="K877" s="88" t="s">
        <v>989</v>
      </c>
      <c r="L877" s="88" t="s">
        <v>551</v>
      </c>
      <c r="M877" s="88" t="s">
        <v>50</v>
      </c>
      <c r="N877" s="88" t="s">
        <v>156</v>
      </c>
      <c r="O877" s="88">
        <v>476</v>
      </c>
      <c r="P877" s="88"/>
      <c r="R877" s="90" t="s">
        <v>989</v>
      </c>
      <c r="S877" s="91">
        <v>352.42</v>
      </c>
      <c r="T877" s="90" t="s">
        <v>989</v>
      </c>
      <c r="U877" s="91">
        <v>352.42</v>
      </c>
      <c r="W877" s="92">
        <v>44680</v>
      </c>
    </row>
    <row r="878" spans="1:23" x14ac:dyDescent="0.2">
      <c r="A878" s="86" t="s">
        <v>1540</v>
      </c>
      <c r="B878" s="86" t="s">
        <v>999</v>
      </c>
      <c r="C878" s="86" t="s">
        <v>1025</v>
      </c>
      <c r="D878" s="86" t="s">
        <v>151</v>
      </c>
      <c r="E878" s="86">
        <v>38</v>
      </c>
      <c r="F878" s="86" t="s">
        <v>989</v>
      </c>
      <c r="G878" s="87">
        <v>44652</v>
      </c>
      <c r="H878" s="87">
        <v>44905</v>
      </c>
      <c r="I878" s="88">
        <v>49063</v>
      </c>
      <c r="J878" s="88" t="s">
        <v>1034</v>
      </c>
      <c r="K878" s="88" t="s">
        <v>989</v>
      </c>
      <c r="L878" s="88" t="s">
        <v>551</v>
      </c>
      <c r="M878" s="88" t="s">
        <v>50</v>
      </c>
      <c r="N878" s="88" t="s">
        <v>156</v>
      </c>
      <c r="O878" s="88">
        <v>476</v>
      </c>
      <c r="P878" s="88"/>
      <c r="R878" s="90" t="s">
        <v>989</v>
      </c>
      <c r="S878" s="91">
        <v>352.42</v>
      </c>
      <c r="T878" s="90" t="s">
        <v>989</v>
      </c>
      <c r="U878" s="91">
        <v>352.42</v>
      </c>
      <c r="W878" s="92">
        <v>44683</v>
      </c>
    </row>
    <row r="879" spans="1:23" x14ac:dyDescent="0.2">
      <c r="A879" s="86" t="s">
        <v>1540</v>
      </c>
      <c r="B879" s="86" t="s">
        <v>999</v>
      </c>
      <c r="C879" s="86" t="s">
        <v>1025</v>
      </c>
      <c r="D879" s="86" t="s">
        <v>151</v>
      </c>
      <c r="E879" s="86">
        <v>38</v>
      </c>
      <c r="F879" s="86" t="s">
        <v>989</v>
      </c>
      <c r="G879" s="87">
        <v>44652</v>
      </c>
      <c r="H879" s="87">
        <v>44905</v>
      </c>
      <c r="I879" s="88">
        <v>50138</v>
      </c>
      <c r="J879" s="88" t="s">
        <v>1035</v>
      </c>
      <c r="K879" s="88" t="s">
        <v>989</v>
      </c>
      <c r="L879" s="88" t="s">
        <v>551</v>
      </c>
      <c r="M879" s="88" t="s">
        <v>50</v>
      </c>
      <c r="N879" s="88" t="s">
        <v>156</v>
      </c>
      <c r="O879" s="88">
        <v>476</v>
      </c>
      <c r="P879" s="88"/>
      <c r="R879" s="90" t="s">
        <v>989</v>
      </c>
      <c r="S879" s="91">
        <v>352.42</v>
      </c>
      <c r="T879" s="90" t="s">
        <v>989</v>
      </c>
      <c r="U879" s="91">
        <v>352.42</v>
      </c>
      <c r="W879" s="92">
        <v>44680</v>
      </c>
    </row>
    <row r="880" spans="1:23" x14ac:dyDescent="0.2">
      <c r="A880" s="86" t="s">
        <v>1540</v>
      </c>
      <c r="B880" s="86" t="s">
        <v>999</v>
      </c>
      <c r="C880" s="86" t="s">
        <v>1025</v>
      </c>
      <c r="D880" s="86" t="s">
        <v>151</v>
      </c>
      <c r="E880" s="86">
        <v>38</v>
      </c>
      <c r="F880" s="86" t="s">
        <v>989</v>
      </c>
      <c r="G880" s="87">
        <v>44652</v>
      </c>
      <c r="H880" s="87">
        <v>44905</v>
      </c>
      <c r="I880" s="88">
        <v>49775</v>
      </c>
      <c r="J880" s="88" t="s">
        <v>1036</v>
      </c>
      <c r="K880" s="88" t="s">
        <v>989</v>
      </c>
      <c r="L880" s="88" t="s">
        <v>551</v>
      </c>
      <c r="M880" s="88" t="s">
        <v>50</v>
      </c>
      <c r="N880" s="88" t="s">
        <v>156</v>
      </c>
      <c r="O880" s="88">
        <v>476</v>
      </c>
      <c r="P880" s="88"/>
      <c r="R880" s="90" t="s">
        <v>989</v>
      </c>
      <c r="S880" s="91">
        <v>352.42</v>
      </c>
      <c r="T880" s="90" t="s">
        <v>989</v>
      </c>
      <c r="U880" s="91">
        <v>352.42</v>
      </c>
      <c r="W880" s="92">
        <v>44680</v>
      </c>
    </row>
    <row r="881" spans="1:23" x14ac:dyDescent="0.2">
      <c r="A881" s="86" t="s">
        <v>1540</v>
      </c>
      <c r="B881" s="86" t="s">
        <v>999</v>
      </c>
      <c r="C881" s="86" t="s">
        <v>1025</v>
      </c>
      <c r="D881" s="86" t="s">
        <v>151</v>
      </c>
      <c r="E881" s="86">
        <v>205</v>
      </c>
      <c r="F881" s="86" t="s">
        <v>502</v>
      </c>
      <c r="G881" s="87">
        <v>44652</v>
      </c>
      <c r="H881" s="87">
        <v>44905</v>
      </c>
      <c r="I881" s="88">
        <v>49064</v>
      </c>
      <c r="J881" s="88" t="s">
        <v>1037</v>
      </c>
      <c r="K881" s="88" t="s">
        <v>989</v>
      </c>
      <c r="L881" s="88" t="s">
        <v>551</v>
      </c>
      <c r="M881" s="88" t="s">
        <v>50</v>
      </c>
      <c r="N881" s="88" t="s">
        <v>156</v>
      </c>
      <c r="O881" s="88">
        <v>476</v>
      </c>
      <c r="P881" s="88"/>
      <c r="R881" s="90" t="s">
        <v>989</v>
      </c>
      <c r="S881" s="91">
        <v>352.42</v>
      </c>
      <c r="T881" s="90" t="s">
        <v>502</v>
      </c>
      <c r="U881" s="91">
        <v>333.68</v>
      </c>
      <c r="W881" s="92">
        <v>44683</v>
      </c>
    </row>
    <row r="882" spans="1:23" x14ac:dyDescent="0.2">
      <c r="A882" s="86" t="s">
        <v>1540</v>
      </c>
      <c r="B882" s="86" t="s">
        <v>999</v>
      </c>
      <c r="C882" s="86" t="s">
        <v>1025</v>
      </c>
      <c r="D882" s="86" t="s">
        <v>151</v>
      </c>
      <c r="E882" s="86">
        <v>205</v>
      </c>
      <c r="F882" s="86" t="s">
        <v>502</v>
      </c>
      <c r="G882" s="87">
        <v>44652</v>
      </c>
      <c r="H882" s="87">
        <v>44905</v>
      </c>
      <c r="I882" s="88">
        <v>50208</v>
      </c>
      <c r="J882" s="88" t="s">
        <v>1038</v>
      </c>
      <c r="K882" s="88" t="s">
        <v>989</v>
      </c>
      <c r="L882" s="88" t="s">
        <v>551</v>
      </c>
      <c r="M882" s="88" t="s">
        <v>50</v>
      </c>
      <c r="N882" s="88" t="s">
        <v>156</v>
      </c>
      <c r="O882" s="88">
        <v>476</v>
      </c>
      <c r="P882" s="88"/>
      <c r="R882" s="90" t="s">
        <v>989</v>
      </c>
      <c r="S882" s="91">
        <v>352.42</v>
      </c>
      <c r="T882" s="90" t="s">
        <v>502</v>
      </c>
      <c r="U882" s="91">
        <v>333.68</v>
      </c>
      <c r="W882" s="92">
        <v>44686</v>
      </c>
    </row>
    <row r="883" spans="1:23" x14ac:dyDescent="0.2">
      <c r="A883" s="86" t="s">
        <v>1540</v>
      </c>
      <c r="B883" s="86" t="s">
        <v>999</v>
      </c>
      <c r="C883" s="86" t="s">
        <v>1025</v>
      </c>
      <c r="D883" s="86" t="s">
        <v>151</v>
      </c>
      <c r="E883" s="86">
        <v>204</v>
      </c>
      <c r="F883" s="86" t="s">
        <v>505</v>
      </c>
      <c r="G883" s="87">
        <v>44652</v>
      </c>
      <c r="H883" s="87">
        <v>44905</v>
      </c>
      <c r="I883" s="88">
        <v>50131</v>
      </c>
      <c r="J883" s="88" t="s">
        <v>1039</v>
      </c>
      <c r="K883" s="88" t="s">
        <v>505</v>
      </c>
      <c r="L883" s="88" t="s">
        <v>551</v>
      </c>
      <c r="M883" s="88" t="s">
        <v>50</v>
      </c>
      <c r="N883" s="88" t="s">
        <v>156</v>
      </c>
      <c r="O883" s="88">
        <v>476</v>
      </c>
      <c r="P883" s="88"/>
      <c r="R883" s="90" t="s">
        <v>505</v>
      </c>
      <c r="S883" s="91">
        <v>316.77</v>
      </c>
      <c r="T883" s="90" t="s">
        <v>505</v>
      </c>
      <c r="U883" s="91">
        <v>316.77</v>
      </c>
      <c r="W883" s="92">
        <v>44680</v>
      </c>
    </row>
    <row r="884" spans="1:23" x14ac:dyDescent="0.2">
      <c r="A884" s="86" t="s">
        <v>1540</v>
      </c>
      <c r="B884" s="86" t="s">
        <v>999</v>
      </c>
      <c r="C884" s="86" t="s">
        <v>1025</v>
      </c>
      <c r="D884" s="86" t="s">
        <v>151</v>
      </c>
      <c r="E884" s="86">
        <v>203</v>
      </c>
      <c r="F884" s="86" t="s">
        <v>507</v>
      </c>
      <c r="G884" s="87">
        <v>44652</v>
      </c>
      <c r="H884" s="87">
        <v>44905</v>
      </c>
      <c r="I884" s="88">
        <v>49057</v>
      </c>
      <c r="J884" s="88" t="s">
        <v>1040</v>
      </c>
      <c r="K884" s="88" t="s">
        <v>505</v>
      </c>
      <c r="L884" s="88" t="s">
        <v>551</v>
      </c>
      <c r="M884" s="88" t="s">
        <v>50</v>
      </c>
      <c r="N884" s="88" t="s">
        <v>156</v>
      </c>
      <c r="O884" s="88">
        <v>476</v>
      </c>
      <c r="P884" s="88"/>
      <c r="R884" s="90" t="s">
        <v>505</v>
      </c>
      <c r="S884" s="91">
        <v>316.77</v>
      </c>
      <c r="T884" s="90" t="s">
        <v>507</v>
      </c>
      <c r="U884" s="91">
        <v>308.62</v>
      </c>
      <c r="W884" s="92">
        <v>44652</v>
      </c>
    </row>
    <row r="885" spans="1:23" x14ac:dyDescent="0.2">
      <c r="A885" s="86" t="s">
        <v>1540</v>
      </c>
      <c r="B885" s="86" t="s">
        <v>999</v>
      </c>
      <c r="C885" s="86" t="s">
        <v>1025</v>
      </c>
      <c r="D885" s="86" t="s">
        <v>151</v>
      </c>
      <c r="E885" s="86">
        <v>203</v>
      </c>
      <c r="F885" s="86" t="s">
        <v>507</v>
      </c>
      <c r="G885" s="87">
        <v>44652</v>
      </c>
      <c r="H885" s="87">
        <v>44905</v>
      </c>
      <c r="I885" s="88">
        <v>50137</v>
      </c>
      <c r="J885" s="88" t="s">
        <v>1041</v>
      </c>
      <c r="K885" s="88" t="s">
        <v>507</v>
      </c>
      <c r="L885" s="88" t="s">
        <v>551</v>
      </c>
      <c r="M885" s="88" t="s">
        <v>50</v>
      </c>
      <c r="N885" s="88" t="s">
        <v>156</v>
      </c>
      <c r="O885" s="88">
        <v>476</v>
      </c>
      <c r="P885" s="88"/>
      <c r="R885" s="90" t="s">
        <v>507</v>
      </c>
      <c r="S885" s="91">
        <v>308.62</v>
      </c>
      <c r="T885" s="90" t="s">
        <v>507</v>
      </c>
      <c r="U885" s="91">
        <v>308.62</v>
      </c>
      <c r="W885" s="92">
        <v>44693</v>
      </c>
    </row>
    <row r="886" spans="1:23" x14ac:dyDescent="0.2">
      <c r="A886" s="86" t="s">
        <v>1540</v>
      </c>
      <c r="B886" s="86" t="s">
        <v>999</v>
      </c>
      <c r="C886" s="86" t="s">
        <v>1025</v>
      </c>
      <c r="D886" s="86" t="s">
        <v>151</v>
      </c>
      <c r="E886" s="86">
        <v>45</v>
      </c>
      <c r="F886" s="86" t="s">
        <v>90</v>
      </c>
      <c r="G886" s="87">
        <v>44652</v>
      </c>
      <c r="H886" s="87">
        <v>44905</v>
      </c>
      <c r="I886" s="88">
        <v>49080</v>
      </c>
      <c r="J886" s="88" t="s">
        <v>1042</v>
      </c>
      <c r="K886" s="88" t="s">
        <v>90</v>
      </c>
      <c r="L886" s="88" t="s">
        <v>551</v>
      </c>
      <c r="M886" s="88" t="s">
        <v>50</v>
      </c>
      <c r="N886" s="88" t="s">
        <v>156</v>
      </c>
      <c r="O886" s="88">
        <v>476</v>
      </c>
      <c r="P886" s="88"/>
      <c r="R886" s="90" t="s">
        <v>90</v>
      </c>
      <c r="S886" s="91">
        <v>249.3</v>
      </c>
      <c r="T886" s="90" t="s">
        <v>90</v>
      </c>
      <c r="U886" s="91">
        <v>249.3</v>
      </c>
      <c r="W886" s="92">
        <v>44670</v>
      </c>
    </row>
    <row r="887" spans="1:23" x14ac:dyDescent="0.2">
      <c r="A887" s="86" t="s">
        <v>1540</v>
      </c>
      <c r="B887" s="86" t="s">
        <v>999</v>
      </c>
      <c r="C887" s="86" t="s">
        <v>1025</v>
      </c>
      <c r="D887" s="86" t="s">
        <v>151</v>
      </c>
      <c r="E887" s="86">
        <v>45</v>
      </c>
      <c r="F887" s="86" t="s">
        <v>90</v>
      </c>
      <c r="G887" s="87">
        <v>44652</v>
      </c>
      <c r="H887" s="87">
        <v>44905</v>
      </c>
      <c r="I887" s="88">
        <v>50007</v>
      </c>
      <c r="J887" s="88" t="s">
        <v>1043</v>
      </c>
      <c r="K887" s="88" t="s">
        <v>90</v>
      </c>
      <c r="L887" s="88" t="s">
        <v>551</v>
      </c>
      <c r="M887" s="88" t="s">
        <v>50</v>
      </c>
      <c r="N887" s="88" t="s">
        <v>156</v>
      </c>
      <c r="O887" s="88">
        <v>476</v>
      </c>
      <c r="P887" s="88"/>
      <c r="R887" s="90" t="s">
        <v>90</v>
      </c>
      <c r="S887" s="91">
        <v>249.3</v>
      </c>
      <c r="T887" s="90" t="s">
        <v>90</v>
      </c>
      <c r="U887" s="91">
        <v>249.3</v>
      </c>
      <c r="W887" s="92">
        <v>44671</v>
      </c>
    </row>
    <row r="888" spans="1:23" x14ac:dyDescent="0.2">
      <c r="A888" s="86" t="s">
        <v>1540</v>
      </c>
      <c r="B888" s="86" t="s">
        <v>999</v>
      </c>
      <c r="C888" s="86" t="s">
        <v>1025</v>
      </c>
      <c r="D888" s="86" t="s">
        <v>151</v>
      </c>
      <c r="E888" s="86">
        <v>45</v>
      </c>
      <c r="F888" s="86" t="s">
        <v>90</v>
      </c>
      <c r="G888" s="87">
        <v>44652</v>
      </c>
      <c r="H888" s="87">
        <v>44905</v>
      </c>
      <c r="I888" s="88">
        <v>50141</v>
      </c>
      <c r="J888" s="88" t="s">
        <v>1044</v>
      </c>
      <c r="K888" s="88" t="s">
        <v>90</v>
      </c>
      <c r="L888" s="88" t="s">
        <v>551</v>
      </c>
      <c r="M888" s="88" t="s">
        <v>50</v>
      </c>
      <c r="N888" s="88" t="s">
        <v>156</v>
      </c>
      <c r="O888" s="88">
        <v>476</v>
      </c>
      <c r="P888" s="88"/>
      <c r="R888" s="90" t="s">
        <v>90</v>
      </c>
      <c r="S888" s="91">
        <v>249.3</v>
      </c>
      <c r="T888" s="90" t="s">
        <v>90</v>
      </c>
      <c r="U888" s="91">
        <v>249.3</v>
      </c>
      <c r="W888" s="92">
        <v>44671</v>
      </c>
    </row>
    <row r="889" spans="1:23" x14ac:dyDescent="0.2">
      <c r="A889" s="86" t="s">
        <v>1540</v>
      </c>
      <c r="B889" s="86" t="s">
        <v>999</v>
      </c>
      <c r="C889" s="86" t="s">
        <v>1025</v>
      </c>
      <c r="D889" s="86" t="s">
        <v>151</v>
      </c>
      <c r="E889" s="86">
        <v>45</v>
      </c>
      <c r="F889" s="86" t="s">
        <v>90</v>
      </c>
      <c r="G889" s="87">
        <v>44652</v>
      </c>
      <c r="H889" s="87">
        <v>44905</v>
      </c>
      <c r="I889" s="88">
        <v>50135</v>
      </c>
      <c r="J889" s="88" t="s">
        <v>1045</v>
      </c>
      <c r="K889" s="88" t="s">
        <v>90</v>
      </c>
      <c r="L889" s="88" t="s">
        <v>551</v>
      </c>
      <c r="M889" s="88" t="s">
        <v>50</v>
      </c>
      <c r="N889" s="88" t="s">
        <v>156</v>
      </c>
      <c r="O889" s="88">
        <v>476</v>
      </c>
      <c r="P889" s="88"/>
      <c r="R889" s="90" t="s">
        <v>90</v>
      </c>
      <c r="S889" s="91">
        <v>249.3</v>
      </c>
      <c r="T889" s="90" t="s">
        <v>90</v>
      </c>
      <c r="U889" s="91">
        <v>249.3</v>
      </c>
      <c r="W889" s="92">
        <v>44671</v>
      </c>
    </row>
    <row r="890" spans="1:23" x14ac:dyDescent="0.2">
      <c r="A890" s="86" t="s">
        <v>1540</v>
      </c>
      <c r="B890" s="86" t="s">
        <v>999</v>
      </c>
      <c r="C890" s="86" t="s">
        <v>1025</v>
      </c>
      <c r="D890" s="86" t="s">
        <v>151</v>
      </c>
      <c r="E890" s="86">
        <v>46</v>
      </c>
      <c r="F890" s="86" t="s">
        <v>96</v>
      </c>
      <c r="G890" s="87">
        <v>44652</v>
      </c>
      <c r="H890" s="87">
        <v>44905</v>
      </c>
      <c r="I890" s="88">
        <v>50026</v>
      </c>
      <c r="J890" s="88" t="s">
        <v>1046</v>
      </c>
      <c r="K890" s="88" t="s">
        <v>96</v>
      </c>
      <c r="L890" s="88" t="s">
        <v>551</v>
      </c>
      <c r="M890" s="88" t="s">
        <v>50</v>
      </c>
      <c r="N890" s="88" t="s">
        <v>156</v>
      </c>
      <c r="O890" s="88">
        <v>476</v>
      </c>
      <c r="P890" s="88"/>
      <c r="R890" s="90" t="s">
        <v>96</v>
      </c>
      <c r="S890" s="91">
        <v>202.59</v>
      </c>
      <c r="T890" s="90" t="s">
        <v>96</v>
      </c>
      <c r="U890" s="91">
        <v>202.59</v>
      </c>
      <c r="W890" s="92">
        <v>44652</v>
      </c>
    </row>
    <row r="891" spans="1:23" x14ac:dyDescent="0.2">
      <c r="A891" s="86" t="s">
        <v>1540</v>
      </c>
      <c r="B891" s="86" t="s">
        <v>999</v>
      </c>
      <c r="C891" s="86" t="s">
        <v>1025</v>
      </c>
      <c r="D891" s="86" t="s">
        <v>151</v>
      </c>
      <c r="E891" s="86">
        <v>46</v>
      </c>
      <c r="F891" s="86" t="s">
        <v>96</v>
      </c>
      <c r="G891" s="87">
        <v>44652</v>
      </c>
      <c r="H891" s="87">
        <v>44905</v>
      </c>
      <c r="I891" s="88">
        <v>50600</v>
      </c>
      <c r="J891" s="88" t="s">
        <v>1047</v>
      </c>
      <c r="K891" s="88" t="s">
        <v>96</v>
      </c>
      <c r="L891" s="88" t="s">
        <v>551</v>
      </c>
      <c r="M891" s="88" t="s">
        <v>50</v>
      </c>
      <c r="N891" s="88" t="s">
        <v>156</v>
      </c>
      <c r="O891" s="88">
        <v>476</v>
      </c>
      <c r="P891" s="88"/>
      <c r="R891" s="90" t="s">
        <v>96</v>
      </c>
      <c r="S891" s="91">
        <v>202.59</v>
      </c>
      <c r="T891" s="90" t="s">
        <v>96</v>
      </c>
      <c r="U891" s="91">
        <v>202.59</v>
      </c>
      <c r="W891" s="92">
        <v>44652</v>
      </c>
    </row>
    <row r="892" spans="1:23" x14ac:dyDescent="0.2">
      <c r="A892" s="86" t="s">
        <v>1540</v>
      </c>
      <c r="B892" s="86" t="s">
        <v>999</v>
      </c>
      <c r="C892" s="86" t="s">
        <v>1025</v>
      </c>
      <c r="D892" s="86" t="s">
        <v>151</v>
      </c>
      <c r="E892" s="86">
        <v>46</v>
      </c>
      <c r="F892" s="86" t="s">
        <v>96</v>
      </c>
      <c r="G892" s="87">
        <v>44652</v>
      </c>
      <c r="H892" s="87">
        <v>44905</v>
      </c>
      <c r="I892" s="88"/>
      <c r="J892" s="88"/>
      <c r="K892" s="88"/>
      <c r="L892" s="88"/>
      <c r="M892" s="88"/>
      <c r="N892" s="88"/>
      <c r="O892" s="88"/>
      <c r="P892" s="88"/>
      <c r="R892" s="90" t="s">
        <v>15</v>
      </c>
      <c r="S892" s="91">
        <v>0</v>
      </c>
      <c r="T892" s="90" t="s">
        <v>96</v>
      </c>
      <c r="U892" s="91">
        <v>202.59</v>
      </c>
      <c r="W892" s="92">
        <v>44652</v>
      </c>
    </row>
    <row r="893" spans="1:23" x14ac:dyDescent="0.2">
      <c r="A893" s="86" t="s">
        <v>1540</v>
      </c>
      <c r="B893" s="86" t="s">
        <v>999</v>
      </c>
      <c r="C893" s="86" t="s">
        <v>1025</v>
      </c>
      <c r="D893" s="86" t="s">
        <v>151</v>
      </c>
      <c r="E893" s="86">
        <v>46</v>
      </c>
      <c r="F893" s="86" t="s">
        <v>96</v>
      </c>
      <c r="G893" s="87">
        <v>44652</v>
      </c>
      <c r="H893" s="87">
        <v>44905</v>
      </c>
      <c r="I893" s="88"/>
      <c r="J893" s="88"/>
      <c r="K893" s="88"/>
      <c r="L893" s="88"/>
      <c r="M893" s="88" t="s">
        <v>15</v>
      </c>
      <c r="N893" s="88"/>
      <c r="O893" s="88"/>
      <c r="P893" s="88"/>
      <c r="R893" s="90" t="s">
        <v>15</v>
      </c>
      <c r="S893" s="91">
        <v>0</v>
      </c>
      <c r="T893" s="90" t="s">
        <v>96</v>
      </c>
      <c r="U893" s="91">
        <v>202.59</v>
      </c>
      <c r="W893" s="92">
        <v>44652</v>
      </c>
    </row>
    <row r="894" spans="1:23" x14ac:dyDescent="0.2">
      <c r="A894" s="86" t="s">
        <v>1540</v>
      </c>
      <c r="B894" s="86" t="s">
        <v>999</v>
      </c>
      <c r="C894" s="86" t="s">
        <v>1025</v>
      </c>
      <c r="D894" s="86" t="s">
        <v>157</v>
      </c>
      <c r="E894" s="86">
        <v>20</v>
      </c>
      <c r="F894" s="86" t="s">
        <v>584</v>
      </c>
      <c r="G894" s="87">
        <v>44652</v>
      </c>
      <c r="H894" s="87">
        <v>44905</v>
      </c>
      <c r="I894" s="88" t="s">
        <v>1048</v>
      </c>
      <c r="J894" s="88" t="s">
        <v>745</v>
      </c>
      <c r="K894" s="88"/>
      <c r="L894" s="88" t="s">
        <v>551</v>
      </c>
      <c r="M894" s="88" t="s">
        <v>50</v>
      </c>
      <c r="N894" s="88" t="s">
        <v>156</v>
      </c>
      <c r="O894" s="88">
        <v>476</v>
      </c>
      <c r="P894" s="88"/>
      <c r="R894" s="90" t="s">
        <v>1522</v>
      </c>
      <c r="S894" s="91">
        <v>914.22</v>
      </c>
      <c r="T894" s="90" t="s">
        <v>584</v>
      </c>
      <c r="U894" s="91">
        <v>438.96</v>
      </c>
      <c r="W894" s="92">
        <v>44652</v>
      </c>
    </row>
    <row r="895" spans="1:23" x14ac:dyDescent="0.2">
      <c r="A895" s="86" t="s">
        <v>1540</v>
      </c>
      <c r="B895" s="86" t="s">
        <v>999</v>
      </c>
      <c r="C895" s="86" t="s">
        <v>1025</v>
      </c>
      <c r="D895" s="86" t="s">
        <v>157</v>
      </c>
      <c r="E895" s="86">
        <v>21</v>
      </c>
      <c r="F895" s="86" t="s">
        <v>347</v>
      </c>
      <c r="G895" s="87">
        <v>44652</v>
      </c>
      <c r="H895" s="87">
        <v>44905</v>
      </c>
      <c r="I895" s="88"/>
      <c r="J895" s="88"/>
      <c r="K895" s="88"/>
      <c r="L895" s="88"/>
      <c r="M895" s="88" t="s">
        <v>15</v>
      </c>
      <c r="N895" s="88"/>
      <c r="O895" s="88"/>
      <c r="P895" s="88"/>
      <c r="R895" s="90" t="s">
        <v>15</v>
      </c>
      <c r="S895" s="91">
        <v>0</v>
      </c>
      <c r="T895" s="90" t="s">
        <v>347</v>
      </c>
      <c r="U895" s="91">
        <v>231.99</v>
      </c>
      <c r="W895" s="92">
        <v>44652</v>
      </c>
    </row>
    <row r="896" spans="1:23" x14ac:dyDescent="0.2">
      <c r="A896" s="86" t="s">
        <v>1540</v>
      </c>
      <c r="B896" s="86" t="s">
        <v>999</v>
      </c>
      <c r="C896" s="86" t="s">
        <v>1025</v>
      </c>
      <c r="D896" s="86" t="s">
        <v>157</v>
      </c>
      <c r="E896" s="86">
        <v>21</v>
      </c>
      <c r="F896" s="86"/>
      <c r="G896" s="87">
        <v>44652</v>
      </c>
      <c r="H896" s="87">
        <v>44905</v>
      </c>
      <c r="I896" s="88"/>
      <c r="J896" s="88"/>
      <c r="K896" s="88"/>
      <c r="L896" s="88"/>
      <c r="M896" s="88" t="s">
        <v>15</v>
      </c>
      <c r="N896" s="88"/>
      <c r="O896" s="88"/>
      <c r="P896" s="88"/>
      <c r="R896" s="90" t="s">
        <v>15</v>
      </c>
      <c r="S896" s="91">
        <v>0</v>
      </c>
      <c r="T896" s="90">
        <v>0</v>
      </c>
      <c r="U896" s="91">
        <v>0</v>
      </c>
      <c r="W896" s="92">
        <v>44652</v>
      </c>
    </row>
    <row r="897" spans="1:23" x14ac:dyDescent="0.2">
      <c r="A897" s="93" t="s">
        <v>1540</v>
      </c>
      <c r="B897" s="93" t="s">
        <v>999</v>
      </c>
      <c r="C897" s="93" t="s">
        <v>1049</v>
      </c>
      <c r="D897" s="93" t="s">
        <v>151</v>
      </c>
      <c r="E897" s="93">
        <v>202</v>
      </c>
      <c r="F897" s="93" t="s">
        <v>748</v>
      </c>
      <c r="G897" s="94">
        <v>44652</v>
      </c>
      <c r="H897" s="94">
        <v>44905</v>
      </c>
      <c r="I897" s="95">
        <v>49664</v>
      </c>
      <c r="J897" s="95" t="s">
        <v>1050</v>
      </c>
      <c r="K897" s="95" t="s">
        <v>573</v>
      </c>
      <c r="L897" s="95" t="s">
        <v>551</v>
      </c>
      <c r="M897" s="95" t="s">
        <v>48</v>
      </c>
      <c r="N897" s="95" t="s">
        <v>156</v>
      </c>
      <c r="O897" s="95">
        <v>476</v>
      </c>
      <c r="P897" s="95"/>
      <c r="R897" s="90" t="s">
        <v>571</v>
      </c>
      <c r="S897" s="91">
        <v>650.83000000000004</v>
      </c>
      <c r="T897" s="90" t="s">
        <v>748</v>
      </c>
      <c r="U897" s="91">
        <v>445.8</v>
      </c>
      <c r="W897" s="92">
        <v>44652</v>
      </c>
    </row>
    <row r="898" spans="1:23" x14ac:dyDescent="0.2">
      <c r="A898" s="93" t="s">
        <v>1540</v>
      </c>
      <c r="B898" s="93" t="s">
        <v>999</v>
      </c>
      <c r="C898" s="93" t="s">
        <v>1049</v>
      </c>
      <c r="D898" s="93" t="s">
        <v>151</v>
      </c>
      <c r="E898" s="93">
        <v>48</v>
      </c>
      <c r="F898" s="93" t="s">
        <v>312</v>
      </c>
      <c r="G898" s="94">
        <v>44652</v>
      </c>
      <c r="H898" s="94">
        <v>44905</v>
      </c>
      <c r="I898" s="95">
        <v>49985</v>
      </c>
      <c r="J898" s="95" t="s">
        <v>1051</v>
      </c>
      <c r="K898" s="95" t="s">
        <v>333</v>
      </c>
      <c r="L898" s="95" t="s">
        <v>551</v>
      </c>
      <c r="M898" s="95" t="s">
        <v>48</v>
      </c>
      <c r="N898" s="95" t="s">
        <v>156</v>
      </c>
      <c r="O898" s="95">
        <v>476</v>
      </c>
      <c r="P898" s="95"/>
      <c r="R898" s="90" t="s">
        <v>312</v>
      </c>
      <c r="S898" s="91">
        <v>292.54000000000002</v>
      </c>
      <c r="T898" s="90" t="s">
        <v>312</v>
      </c>
      <c r="U898" s="91">
        <v>292.54000000000002</v>
      </c>
      <c r="W898" s="92">
        <v>44652</v>
      </c>
    </row>
    <row r="899" spans="1:23" x14ac:dyDescent="0.2">
      <c r="A899" s="93" t="s">
        <v>1540</v>
      </c>
      <c r="B899" s="93" t="s">
        <v>999</v>
      </c>
      <c r="C899" s="93" t="s">
        <v>1049</v>
      </c>
      <c r="D899" s="93" t="s">
        <v>151</v>
      </c>
      <c r="E899" s="93">
        <v>48</v>
      </c>
      <c r="F899" s="93" t="s">
        <v>312</v>
      </c>
      <c r="G899" s="94">
        <v>44652</v>
      </c>
      <c r="H899" s="94">
        <v>44905</v>
      </c>
      <c r="I899" s="95">
        <v>50010</v>
      </c>
      <c r="J899" s="95" t="s">
        <v>1052</v>
      </c>
      <c r="K899" s="95" t="s">
        <v>989</v>
      </c>
      <c r="L899" s="95" t="s">
        <v>551</v>
      </c>
      <c r="M899" s="95" t="s">
        <v>48</v>
      </c>
      <c r="N899" s="95" t="s">
        <v>156</v>
      </c>
      <c r="O899" s="95">
        <v>476</v>
      </c>
      <c r="P899" s="95"/>
      <c r="R899" s="90" t="s">
        <v>989</v>
      </c>
      <c r="S899" s="91">
        <v>352.42</v>
      </c>
      <c r="T899" s="90" t="s">
        <v>312</v>
      </c>
      <c r="U899" s="91">
        <v>292.54000000000002</v>
      </c>
      <c r="W899" s="92">
        <v>44652</v>
      </c>
    </row>
    <row r="900" spans="1:23" x14ac:dyDescent="0.2">
      <c r="A900" s="93" t="s">
        <v>1540</v>
      </c>
      <c r="B900" s="93" t="s">
        <v>999</v>
      </c>
      <c r="C900" s="93" t="s">
        <v>1049</v>
      </c>
      <c r="D900" s="93" t="s">
        <v>151</v>
      </c>
      <c r="E900" s="93">
        <v>38</v>
      </c>
      <c r="F900" s="93" t="s">
        <v>989</v>
      </c>
      <c r="G900" s="94">
        <v>44652</v>
      </c>
      <c r="H900" s="94">
        <v>44905</v>
      </c>
      <c r="I900" s="95">
        <v>50015</v>
      </c>
      <c r="J900" s="95" t="s">
        <v>1053</v>
      </c>
      <c r="K900" s="95" t="s">
        <v>989</v>
      </c>
      <c r="L900" s="95" t="s">
        <v>551</v>
      </c>
      <c r="M900" s="95" t="s">
        <v>48</v>
      </c>
      <c r="N900" s="95" t="s">
        <v>156</v>
      </c>
      <c r="O900" s="95">
        <v>476</v>
      </c>
      <c r="P900" s="95"/>
      <c r="R900" s="90" t="s">
        <v>989</v>
      </c>
      <c r="S900" s="91">
        <v>352.42</v>
      </c>
      <c r="T900" s="90" t="s">
        <v>989</v>
      </c>
      <c r="U900" s="91">
        <v>352.42</v>
      </c>
      <c r="W900" s="92">
        <v>44652</v>
      </c>
    </row>
    <row r="901" spans="1:23" x14ac:dyDescent="0.2">
      <c r="A901" s="93" t="s">
        <v>1540</v>
      </c>
      <c r="B901" s="93" t="s">
        <v>999</v>
      </c>
      <c r="C901" s="93" t="s">
        <v>1049</v>
      </c>
      <c r="D901" s="93" t="s">
        <v>151</v>
      </c>
      <c r="E901" s="93">
        <v>38</v>
      </c>
      <c r="F901" s="93" t="s">
        <v>989</v>
      </c>
      <c r="G901" s="94">
        <v>44652</v>
      </c>
      <c r="H901" s="94">
        <v>44905</v>
      </c>
      <c r="I901" s="95">
        <v>50016</v>
      </c>
      <c r="J901" s="95" t="s">
        <v>1054</v>
      </c>
      <c r="K901" s="95" t="s">
        <v>989</v>
      </c>
      <c r="L901" s="95" t="s">
        <v>551</v>
      </c>
      <c r="M901" s="95" t="s">
        <v>48</v>
      </c>
      <c r="N901" s="95" t="s">
        <v>156</v>
      </c>
      <c r="O901" s="95">
        <v>476</v>
      </c>
      <c r="P901" s="95"/>
      <c r="R901" s="90" t="s">
        <v>989</v>
      </c>
      <c r="S901" s="91">
        <v>352.42</v>
      </c>
      <c r="T901" s="90" t="s">
        <v>989</v>
      </c>
      <c r="U901" s="91">
        <v>352.42</v>
      </c>
      <c r="W901" s="92">
        <v>44652</v>
      </c>
    </row>
    <row r="902" spans="1:23" x14ac:dyDescent="0.2">
      <c r="A902" s="93" t="s">
        <v>1540</v>
      </c>
      <c r="B902" s="93" t="s">
        <v>999</v>
      </c>
      <c r="C902" s="93" t="s">
        <v>1049</v>
      </c>
      <c r="D902" s="93" t="s">
        <v>151</v>
      </c>
      <c r="E902" s="93">
        <v>38</v>
      </c>
      <c r="F902" s="93" t="s">
        <v>989</v>
      </c>
      <c r="G902" s="94">
        <v>44652</v>
      </c>
      <c r="H902" s="94">
        <v>44905</v>
      </c>
      <c r="I902" s="95">
        <v>50011</v>
      </c>
      <c r="J902" s="95" t="s">
        <v>1055</v>
      </c>
      <c r="K902" s="95" t="s">
        <v>989</v>
      </c>
      <c r="L902" s="95" t="s">
        <v>551</v>
      </c>
      <c r="M902" s="95" t="s">
        <v>48</v>
      </c>
      <c r="N902" s="95" t="s">
        <v>156</v>
      </c>
      <c r="O902" s="95">
        <v>476</v>
      </c>
      <c r="P902" s="95"/>
      <c r="R902" s="90" t="s">
        <v>989</v>
      </c>
      <c r="S902" s="91">
        <v>352.42</v>
      </c>
      <c r="T902" s="90" t="s">
        <v>989</v>
      </c>
      <c r="U902" s="91">
        <v>352.42</v>
      </c>
      <c r="W902" s="92">
        <v>44652</v>
      </c>
    </row>
    <row r="903" spans="1:23" x14ac:dyDescent="0.2">
      <c r="A903" s="93" t="s">
        <v>1540</v>
      </c>
      <c r="B903" s="93" t="s">
        <v>999</v>
      </c>
      <c r="C903" s="93" t="s">
        <v>1049</v>
      </c>
      <c r="D903" s="93" t="s">
        <v>151</v>
      </c>
      <c r="E903" s="93">
        <v>38</v>
      </c>
      <c r="F903" s="93" t="s">
        <v>989</v>
      </c>
      <c r="G903" s="94">
        <v>44652</v>
      </c>
      <c r="H903" s="94">
        <v>44905</v>
      </c>
      <c r="I903" s="95">
        <v>50267</v>
      </c>
      <c r="J903" s="95" t="s">
        <v>1056</v>
      </c>
      <c r="K903" s="95" t="s">
        <v>989</v>
      </c>
      <c r="L903" s="95" t="s">
        <v>551</v>
      </c>
      <c r="M903" s="95" t="s">
        <v>48</v>
      </c>
      <c r="N903" s="95" t="s">
        <v>156</v>
      </c>
      <c r="O903" s="95">
        <v>476</v>
      </c>
      <c r="P903" s="95"/>
      <c r="R903" s="90" t="s">
        <v>989</v>
      </c>
      <c r="S903" s="91">
        <v>352.42</v>
      </c>
      <c r="T903" s="90" t="s">
        <v>989</v>
      </c>
      <c r="U903" s="91">
        <v>352.42</v>
      </c>
      <c r="W903" s="92">
        <v>44652</v>
      </c>
    </row>
    <row r="904" spans="1:23" x14ac:dyDescent="0.2">
      <c r="A904" s="93" t="s">
        <v>1540</v>
      </c>
      <c r="B904" s="93" t="s">
        <v>999</v>
      </c>
      <c r="C904" s="93" t="s">
        <v>1049</v>
      </c>
      <c r="D904" s="93" t="s">
        <v>151</v>
      </c>
      <c r="E904" s="93">
        <v>38</v>
      </c>
      <c r="F904" s="93" t="s">
        <v>989</v>
      </c>
      <c r="G904" s="94">
        <v>44652</v>
      </c>
      <c r="H904" s="94">
        <v>44905</v>
      </c>
      <c r="I904" s="95">
        <v>50248</v>
      </c>
      <c r="J904" s="95" t="s">
        <v>1057</v>
      </c>
      <c r="K904" s="95" t="s">
        <v>989</v>
      </c>
      <c r="L904" s="95" t="s">
        <v>551</v>
      </c>
      <c r="M904" s="95" t="s">
        <v>48</v>
      </c>
      <c r="N904" s="95" t="s">
        <v>156</v>
      </c>
      <c r="O904" s="95">
        <v>476</v>
      </c>
      <c r="P904" s="95"/>
      <c r="R904" s="90" t="s">
        <v>989</v>
      </c>
      <c r="S904" s="91">
        <v>352.42</v>
      </c>
      <c r="T904" s="90" t="s">
        <v>989</v>
      </c>
      <c r="U904" s="91">
        <v>352.42</v>
      </c>
      <c r="W904" s="92">
        <v>44652</v>
      </c>
    </row>
    <row r="905" spans="1:23" x14ac:dyDescent="0.2">
      <c r="A905" s="93" t="s">
        <v>1540</v>
      </c>
      <c r="B905" s="93" t="s">
        <v>999</v>
      </c>
      <c r="C905" s="93" t="s">
        <v>1049</v>
      </c>
      <c r="D905" s="93" t="s">
        <v>151</v>
      </c>
      <c r="E905" s="93">
        <v>38</v>
      </c>
      <c r="F905" s="93" t="s">
        <v>989</v>
      </c>
      <c r="G905" s="94">
        <v>44652</v>
      </c>
      <c r="H905" s="94">
        <v>44905</v>
      </c>
      <c r="I905" s="95">
        <v>50257</v>
      </c>
      <c r="J905" s="95" t="s">
        <v>1058</v>
      </c>
      <c r="K905" s="95" t="s">
        <v>989</v>
      </c>
      <c r="L905" s="95" t="s">
        <v>551</v>
      </c>
      <c r="M905" s="95" t="s">
        <v>48</v>
      </c>
      <c r="N905" s="95" t="s">
        <v>156</v>
      </c>
      <c r="O905" s="95">
        <v>476</v>
      </c>
      <c r="P905" s="95"/>
      <c r="R905" s="90" t="s">
        <v>989</v>
      </c>
      <c r="S905" s="91">
        <v>352.42</v>
      </c>
      <c r="T905" s="90" t="s">
        <v>989</v>
      </c>
      <c r="U905" s="91">
        <v>352.42</v>
      </c>
      <c r="W905" s="92">
        <v>44652</v>
      </c>
    </row>
    <row r="906" spans="1:23" x14ac:dyDescent="0.2">
      <c r="A906" s="93" t="s">
        <v>1540</v>
      </c>
      <c r="B906" s="93" t="s">
        <v>999</v>
      </c>
      <c r="C906" s="93" t="s">
        <v>1049</v>
      </c>
      <c r="D906" s="93" t="s">
        <v>151</v>
      </c>
      <c r="E906" s="93">
        <v>38</v>
      </c>
      <c r="F906" s="93" t="s">
        <v>989</v>
      </c>
      <c r="G906" s="94">
        <v>44652</v>
      </c>
      <c r="H906" s="94">
        <v>44905</v>
      </c>
      <c r="I906" s="95">
        <v>50012</v>
      </c>
      <c r="J906" s="95" t="s">
        <v>1059</v>
      </c>
      <c r="K906" s="95" t="s">
        <v>989</v>
      </c>
      <c r="L906" s="95" t="s">
        <v>551</v>
      </c>
      <c r="M906" s="95" t="s">
        <v>48</v>
      </c>
      <c r="N906" s="95" t="s">
        <v>156</v>
      </c>
      <c r="O906" s="95">
        <v>476</v>
      </c>
      <c r="P906" s="95"/>
      <c r="R906" s="90" t="s">
        <v>989</v>
      </c>
      <c r="S906" s="91">
        <v>352.42</v>
      </c>
      <c r="T906" s="90" t="s">
        <v>989</v>
      </c>
      <c r="U906" s="91">
        <v>352.42</v>
      </c>
      <c r="W906" s="92">
        <v>44652</v>
      </c>
    </row>
    <row r="907" spans="1:23" x14ac:dyDescent="0.2">
      <c r="A907" s="93" t="s">
        <v>1540</v>
      </c>
      <c r="B907" s="93" t="s">
        <v>999</v>
      </c>
      <c r="C907" s="93" t="s">
        <v>1049</v>
      </c>
      <c r="D907" s="93" t="s">
        <v>151</v>
      </c>
      <c r="E907" s="93">
        <v>38</v>
      </c>
      <c r="F907" s="93" t="s">
        <v>989</v>
      </c>
      <c r="G907" s="94">
        <v>44652</v>
      </c>
      <c r="H907" s="94">
        <v>44905</v>
      </c>
      <c r="I907" s="95">
        <v>50019</v>
      </c>
      <c r="J907" s="95" t="s">
        <v>1060</v>
      </c>
      <c r="K907" s="95" t="s">
        <v>989</v>
      </c>
      <c r="L907" s="95" t="s">
        <v>551</v>
      </c>
      <c r="M907" s="95" t="s">
        <v>48</v>
      </c>
      <c r="N907" s="95" t="s">
        <v>156</v>
      </c>
      <c r="O907" s="95">
        <v>476</v>
      </c>
      <c r="P907" s="95"/>
      <c r="R907" s="90" t="s">
        <v>989</v>
      </c>
      <c r="S907" s="91">
        <v>352.42</v>
      </c>
      <c r="T907" s="90" t="s">
        <v>989</v>
      </c>
      <c r="U907" s="91">
        <v>352.42</v>
      </c>
      <c r="W907" s="92">
        <v>44652</v>
      </c>
    </row>
    <row r="908" spans="1:23" x14ac:dyDescent="0.2">
      <c r="A908" s="93" t="s">
        <v>1540</v>
      </c>
      <c r="B908" s="93" t="s">
        <v>999</v>
      </c>
      <c r="C908" s="93" t="s">
        <v>1049</v>
      </c>
      <c r="D908" s="93" t="s">
        <v>151</v>
      </c>
      <c r="E908" s="93">
        <v>38</v>
      </c>
      <c r="F908" s="93" t="s">
        <v>989</v>
      </c>
      <c r="G908" s="94">
        <v>44652</v>
      </c>
      <c r="H908" s="94">
        <v>44905</v>
      </c>
      <c r="I908" s="95">
        <v>50008</v>
      </c>
      <c r="J908" s="95" t="s">
        <v>1061</v>
      </c>
      <c r="K908" s="95" t="s">
        <v>502</v>
      </c>
      <c r="L908" s="95" t="s">
        <v>551</v>
      </c>
      <c r="M908" s="95" t="s">
        <v>48</v>
      </c>
      <c r="N908" s="95" t="s">
        <v>156</v>
      </c>
      <c r="O908" s="95">
        <v>476</v>
      </c>
      <c r="P908" s="95"/>
      <c r="R908" s="90" t="s">
        <v>502</v>
      </c>
      <c r="S908" s="91">
        <v>333.68</v>
      </c>
      <c r="T908" s="90" t="s">
        <v>989</v>
      </c>
      <c r="U908" s="91">
        <v>352.42</v>
      </c>
      <c r="W908" s="92">
        <v>44652</v>
      </c>
    </row>
    <row r="909" spans="1:23" x14ac:dyDescent="0.2">
      <c r="A909" s="93" t="s">
        <v>1540</v>
      </c>
      <c r="B909" s="93" t="s">
        <v>999</v>
      </c>
      <c r="C909" s="93" t="s">
        <v>1049</v>
      </c>
      <c r="D909" s="93" t="s">
        <v>151</v>
      </c>
      <c r="E909" s="93">
        <v>38</v>
      </c>
      <c r="F909" s="93" t="s">
        <v>989</v>
      </c>
      <c r="G909" s="94">
        <v>44652</v>
      </c>
      <c r="H909" s="94">
        <v>44905</v>
      </c>
      <c r="I909" s="95">
        <v>50009</v>
      </c>
      <c r="J909" s="95" t="s">
        <v>1062</v>
      </c>
      <c r="K909" s="95" t="s">
        <v>502</v>
      </c>
      <c r="L909" s="95" t="s">
        <v>551</v>
      </c>
      <c r="M909" s="95" t="s">
        <v>48</v>
      </c>
      <c r="N909" s="95" t="s">
        <v>156</v>
      </c>
      <c r="O909" s="95">
        <v>476</v>
      </c>
      <c r="P909" s="95"/>
      <c r="R909" s="90" t="s">
        <v>502</v>
      </c>
      <c r="S909" s="91">
        <v>333.68</v>
      </c>
      <c r="T909" s="90" t="s">
        <v>989</v>
      </c>
      <c r="U909" s="91">
        <v>352.42</v>
      </c>
      <c r="W909" s="92">
        <v>44652</v>
      </c>
    </row>
    <row r="910" spans="1:23" x14ac:dyDescent="0.2">
      <c r="A910" s="93" t="s">
        <v>1540</v>
      </c>
      <c r="B910" s="93" t="s">
        <v>999</v>
      </c>
      <c r="C910" s="93" t="s">
        <v>1049</v>
      </c>
      <c r="D910" s="93" t="s">
        <v>151</v>
      </c>
      <c r="E910" s="93">
        <v>38</v>
      </c>
      <c r="F910" s="93" t="s">
        <v>989</v>
      </c>
      <c r="G910" s="94">
        <v>44652</v>
      </c>
      <c r="H910" s="94">
        <v>44905</v>
      </c>
      <c r="I910" s="95">
        <v>50020</v>
      </c>
      <c r="J910" s="95" t="s">
        <v>1063</v>
      </c>
      <c r="K910" s="95" t="s">
        <v>502</v>
      </c>
      <c r="L910" s="95" t="s">
        <v>551</v>
      </c>
      <c r="M910" s="95" t="s">
        <v>48</v>
      </c>
      <c r="N910" s="95" t="s">
        <v>156</v>
      </c>
      <c r="O910" s="95">
        <v>476</v>
      </c>
      <c r="P910" s="95"/>
      <c r="R910" s="90" t="s">
        <v>502</v>
      </c>
      <c r="S910" s="91">
        <v>333.68</v>
      </c>
      <c r="T910" s="90" t="s">
        <v>989</v>
      </c>
      <c r="U910" s="91">
        <v>352.42</v>
      </c>
      <c r="W910" s="92">
        <v>44652</v>
      </c>
    </row>
    <row r="911" spans="1:23" x14ac:dyDescent="0.2">
      <c r="A911" s="93" t="s">
        <v>1540</v>
      </c>
      <c r="B911" s="93" t="s">
        <v>999</v>
      </c>
      <c r="C911" s="93" t="s">
        <v>1049</v>
      </c>
      <c r="D911" s="93" t="s">
        <v>151</v>
      </c>
      <c r="E911" s="93">
        <v>205</v>
      </c>
      <c r="F911" s="93" t="s">
        <v>502</v>
      </c>
      <c r="G911" s="94">
        <v>44652</v>
      </c>
      <c r="H911" s="94">
        <v>44905</v>
      </c>
      <c r="I911" s="95">
        <v>50025</v>
      </c>
      <c r="J911" s="95" t="s">
        <v>1064</v>
      </c>
      <c r="K911" s="95" t="s">
        <v>502</v>
      </c>
      <c r="L911" s="95" t="s">
        <v>551</v>
      </c>
      <c r="M911" s="95" t="s">
        <v>48</v>
      </c>
      <c r="N911" s="95" t="s">
        <v>156</v>
      </c>
      <c r="O911" s="95">
        <v>476</v>
      </c>
      <c r="P911" s="95"/>
      <c r="R911" s="90" t="s">
        <v>502</v>
      </c>
      <c r="S911" s="91">
        <v>333.68</v>
      </c>
      <c r="T911" s="90" t="s">
        <v>502</v>
      </c>
      <c r="U911" s="91">
        <v>333.68</v>
      </c>
      <c r="W911" s="92">
        <v>44652</v>
      </c>
    </row>
    <row r="912" spans="1:23" x14ac:dyDescent="0.2">
      <c r="A912" s="93" t="s">
        <v>1540</v>
      </c>
      <c r="B912" s="93" t="s">
        <v>999</v>
      </c>
      <c r="C912" s="93" t="s">
        <v>1049</v>
      </c>
      <c r="D912" s="93" t="s">
        <v>151</v>
      </c>
      <c r="E912" s="93">
        <v>204</v>
      </c>
      <c r="F912" s="93" t="s">
        <v>505</v>
      </c>
      <c r="G912" s="94">
        <v>44652</v>
      </c>
      <c r="H912" s="94">
        <v>44905</v>
      </c>
      <c r="I912" s="95">
        <v>50023</v>
      </c>
      <c r="J912" s="95" t="s">
        <v>1065</v>
      </c>
      <c r="K912" s="95" t="s">
        <v>507</v>
      </c>
      <c r="L912" s="95" t="s">
        <v>551</v>
      </c>
      <c r="M912" s="95" t="s">
        <v>48</v>
      </c>
      <c r="N912" s="95" t="s">
        <v>156</v>
      </c>
      <c r="O912" s="95">
        <v>476</v>
      </c>
      <c r="P912" s="95"/>
      <c r="R912" s="90" t="s">
        <v>507</v>
      </c>
      <c r="S912" s="91">
        <v>308.62</v>
      </c>
      <c r="T912" s="90" t="s">
        <v>505</v>
      </c>
      <c r="U912" s="91">
        <v>316.77</v>
      </c>
      <c r="W912" s="92">
        <v>44652</v>
      </c>
    </row>
    <row r="913" spans="1:23" x14ac:dyDescent="0.2">
      <c r="A913" s="93" t="s">
        <v>1540</v>
      </c>
      <c r="B913" s="93" t="s">
        <v>999</v>
      </c>
      <c r="C913" s="93" t="s">
        <v>1049</v>
      </c>
      <c r="D913" s="93" t="s">
        <v>151</v>
      </c>
      <c r="E913" s="93">
        <v>203</v>
      </c>
      <c r="F913" s="93" t="s">
        <v>507</v>
      </c>
      <c r="G913" s="94">
        <v>44652</v>
      </c>
      <c r="H913" s="94">
        <v>44905</v>
      </c>
      <c r="I913" s="95">
        <v>50043</v>
      </c>
      <c r="J913" s="95" t="s">
        <v>1066</v>
      </c>
      <c r="K913" s="95" t="s">
        <v>90</v>
      </c>
      <c r="L913" s="95" t="s">
        <v>551</v>
      </c>
      <c r="M913" s="95" t="s">
        <v>48</v>
      </c>
      <c r="N913" s="95" t="s">
        <v>156</v>
      </c>
      <c r="O913" s="95">
        <v>476</v>
      </c>
      <c r="P913" s="95"/>
      <c r="R913" s="90" t="s">
        <v>90</v>
      </c>
      <c r="S913" s="91">
        <v>249.3</v>
      </c>
      <c r="T913" s="90" t="s">
        <v>507</v>
      </c>
      <c r="U913" s="91">
        <v>308.62</v>
      </c>
      <c r="W913" s="92">
        <v>44652</v>
      </c>
    </row>
    <row r="914" spans="1:23" x14ac:dyDescent="0.2">
      <c r="A914" s="93" t="s">
        <v>1540</v>
      </c>
      <c r="B914" s="93" t="s">
        <v>999</v>
      </c>
      <c r="C914" s="93" t="s">
        <v>1049</v>
      </c>
      <c r="D914" s="93" t="s">
        <v>151</v>
      </c>
      <c r="E914" s="93">
        <v>203</v>
      </c>
      <c r="F914" s="93" t="s">
        <v>507</v>
      </c>
      <c r="G914" s="94">
        <v>44652</v>
      </c>
      <c r="H914" s="94">
        <v>44905</v>
      </c>
      <c r="I914" s="95">
        <v>50018</v>
      </c>
      <c r="J914" s="95" t="s">
        <v>1067</v>
      </c>
      <c r="K914" s="95" t="s">
        <v>90</v>
      </c>
      <c r="L914" s="95" t="s">
        <v>551</v>
      </c>
      <c r="M914" s="95" t="s">
        <v>48</v>
      </c>
      <c r="N914" s="95" t="s">
        <v>156</v>
      </c>
      <c r="O914" s="95">
        <v>476</v>
      </c>
      <c r="P914" s="95"/>
      <c r="R914" s="90" t="s">
        <v>90</v>
      </c>
      <c r="S914" s="91">
        <v>249.3</v>
      </c>
      <c r="T914" s="90" t="s">
        <v>507</v>
      </c>
      <c r="U914" s="91">
        <v>308.62</v>
      </c>
      <c r="W914" s="92">
        <v>44652</v>
      </c>
    </row>
    <row r="915" spans="1:23" x14ac:dyDescent="0.2">
      <c r="A915" s="93" t="s">
        <v>1540</v>
      </c>
      <c r="B915" s="93" t="s">
        <v>999</v>
      </c>
      <c r="C915" s="93" t="s">
        <v>1049</v>
      </c>
      <c r="D915" s="93" t="s">
        <v>151</v>
      </c>
      <c r="E915" s="93">
        <v>45</v>
      </c>
      <c r="F915" s="93" t="s">
        <v>90</v>
      </c>
      <c r="G915" s="94">
        <v>44652</v>
      </c>
      <c r="H915" s="94">
        <v>44905</v>
      </c>
      <c r="I915" s="95">
        <v>50014</v>
      </c>
      <c r="J915" s="95" t="s">
        <v>1068</v>
      </c>
      <c r="K915" s="95" t="s">
        <v>90</v>
      </c>
      <c r="L915" s="95" t="s">
        <v>551</v>
      </c>
      <c r="M915" s="95" t="s">
        <v>48</v>
      </c>
      <c r="N915" s="95" t="s">
        <v>156</v>
      </c>
      <c r="O915" s="95">
        <v>476</v>
      </c>
      <c r="P915" s="95"/>
      <c r="R915" s="90" t="s">
        <v>90</v>
      </c>
      <c r="S915" s="91">
        <v>249.3</v>
      </c>
      <c r="T915" s="90" t="s">
        <v>90</v>
      </c>
      <c r="U915" s="91">
        <v>249.3</v>
      </c>
      <c r="W915" s="92">
        <v>44652</v>
      </c>
    </row>
    <row r="916" spans="1:23" x14ac:dyDescent="0.2">
      <c r="A916" s="93" t="s">
        <v>1540</v>
      </c>
      <c r="B916" s="93" t="s">
        <v>999</v>
      </c>
      <c r="C916" s="93" t="s">
        <v>1049</v>
      </c>
      <c r="D916" s="93" t="s">
        <v>151</v>
      </c>
      <c r="E916" s="93">
        <v>45</v>
      </c>
      <c r="F916" s="93" t="s">
        <v>90</v>
      </c>
      <c r="G916" s="94">
        <v>44652</v>
      </c>
      <c r="H916" s="94">
        <v>44905</v>
      </c>
      <c r="I916" s="95">
        <v>50542</v>
      </c>
      <c r="J916" s="95" t="s">
        <v>1069</v>
      </c>
      <c r="K916" s="95" t="s">
        <v>90</v>
      </c>
      <c r="L916" s="95" t="s">
        <v>551</v>
      </c>
      <c r="M916" s="95" t="s">
        <v>48</v>
      </c>
      <c r="N916" s="95" t="s">
        <v>156</v>
      </c>
      <c r="O916" s="95">
        <v>476</v>
      </c>
      <c r="P916" s="95"/>
      <c r="R916" s="90" t="s">
        <v>90</v>
      </c>
      <c r="S916" s="91">
        <v>249.3</v>
      </c>
      <c r="T916" s="90" t="s">
        <v>90</v>
      </c>
      <c r="U916" s="91">
        <v>249.3</v>
      </c>
      <c r="W916" s="92">
        <v>44652</v>
      </c>
    </row>
    <row r="917" spans="1:23" x14ac:dyDescent="0.2">
      <c r="A917" s="93" t="s">
        <v>1540</v>
      </c>
      <c r="B917" s="93" t="s">
        <v>999</v>
      </c>
      <c r="C917" s="93" t="s">
        <v>1049</v>
      </c>
      <c r="D917" s="93" t="s">
        <v>151</v>
      </c>
      <c r="E917" s="93">
        <v>45</v>
      </c>
      <c r="F917" s="93" t="s">
        <v>90</v>
      </c>
      <c r="G917" s="94">
        <v>44652</v>
      </c>
      <c r="H917" s="94">
        <v>44905</v>
      </c>
      <c r="I917" s="95">
        <v>50100</v>
      </c>
      <c r="J917" s="95" t="s">
        <v>1070</v>
      </c>
      <c r="K917" s="95" t="s">
        <v>90</v>
      </c>
      <c r="L917" s="95" t="s">
        <v>551</v>
      </c>
      <c r="M917" s="95" t="s">
        <v>48</v>
      </c>
      <c r="N917" s="95" t="s">
        <v>156</v>
      </c>
      <c r="O917" s="95">
        <v>476</v>
      </c>
      <c r="P917" s="95"/>
      <c r="R917" s="90" t="s">
        <v>90</v>
      </c>
      <c r="S917" s="91">
        <v>249.3</v>
      </c>
      <c r="T917" s="90" t="s">
        <v>90</v>
      </c>
      <c r="U917" s="91">
        <v>249.3</v>
      </c>
      <c r="W917" s="92">
        <v>44652</v>
      </c>
    </row>
    <row r="918" spans="1:23" x14ac:dyDescent="0.2">
      <c r="A918" s="93" t="s">
        <v>1540</v>
      </c>
      <c r="B918" s="93" t="s">
        <v>999</v>
      </c>
      <c r="C918" s="93" t="s">
        <v>1049</v>
      </c>
      <c r="D918" s="93" t="s">
        <v>151</v>
      </c>
      <c r="E918" s="93">
        <v>45</v>
      </c>
      <c r="F918" s="93" t="s">
        <v>90</v>
      </c>
      <c r="G918" s="94">
        <v>44652</v>
      </c>
      <c r="H918" s="94">
        <v>44905</v>
      </c>
      <c r="I918" s="95">
        <v>50013</v>
      </c>
      <c r="J918" s="95" t="s">
        <v>1071</v>
      </c>
      <c r="K918" s="95" t="s">
        <v>90</v>
      </c>
      <c r="L918" s="95" t="s">
        <v>551</v>
      </c>
      <c r="M918" s="95" t="s">
        <v>48</v>
      </c>
      <c r="N918" s="95" t="s">
        <v>156</v>
      </c>
      <c r="O918" s="95">
        <v>476</v>
      </c>
      <c r="P918" s="95"/>
      <c r="R918" s="90" t="s">
        <v>90</v>
      </c>
      <c r="S918" s="91">
        <v>249.3</v>
      </c>
      <c r="T918" s="90" t="s">
        <v>90</v>
      </c>
      <c r="U918" s="91">
        <v>249.3</v>
      </c>
      <c r="W918" s="92">
        <v>44652</v>
      </c>
    </row>
    <row r="919" spans="1:23" x14ac:dyDescent="0.2">
      <c r="A919" s="93" t="s">
        <v>1540</v>
      </c>
      <c r="B919" s="93" t="s">
        <v>999</v>
      </c>
      <c r="C919" s="93" t="s">
        <v>1049</v>
      </c>
      <c r="D919" s="93" t="s">
        <v>151</v>
      </c>
      <c r="E919" s="93">
        <v>46</v>
      </c>
      <c r="F919" s="93" t="s">
        <v>96</v>
      </c>
      <c r="G919" s="94">
        <v>44652</v>
      </c>
      <c r="H919" s="94">
        <v>44905</v>
      </c>
      <c r="I919" s="95">
        <v>50268</v>
      </c>
      <c r="J919" s="95" t="s">
        <v>1072</v>
      </c>
      <c r="K919" s="95" t="s">
        <v>1073</v>
      </c>
      <c r="L919" s="95" t="s">
        <v>551</v>
      </c>
      <c r="M919" s="95" t="s">
        <v>48</v>
      </c>
      <c r="N919" s="95" t="s">
        <v>156</v>
      </c>
      <c r="O919" s="95">
        <v>476</v>
      </c>
      <c r="P919" s="95"/>
      <c r="R919" s="90" t="s">
        <v>575</v>
      </c>
      <c r="S919" s="91">
        <v>310.29000000000002</v>
      </c>
      <c r="T919" s="90" t="s">
        <v>96</v>
      </c>
      <c r="U919" s="91">
        <v>202.59</v>
      </c>
      <c r="W919" s="92">
        <v>44652</v>
      </c>
    </row>
    <row r="920" spans="1:23" x14ac:dyDescent="0.2">
      <c r="A920" s="93" t="s">
        <v>1540</v>
      </c>
      <c r="B920" s="93" t="s">
        <v>999</v>
      </c>
      <c r="C920" s="93" t="s">
        <v>1049</v>
      </c>
      <c r="D920" s="93" t="s">
        <v>151</v>
      </c>
      <c r="E920" s="93">
        <v>46</v>
      </c>
      <c r="F920" s="93" t="s">
        <v>96</v>
      </c>
      <c r="G920" s="94">
        <v>44652</v>
      </c>
      <c r="H920" s="94">
        <v>44905</v>
      </c>
      <c r="I920" s="95">
        <v>47762</v>
      </c>
      <c r="J920" s="95" t="s">
        <v>1074</v>
      </c>
      <c r="K920" s="95" t="s">
        <v>96</v>
      </c>
      <c r="L920" s="95" t="s">
        <v>551</v>
      </c>
      <c r="M920" s="95" t="s">
        <v>48</v>
      </c>
      <c r="N920" s="95" t="s">
        <v>156</v>
      </c>
      <c r="O920" s="95">
        <v>476</v>
      </c>
      <c r="P920" s="95"/>
      <c r="R920" s="90" t="s">
        <v>96</v>
      </c>
      <c r="S920" s="91">
        <v>202.59</v>
      </c>
      <c r="T920" s="90" t="s">
        <v>96</v>
      </c>
      <c r="U920" s="91">
        <v>202.59</v>
      </c>
      <c r="W920" s="92">
        <v>44652</v>
      </c>
    </row>
    <row r="921" spans="1:23" x14ac:dyDescent="0.2">
      <c r="A921" s="93" t="s">
        <v>1540</v>
      </c>
      <c r="B921" s="93" t="s">
        <v>999</v>
      </c>
      <c r="C921" s="93" t="s">
        <v>1049</v>
      </c>
      <c r="D921" s="93" t="s">
        <v>151</v>
      </c>
      <c r="E921" s="93">
        <v>46</v>
      </c>
      <c r="F921" s="93" t="s">
        <v>96</v>
      </c>
      <c r="G921" s="94">
        <v>44652</v>
      </c>
      <c r="H921" s="94">
        <v>44905</v>
      </c>
      <c r="I921" s="95"/>
      <c r="J921" s="95"/>
      <c r="K921" s="95"/>
      <c r="L921" s="95"/>
      <c r="M921" s="95"/>
      <c r="N921" s="95"/>
      <c r="O921" s="95"/>
      <c r="P921" s="95"/>
      <c r="R921" s="90" t="s">
        <v>15</v>
      </c>
      <c r="S921" s="91">
        <v>0</v>
      </c>
      <c r="T921" s="90" t="s">
        <v>96</v>
      </c>
      <c r="U921" s="91">
        <v>202.59</v>
      </c>
      <c r="W921" s="92">
        <v>44652</v>
      </c>
    </row>
    <row r="922" spans="1:23" x14ac:dyDescent="0.2">
      <c r="A922" s="93" t="s">
        <v>1540</v>
      </c>
      <c r="B922" s="93" t="s">
        <v>999</v>
      </c>
      <c r="C922" s="93" t="s">
        <v>1049</v>
      </c>
      <c r="D922" s="93" t="s">
        <v>151</v>
      </c>
      <c r="E922" s="93">
        <v>46</v>
      </c>
      <c r="F922" s="93" t="s">
        <v>96</v>
      </c>
      <c r="G922" s="94">
        <v>44652</v>
      </c>
      <c r="H922" s="94">
        <v>44905</v>
      </c>
      <c r="I922" s="95"/>
      <c r="J922" s="95"/>
      <c r="K922" s="95"/>
      <c r="L922" s="95"/>
      <c r="M922" s="95" t="s">
        <v>15</v>
      </c>
      <c r="N922" s="95"/>
      <c r="O922" s="95"/>
      <c r="P922" s="95"/>
      <c r="R922" s="90" t="s">
        <v>15</v>
      </c>
      <c r="S922" s="91">
        <v>0</v>
      </c>
      <c r="T922" s="90" t="s">
        <v>96</v>
      </c>
      <c r="U922" s="91">
        <v>202.59</v>
      </c>
      <c r="W922" s="92">
        <v>44652</v>
      </c>
    </row>
    <row r="923" spans="1:23" x14ac:dyDescent="0.2">
      <c r="A923" s="93" t="s">
        <v>1540</v>
      </c>
      <c r="B923" s="93" t="s">
        <v>999</v>
      </c>
      <c r="C923" s="93" t="s">
        <v>1049</v>
      </c>
      <c r="D923" s="93" t="s">
        <v>151</v>
      </c>
      <c r="E923" s="93">
        <v>46</v>
      </c>
      <c r="F923" s="93"/>
      <c r="G923" s="94">
        <v>44652</v>
      </c>
      <c r="H923" s="94">
        <v>44905</v>
      </c>
      <c r="I923" s="95"/>
      <c r="J923" s="95"/>
      <c r="K923" s="95"/>
      <c r="L923" s="95"/>
      <c r="M923" s="95"/>
      <c r="N923" s="95"/>
      <c r="O923" s="95"/>
      <c r="P923" s="95"/>
      <c r="R923" s="90" t="s">
        <v>15</v>
      </c>
      <c r="S923" s="91">
        <v>0</v>
      </c>
      <c r="T923" s="90">
        <v>0</v>
      </c>
      <c r="U923" s="91">
        <v>0</v>
      </c>
      <c r="W923" s="92">
        <v>44652</v>
      </c>
    </row>
    <row r="924" spans="1:23" x14ac:dyDescent="0.2">
      <c r="A924" s="93" t="s">
        <v>1540</v>
      </c>
      <c r="B924" s="93" t="s">
        <v>999</v>
      </c>
      <c r="C924" s="93" t="s">
        <v>1049</v>
      </c>
      <c r="D924" s="93" t="s">
        <v>157</v>
      </c>
      <c r="E924" s="93">
        <v>20</v>
      </c>
      <c r="F924" s="93" t="s">
        <v>584</v>
      </c>
      <c r="G924" s="94">
        <v>44652</v>
      </c>
      <c r="H924" s="94">
        <v>44905</v>
      </c>
      <c r="I924" s="95" t="s">
        <v>1075</v>
      </c>
      <c r="J924" s="95" t="s">
        <v>745</v>
      </c>
      <c r="K924" s="95"/>
      <c r="L924" s="95" t="s">
        <v>551</v>
      </c>
      <c r="M924" s="95" t="s">
        <v>48</v>
      </c>
      <c r="N924" s="95" t="s">
        <v>156</v>
      </c>
      <c r="O924" s="95">
        <v>476</v>
      </c>
      <c r="P924" s="95"/>
      <c r="R924" s="90" t="s">
        <v>1522</v>
      </c>
      <c r="S924" s="91">
        <v>914.22</v>
      </c>
      <c r="T924" s="90" t="s">
        <v>584</v>
      </c>
      <c r="U924" s="91">
        <v>438.96</v>
      </c>
      <c r="W924" s="92">
        <v>44652</v>
      </c>
    </row>
    <row r="925" spans="1:23" x14ac:dyDescent="0.2">
      <c r="A925" s="93"/>
      <c r="B925" s="93" t="s">
        <v>999</v>
      </c>
      <c r="C925" s="93" t="s">
        <v>1049</v>
      </c>
      <c r="D925" s="93" t="s">
        <v>157</v>
      </c>
      <c r="E925" s="93">
        <v>21</v>
      </c>
      <c r="F925" s="93" t="s">
        <v>347</v>
      </c>
      <c r="G925" s="94">
        <v>44652</v>
      </c>
      <c r="H925" s="94">
        <v>44905</v>
      </c>
      <c r="I925" s="95"/>
      <c r="J925" s="95"/>
      <c r="K925" s="95"/>
      <c r="L925" s="95"/>
      <c r="M925" s="95" t="s">
        <v>15</v>
      </c>
      <c r="N925" s="95"/>
      <c r="O925" s="95"/>
      <c r="P925" s="95"/>
      <c r="R925" s="90" t="s">
        <v>15</v>
      </c>
      <c r="S925" s="91">
        <v>0</v>
      </c>
      <c r="T925" s="90" t="s">
        <v>347</v>
      </c>
      <c r="U925" s="91">
        <v>231.99</v>
      </c>
      <c r="W925" s="92">
        <v>44652</v>
      </c>
    </row>
    <row r="926" spans="1:23" x14ac:dyDescent="0.2">
      <c r="A926" s="86"/>
      <c r="B926" s="86" t="s">
        <v>999</v>
      </c>
      <c r="C926" s="86" t="s">
        <v>1076</v>
      </c>
      <c r="D926" s="86" t="s">
        <v>151</v>
      </c>
      <c r="E926" s="86">
        <v>202</v>
      </c>
      <c r="F926" s="86" t="s">
        <v>748</v>
      </c>
      <c r="G926" s="87">
        <v>44652</v>
      </c>
      <c r="H926" s="87">
        <v>44905</v>
      </c>
      <c r="I926" s="88"/>
      <c r="J926" s="88"/>
      <c r="K926" s="88"/>
      <c r="L926" s="88"/>
      <c r="M926" s="88" t="s">
        <v>15</v>
      </c>
      <c r="N926" s="88"/>
      <c r="O926" s="88"/>
      <c r="P926" s="88"/>
      <c r="R926" s="90" t="s">
        <v>15</v>
      </c>
      <c r="S926" s="91">
        <v>0</v>
      </c>
      <c r="T926" s="90" t="s">
        <v>748</v>
      </c>
      <c r="U926" s="91">
        <v>445.8</v>
      </c>
      <c r="W926" s="92">
        <v>44652</v>
      </c>
    </row>
    <row r="927" spans="1:23" x14ac:dyDescent="0.2">
      <c r="A927" s="86"/>
      <c r="B927" s="86" t="s">
        <v>999</v>
      </c>
      <c r="C927" s="86" t="s">
        <v>1076</v>
      </c>
      <c r="D927" s="86" t="s">
        <v>151</v>
      </c>
      <c r="E927" s="86">
        <v>48</v>
      </c>
      <c r="F927" s="86" t="s">
        <v>312</v>
      </c>
      <c r="G927" s="87">
        <v>44652</v>
      </c>
      <c r="H927" s="87">
        <v>44905</v>
      </c>
      <c r="I927" s="88"/>
      <c r="J927" s="88"/>
      <c r="K927" s="88"/>
      <c r="L927" s="88"/>
      <c r="M927" s="88" t="s">
        <v>15</v>
      </c>
      <c r="N927" s="88"/>
      <c r="O927" s="88"/>
      <c r="P927" s="88"/>
      <c r="R927" s="90" t="s">
        <v>15</v>
      </c>
      <c r="S927" s="91">
        <v>0</v>
      </c>
      <c r="T927" s="90" t="s">
        <v>312</v>
      </c>
      <c r="U927" s="91">
        <v>292.54000000000002</v>
      </c>
      <c r="W927" s="92">
        <v>44652</v>
      </c>
    </row>
    <row r="928" spans="1:23" x14ac:dyDescent="0.2">
      <c r="A928" s="86"/>
      <c r="B928" s="86" t="s">
        <v>999</v>
      </c>
      <c r="C928" s="86" t="s">
        <v>1076</v>
      </c>
      <c r="D928" s="86" t="s">
        <v>151</v>
      </c>
      <c r="E928" s="86">
        <v>48</v>
      </c>
      <c r="F928" s="86" t="s">
        <v>312</v>
      </c>
      <c r="G928" s="87">
        <v>44652</v>
      </c>
      <c r="H928" s="87">
        <v>44905</v>
      </c>
      <c r="I928" s="88"/>
      <c r="J928" s="88"/>
      <c r="K928" s="88"/>
      <c r="L928" s="88"/>
      <c r="M928" s="88" t="s">
        <v>15</v>
      </c>
      <c r="N928" s="88"/>
      <c r="O928" s="88"/>
      <c r="P928" s="88"/>
      <c r="R928" s="90" t="s">
        <v>15</v>
      </c>
      <c r="S928" s="91">
        <v>0</v>
      </c>
      <c r="T928" s="90" t="s">
        <v>312</v>
      </c>
      <c r="U928" s="91">
        <v>292.54000000000002</v>
      </c>
      <c r="W928" s="92">
        <v>44652</v>
      </c>
    </row>
    <row r="929" spans="1:23" x14ac:dyDescent="0.2">
      <c r="A929" s="86"/>
      <c r="B929" s="86" t="s">
        <v>999</v>
      </c>
      <c r="C929" s="86" t="s">
        <v>1076</v>
      </c>
      <c r="D929" s="86" t="s">
        <v>151</v>
      </c>
      <c r="E929" s="86">
        <v>38</v>
      </c>
      <c r="F929" s="86" t="s">
        <v>989</v>
      </c>
      <c r="G929" s="87">
        <v>44652</v>
      </c>
      <c r="H929" s="87">
        <v>44905</v>
      </c>
      <c r="I929" s="88"/>
      <c r="J929" s="88"/>
      <c r="K929" s="88"/>
      <c r="L929" s="88"/>
      <c r="M929" s="88" t="s">
        <v>15</v>
      </c>
      <c r="N929" s="88"/>
      <c r="O929" s="88"/>
      <c r="P929" s="88"/>
      <c r="R929" s="90" t="s">
        <v>15</v>
      </c>
      <c r="S929" s="91">
        <v>0</v>
      </c>
      <c r="T929" s="90" t="s">
        <v>989</v>
      </c>
      <c r="U929" s="91">
        <v>352.42</v>
      </c>
      <c r="W929" s="92">
        <v>44652</v>
      </c>
    </row>
    <row r="930" spans="1:23" x14ac:dyDescent="0.2">
      <c r="A930" s="86"/>
      <c r="B930" s="86" t="s">
        <v>999</v>
      </c>
      <c r="C930" s="86" t="s">
        <v>1076</v>
      </c>
      <c r="D930" s="86" t="s">
        <v>151</v>
      </c>
      <c r="E930" s="86">
        <v>38</v>
      </c>
      <c r="F930" s="86" t="s">
        <v>989</v>
      </c>
      <c r="G930" s="87">
        <v>44652</v>
      </c>
      <c r="H930" s="87">
        <v>44905</v>
      </c>
      <c r="I930" s="88"/>
      <c r="J930" s="88"/>
      <c r="K930" s="88"/>
      <c r="L930" s="88"/>
      <c r="M930" s="88" t="s">
        <v>15</v>
      </c>
      <c r="N930" s="88"/>
      <c r="O930" s="88"/>
      <c r="P930" s="88"/>
      <c r="R930" s="90" t="s">
        <v>15</v>
      </c>
      <c r="S930" s="91">
        <v>0</v>
      </c>
      <c r="T930" s="90" t="s">
        <v>989</v>
      </c>
      <c r="U930" s="91">
        <v>352.42</v>
      </c>
      <c r="W930" s="92">
        <v>44652</v>
      </c>
    </row>
    <row r="931" spans="1:23" x14ac:dyDescent="0.2">
      <c r="A931" s="86"/>
      <c r="B931" s="86" t="s">
        <v>999</v>
      </c>
      <c r="C931" s="86" t="s">
        <v>1076</v>
      </c>
      <c r="D931" s="86" t="s">
        <v>151</v>
      </c>
      <c r="E931" s="86">
        <v>38</v>
      </c>
      <c r="F931" s="86" t="s">
        <v>989</v>
      </c>
      <c r="G931" s="87">
        <v>44652</v>
      </c>
      <c r="H931" s="87">
        <v>44905</v>
      </c>
      <c r="I931" s="88"/>
      <c r="J931" s="88"/>
      <c r="K931" s="88"/>
      <c r="L931" s="88"/>
      <c r="M931" s="88" t="s">
        <v>15</v>
      </c>
      <c r="N931" s="88"/>
      <c r="O931" s="88"/>
      <c r="P931" s="88"/>
      <c r="R931" s="90" t="s">
        <v>15</v>
      </c>
      <c r="S931" s="91">
        <v>0</v>
      </c>
      <c r="T931" s="90" t="s">
        <v>989</v>
      </c>
      <c r="U931" s="91">
        <v>352.42</v>
      </c>
      <c r="W931" s="92">
        <v>44652</v>
      </c>
    </row>
    <row r="932" spans="1:23" x14ac:dyDescent="0.2">
      <c r="A932" s="86"/>
      <c r="B932" s="86" t="s">
        <v>999</v>
      </c>
      <c r="C932" s="86" t="s">
        <v>1076</v>
      </c>
      <c r="D932" s="86" t="s">
        <v>151</v>
      </c>
      <c r="E932" s="86">
        <v>38</v>
      </c>
      <c r="F932" s="86" t="s">
        <v>989</v>
      </c>
      <c r="G932" s="87">
        <v>44652</v>
      </c>
      <c r="H932" s="87">
        <v>44905</v>
      </c>
      <c r="I932" s="88"/>
      <c r="J932" s="88"/>
      <c r="K932" s="88"/>
      <c r="L932" s="88"/>
      <c r="M932" s="88" t="s">
        <v>15</v>
      </c>
      <c r="N932" s="88"/>
      <c r="O932" s="88"/>
      <c r="P932" s="88"/>
      <c r="R932" s="90" t="s">
        <v>15</v>
      </c>
      <c r="S932" s="91">
        <v>0</v>
      </c>
      <c r="T932" s="90" t="s">
        <v>989</v>
      </c>
      <c r="U932" s="91">
        <v>352.42</v>
      </c>
      <c r="W932" s="92">
        <v>44652</v>
      </c>
    </row>
    <row r="933" spans="1:23" x14ac:dyDescent="0.2">
      <c r="A933" s="86"/>
      <c r="B933" s="86" t="s">
        <v>999</v>
      </c>
      <c r="C933" s="86" t="s">
        <v>1076</v>
      </c>
      <c r="D933" s="86" t="s">
        <v>151</v>
      </c>
      <c r="E933" s="86">
        <v>38</v>
      </c>
      <c r="F933" s="86" t="s">
        <v>989</v>
      </c>
      <c r="G933" s="87">
        <v>44652</v>
      </c>
      <c r="H933" s="87">
        <v>44905</v>
      </c>
      <c r="I933" s="88"/>
      <c r="J933" s="88"/>
      <c r="K933" s="88"/>
      <c r="L933" s="88"/>
      <c r="M933" s="88" t="s">
        <v>15</v>
      </c>
      <c r="N933" s="88"/>
      <c r="O933" s="88"/>
      <c r="P933" s="88"/>
      <c r="R933" s="90" t="s">
        <v>15</v>
      </c>
      <c r="S933" s="91">
        <v>0</v>
      </c>
      <c r="T933" s="90" t="s">
        <v>989</v>
      </c>
      <c r="U933" s="91">
        <v>352.42</v>
      </c>
      <c r="W933" s="92">
        <v>44652</v>
      </c>
    </row>
    <row r="934" spans="1:23" x14ac:dyDescent="0.2">
      <c r="A934" s="86"/>
      <c r="B934" s="86" t="s">
        <v>999</v>
      </c>
      <c r="C934" s="86" t="s">
        <v>1076</v>
      </c>
      <c r="D934" s="86" t="s">
        <v>151</v>
      </c>
      <c r="E934" s="86">
        <v>38</v>
      </c>
      <c r="F934" s="86" t="s">
        <v>989</v>
      </c>
      <c r="G934" s="87">
        <v>44652</v>
      </c>
      <c r="H934" s="87">
        <v>44905</v>
      </c>
      <c r="I934" s="88"/>
      <c r="J934" s="88"/>
      <c r="K934" s="88"/>
      <c r="L934" s="88"/>
      <c r="M934" s="88" t="s">
        <v>15</v>
      </c>
      <c r="N934" s="88"/>
      <c r="O934" s="88"/>
      <c r="P934" s="88"/>
      <c r="R934" s="90" t="s">
        <v>15</v>
      </c>
      <c r="S934" s="91">
        <v>0</v>
      </c>
      <c r="T934" s="90" t="s">
        <v>989</v>
      </c>
      <c r="U934" s="91">
        <v>352.42</v>
      </c>
      <c r="W934" s="92">
        <v>44652</v>
      </c>
    </row>
    <row r="935" spans="1:23" x14ac:dyDescent="0.2">
      <c r="A935" s="86"/>
      <c r="B935" s="86" t="s">
        <v>999</v>
      </c>
      <c r="C935" s="86" t="s">
        <v>1076</v>
      </c>
      <c r="D935" s="86" t="s">
        <v>151</v>
      </c>
      <c r="E935" s="86">
        <v>38</v>
      </c>
      <c r="F935" s="86" t="s">
        <v>989</v>
      </c>
      <c r="G935" s="87">
        <v>44652</v>
      </c>
      <c r="H935" s="87">
        <v>44905</v>
      </c>
      <c r="I935" s="88"/>
      <c r="J935" s="88"/>
      <c r="K935" s="88"/>
      <c r="L935" s="88"/>
      <c r="M935" s="88" t="s">
        <v>15</v>
      </c>
      <c r="N935" s="88"/>
      <c r="O935" s="88"/>
      <c r="P935" s="88"/>
      <c r="R935" s="90" t="s">
        <v>15</v>
      </c>
      <c r="S935" s="91">
        <v>0</v>
      </c>
      <c r="T935" s="90" t="s">
        <v>989</v>
      </c>
      <c r="U935" s="91">
        <v>352.42</v>
      </c>
      <c r="W935" s="92">
        <v>44652</v>
      </c>
    </row>
    <row r="936" spans="1:23" x14ac:dyDescent="0.2">
      <c r="A936" s="86"/>
      <c r="B936" s="86" t="s">
        <v>999</v>
      </c>
      <c r="C936" s="86" t="s">
        <v>1076</v>
      </c>
      <c r="D936" s="86" t="s">
        <v>151</v>
      </c>
      <c r="E936" s="86">
        <v>38</v>
      </c>
      <c r="F936" s="86" t="s">
        <v>989</v>
      </c>
      <c r="G936" s="87">
        <v>44652</v>
      </c>
      <c r="H936" s="87">
        <v>44905</v>
      </c>
      <c r="I936" s="88"/>
      <c r="J936" s="88"/>
      <c r="K936" s="88"/>
      <c r="L936" s="88"/>
      <c r="M936" s="88" t="s">
        <v>15</v>
      </c>
      <c r="N936" s="88"/>
      <c r="O936" s="88"/>
      <c r="P936" s="88"/>
      <c r="R936" s="90" t="s">
        <v>15</v>
      </c>
      <c r="S936" s="91">
        <v>0</v>
      </c>
      <c r="T936" s="90" t="s">
        <v>989</v>
      </c>
      <c r="U936" s="91">
        <v>352.42</v>
      </c>
      <c r="W936" s="92">
        <v>44652</v>
      </c>
    </row>
    <row r="937" spans="1:23" x14ac:dyDescent="0.2">
      <c r="A937" s="86"/>
      <c r="B937" s="86" t="s">
        <v>999</v>
      </c>
      <c r="C937" s="86" t="s">
        <v>1076</v>
      </c>
      <c r="D937" s="86" t="s">
        <v>151</v>
      </c>
      <c r="E937" s="86">
        <v>205</v>
      </c>
      <c r="F937" s="86" t="s">
        <v>502</v>
      </c>
      <c r="G937" s="87">
        <v>44652</v>
      </c>
      <c r="H937" s="87">
        <v>44905</v>
      </c>
      <c r="I937" s="88"/>
      <c r="J937" s="88"/>
      <c r="K937" s="88"/>
      <c r="L937" s="88"/>
      <c r="M937" s="88" t="s">
        <v>15</v>
      </c>
      <c r="N937" s="88"/>
      <c r="O937" s="88"/>
      <c r="P937" s="88"/>
      <c r="R937" s="90" t="s">
        <v>15</v>
      </c>
      <c r="S937" s="91">
        <v>0</v>
      </c>
      <c r="T937" s="90" t="s">
        <v>502</v>
      </c>
      <c r="U937" s="91">
        <v>333.68</v>
      </c>
      <c r="W937" s="92">
        <v>44652</v>
      </c>
    </row>
    <row r="938" spans="1:23" x14ac:dyDescent="0.2">
      <c r="A938" s="86"/>
      <c r="B938" s="86" t="s">
        <v>999</v>
      </c>
      <c r="C938" s="86" t="s">
        <v>1076</v>
      </c>
      <c r="D938" s="86" t="s">
        <v>151</v>
      </c>
      <c r="E938" s="86">
        <v>204</v>
      </c>
      <c r="F938" s="86" t="s">
        <v>505</v>
      </c>
      <c r="G938" s="87">
        <v>44652</v>
      </c>
      <c r="H938" s="87">
        <v>44905</v>
      </c>
      <c r="I938" s="88"/>
      <c r="J938" s="88"/>
      <c r="K938" s="88"/>
      <c r="L938" s="88"/>
      <c r="M938" s="88" t="s">
        <v>15</v>
      </c>
      <c r="N938" s="88"/>
      <c r="O938" s="88"/>
      <c r="P938" s="88"/>
      <c r="R938" s="90" t="s">
        <v>15</v>
      </c>
      <c r="S938" s="91">
        <v>0</v>
      </c>
      <c r="T938" s="90" t="s">
        <v>505</v>
      </c>
      <c r="U938" s="91">
        <v>316.77</v>
      </c>
      <c r="W938" s="92">
        <v>44652</v>
      </c>
    </row>
    <row r="939" spans="1:23" x14ac:dyDescent="0.2">
      <c r="A939" s="86"/>
      <c r="B939" s="86" t="s">
        <v>999</v>
      </c>
      <c r="C939" s="86" t="s">
        <v>1076</v>
      </c>
      <c r="D939" s="86" t="s">
        <v>151</v>
      </c>
      <c r="E939" s="86">
        <v>203</v>
      </c>
      <c r="F939" s="86" t="s">
        <v>507</v>
      </c>
      <c r="G939" s="87">
        <v>44652</v>
      </c>
      <c r="H939" s="87">
        <v>44905</v>
      </c>
      <c r="I939" s="88"/>
      <c r="J939" s="88"/>
      <c r="K939" s="88"/>
      <c r="L939" s="88"/>
      <c r="M939" s="88" t="s">
        <v>15</v>
      </c>
      <c r="N939" s="88"/>
      <c r="O939" s="88"/>
      <c r="P939" s="88"/>
      <c r="R939" s="90" t="s">
        <v>15</v>
      </c>
      <c r="S939" s="91">
        <v>0</v>
      </c>
      <c r="T939" s="90" t="s">
        <v>507</v>
      </c>
      <c r="U939" s="91">
        <v>308.62</v>
      </c>
      <c r="W939" s="92">
        <v>44652</v>
      </c>
    </row>
    <row r="940" spans="1:23" x14ac:dyDescent="0.2">
      <c r="A940" s="86"/>
      <c r="B940" s="86" t="s">
        <v>999</v>
      </c>
      <c r="C940" s="86" t="s">
        <v>1076</v>
      </c>
      <c r="D940" s="86" t="s">
        <v>151</v>
      </c>
      <c r="E940" s="86">
        <v>203</v>
      </c>
      <c r="F940" s="86" t="s">
        <v>507</v>
      </c>
      <c r="G940" s="87">
        <v>44652</v>
      </c>
      <c r="H940" s="87">
        <v>44905</v>
      </c>
      <c r="I940" s="88"/>
      <c r="J940" s="88"/>
      <c r="K940" s="88"/>
      <c r="L940" s="88"/>
      <c r="M940" s="88" t="s">
        <v>15</v>
      </c>
      <c r="N940" s="88"/>
      <c r="O940" s="88"/>
      <c r="P940" s="88"/>
      <c r="R940" s="90" t="s">
        <v>15</v>
      </c>
      <c r="S940" s="91">
        <v>0</v>
      </c>
      <c r="T940" s="90" t="s">
        <v>507</v>
      </c>
      <c r="U940" s="91">
        <v>308.62</v>
      </c>
      <c r="W940" s="92">
        <v>44652</v>
      </c>
    </row>
    <row r="941" spans="1:23" x14ac:dyDescent="0.2">
      <c r="A941" s="86"/>
      <c r="B941" s="86" t="s">
        <v>999</v>
      </c>
      <c r="C941" s="86" t="s">
        <v>1076</v>
      </c>
      <c r="D941" s="86" t="s">
        <v>151</v>
      </c>
      <c r="E941" s="86">
        <v>45</v>
      </c>
      <c r="F941" s="86" t="s">
        <v>90</v>
      </c>
      <c r="G941" s="87">
        <v>44652</v>
      </c>
      <c r="H941" s="87">
        <v>44905</v>
      </c>
      <c r="I941" s="88"/>
      <c r="J941" s="88"/>
      <c r="K941" s="88"/>
      <c r="L941" s="88"/>
      <c r="M941" s="88" t="s">
        <v>15</v>
      </c>
      <c r="N941" s="88"/>
      <c r="O941" s="88"/>
      <c r="P941" s="88"/>
      <c r="R941" s="90" t="s">
        <v>15</v>
      </c>
      <c r="S941" s="91">
        <v>0</v>
      </c>
      <c r="T941" s="90" t="s">
        <v>90</v>
      </c>
      <c r="U941" s="91">
        <v>249.3</v>
      </c>
      <c r="W941" s="92">
        <v>44652</v>
      </c>
    </row>
    <row r="942" spans="1:23" x14ac:dyDescent="0.2">
      <c r="A942" s="86"/>
      <c r="B942" s="86" t="s">
        <v>999</v>
      </c>
      <c r="C942" s="86" t="s">
        <v>1076</v>
      </c>
      <c r="D942" s="86" t="s">
        <v>151</v>
      </c>
      <c r="E942" s="86">
        <v>45</v>
      </c>
      <c r="F942" s="86" t="s">
        <v>90</v>
      </c>
      <c r="G942" s="87">
        <v>44652</v>
      </c>
      <c r="H942" s="87">
        <v>44905</v>
      </c>
      <c r="I942" s="88"/>
      <c r="J942" s="88"/>
      <c r="K942" s="88"/>
      <c r="L942" s="88"/>
      <c r="M942" s="88" t="s">
        <v>15</v>
      </c>
      <c r="N942" s="88"/>
      <c r="O942" s="88"/>
      <c r="P942" s="88"/>
      <c r="R942" s="90" t="s">
        <v>15</v>
      </c>
      <c r="S942" s="91">
        <v>0</v>
      </c>
      <c r="T942" s="90" t="s">
        <v>90</v>
      </c>
      <c r="U942" s="91">
        <v>249.3</v>
      </c>
      <c r="W942" s="92">
        <v>44652</v>
      </c>
    </row>
    <row r="943" spans="1:23" x14ac:dyDescent="0.2">
      <c r="A943" s="86"/>
      <c r="B943" s="86" t="s">
        <v>999</v>
      </c>
      <c r="C943" s="86" t="s">
        <v>1076</v>
      </c>
      <c r="D943" s="86" t="s">
        <v>151</v>
      </c>
      <c r="E943" s="86">
        <v>45</v>
      </c>
      <c r="F943" s="86" t="s">
        <v>90</v>
      </c>
      <c r="G943" s="87">
        <v>44652</v>
      </c>
      <c r="H943" s="87">
        <v>44905</v>
      </c>
      <c r="I943" s="88"/>
      <c r="J943" s="88"/>
      <c r="K943" s="88"/>
      <c r="L943" s="88"/>
      <c r="M943" s="88" t="s">
        <v>15</v>
      </c>
      <c r="N943" s="88"/>
      <c r="O943" s="88"/>
      <c r="P943" s="88"/>
      <c r="R943" s="90" t="s">
        <v>15</v>
      </c>
      <c r="S943" s="91">
        <v>0</v>
      </c>
      <c r="T943" s="90" t="s">
        <v>90</v>
      </c>
      <c r="U943" s="91">
        <v>249.3</v>
      </c>
      <c r="W943" s="92">
        <v>44652</v>
      </c>
    </row>
    <row r="944" spans="1:23" x14ac:dyDescent="0.2">
      <c r="A944" s="86"/>
      <c r="B944" s="86" t="s">
        <v>999</v>
      </c>
      <c r="C944" s="86" t="s">
        <v>1076</v>
      </c>
      <c r="D944" s="86" t="s">
        <v>151</v>
      </c>
      <c r="E944" s="86">
        <v>45</v>
      </c>
      <c r="F944" s="86" t="s">
        <v>90</v>
      </c>
      <c r="G944" s="87">
        <v>44652</v>
      </c>
      <c r="H944" s="87">
        <v>44905</v>
      </c>
      <c r="I944" s="88"/>
      <c r="J944" s="88"/>
      <c r="K944" s="88"/>
      <c r="L944" s="88"/>
      <c r="M944" s="88" t="s">
        <v>15</v>
      </c>
      <c r="N944" s="88"/>
      <c r="O944" s="88"/>
      <c r="P944" s="88"/>
      <c r="R944" s="90" t="s">
        <v>15</v>
      </c>
      <c r="S944" s="91">
        <v>0</v>
      </c>
      <c r="T944" s="90" t="s">
        <v>90</v>
      </c>
      <c r="U944" s="91">
        <v>249.3</v>
      </c>
      <c r="W944" s="92">
        <v>44652</v>
      </c>
    </row>
    <row r="945" spans="1:23" x14ac:dyDescent="0.2">
      <c r="A945" s="86"/>
      <c r="B945" s="86" t="s">
        <v>999</v>
      </c>
      <c r="C945" s="86" t="s">
        <v>1076</v>
      </c>
      <c r="D945" s="86" t="s">
        <v>151</v>
      </c>
      <c r="E945" s="86">
        <v>46</v>
      </c>
      <c r="F945" s="86" t="s">
        <v>96</v>
      </c>
      <c r="G945" s="87">
        <v>44652</v>
      </c>
      <c r="H945" s="87">
        <v>44905</v>
      </c>
      <c r="I945" s="88"/>
      <c r="J945" s="88"/>
      <c r="K945" s="88"/>
      <c r="L945" s="88"/>
      <c r="M945" s="88" t="s">
        <v>15</v>
      </c>
      <c r="N945" s="88"/>
      <c r="O945" s="88"/>
      <c r="P945" s="88"/>
      <c r="R945" s="90" t="s">
        <v>15</v>
      </c>
      <c r="S945" s="91">
        <v>0</v>
      </c>
      <c r="T945" s="90" t="s">
        <v>96</v>
      </c>
      <c r="U945" s="91">
        <v>202.59</v>
      </c>
      <c r="W945" s="92">
        <v>44652</v>
      </c>
    </row>
    <row r="946" spans="1:23" x14ac:dyDescent="0.2">
      <c r="A946" s="86"/>
      <c r="B946" s="86" t="s">
        <v>999</v>
      </c>
      <c r="C946" s="86" t="s">
        <v>1076</v>
      </c>
      <c r="D946" s="86" t="s">
        <v>151</v>
      </c>
      <c r="E946" s="86">
        <v>46</v>
      </c>
      <c r="F946" s="86" t="s">
        <v>96</v>
      </c>
      <c r="G946" s="87">
        <v>44652</v>
      </c>
      <c r="H946" s="87">
        <v>44905</v>
      </c>
      <c r="I946" s="88"/>
      <c r="J946" s="88"/>
      <c r="K946" s="88"/>
      <c r="L946" s="88"/>
      <c r="M946" s="88" t="s">
        <v>15</v>
      </c>
      <c r="N946" s="88"/>
      <c r="O946" s="88"/>
      <c r="P946" s="88"/>
      <c r="R946" s="90" t="s">
        <v>15</v>
      </c>
      <c r="S946" s="91">
        <v>0</v>
      </c>
      <c r="T946" s="90" t="s">
        <v>96</v>
      </c>
      <c r="U946" s="91">
        <v>202.59</v>
      </c>
      <c r="W946" s="92">
        <v>44652</v>
      </c>
    </row>
    <row r="947" spans="1:23" x14ac:dyDescent="0.2">
      <c r="A947" s="86"/>
      <c r="B947" s="86" t="s">
        <v>999</v>
      </c>
      <c r="C947" s="86" t="s">
        <v>1076</v>
      </c>
      <c r="D947" s="86" t="s">
        <v>151</v>
      </c>
      <c r="E947" s="86">
        <v>46</v>
      </c>
      <c r="F947" s="86" t="s">
        <v>96</v>
      </c>
      <c r="G947" s="87">
        <v>44652</v>
      </c>
      <c r="H947" s="87">
        <v>44905</v>
      </c>
      <c r="I947" s="88"/>
      <c r="J947" s="88"/>
      <c r="K947" s="88"/>
      <c r="L947" s="88"/>
      <c r="M947" s="88" t="s">
        <v>15</v>
      </c>
      <c r="N947" s="88"/>
      <c r="O947" s="88"/>
      <c r="P947" s="88"/>
      <c r="R947" s="90" t="s">
        <v>15</v>
      </c>
      <c r="S947" s="91">
        <v>0</v>
      </c>
      <c r="T947" s="90" t="s">
        <v>96</v>
      </c>
      <c r="U947" s="91">
        <v>202.59</v>
      </c>
      <c r="W947" s="92">
        <v>44652</v>
      </c>
    </row>
    <row r="948" spans="1:23" x14ac:dyDescent="0.2">
      <c r="A948" s="86"/>
      <c r="B948" s="86" t="s">
        <v>999</v>
      </c>
      <c r="C948" s="86" t="s">
        <v>1076</v>
      </c>
      <c r="D948" s="86" t="s">
        <v>151</v>
      </c>
      <c r="E948" s="86">
        <v>46</v>
      </c>
      <c r="F948" s="86" t="s">
        <v>96</v>
      </c>
      <c r="G948" s="87">
        <v>44652</v>
      </c>
      <c r="H948" s="87">
        <v>44905</v>
      </c>
      <c r="I948" s="88"/>
      <c r="J948" s="88"/>
      <c r="K948" s="88"/>
      <c r="L948" s="88"/>
      <c r="M948" s="88" t="s">
        <v>15</v>
      </c>
      <c r="N948" s="88"/>
      <c r="O948" s="88"/>
      <c r="P948" s="88"/>
      <c r="R948" s="90" t="s">
        <v>15</v>
      </c>
      <c r="S948" s="91">
        <v>0</v>
      </c>
      <c r="T948" s="90" t="s">
        <v>96</v>
      </c>
      <c r="U948" s="91">
        <v>202.59</v>
      </c>
      <c r="W948" s="92">
        <v>44652</v>
      </c>
    </row>
    <row r="949" spans="1:23" x14ac:dyDescent="0.2">
      <c r="A949" s="86"/>
      <c r="B949" s="86" t="s">
        <v>999</v>
      </c>
      <c r="C949" s="86" t="s">
        <v>1076</v>
      </c>
      <c r="D949" s="86" t="s">
        <v>157</v>
      </c>
      <c r="E949" s="86">
        <v>20</v>
      </c>
      <c r="F949" s="86" t="s">
        <v>584</v>
      </c>
      <c r="G949" s="87">
        <v>44652</v>
      </c>
      <c r="H949" s="87">
        <v>44905</v>
      </c>
      <c r="I949" s="88"/>
      <c r="J949" s="88"/>
      <c r="K949" s="88"/>
      <c r="L949" s="88"/>
      <c r="M949" s="88" t="s">
        <v>15</v>
      </c>
      <c r="N949" s="88"/>
      <c r="O949" s="88"/>
      <c r="P949" s="88"/>
      <c r="R949" s="90" t="s">
        <v>15</v>
      </c>
      <c r="S949" s="91">
        <v>0</v>
      </c>
      <c r="T949" s="90" t="s">
        <v>584</v>
      </c>
      <c r="U949" s="91">
        <v>438.96</v>
      </c>
      <c r="W949" s="92">
        <v>44652</v>
      </c>
    </row>
    <row r="950" spans="1:23" x14ac:dyDescent="0.2">
      <c r="A950" s="86"/>
      <c r="B950" s="86" t="s">
        <v>999</v>
      </c>
      <c r="C950" s="86" t="s">
        <v>1076</v>
      </c>
      <c r="D950" s="86" t="s">
        <v>157</v>
      </c>
      <c r="E950" s="86">
        <v>21</v>
      </c>
      <c r="F950" s="86" t="s">
        <v>347</v>
      </c>
      <c r="G950" s="87">
        <v>44652</v>
      </c>
      <c r="H950" s="87">
        <v>44905</v>
      </c>
      <c r="I950" s="88"/>
      <c r="J950" s="88"/>
      <c r="K950" s="88"/>
      <c r="L950" s="88"/>
      <c r="M950" s="88" t="s">
        <v>15</v>
      </c>
      <c r="N950" s="88"/>
      <c r="O950" s="88"/>
      <c r="P950" s="88"/>
      <c r="R950" s="90" t="s">
        <v>15</v>
      </c>
      <c r="S950" s="91">
        <v>0</v>
      </c>
      <c r="T950" s="90" t="s">
        <v>347</v>
      </c>
      <c r="U950" s="91">
        <v>231.99</v>
      </c>
      <c r="W950" s="92">
        <v>44652</v>
      </c>
    </row>
    <row r="951" spans="1:23" x14ac:dyDescent="0.2">
      <c r="A951" s="93" t="s">
        <v>1541</v>
      </c>
      <c r="B951" s="93" t="s">
        <v>1077</v>
      </c>
      <c r="C951" s="93" t="s">
        <v>1078</v>
      </c>
      <c r="D951" s="93" t="s">
        <v>151</v>
      </c>
      <c r="E951" s="93">
        <v>40</v>
      </c>
      <c r="F951" s="93" t="s">
        <v>571</v>
      </c>
      <c r="G951" s="94">
        <v>44676</v>
      </c>
      <c r="H951" s="94">
        <v>44912</v>
      </c>
      <c r="I951" s="95">
        <v>49663</v>
      </c>
      <c r="J951" s="95" t="s">
        <v>1079</v>
      </c>
      <c r="K951" s="95" t="s">
        <v>573</v>
      </c>
      <c r="L951" s="95" t="s">
        <v>551</v>
      </c>
      <c r="M951" s="95" t="s">
        <v>48</v>
      </c>
      <c r="N951" s="95" t="s">
        <v>156</v>
      </c>
      <c r="O951" s="95">
        <v>476</v>
      </c>
      <c r="P951" s="95"/>
      <c r="R951" s="90" t="s">
        <v>571</v>
      </c>
      <c r="S951" s="91">
        <v>650.83000000000004</v>
      </c>
      <c r="T951" s="90" t="s">
        <v>571</v>
      </c>
      <c r="U951" s="91">
        <v>650.83000000000004</v>
      </c>
      <c r="W951" s="92">
        <v>44652</v>
      </c>
    </row>
    <row r="952" spans="1:23" x14ac:dyDescent="0.2">
      <c r="A952" s="93" t="s">
        <v>1541</v>
      </c>
      <c r="B952" s="93" t="s">
        <v>1077</v>
      </c>
      <c r="C952" s="93" t="s">
        <v>1078</v>
      </c>
      <c r="D952" s="93" t="s">
        <v>151</v>
      </c>
      <c r="E952" s="93">
        <v>38</v>
      </c>
      <c r="F952" s="93" t="s">
        <v>989</v>
      </c>
      <c r="G952" s="94">
        <v>44676</v>
      </c>
      <c r="H952" s="94">
        <v>44912</v>
      </c>
      <c r="I952" s="95">
        <v>50261</v>
      </c>
      <c r="J952" s="95" t="s">
        <v>1080</v>
      </c>
      <c r="K952" s="95" t="s">
        <v>505</v>
      </c>
      <c r="L952" s="95" t="s">
        <v>551</v>
      </c>
      <c r="M952" s="95" t="s">
        <v>48</v>
      </c>
      <c r="N952" s="95" t="s">
        <v>156</v>
      </c>
      <c r="O952" s="95">
        <v>476</v>
      </c>
      <c r="P952" s="95"/>
      <c r="R952" s="90" t="s">
        <v>505</v>
      </c>
      <c r="S952" s="91">
        <v>316.77</v>
      </c>
      <c r="T952" s="90" t="s">
        <v>989</v>
      </c>
      <c r="U952" s="91">
        <v>352.42</v>
      </c>
      <c r="W952" s="92">
        <v>44652</v>
      </c>
    </row>
    <row r="953" spans="1:23" x14ac:dyDescent="0.2">
      <c r="A953" s="93" t="s">
        <v>1541</v>
      </c>
      <c r="B953" s="93" t="s">
        <v>1077</v>
      </c>
      <c r="C953" s="93" t="s">
        <v>1078</v>
      </c>
      <c r="D953" s="93" t="s">
        <v>151</v>
      </c>
      <c r="E953" s="93">
        <v>38</v>
      </c>
      <c r="F953" s="93" t="s">
        <v>989</v>
      </c>
      <c r="G953" s="94">
        <v>44676</v>
      </c>
      <c r="H953" s="94">
        <v>44912</v>
      </c>
      <c r="I953" s="95">
        <v>50242</v>
      </c>
      <c r="J953" s="95" t="s">
        <v>1081</v>
      </c>
      <c r="K953" s="95" t="s">
        <v>502</v>
      </c>
      <c r="L953" s="95" t="s">
        <v>551</v>
      </c>
      <c r="M953" s="95" t="s">
        <v>48</v>
      </c>
      <c r="N953" s="95" t="s">
        <v>156</v>
      </c>
      <c r="O953" s="95">
        <v>476</v>
      </c>
      <c r="P953" s="95"/>
      <c r="R953" s="90" t="s">
        <v>502</v>
      </c>
      <c r="S953" s="91">
        <v>333.68</v>
      </c>
      <c r="T953" s="90" t="s">
        <v>989</v>
      </c>
      <c r="U953" s="91">
        <v>352.42</v>
      </c>
      <c r="W953" s="92">
        <v>44652</v>
      </c>
    </row>
    <row r="954" spans="1:23" x14ac:dyDescent="0.2">
      <c r="A954" s="93" t="s">
        <v>1541</v>
      </c>
      <c r="B954" s="93" t="s">
        <v>1077</v>
      </c>
      <c r="C954" s="93" t="s">
        <v>1078</v>
      </c>
      <c r="D954" s="93" t="s">
        <v>151</v>
      </c>
      <c r="E954" s="93">
        <v>38</v>
      </c>
      <c r="F954" s="93" t="s">
        <v>989</v>
      </c>
      <c r="G954" s="94">
        <v>44676</v>
      </c>
      <c r="H954" s="94">
        <v>44912</v>
      </c>
      <c r="I954" s="95">
        <v>50599</v>
      </c>
      <c r="J954" s="97" t="s">
        <v>1082</v>
      </c>
      <c r="K954" s="95" t="s">
        <v>96</v>
      </c>
      <c r="L954" s="95" t="s">
        <v>551</v>
      </c>
      <c r="M954" s="95" t="s">
        <v>48</v>
      </c>
      <c r="N954" s="95" t="s">
        <v>156</v>
      </c>
      <c r="O954" s="95">
        <v>476</v>
      </c>
      <c r="P954" s="95"/>
      <c r="R954" s="90" t="s">
        <v>96</v>
      </c>
      <c r="S954" s="91">
        <v>202.59</v>
      </c>
      <c r="T954" s="90" t="s">
        <v>989</v>
      </c>
      <c r="U954" s="91">
        <v>352.42</v>
      </c>
      <c r="W954" s="92">
        <v>44652</v>
      </c>
    </row>
    <row r="955" spans="1:23" x14ac:dyDescent="0.2">
      <c r="A955" s="93" t="s">
        <v>1541</v>
      </c>
      <c r="B955" s="93" t="s">
        <v>1077</v>
      </c>
      <c r="C955" s="93" t="s">
        <v>1078</v>
      </c>
      <c r="D955" s="93" t="s">
        <v>151</v>
      </c>
      <c r="E955" s="93">
        <v>38</v>
      </c>
      <c r="F955" s="93" t="s">
        <v>989</v>
      </c>
      <c r="G955" s="94">
        <v>44676</v>
      </c>
      <c r="H955" s="94">
        <v>44912</v>
      </c>
      <c r="I955" s="95">
        <v>50241</v>
      </c>
      <c r="J955" s="95" t="s">
        <v>1083</v>
      </c>
      <c r="K955" s="95" t="s">
        <v>96</v>
      </c>
      <c r="L955" s="95" t="s">
        <v>551</v>
      </c>
      <c r="M955" s="95" t="s">
        <v>48</v>
      </c>
      <c r="N955" s="95" t="s">
        <v>156</v>
      </c>
      <c r="O955" s="95">
        <v>476</v>
      </c>
      <c r="P955" s="95"/>
      <c r="R955" s="90" t="s">
        <v>96</v>
      </c>
      <c r="S955" s="91">
        <v>202.59</v>
      </c>
      <c r="T955" s="90" t="s">
        <v>989</v>
      </c>
      <c r="U955" s="91">
        <v>352.42</v>
      </c>
      <c r="W955" s="92">
        <v>44652</v>
      </c>
    </row>
    <row r="956" spans="1:23" x14ac:dyDescent="0.2">
      <c r="A956" s="93" t="s">
        <v>1541</v>
      </c>
      <c r="B956" s="93" t="s">
        <v>1077</v>
      </c>
      <c r="C956" s="93" t="s">
        <v>1078</v>
      </c>
      <c r="D956" s="93" t="s">
        <v>151</v>
      </c>
      <c r="E956" s="93">
        <v>38</v>
      </c>
      <c r="F956" s="93" t="s">
        <v>989</v>
      </c>
      <c r="G956" s="94">
        <v>44676</v>
      </c>
      <c r="H956" s="94">
        <v>44912</v>
      </c>
      <c r="I956" s="95"/>
      <c r="J956" s="95"/>
      <c r="K956" s="95"/>
      <c r="L956" s="95"/>
      <c r="M956" s="95"/>
      <c r="N956" s="95"/>
      <c r="O956" s="95"/>
      <c r="P956" s="95"/>
      <c r="R956" s="90" t="s">
        <v>15</v>
      </c>
      <c r="S956" s="91">
        <v>0</v>
      </c>
      <c r="T956" s="90" t="s">
        <v>989</v>
      </c>
      <c r="U956" s="91">
        <v>352.42</v>
      </c>
      <c r="W956" s="92">
        <v>44652</v>
      </c>
    </row>
    <row r="957" spans="1:23" x14ac:dyDescent="0.2">
      <c r="A957" s="93" t="s">
        <v>1541</v>
      </c>
      <c r="B957" s="93" t="s">
        <v>1077</v>
      </c>
      <c r="C957" s="93" t="s">
        <v>1078</v>
      </c>
      <c r="D957" s="93" t="s">
        <v>151</v>
      </c>
      <c r="E957" s="93">
        <v>38</v>
      </c>
      <c r="F957" s="93" t="s">
        <v>989</v>
      </c>
      <c r="G957" s="94">
        <v>44676</v>
      </c>
      <c r="H957" s="94">
        <v>44912</v>
      </c>
      <c r="I957" s="95"/>
      <c r="J957" s="95"/>
      <c r="K957" s="95"/>
      <c r="L957" s="95"/>
      <c r="M957" s="95"/>
      <c r="N957" s="95"/>
      <c r="O957" s="95"/>
      <c r="P957" s="95"/>
      <c r="R957" s="90" t="s">
        <v>15</v>
      </c>
      <c r="S957" s="91">
        <v>0</v>
      </c>
      <c r="T957" s="90" t="s">
        <v>989</v>
      </c>
      <c r="U957" s="91">
        <v>352.42</v>
      </c>
      <c r="W957" s="92">
        <v>44652</v>
      </c>
    </row>
    <row r="958" spans="1:23" x14ac:dyDescent="0.2">
      <c r="A958" s="93" t="s">
        <v>1541</v>
      </c>
      <c r="B958" s="93" t="s">
        <v>1077</v>
      </c>
      <c r="C958" s="93" t="s">
        <v>1078</v>
      </c>
      <c r="D958" s="93" t="s">
        <v>151</v>
      </c>
      <c r="E958" s="93">
        <v>205</v>
      </c>
      <c r="F958" s="93" t="s">
        <v>502</v>
      </c>
      <c r="G958" s="94">
        <v>44676</v>
      </c>
      <c r="H958" s="94">
        <v>44912</v>
      </c>
      <c r="I958" s="101"/>
      <c r="J958" s="101"/>
      <c r="K958" s="101"/>
      <c r="L958" s="101"/>
      <c r="M958" s="101"/>
      <c r="N958" s="101"/>
      <c r="O958" s="101"/>
      <c r="P958" s="101"/>
      <c r="R958" s="90" t="s">
        <v>15</v>
      </c>
      <c r="S958" s="91">
        <v>0</v>
      </c>
      <c r="T958" s="90" t="s">
        <v>502</v>
      </c>
      <c r="U958" s="91">
        <v>333.68</v>
      </c>
      <c r="W958" s="92">
        <v>44652</v>
      </c>
    </row>
    <row r="959" spans="1:23" x14ac:dyDescent="0.2">
      <c r="A959" s="93" t="s">
        <v>1541</v>
      </c>
      <c r="B959" s="93" t="s">
        <v>1077</v>
      </c>
      <c r="C959" s="93" t="s">
        <v>1078</v>
      </c>
      <c r="D959" s="93" t="s">
        <v>151</v>
      </c>
      <c r="E959" s="93">
        <v>204</v>
      </c>
      <c r="F959" s="93" t="s">
        <v>505</v>
      </c>
      <c r="G959" s="94">
        <v>44676</v>
      </c>
      <c r="H959" s="94">
        <v>44912</v>
      </c>
      <c r="I959" s="95"/>
      <c r="J959" s="95"/>
      <c r="K959" s="95"/>
      <c r="L959" s="95"/>
      <c r="M959" s="95"/>
      <c r="N959" s="95"/>
      <c r="O959" s="95"/>
      <c r="P959" s="95"/>
      <c r="R959" s="90" t="s">
        <v>15</v>
      </c>
      <c r="S959" s="91">
        <v>0</v>
      </c>
      <c r="T959" s="90" t="s">
        <v>505</v>
      </c>
      <c r="U959" s="91">
        <v>316.77</v>
      </c>
      <c r="W959" s="92">
        <v>44652</v>
      </c>
    </row>
    <row r="960" spans="1:23" x14ac:dyDescent="0.2">
      <c r="A960" s="93" t="s">
        <v>1541</v>
      </c>
      <c r="B960" s="93" t="s">
        <v>1077</v>
      </c>
      <c r="C960" s="93" t="s">
        <v>1078</v>
      </c>
      <c r="D960" s="93" t="s">
        <v>151</v>
      </c>
      <c r="E960" s="93">
        <v>204</v>
      </c>
      <c r="F960" s="93" t="s">
        <v>505</v>
      </c>
      <c r="G960" s="94">
        <v>44676</v>
      </c>
      <c r="H960" s="94">
        <v>44912</v>
      </c>
      <c r="I960" s="95"/>
      <c r="J960" s="95"/>
      <c r="K960" s="95"/>
      <c r="L960" s="95"/>
      <c r="M960" s="95"/>
      <c r="N960" s="95"/>
      <c r="O960" s="95"/>
      <c r="P960" s="95"/>
      <c r="R960" s="90" t="s">
        <v>15</v>
      </c>
      <c r="S960" s="91">
        <v>0</v>
      </c>
      <c r="T960" s="90" t="s">
        <v>505</v>
      </c>
      <c r="U960" s="91">
        <v>316.77</v>
      </c>
      <c r="W960" s="92">
        <v>44652</v>
      </c>
    </row>
    <row r="961" spans="1:23" x14ac:dyDescent="0.2">
      <c r="A961" s="93" t="s">
        <v>1541</v>
      </c>
      <c r="B961" s="93" t="s">
        <v>1077</v>
      </c>
      <c r="C961" s="93" t="s">
        <v>1078</v>
      </c>
      <c r="D961" s="93" t="s">
        <v>151</v>
      </c>
      <c r="E961" s="93">
        <v>204</v>
      </c>
      <c r="F961" s="93" t="s">
        <v>505</v>
      </c>
      <c r="G961" s="94">
        <v>44676</v>
      </c>
      <c r="H961" s="94">
        <v>44912</v>
      </c>
      <c r="I961" s="95"/>
      <c r="J961" s="95"/>
      <c r="K961" s="95"/>
      <c r="L961" s="95"/>
      <c r="M961" s="95"/>
      <c r="N961" s="95"/>
      <c r="O961" s="95"/>
      <c r="P961" s="95"/>
      <c r="R961" s="90" t="s">
        <v>15</v>
      </c>
      <c r="S961" s="91">
        <v>0</v>
      </c>
      <c r="T961" s="90" t="s">
        <v>505</v>
      </c>
      <c r="U961" s="91">
        <v>316.77</v>
      </c>
      <c r="W961" s="92">
        <v>44652</v>
      </c>
    </row>
    <row r="962" spans="1:23" x14ac:dyDescent="0.2">
      <c r="A962" s="93" t="s">
        <v>1541</v>
      </c>
      <c r="B962" s="93" t="s">
        <v>1077</v>
      </c>
      <c r="C962" s="93" t="s">
        <v>1078</v>
      </c>
      <c r="D962" s="93" t="s">
        <v>151</v>
      </c>
      <c r="E962" s="93">
        <v>45</v>
      </c>
      <c r="F962" s="93" t="s">
        <v>90</v>
      </c>
      <c r="G962" s="94">
        <v>44676</v>
      </c>
      <c r="H962" s="94">
        <v>44912</v>
      </c>
      <c r="I962" s="101"/>
      <c r="J962" s="101"/>
      <c r="K962" s="101"/>
      <c r="L962" s="101"/>
      <c r="M962" s="101"/>
      <c r="N962" s="101"/>
      <c r="O962" s="101"/>
      <c r="P962" s="101"/>
      <c r="R962" s="90" t="s">
        <v>15</v>
      </c>
      <c r="S962" s="91">
        <v>0</v>
      </c>
      <c r="T962" s="90" t="s">
        <v>90</v>
      </c>
      <c r="U962" s="91">
        <v>249.3</v>
      </c>
      <c r="W962" s="92">
        <v>44652</v>
      </c>
    </row>
    <row r="963" spans="1:23" x14ac:dyDescent="0.2">
      <c r="A963" s="93" t="s">
        <v>1541</v>
      </c>
      <c r="B963" s="93" t="s">
        <v>1077</v>
      </c>
      <c r="C963" s="93" t="s">
        <v>1078</v>
      </c>
      <c r="D963" s="93" t="s">
        <v>151</v>
      </c>
      <c r="E963" s="93">
        <v>45</v>
      </c>
      <c r="F963" s="93" t="s">
        <v>90</v>
      </c>
      <c r="G963" s="94">
        <v>44676</v>
      </c>
      <c r="H963" s="94">
        <v>44912</v>
      </c>
      <c r="I963" s="101"/>
      <c r="J963" s="101"/>
      <c r="K963" s="101"/>
      <c r="L963" s="101"/>
      <c r="M963" s="101"/>
      <c r="N963" s="101"/>
      <c r="O963" s="101"/>
      <c r="P963" s="101"/>
      <c r="R963" s="90" t="s">
        <v>15</v>
      </c>
      <c r="S963" s="91">
        <v>0</v>
      </c>
      <c r="T963" s="90" t="s">
        <v>90</v>
      </c>
      <c r="U963" s="91">
        <v>249.3</v>
      </c>
      <c r="W963" s="92">
        <v>44652</v>
      </c>
    </row>
    <row r="964" spans="1:23" x14ac:dyDescent="0.2">
      <c r="A964" s="93" t="s">
        <v>1541</v>
      </c>
      <c r="B964" s="93" t="s">
        <v>1077</v>
      </c>
      <c r="C964" s="93" t="s">
        <v>1078</v>
      </c>
      <c r="D964" s="93" t="s">
        <v>151</v>
      </c>
      <c r="E964" s="93">
        <v>45</v>
      </c>
      <c r="F964" s="93" t="s">
        <v>90</v>
      </c>
      <c r="G964" s="94">
        <v>44676</v>
      </c>
      <c r="H964" s="94">
        <v>44912</v>
      </c>
      <c r="I964" s="101"/>
      <c r="J964" s="101"/>
      <c r="K964" s="101"/>
      <c r="L964" s="101"/>
      <c r="M964" s="101"/>
      <c r="N964" s="101"/>
      <c r="O964" s="101"/>
      <c r="P964" s="101"/>
      <c r="R964" s="90" t="s">
        <v>15</v>
      </c>
      <c r="S964" s="91">
        <v>0</v>
      </c>
      <c r="T964" s="90" t="s">
        <v>90</v>
      </c>
      <c r="U964" s="91">
        <v>249.3</v>
      </c>
      <c r="W964" s="92">
        <v>44652</v>
      </c>
    </row>
    <row r="965" spans="1:23" x14ac:dyDescent="0.2">
      <c r="A965" s="93" t="s">
        <v>1541</v>
      </c>
      <c r="B965" s="93" t="s">
        <v>1077</v>
      </c>
      <c r="C965" s="93" t="s">
        <v>1078</v>
      </c>
      <c r="D965" s="93" t="s">
        <v>151</v>
      </c>
      <c r="E965" s="93">
        <v>45</v>
      </c>
      <c r="F965" s="93" t="s">
        <v>90</v>
      </c>
      <c r="G965" s="94">
        <v>44676</v>
      </c>
      <c r="H965" s="94">
        <v>44912</v>
      </c>
      <c r="I965" s="95">
        <v>50606</v>
      </c>
      <c r="J965" s="95" t="s">
        <v>1084</v>
      </c>
      <c r="K965" s="95" t="s">
        <v>1085</v>
      </c>
      <c r="L965" s="95" t="s">
        <v>551</v>
      </c>
      <c r="M965" s="95" t="s">
        <v>48</v>
      </c>
      <c r="N965" s="95" t="s">
        <v>156</v>
      </c>
      <c r="O965" s="95">
        <v>476</v>
      </c>
      <c r="P965" s="95"/>
      <c r="R965" s="90" t="s">
        <v>90</v>
      </c>
      <c r="S965" s="91">
        <v>249.3</v>
      </c>
      <c r="T965" s="90" t="s">
        <v>90</v>
      </c>
      <c r="U965" s="91">
        <v>249.3</v>
      </c>
      <c r="W965" s="92">
        <v>44652</v>
      </c>
    </row>
    <row r="966" spans="1:23" x14ac:dyDescent="0.2">
      <c r="A966" s="93" t="s">
        <v>1541</v>
      </c>
      <c r="B966" s="93" t="s">
        <v>1077</v>
      </c>
      <c r="C966" s="93" t="s">
        <v>1078</v>
      </c>
      <c r="D966" s="93" t="s">
        <v>151</v>
      </c>
      <c r="E966" s="93">
        <v>46</v>
      </c>
      <c r="F966" s="93" t="s">
        <v>96</v>
      </c>
      <c r="G966" s="94">
        <v>44676</v>
      </c>
      <c r="H966" s="94">
        <v>44912</v>
      </c>
      <c r="I966" s="101">
        <v>50244</v>
      </c>
      <c r="J966" s="101" t="s">
        <v>1086</v>
      </c>
      <c r="K966" s="101" t="s">
        <v>96</v>
      </c>
      <c r="L966" s="101" t="s">
        <v>551</v>
      </c>
      <c r="M966" s="101" t="s">
        <v>48</v>
      </c>
      <c r="N966" s="101" t="s">
        <v>156</v>
      </c>
      <c r="O966" s="101">
        <v>476</v>
      </c>
      <c r="P966" s="101"/>
      <c r="R966" s="90" t="s">
        <v>96</v>
      </c>
      <c r="S966" s="91">
        <v>202.59</v>
      </c>
      <c r="T966" s="90" t="s">
        <v>96</v>
      </c>
      <c r="U966" s="91">
        <v>202.59</v>
      </c>
      <c r="W966" s="92">
        <v>44652</v>
      </c>
    </row>
    <row r="967" spans="1:23" x14ac:dyDescent="0.2">
      <c r="A967" s="93" t="s">
        <v>1541</v>
      </c>
      <c r="B967" s="93" t="s">
        <v>1077</v>
      </c>
      <c r="C967" s="93" t="s">
        <v>1078</v>
      </c>
      <c r="D967" s="93" t="s">
        <v>151</v>
      </c>
      <c r="E967" s="93">
        <v>46</v>
      </c>
      <c r="F967" s="93" t="s">
        <v>96</v>
      </c>
      <c r="G967" s="94">
        <v>44676</v>
      </c>
      <c r="H967" s="94">
        <v>44912</v>
      </c>
      <c r="I967" s="95">
        <v>50263</v>
      </c>
      <c r="J967" s="95" t="s">
        <v>1087</v>
      </c>
      <c r="K967" s="95" t="s">
        <v>96</v>
      </c>
      <c r="L967" s="95" t="s">
        <v>551</v>
      </c>
      <c r="M967" s="95" t="s">
        <v>48</v>
      </c>
      <c r="N967" s="95" t="s">
        <v>156</v>
      </c>
      <c r="O967" s="95">
        <v>476</v>
      </c>
      <c r="P967" s="95"/>
      <c r="R967" s="90" t="s">
        <v>96</v>
      </c>
      <c r="S967" s="91">
        <v>202.59</v>
      </c>
      <c r="T967" s="90" t="s">
        <v>96</v>
      </c>
      <c r="U967" s="91">
        <v>202.59</v>
      </c>
      <c r="W967" s="92">
        <v>44652</v>
      </c>
    </row>
    <row r="968" spans="1:23" x14ac:dyDescent="0.2">
      <c r="A968" s="93"/>
      <c r="B968" s="93" t="s">
        <v>1077</v>
      </c>
      <c r="C968" s="93" t="s">
        <v>1078</v>
      </c>
      <c r="D968" s="93" t="s">
        <v>151</v>
      </c>
      <c r="E968" s="93">
        <v>46</v>
      </c>
      <c r="F968" s="93" t="s">
        <v>96</v>
      </c>
      <c r="G968" s="94">
        <v>44676</v>
      </c>
      <c r="H968" s="94">
        <v>44912</v>
      </c>
      <c r="I968" s="95"/>
      <c r="J968" s="95"/>
      <c r="K968" s="95"/>
      <c r="L968" s="95"/>
      <c r="M968" s="95"/>
      <c r="N968" s="95"/>
      <c r="O968" s="95"/>
      <c r="P968" s="95"/>
      <c r="R968" s="90" t="s">
        <v>15</v>
      </c>
      <c r="S968" s="91">
        <v>0</v>
      </c>
      <c r="T968" s="90" t="s">
        <v>96</v>
      </c>
      <c r="U968" s="91">
        <v>202.59</v>
      </c>
      <c r="W968" s="92">
        <v>44652</v>
      </c>
    </row>
    <row r="969" spans="1:23" x14ac:dyDescent="0.2">
      <c r="A969" s="93"/>
      <c r="B969" s="93" t="s">
        <v>1077</v>
      </c>
      <c r="C969" s="93" t="s">
        <v>1078</v>
      </c>
      <c r="D969" s="93" t="s">
        <v>151</v>
      </c>
      <c r="E969" s="93">
        <v>46</v>
      </c>
      <c r="F969" s="93" t="s">
        <v>96</v>
      </c>
      <c r="G969" s="94">
        <v>44676</v>
      </c>
      <c r="H969" s="94">
        <v>44912</v>
      </c>
      <c r="I969" s="95"/>
      <c r="J969" s="95"/>
      <c r="K969" s="95"/>
      <c r="L969" s="95"/>
      <c r="M969" s="95" t="s">
        <v>15</v>
      </c>
      <c r="N969" s="95"/>
      <c r="O969" s="95"/>
      <c r="P969" s="95"/>
      <c r="R969" s="90" t="s">
        <v>15</v>
      </c>
      <c r="S969" s="91">
        <v>0</v>
      </c>
      <c r="T969" s="90" t="s">
        <v>96</v>
      </c>
      <c r="U969" s="91">
        <v>202.59</v>
      </c>
      <c r="W969" s="92">
        <v>44652</v>
      </c>
    </row>
    <row r="970" spans="1:23" x14ac:dyDescent="0.2">
      <c r="A970" s="93"/>
      <c r="B970" s="93" t="s">
        <v>1077</v>
      </c>
      <c r="C970" s="93" t="s">
        <v>1078</v>
      </c>
      <c r="D970" s="93" t="s">
        <v>151</v>
      </c>
      <c r="E970" s="93">
        <v>206</v>
      </c>
      <c r="F970" s="93" t="s">
        <v>427</v>
      </c>
      <c r="G970" s="94">
        <v>44676</v>
      </c>
      <c r="H970" s="94">
        <v>44912</v>
      </c>
      <c r="I970" s="95"/>
      <c r="J970" s="95"/>
      <c r="K970" s="95"/>
      <c r="L970" s="95"/>
      <c r="M970" s="95" t="s">
        <v>15</v>
      </c>
      <c r="N970" s="95"/>
      <c r="O970" s="95"/>
      <c r="P970" s="95"/>
      <c r="R970" s="90" t="s">
        <v>15</v>
      </c>
      <c r="S970" s="91">
        <v>0</v>
      </c>
      <c r="T970" s="90" t="s">
        <v>427</v>
      </c>
      <c r="U970" s="91">
        <v>315.44</v>
      </c>
      <c r="W970" s="92">
        <v>44652</v>
      </c>
    </row>
    <row r="971" spans="1:23" x14ac:dyDescent="0.2">
      <c r="A971" s="93"/>
      <c r="B971" s="93" t="s">
        <v>1077</v>
      </c>
      <c r="C971" s="93" t="s">
        <v>1078</v>
      </c>
      <c r="D971" s="93" t="s">
        <v>157</v>
      </c>
      <c r="E971" s="93">
        <v>8</v>
      </c>
      <c r="F971" s="93" t="s">
        <v>813</v>
      </c>
      <c r="G971" s="94">
        <v>44676</v>
      </c>
      <c r="H971" s="94">
        <v>44912</v>
      </c>
      <c r="I971" s="95"/>
      <c r="J971" s="95"/>
      <c r="K971" s="95"/>
      <c r="L971" s="95"/>
      <c r="M971" s="95" t="s">
        <v>15</v>
      </c>
      <c r="N971" s="95"/>
      <c r="O971" s="95"/>
      <c r="P971" s="95"/>
      <c r="R971" s="90" t="s">
        <v>15</v>
      </c>
      <c r="S971" s="91">
        <v>0</v>
      </c>
      <c r="T971" s="90" t="s">
        <v>813</v>
      </c>
      <c r="U971" s="91">
        <v>420.86</v>
      </c>
      <c r="W971" s="92">
        <v>44652</v>
      </c>
    </row>
    <row r="972" spans="1:23" x14ac:dyDescent="0.2">
      <c r="A972" s="93"/>
      <c r="B972" s="93" t="s">
        <v>1077</v>
      </c>
      <c r="C972" s="93" t="s">
        <v>1078</v>
      </c>
      <c r="D972" s="93" t="s">
        <v>157</v>
      </c>
      <c r="E972" s="93">
        <v>20</v>
      </c>
      <c r="F972" s="93" t="s">
        <v>584</v>
      </c>
      <c r="G972" s="94">
        <v>44676</v>
      </c>
      <c r="H972" s="94">
        <v>44912</v>
      </c>
      <c r="I972" s="95"/>
      <c r="J972" s="95"/>
      <c r="K972" s="95"/>
      <c r="L972" s="95"/>
      <c r="M972" s="95" t="s">
        <v>15</v>
      </c>
      <c r="N972" s="95"/>
      <c r="O972" s="95"/>
      <c r="P972" s="95"/>
      <c r="R972" s="90" t="s">
        <v>15</v>
      </c>
      <c r="S972" s="91">
        <v>0</v>
      </c>
      <c r="T972" s="90" t="s">
        <v>584</v>
      </c>
      <c r="U972" s="91">
        <v>438.96</v>
      </c>
      <c r="W972" s="92">
        <v>44652</v>
      </c>
    </row>
    <row r="973" spans="1:23" x14ac:dyDescent="0.2">
      <c r="A973" s="93"/>
      <c r="B973" s="93" t="s">
        <v>1077</v>
      </c>
      <c r="C973" s="93" t="s">
        <v>1078</v>
      </c>
      <c r="D973" s="93" t="s">
        <v>157</v>
      </c>
      <c r="E973" s="93">
        <v>32</v>
      </c>
      <c r="F973" s="93" t="s">
        <v>602</v>
      </c>
      <c r="G973" s="94">
        <v>44676</v>
      </c>
      <c r="H973" s="94">
        <v>44912</v>
      </c>
      <c r="I973" s="95"/>
      <c r="J973" s="95"/>
      <c r="K973" s="95"/>
      <c r="L973" s="95"/>
      <c r="M973" s="95" t="s">
        <v>15</v>
      </c>
      <c r="N973" s="95"/>
      <c r="O973" s="95"/>
      <c r="P973" s="95"/>
      <c r="R973" s="90" t="s">
        <v>15</v>
      </c>
      <c r="S973" s="91">
        <v>0</v>
      </c>
      <c r="T973" s="90" t="s">
        <v>602</v>
      </c>
      <c r="U973" s="91">
        <v>599.96</v>
      </c>
      <c r="W973" s="92">
        <v>44652</v>
      </c>
    </row>
    <row r="974" spans="1:23" x14ac:dyDescent="0.2">
      <c r="A974" s="93"/>
      <c r="B974" s="93" t="s">
        <v>1077</v>
      </c>
      <c r="C974" s="93" t="s">
        <v>1078</v>
      </c>
      <c r="D974" s="93" t="s">
        <v>157</v>
      </c>
      <c r="E974" s="93">
        <v>175</v>
      </c>
      <c r="F974" s="93" t="s">
        <v>1088</v>
      </c>
      <c r="G974" s="94">
        <v>44676</v>
      </c>
      <c r="H974" s="94">
        <v>44912</v>
      </c>
      <c r="I974" s="95"/>
      <c r="J974" s="95"/>
      <c r="K974" s="95"/>
      <c r="L974" s="95"/>
      <c r="M974" s="95" t="s">
        <v>15</v>
      </c>
      <c r="N974" s="95"/>
      <c r="O974" s="95"/>
      <c r="P974" s="95"/>
      <c r="R974" s="90" t="s">
        <v>15</v>
      </c>
      <c r="S974" s="91">
        <v>0</v>
      </c>
      <c r="T974" s="90" t="s">
        <v>1088</v>
      </c>
      <c r="U974" s="91">
        <v>40</v>
      </c>
      <c r="W974" s="92">
        <v>44652</v>
      </c>
    </row>
    <row r="975" spans="1:23" x14ac:dyDescent="0.2">
      <c r="A975" s="93"/>
      <c r="B975" s="93" t="s">
        <v>1077</v>
      </c>
      <c r="C975" s="93" t="s">
        <v>1078</v>
      </c>
      <c r="D975" s="93" t="s">
        <v>157</v>
      </c>
      <c r="E975" s="93">
        <v>175</v>
      </c>
      <c r="F975" s="93" t="s">
        <v>1088</v>
      </c>
      <c r="G975" s="94">
        <v>44676</v>
      </c>
      <c r="H975" s="94">
        <v>44912</v>
      </c>
      <c r="I975" s="95"/>
      <c r="J975" s="95"/>
      <c r="K975" s="95"/>
      <c r="L975" s="95"/>
      <c r="M975" s="95" t="s">
        <v>15</v>
      </c>
      <c r="N975" s="95"/>
      <c r="O975" s="95"/>
      <c r="P975" s="95"/>
      <c r="R975" s="90" t="s">
        <v>15</v>
      </c>
      <c r="S975" s="91">
        <v>0</v>
      </c>
      <c r="T975" s="90" t="s">
        <v>1088</v>
      </c>
      <c r="U975" s="91">
        <v>40</v>
      </c>
      <c r="W975" s="92">
        <v>44652</v>
      </c>
    </row>
    <row r="976" spans="1:23" x14ac:dyDescent="0.2">
      <c r="A976" s="93"/>
      <c r="B976" s="93" t="s">
        <v>1077</v>
      </c>
      <c r="C976" s="93" t="s">
        <v>1078</v>
      </c>
      <c r="D976" s="93" t="s">
        <v>157</v>
      </c>
      <c r="E976" s="93">
        <v>175</v>
      </c>
      <c r="F976" s="93" t="s">
        <v>1088</v>
      </c>
      <c r="G976" s="94">
        <v>44676</v>
      </c>
      <c r="H976" s="94">
        <v>44912</v>
      </c>
      <c r="I976" s="95"/>
      <c r="J976" s="95"/>
      <c r="K976" s="95"/>
      <c r="L976" s="95"/>
      <c r="M976" s="95" t="s">
        <v>15</v>
      </c>
      <c r="N976" s="95"/>
      <c r="O976" s="95"/>
      <c r="P976" s="95"/>
      <c r="R976" s="90" t="s">
        <v>15</v>
      </c>
      <c r="S976" s="91">
        <v>0</v>
      </c>
      <c r="T976" s="90" t="s">
        <v>1088</v>
      </c>
      <c r="U976" s="91">
        <v>40</v>
      </c>
      <c r="W976" s="92">
        <v>44652</v>
      </c>
    </row>
    <row r="977" spans="1:23" x14ac:dyDescent="0.2">
      <c r="A977" s="93"/>
      <c r="B977" s="93" t="s">
        <v>1077</v>
      </c>
      <c r="C977" s="93" t="s">
        <v>1078</v>
      </c>
      <c r="D977" s="93" t="s">
        <v>157</v>
      </c>
      <c r="E977" s="93">
        <v>175</v>
      </c>
      <c r="F977" s="93" t="s">
        <v>1088</v>
      </c>
      <c r="G977" s="94">
        <v>44676</v>
      </c>
      <c r="H977" s="94">
        <v>44912</v>
      </c>
      <c r="I977" s="95"/>
      <c r="J977" s="95"/>
      <c r="K977" s="95"/>
      <c r="L977" s="95"/>
      <c r="M977" s="95" t="s">
        <v>15</v>
      </c>
      <c r="N977" s="95"/>
      <c r="O977" s="95"/>
      <c r="P977" s="95"/>
      <c r="R977" s="90" t="s">
        <v>15</v>
      </c>
      <c r="S977" s="91">
        <v>0</v>
      </c>
      <c r="T977" s="90" t="s">
        <v>1088</v>
      </c>
      <c r="U977" s="91">
        <v>40</v>
      </c>
      <c r="W977" s="92">
        <v>44652</v>
      </c>
    </row>
    <row r="978" spans="1:23" x14ac:dyDescent="0.2">
      <c r="A978" s="93"/>
      <c r="B978" s="93" t="s">
        <v>1077</v>
      </c>
      <c r="C978" s="93" t="s">
        <v>1078</v>
      </c>
      <c r="D978" s="93" t="s">
        <v>157</v>
      </c>
      <c r="E978" s="93">
        <v>175</v>
      </c>
      <c r="F978" s="93" t="s">
        <v>1088</v>
      </c>
      <c r="G978" s="94">
        <v>44676</v>
      </c>
      <c r="H978" s="94">
        <v>44912</v>
      </c>
      <c r="I978" s="95"/>
      <c r="J978" s="95"/>
      <c r="K978" s="95"/>
      <c r="L978" s="95"/>
      <c r="M978" s="95" t="s">
        <v>15</v>
      </c>
      <c r="N978" s="95"/>
      <c r="O978" s="95"/>
      <c r="P978" s="95"/>
      <c r="R978" s="90" t="s">
        <v>15</v>
      </c>
      <c r="S978" s="91">
        <v>0</v>
      </c>
      <c r="T978" s="90" t="s">
        <v>1088</v>
      </c>
      <c r="U978" s="91">
        <v>40</v>
      </c>
      <c r="W978" s="92">
        <v>44652</v>
      </c>
    </row>
    <row r="979" spans="1:23" x14ac:dyDescent="0.2">
      <c r="A979" s="93"/>
      <c r="B979" s="93" t="s">
        <v>1077</v>
      </c>
      <c r="C979" s="93" t="s">
        <v>1078</v>
      </c>
      <c r="D979" s="93" t="s">
        <v>157</v>
      </c>
      <c r="E979" s="93">
        <v>175</v>
      </c>
      <c r="F979" s="93" t="s">
        <v>1088</v>
      </c>
      <c r="G979" s="94">
        <v>44676</v>
      </c>
      <c r="H979" s="94">
        <v>44912</v>
      </c>
      <c r="I979" s="95"/>
      <c r="J979" s="95"/>
      <c r="K979" s="95"/>
      <c r="L979" s="95"/>
      <c r="M979" s="95" t="s">
        <v>15</v>
      </c>
      <c r="N979" s="95"/>
      <c r="O979" s="95"/>
      <c r="P979" s="95"/>
      <c r="R979" s="90" t="s">
        <v>15</v>
      </c>
      <c r="S979" s="91">
        <v>0</v>
      </c>
      <c r="T979" s="90" t="s">
        <v>1088</v>
      </c>
      <c r="U979" s="91">
        <v>40</v>
      </c>
      <c r="W979" s="92">
        <v>44652</v>
      </c>
    </row>
    <row r="980" spans="1:23" x14ac:dyDescent="0.2">
      <c r="A980" s="93"/>
      <c r="B980" s="93" t="s">
        <v>1077</v>
      </c>
      <c r="C980" s="93" t="s">
        <v>1078</v>
      </c>
      <c r="D980" s="93" t="s">
        <v>157</v>
      </c>
      <c r="E980" s="93">
        <v>153</v>
      </c>
      <c r="F980" s="93" t="s">
        <v>1089</v>
      </c>
      <c r="G980" s="94">
        <v>44676</v>
      </c>
      <c r="H980" s="94">
        <v>44912</v>
      </c>
      <c r="I980" s="95"/>
      <c r="J980" s="95"/>
      <c r="K980" s="95"/>
      <c r="L980" s="95"/>
      <c r="M980" s="95" t="s">
        <v>15</v>
      </c>
      <c r="N980" s="95"/>
      <c r="O980" s="95"/>
      <c r="P980" s="95"/>
      <c r="R980" s="90" t="s">
        <v>15</v>
      </c>
      <c r="S980" s="91">
        <v>0</v>
      </c>
      <c r="T980" s="90" t="s">
        <v>1089</v>
      </c>
      <c r="U980" s="91">
        <v>1781.04</v>
      </c>
      <c r="W980" s="92">
        <v>44652</v>
      </c>
    </row>
    <row r="981" spans="1:23" x14ac:dyDescent="0.2">
      <c r="A981" s="86"/>
      <c r="B981" s="86" t="s">
        <v>1077</v>
      </c>
      <c r="C981" s="86" t="s">
        <v>1090</v>
      </c>
      <c r="D981" s="86" t="s">
        <v>151</v>
      </c>
      <c r="E981" s="86">
        <v>40</v>
      </c>
      <c r="F981" s="86" t="s">
        <v>571</v>
      </c>
      <c r="G981" s="87">
        <v>44676</v>
      </c>
      <c r="H981" s="87">
        <v>44912</v>
      </c>
      <c r="I981" s="88"/>
      <c r="J981" s="88"/>
      <c r="K981" s="88"/>
      <c r="L981" s="88"/>
      <c r="M981" s="88" t="s">
        <v>15</v>
      </c>
      <c r="N981" s="88"/>
      <c r="O981" s="88"/>
      <c r="P981" s="88"/>
      <c r="R981" s="90" t="s">
        <v>15</v>
      </c>
      <c r="S981" s="91">
        <v>0</v>
      </c>
      <c r="T981" s="90" t="s">
        <v>571</v>
      </c>
      <c r="U981" s="91">
        <v>650.83000000000004</v>
      </c>
      <c r="W981" s="92">
        <v>44652</v>
      </c>
    </row>
    <row r="982" spans="1:23" x14ac:dyDescent="0.2">
      <c r="A982" s="86"/>
      <c r="B982" s="86" t="s">
        <v>1077</v>
      </c>
      <c r="C982" s="86" t="s">
        <v>1090</v>
      </c>
      <c r="D982" s="86" t="s">
        <v>151</v>
      </c>
      <c r="E982" s="86">
        <v>48</v>
      </c>
      <c r="F982" s="86" t="s">
        <v>312</v>
      </c>
      <c r="G982" s="87">
        <v>44676</v>
      </c>
      <c r="H982" s="87">
        <v>44912</v>
      </c>
      <c r="I982" s="88"/>
      <c r="J982" s="88"/>
      <c r="K982" s="88"/>
      <c r="L982" s="88"/>
      <c r="M982" s="88" t="s">
        <v>15</v>
      </c>
      <c r="N982" s="88"/>
      <c r="O982" s="88"/>
      <c r="P982" s="88"/>
      <c r="R982" s="90" t="s">
        <v>15</v>
      </c>
      <c r="S982" s="91">
        <v>0</v>
      </c>
      <c r="T982" s="90" t="s">
        <v>312</v>
      </c>
      <c r="U982" s="91">
        <v>292.54000000000002</v>
      </c>
      <c r="W982" s="92">
        <v>44652</v>
      </c>
    </row>
    <row r="983" spans="1:23" x14ac:dyDescent="0.2">
      <c r="A983" s="86"/>
      <c r="B983" s="86" t="s">
        <v>1077</v>
      </c>
      <c r="C983" s="86" t="s">
        <v>1090</v>
      </c>
      <c r="D983" s="86" t="s">
        <v>151</v>
      </c>
      <c r="E983" s="86">
        <v>48</v>
      </c>
      <c r="F983" s="86" t="s">
        <v>312</v>
      </c>
      <c r="G983" s="87">
        <v>44676</v>
      </c>
      <c r="H983" s="87">
        <v>44912</v>
      </c>
      <c r="I983" s="88"/>
      <c r="J983" s="88"/>
      <c r="K983" s="88"/>
      <c r="L983" s="88"/>
      <c r="M983" s="88" t="s">
        <v>15</v>
      </c>
      <c r="N983" s="88"/>
      <c r="O983" s="88"/>
      <c r="P983" s="88"/>
      <c r="R983" s="90" t="s">
        <v>15</v>
      </c>
      <c r="S983" s="91">
        <v>0</v>
      </c>
      <c r="T983" s="90" t="s">
        <v>312</v>
      </c>
      <c r="U983" s="91">
        <v>292.54000000000002</v>
      </c>
      <c r="W983" s="92">
        <v>44652</v>
      </c>
    </row>
    <row r="984" spans="1:23" x14ac:dyDescent="0.2">
      <c r="A984" s="86"/>
      <c r="B984" s="86" t="s">
        <v>1077</v>
      </c>
      <c r="C984" s="86" t="s">
        <v>1090</v>
      </c>
      <c r="D984" s="86" t="s">
        <v>151</v>
      </c>
      <c r="E984" s="86">
        <v>38</v>
      </c>
      <c r="F984" s="86" t="s">
        <v>989</v>
      </c>
      <c r="G984" s="87">
        <v>44676</v>
      </c>
      <c r="H984" s="87">
        <v>44912</v>
      </c>
      <c r="I984" s="88"/>
      <c r="J984" s="88"/>
      <c r="K984" s="88"/>
      <c r="L984" s="88"/>
      <c r="M984" s="88" t="s">
        <v>15</v>
      </c>
      <c r="N984" s="88"/>
      <c r="O984" s="88"/>
      <c r="P984" s="88"/>
      <c r="R984" s="90" t="s">
        <v>15</v>
      </c>
      <c r="S984" s="91">
        <v>0</v>
      </c>
      <c r="T984" s="90" t="s">
        <v>989</v>
      </c>
      <c r="U984" s="91">
        <v>352.42</v>
      </c>
      <c r="W984" s="92">
        <v>44677</v>
      </c>
    </row>
    <row r="985" spans="1:23" x14ac:dyDescent="0.2">
      <c r="A985" s="86"/>
      <c r="B985" s="86" t="s">
        <v>1077</v>
      </c>
      <c r="C985" s="86" t="s">
        <v>1090</v>
      </c>
      <c r="D985" s="86" t="s">
        <v>151</v>
      </c>
      <c r="E985" s="86">
        <v>38</v>
      </c>
      <c r="F985" s="86" t="s">
        <v>989</v>
      </c>
      <c r="G985" s="87">
        <v>44676</v>
      </c>
      <c r="H985" s="87">
        <v>44912</v>
      </c>
      <c r="I985" s="88"/>
      <c r="J985" s="88"/>
      <c r="K985" s="88"/>
      <c r="L985" s="88"/>
      <c r="M985" s="88" t="s">
        <v>15</v>
      </c>
      <c r="N985" s="88"/>
      <c r="O985" s="88"/>
      <c r="P985" s="88"/>
      <c r="R985" s="90" t="s">
        <v>15</v>
      </c>
      <c r="S985" s="91">
        <v>0</v>
      </c>
      <c r="T985" s="90" t="s">
        <v>989</v>
      </c>
      <c r="U985" s="91">
        <v>352.42</v>
      </c>
      <c r="W985" s="92">
        <v>44652</v>
      </c>
    </row>
    <row r="986" spans="1:23" x14ac:dyDescent="0.2">
      <c r="A986" s="86"/>
      <c r="B986" s="86" t="s">
        <v>1077</v>
      </c>
      <c r="C986" s="86" t="s">
        <v>1090</v>
      </c>
      <c r="D986" s="86" t="s">
        <v>151</v>
      </c>
      <c r="E986" s="86">
        <v>38</v>
      </c>
      <c r="F986" s="86" t="s">
        <v>989</v>
      </c>
      <c r="G986" s="87">
        <v>44676</v>
      </c>
      <c r="H986" s="87">
        <v>44912</v>
      </c>
      <c r="I986" s="88"/>
      <c r="J986" s="88"/>
      <c r="K986" s="88"/>
      <c r="L986" s="88"/>
      <c r="M986" s="88" t="s">
        <v>15</v>
      </c>
      <c r="N986" s="88"/>
      <c r="O986" s="88"/>
      <c r="P986" s="88"/>
      <c r="R986" s="90" t="s">
        <v>15</v>
      </c>
      <c r="S986" s="91">
        <v>0</v>
      </c>
      <c r="T986" s="90" t="s">
        <v>989</v>
      </c>
      <c r="U986" s="91">
        <v>352.42</v>
      </c>
      <c r="W986" s="92">
        <v>44686</v>
      </c>
    </row>
    <row r="987" spans="1:23" x14ac:dyDescent="0.2">
      <c r="A987" s="86"/>
      <c r="B987" s="86" t="s">
        <v>1077</v>
      </c>
      <c r="C987" s="86" t="s">
        <v>1090</v>
      </c>
      <c r="D987" s="86" t="s">
        <v>151</v>
      </c>
      <c r="E987" s="86">
        <v>38</v>
      </c>
      <c r="F987" s="86" t="s">
        <v>989</v>
      </c>
      <c r="G987" s="87">
        <v>44676</v>
      </c>
      <c r="H987" s="87">
        <v>44912</v>
      </c>
      <c r="I987" s="88"/>
      <c r="J987" s="88"/>
      <c r="K987" s="88"/>
      <c r="L987" s="88"/>
      <c r="M987" s="88" t="s">
        <v>15</v>
      </c>
      <c r="N987" s="88"/>
      <c r="O987" s="88"/>
      <c r="P987" s="88"/>
      <c r="R987" s="90" t="s">
        <v>15</v>
      </c>
      <c r="S987" s="91">
        <v>0</v>
      </c>
      <c r="T987" s="90" t="s">
        <v>989</v>
      </c>
      <c r="U987" s="91">
        <v>352.42</v>
      </c>
      <c r="W987" s="92">
        <v>44686</v>
      </c>
    </row>
    <row r="988" spans="1:23" x14ac:dyDescent="0.2">
      <c r="A988" s="86"/>
      <c r="B988" s="86" t="s">
        <v>1077</v>
      </c>
      <c r="C988" s="86" t="s">
        <v>1090</v>
      </c>
      <c r="D988" s="86" t="s">
        <v>151</v>
      </c>
      <c r="E988" s="86">
        <v>38</v>
      </c>
      <c r="F988" s="86" t="s">
        <v>989</v>
      </c>
      <c r="G988" s="87">
        <v>44676</v>
      </c>
      <c r="H988" s="87">
        <v>44912</v>
      </c>
      <c r="I988" s="88"/>
      <c r="J988" s="88"/>
      <c r="K988" s="88"/>
      <c r="L988" s="88"/>
      <c r="M988" s="88" t="s">
        <v>15</v>
      </c>
      <c r="N988" s="88"/>
      <c r="O988" s="88"/>
      <c r="P988" s="88"/>
      <c r="R988" s="90" t="s">
        <v>15</v>
      </c>
      <c r="S988" s="91">
        <v>0</v>
      </c>
      <c r="T988" s="90" t="s">
        <v>989</v>
      </c>
      <c r="U988" s="91">
        <v>352.42</v>
      </c>
      <c r="W988" s="92">
        <v>44685</v>
      </c>
    </row>
    <row r="989" spans="1:23" x14ac:dyDescent="0.2">
      <c r="A989" s="86"/>
      <c r="B989" s="86" t="s">
        <v>1077</v>
      </c>
      <c r="C989" s="86" t="s">
        <v>1090</v>
      </c>
      <c r="D989" s="86" t="s">
        <v>151</v>
      </c>
      <c r="E989" s="86">
        <v>38</v>
      </c>
      <c r="F989" s="86" t="s">
        <v>989</v>
      </c>
      <c r="G989" s="87">
        <v>44676</v>
      </c>
      <c r="H989" s="87">
        <v>44912</v>
      </c>
      <c r="I989" s="88"/>
      <c r="J989" s="88"/>
      <c r="K989" s="88"/>
      <c r="L989" s="88"/>
      <c r="M989" s="88" t="s">
        <v>15</v>
      </c>
      <c r="N989" s="88"/>
      <c r="O989" s="88"/>
      <c r="P989" s="88"/>
      <c r="R989" s="90" t="s">
        <v>15</v>
      </c>
      <c r="S989" s="91">
        <v>0</v>
      </c>
      <c r="T989" s="90" t="s">
        <v>989</v>
      </c>
      <c r="U989" s="91">
        <v>352.42</v>
      </c>
      <c r="W989" s="92">
        <v>44686</v>
      </c>
    </row>
    <row r="990" spans="1:23" x14ac:dyDescent="0.2">
      <c r="A990" s="86"/>
      <c r="B990" s="86" t="s">
        <v>1077</v>
      </c>
      <c r="C990" s="86" t="s">
        <v>1090</v>
      </c>
      <c r="D990" s="86" t="s">
        <v>151</v>
      </c>
      <c r="E990" s="86">
        <v>38</v>
      </c>
      <c r="F990" s="86" t="s">
        <v>989</v>
      </c>
      <c r="G990" s="87">
        <v>44676</v>
      </c>
      <c r="H990" s="87">
        <v>44912</v>
      </c>
      <c r="I990" s="88"/>
      <c r="J990" s="88"/>
      <c r="K990" s="88"/>
      <c r="L990" s="88"/>
      <c r="M990" s="88" t="s">
        <v>15</v>
      </c>
      <c r="N990" s="88"/>
      <c r="O990" s="88"/>
      <c r="P990" s="88"/>
      <c r="R990" s="90" t="s">
        <v>15</v>
      </c>
      <c r="S990" s="91">
        <v>0</v>
      </c>
      <c r="T990" s="90" t="s">
        <v>989</v>
      </c>
      <c r="U990" s="91">
        <v>352.42</v>
      </c>
      <c r="W990" s="92">
        <v>44686</v>
      </c>
    </row>
    <row r="991" spans="1:23" x14ac:dyDescent="0.2">
      <c r="A991" s="86"/>
      <c r="B991" s="86" t="s">
        <v>1077</v>
      </c>
      <c r="C991" s="86" t="s">
        <v>1090</v>
      </c>
      <c r="D991" s="86" t="s">
        <v>151</v>
      </c>
      <c r="E991" s="86">
        <v>38</v>
      </c>
      <c r="F991" s="86" t="s">
        <v>989</v>
      </c>
      <c r="G991" s="87">
        <v>44676</v>
      </c>
      <c r="H991" s="87">
        <v>44912</v>
      </c>
      <c r="I991" s="88"/>
      <c r="J991" s="88"/>
      <c r="K991" s="88"/>
      <c r="L991" s="88"/>
      <c r="M991" s="88" t="s">
        <v>15</v>
      </c>
      <c r="N991" s="88"/>
      <c r="O991" s="88"/>
      <c r="P991" s="88"/>
      <c r="R991" s="90" t="s">
        <v>15</v>
      </c>
      <c r="S991" s="91">
        <v>0</v>
      </c>
      <c r="T991" s="90" t="s">
        <v>989</v>
      </c>
      <c r="U991" s="91">
        <v>352.42</v>
      </c>
      <c r="W991" s="92">
        <v>44686</v>
      </c>
    </row>
    <row r="992" spans="1:23" x14ac:dyDescent="0.2">
      <c r="A992" s="86"/>
      <c r="B992" s="86" t="s">
        <v>1077</v>
      </c>
      <c r="C992" s="86" t="s">
        <v>1090</v>
      </c>
      <c r="D992" s="86" t="s">
        <v>151</v>
      </c>
      <c r="E992" s="86">
        <v>205</v>
      </c>
      <c r="F992" s="86" t="s">
        <v>502</v>
      </c>
      <c r="G992" s="87">
        <v>44676</v>
      </c>
      <c r="H992" s="87">
        <v>44912</v>
      </c>
      <c r="I992" s="88"/>
      <c r="J992" s="88"/>
      <c r="K992" s="88"/>
      <c r="L992" s="88"/>
      <c r="M992" s="88" t="s">
        <v>15</v>
      </c>
      <c r="N992" s="88"/>
      <c r="O992" s="88"/>
      <c r="P992" s="88"/>
      <c r="R992" s="90" t="s">
        <v>15</v>
      </c>
      <c r="S992" s="91">
        <v>0</v>
      </c>
      <c r="T992" s="90" t="s">
        <v>502</v>
      </c>
      <c r="U992" s="91">
        <v>333.68</v>
      </c>
      <c r="W992" s="92">
        <v>44686</v>
      </c>
    </row>
    <row r="993" spans="1:23" x14ac:dyDescent="0.2">
      <c r="A993" s="86"/>
      <c r="B993" s="86" t="s">
        <v>1077</v>
      </c>
      <c r="C993" s="86" t="s">
        <v>1090</v>
      </c>
      <c r="D993" s="86" t="s">
        <v>151</v>
      </c>
      <c r="E993" s="86">
        <v>204</v>
      </c>
      <c r="F993" s="86" t="s">
        <v>505</v>
      </c>
      <c r="G993" s="87">
        <v>44676</v>
      </c>
      <c r="H993" s="87">
        <v>44912</v>
      </c>
      <c r="I993" s="88"/>
      <c r="J993" s="88"/>
      <c r="K993" s="88"/>
      <c r="L993" s="88"/>
      <c r="M993" s="88" t="s">
        <v>15</v>
      </c>
      <c r="N993" s="88"/>
      <c r="O993" s="88"/>
      <c r="P993" s="88"/>
      <c r="R993" s="90" t="s">
        <v>15</v>
      </c>
      <c r="S993" s="91">
        <v>0</v>
      </c>
      <c r="T993" s="90" t="s">
        <v>505</v>
      </c>
      <c r="U993" s="91">
        <v>316.77</v>
      </c>
      <c r="W993" s="92">
        <v>44680</v>
      </c>
    </row>
    <row r="994" spans="1:23" x14ac:dyDescent="0.2">
      <c r="A994" s="86"/>
      <c r="B994" s="86" t="s">
        <v>1077</v>
      </c>
      <c r="C994" s="86" t="s">
        <v>1090</v>
      </c>
      <c r="D994" s="86" t="s">
        <v>151</v>
      </c>
      <c r="E994" s="86">
        <v>204</v>
      </c>
      <c r="F994" s="86" t="s">
        <v>505</v>
      </c>
      <c r="G994" s="87">
        <v>44676</v>
      </c>
      <c r="H994" s="87">
        <v>44912</v>
      </c>
      <c r="I994" s="88"/>
      <c r="J994" s="88"/>
      <c r="K994" s="88"/>
      <c r="L994" s="88"/>
      <c r="M994" s="88" t="s">
        <v>15</v>
      </c>
      <c r="N994" s="88"/>
      <c r="O994" s="88"/>
      <c r="P994" s="88"/>
      <c r="R994" s="90" t="s">
        <v>15</v>
      </c>
      <c r="S994" s="91">
        <v>0</v>
      </c>
      <c r="T994" s="90" t="s">
        <v>505</v>
      </c>
      <c r="U994" s="91">
        <v>316.77</v>
      </c>
      <c r="W994" s="92">
        <v>44686</v>
      </c>
    </row>
    <row r="995" spans="1:23" x14ac:dyDescent="0.2">
      <c r="A995" s="86"/>
      <c r="B995" s="86" t="s">
        <v>1077</v>
      </c>
      <c r="C995" s="86" t="s">
        <v>1090</v>
      </c>
      <c r="D995" s="86" t="s">
        <v>151</v>
      </c>
      <c r="E995" s="86">
        <v>204</v>
      </c>
      <c r="F995" s="86" t="s">
        <v>505</v>
      </c>
      <c r="G995" s="87">
        <v>44676</v>
      </c>
      <c r="H995" s="87">
        <v>44912</v>
      </c>
      <c r="I995" s="88"/>
      <c r="J995" s="88"/>
      <c r="K995" s="88"/>
      <c r="L995" s="88"/>
      <c r="M995" s="88" t="s">
        <v>15</v>
      </c>
      <c r="N995" s="88"/>
      <c r="O995" s="88"/>
      <c r="P995" s="88"/>
      <c r="R995" s="90" t="s">
        <v>15</v>
      </c>
      <c r="S995" s="91">
        <v>0</v>
      </c>
      <c r="T995" s="90" t="s">
        <v>505</v>
      </c>
      <c r="U995" s="91">
        <v>316.77</v>
      </c>
      <c r="W995" s="92">
        <v>44686</v>
      </c>
    </row>
    <row r="996" spans="1:23" x14ac:dyDescent="0.2">
      <c r="A996" s="86"/>
      <c r="B996" s="86" t="s">
        <v>1077</v>
      </c>
      <c r="C996" s="86" t="s">
        <v>1090</v>
      </c>
      <c r="D996" s="86" t="s">
        <v>151</v>
      </c>
      <c r="E996" s="86">
        <v>45</v>
      </c>
      <c r="F996" s="86" t="s">
        <v>90</v>
      </c>
      <c r="G996" s="87">
        <v>44676</v>
      </c>
      <c r="H996" s="87">
        <v>44912</v>
      </c>
      <c r="I996" s="88"/>
      <c r="J996" s="88"/>
      <c r="K996" s="88"/>
      <c r="L996" s="88"/>
      <c r="M996" s="88" t="s">
        <v>15</v>
      </c>
      <c r="N996" s="88"/>
      <c r="O996" s="88"/>
      <c r="P996" s="88"/>
      <c r="R996" s="90" t="s">
        <v>15</v>
      </c>
      <c r="S996" s="91">
        <v>0</v>
      </c>
      <c r="T996" s="90" t="s">
        <v>90</v>
      </c>
      <c r="U996" s="91">
        <v>249.3</v>
      </c>
      <c r="W996" s="92">
        <v>44686</v>
      </c>
    </row>
    <row r="997" spans="1:23" x14ac:dyDescent="0.2">
      <c r="A997" s="86"/>
      <c r="B997" s="86" t="s">
        <v>1077</v>
      </c>
      <c r="C997" s="86" t="s">
        <v>1090</v>
      </c>
      <c r="D997" s="86" t="s">
        <v>151</v>
      </c>
      <c r="E997" s="86">
        <v>45</v>
      </c>
      <c r="F997" s="86" t="s">
        <v>90</v>
      </c>
      <c r="G997" s="87">
        <v>44676</v>
      </c>
      <c r="H997" s="87">
        <v>44912</v>
      </c>
      <c r="I997" s="88"/>
      <c r="J997" s="88"/>
      <c r="K997" s="88"/>
      <c r="L997" s="88"/>
      <c r="M997" s="88" t="s">
        <v>15</v>
      </c>
      <c r="N997" s="88"/>
      <c r="O997" s="88"/>
      <c r="P997" s="88"/>
      <c r="R997" s="90" t="s">
        <v>15</v>
      </c>
      <c r="S997" s="91">
        <v>0</v>
      </c>
      <c r="T997" s="90" t="s">
        <v>90</v>
      </c>
      <c r="U997" s="91">
        <v>249.3</v>
      </c>
      <c r="W997" s="92">
        <v>44687</v>
      </c>
    </row>
    <row r="998" spans="1:23" x14ac:dyDescent="0.2">
      <c r="A998" s="86"/>
      <c r="B998" s="86" t="s">
        <v>1077</v>
      </c>
      <c r="C998" s="86" t="s">
        <v>1090</v>
      </c>
      <c r="D998" s="86" t="s">
        <v>151</v>
      </c>
      <c r="E998" s="86">
        <v>45</v>
      </c>
      <c r="F998" s="86" t="s">
        <v>90</v>
      </c>
      <c r="G998" s="87">
        <v>44676</v>
      </c>
      <c r="H998" s="87">
        <v>44912</v>
      </c>
      <c r="I998" s="88"/>
      <c r="J998" s="88"/>
      <c r="K998" s="88"/>
      <c r="L998" s="88"/>
      <c r="M998" s="88" t="s">
        <v>15</v>
      </c>
      <c r="N998" s="88"/>
      <c r="O998" s="88"/>
      <c r="P998" s="88"/>
      <c r="R998" s="90" t="s">
        <v>15</v>
      </c>
      <c r="S998" s="91">
        <v>0</v>
      </c>
      <c r="T998" s="90" t="s">
        <v>90</v>
      </c>
      <c r="U998" s="91">
        <v>249.3</v>
      </c>
      <c r="W998" s="92">
        <v>44685</v>
      </c>
    </row>
    <row r="999" spans="1:23" x14ac:dyDescent="0.2">
      <c r="A999" s="86"/>
      <c r="B999" s="86" t="s">
        <v>1077</v>
      </c>
      <c r="C999" s="86" t="s">
        <v>1090</v>
      </c>
      <c r="D999" s="86" t="s">
        <v>151</v>
      </c>
      <c r="E999" s="86">
        <v>45</v>
      </c>
      <c r="F999" s="86" t="s">
        <v>90</v>
      </c>
      <c r="G999" s="87">
        <v>44676</v>
      </c>
      <c r="H999" s="87">
        <v>44912</v>
      </c>
      <c r="I999" s="88"/>
      <c r="J999" s="88"/>
      <c r="K999" s="88"/>
      <c r="L999" s="88"/>
      <c r="M999" s="88" t="s">
        <v>15</v>
      </c>
      <c r="N999" s="88"/>
      <c r="O999" s="88"/>
      <c r="P999" s="88"/>
      <c r="R999" s="90" t="s">
        <v>15</v>
      </c>
      <c r="S999" s="91">
        <v>0</v>
      </c>
      <c r="T999" s="90" t="s">
        <v>90</v>
      </c>
      <c r="U999" s="91">
        <v>249.3</v>
      </c>
      <c r="W999" s="92">
        <v>44684</v>
      </c>
    </row>
    <row r="1000" spans="1:23" x14ac:dyDescent="0.2">
      <c r="A1000" s="86"/>
      <c r="B1000" s="86" t="s">
        <v>1077</v>
      </c>
      <c r="C1000" s="86" t="s">
        <v>1090</v>
      </c>
      <c r="D1000" s="86" t="s">
        <v>151</v>
      </c>
      <c r="E1000" s="86">
        <v>46</v>
      </c>
      <c r="F1000" s="86" t="s">
        <v>96</v>
      </c>
      <c r="G1000" s="87">
        <v>44676</v>
      </c>
      <c r="H1000" s="87">
        <v>44912</v>
      </c>
      <c r="I1000" s="88"/>
      <c r="J1000" s="88"/>
      <c r="K1000" s="88"/>
      <c r="L1000" s="88"/>
      <c r="M1000" s="88" t="s">
        <v>15</v>
      </c>
      <c r="N1000" s="88"/>
      <c r="O1000" s="88"/>
      <c r="P1000" s="88"/>
      <c r="R1000" s="90" t="s">
        <v>15</v>
      </c>
      <c r="S1000" s="91">
        <v>0</v>
      </c>
      <c r="T1000" s="90" t="s">
        <v>96</v>
      </c>
      <c r="U1000" s="91">
        <v>202.59</v>
      </c>
      <c r="W1000" s="92">
        <v>44684</v>
      </c>
    </row>
    <row r="1001" spans="1:23" x14ac:dyDescent="0.2">
      <c r="A1001" s="86"/>
      <c r="B1001" s="86" t="s">
        <v>1077</v>
      </c>
      <c r="C1001" s="86" t="s">
        <v>1090</v>
      </c>
      <c r="D1001" s="86" t="s">
        <v>151</v>
      </c>
      <c r="E1001" s="86">
        <v>46</v>
      </c>
      <c r="F1001" s="86" t="s">
        <v>96</v>
      </c>
      <c r="G1001" s="87">
        <v>44676</v>
      </c>
      <c r="H1001" s="87">
        <v>44912</v>
      </c>
      <c r="I1001" s="88"/>
      <c r="J1001" s="88"/>
      <c r="K1001" s="88"/>
      <c r="L1001" s="88"/>
      <c r="M1001" s="88" t="s">
        <v>15</v>
      </c>
      <c r="N1001" s="88"/>
      <c r="O1001" s="88"/>
      <c r="P1001" s="88"/>
      <c r="R1001" s="90" t="s">
        <v>15</v>
      </c>
      <c r="S1001" s="91">
        <v>0</v>
      </c>
      <c r="T1001" s="90" t="s">
        <v>96</v>
      </c>
      <c r="U1001" s="91">
        <v>202.59</v>
      </c>
      <c r="W1001" s="92">
        <v>44684</v>
      </c>
    </row>
    <row r="1002" spans="1:23" x14ac:dyDescent="0.2">
      <c r="A1002" s="86"/>
      <c r="B1002" s="86" t="s">
        <v>1077</v>
      </c>
      <c r="C1002" s="86" t="s">
        <v>1090</v>
      </c>
      <c r="D1002" s="86" t="s">
        <v>151</v>
      </c>
      <c r="E1002" s="86">
        <v>46</v>
      </c>
      <c r="F1002" s="86" t="s">
        <v>96</v>
      </c>
      <c r="G1002" s="87">
        <v>44676</v>
      </c>
      <c r="H1002" s="87">
        <v>44912</v>
      </c>
      <c r="I1002" s="88"/>
      <c r="J1002" s="88"/>
      <c r="K1002" s="88"/>
      <c r="L1002" s="88"/>
      <c r="M1002" s="88" t="s">
        <v>15</v>
      </c>
      <c r="N1002" s="88"/>
      <c r="O1002" s="88"/>
      <c r="P1002" s="88"/>
      <c r="R1002" s="90" t="s">
        <v>15</v>
      </c>
      <c r="S1002" s="91">
        <v>0</v>
      </c>
      <c r="T1002" s="90" t="s">
        <v>96</v>
      </c>
      <c r="U1002" s="91">
        <v>202.59</v>
      </c>
      <c r="W1002" s="92">
        <v>44684</v>
      </c>
    </row>
    <row r="1003" spans="1:23" x14ac:dyDescent="0.2">
      <c r="A1003" s="86"/>
      <c r="B1003" s="86" t="s">
        <v>1077</v>
      </c>
      <c r="C1003" s="86" t="s">
        <v>1090</v>
      </c>
      <c r="D1003" s="86" t="s">
        <v>151</v>
      </c>
      <c r="E1003" s="86">
        <v>46</v>
      </c>
      <c r="F1003" s="86" t="s">
        <v>96</v>
      </c>
      <c r="G1003" s="87">
        <v>44676</v>
      </c>
      <c r="H1003" s="87">
        <v>44912</v>
      </c>
      <c r="I1003" s="88"/>
      <c r="J1003" s="88"/>
      <c r="K1003" s="88"/>
      <c r="L1003" s="88"/>
      <c r="M1003" s="88" t="s">
        <v>15</v>
      </c>
      <c r="N1003" s="88"/>
      <c r="O1003" s="88"/>
      <c r="P1003" s="88"/>
      <c r="R1003" s="90" t="s">
        <v>15</v>
      </c>
      <c r="S1003" s="91">
        <v>0</v>
      </c>
      <c r="T1003" s="90" t="s">
        <v>96</v>
      </c>
      <c r="U1003" s="91">
        <v>202.59</v>
      </c>
      <c r="W1003" s="92">
        <v>44684</v>
      </c>
    </row>
    <row r="1004" spans="1:23" x14ac:dyDescent="0.2">
      <c r="A1004" s="86"/>
      <c r="B1004" s="86" t="s">
        <v>1077</v>
      </c>
      <c r="C1004" s="86" t="s">
        <v>1090</v>
      </c>
      <c r="D1004" s="86" t="s">
        <v>151</v>
      </c>
      <c r="E1004" s="86">
        <v>206</v>
      </c>
      <c r="F1004" s="86" t="s">
        <v>427</v>
      </c>
      <c r="G1004" s="87">
        <v>44676</v>
      </c>
      <c r="H1004" s="87">
        <v>44912</v>
      </c>
      <c r="I1004" s="88"/>
      <c r="J1004" s="88"/>
      <c r="K1004" s="88"/>
      <c r="L1004" s="88"/>
      <c r="M1004" s="88" t="s">
        <v>15</v>
      </c>
      <c r="N1004" s="88"/>
      <c r="O1004" s="88"/>
      <c r="P1004" s="88"/>
      <c r="R1004" s="90" t="s">
        <v>15</v>
      </c>
      <c r="S1004" s="91">
        <v>0</v>
      </c>
      <c r="T1004" s="90" t="s">
        <v>427</v>
      </c>
      <c r="U1004" s="91">
        <v>315.44</v>
      </c>
      <c r="W1004" s="92">
        <v>44684</v>
      </c>
    </row>
    <row r="1005" spans="1:23" x14ac:dyDescent="0.2">
      <c r="A1005" s="86"/>
      <c r="B1005" s="86" t="s">
        <v>1077</v>
      </c>
      <c r="C1005" s="86" t="s">
        <v>1090</v>
      </c>
      <c r="D1005" s="86" t="s">
        <v>157</v>
      </c>
      <c r="E1005" s="86">
        <v>8</v>
      </c>
      <c r="F1005" s="86" t="s">
        <v>813</v>
      </c>
      <c r="G1005" s="87">
        <v>44676</v>
      </c>
      <c r="H1005" s="87">
        <v>44912</v>
      </c>
      <c r="I1005" s="88"/>
      <c r="J1005" s="88"/>
      <c r="K1005" s="88"/>
      <c r="L1005" s="88"/>
      <c r="M1005" s="88" t="s">
        <v>15</v>
      </c>
      <c r="N1005" s="88"/>
      <c r="O1005" s="88"/>
      <c r="P1005" s="88"/>
      <c r="R1005" s="90" t="s">
        <v>15</v>
      </c>
      <c r="S1005" s="91">
        <v>0</v>
      </c>
      <c r="T1005" s="90" t="s">
        <v>813</v>
      </c>
      <c r="U1005" s="91">
        <v>420.86</v>
      </c>
      <c r="W1005" s="92">
        <v>44684</v>
      </c>
    </row>
    <row r="1006" spans="1:23" x14ac:dyDescent="0.2">
      <c r="A1006" s="86"/>
      <c r="B1006" s="86" t="s">
        <v>1077</v>
      </c>
      <c r="C1006" s="86" t="s">
        <v>1090</v>
      </c>
      <c r="D1006" s="86" t="s">
        <v>157</v>
      </c>
      <c r="E1006" s="86">
        <v>20</v>
      </c>
      <c r="F1006" s="86" t="s">
        <v>584</v>
      </c>
      <c r="G1006" s="87">
        <v>44676</v>
      </c>
      <c r="H1006" s="87">
        <v>44912</v>
      </c>
      <c r="I1006" s="88"/>
      <c r="J1006" s="88"/>
      <c r="K1006" s="88"/>
      <c r="L1006" s="88"/>
      <c r="M1006" s="88" t="s">
        <v>15</v>
      </c>
      <c r="N1006" s="88"/>
      <c r="O1006" s="88"/>
      <c r="P1006" s="88"/>
      <c r="R1006" s="90" t="s">
        <v>15</v>
      </c>
      <c r="S1006" s="91">
        <v>0</v>
      </c>
      <c r="T1006" s="90" t="s">
        <v>584</v>
      </c>
      <c r="U1006" s="91">
        <v>438.96</v>
      </c>
      <c r="W1006" s="92">
        <v>44684</v>
      </c>
    </row>
    <row r="1007" spans="1:23" x14ac:dyDescent="0.2">
      <c r="A1007" s="86"/>
      <c r="B1007" s="86" t="s">
        <v>1077</v>
      </c>
      <c r="C1007" s="86" t="s">
        <v>1090</v>
      </c>
      <c r="D1007" s="86" t="s">
        <v>157</v>
      </c>
      <c r="E1007" s="86">
        <v>32</v>
      </c>
      <c r="F1007" s="86" t="s">
        <v>602</v>
      </c>
      <c r="G1007" s="87">
        <v>44676</v>
      </c>
      <c r="H1007" s="87">
        <v>44912</v>
      </c>
      <c r="I1007" s="88"/>
      <c r="J1007" s="88"/>
      <c r="K1007" s="88"/>
      <c r="L1007" s="88"/>
      <c r="M1007" s="88" t="s">
        <v>15</v>
      </c>
      <c r="N1007" s="88"/>
      <c r="O1007" s="88"/>
      <c r="P1007" s="88"/>
      <c r="R1007" s="90" t="s">
        <v>15</v>
      </c>
      <c r="S1007" s="91">
        <v>0</v>
      </c>
      <c r="T1007" s="90" t="s">
        <v>602</v>
      </c>
      <c r="U1007" s="91">
        <v>599.96</v>
      </c>
      <c r="W1007" s="92">
        <v>44684</v>
      </c>
    </row>
    <row r="1008" spans="1:23" x14ac:dyDescent="0.2">
      <c r="A1008" s="86"/>
      <c r="B1008" s="86" t="s">
        <v>1077</v>
      </c>
      <c r="C1008" s="86" t="s">
        <v>1090</v>
      </c>
      <c r="D1008" s="86" t="s">
        <v>157</v>
      </c>
      <c r="E1008" s="86">
        <v>175</v>
      </c>
      <c r="F1008" s="86" t="s">
        <v>1088</v>
      </c>
      <c r="G1008" s="87">
        <v>44676</v>
      </c>
      <c r="H1008" s="87">
        <v>44912</v>
      </c>
      <c r="I1008" s="88"/>
      <c r="J1008" s="88"/>
      <c r="K1008" s="88"/>
      <c r="L1008" s="88"/>
      <c r="M1008" s="88" t="s">
        <v>15</v>
      </c>
      <c r="N1008" s="88"/>
      <c r="O1008" s="88"/>
      <c r="P1008" s="88"/>
      <c r="R1008" s="90" t="s">
        <v>15</v>
      </c>
      <c r="S1008" s="91">
        <v>0</v>
      </c>
      <c r="T1008" s="90" t="s">
        <v>1088</v>
      </c>
      <c r="U1008" s="91">
        <v>40</v>
      </c>
      <c r="W1008" s="92">
        <v>44684</v>
      </c>
    </row>
    <row r="1009" spans="1:23" x14ac:dyDescent="0.2">
      <c r="A1009" s="86"/>
      <c r="B1009" s="86" t="s">
        <v>1077</v>
      </c>
      <c r="C1009" s="86" t="s">
        <v>1090</v>
      </c>
      <c r="D1009" s="86" t="s">
        <v>157</v>
      </c>
      <c r="E1009" s="86">
        <v>175</v>
      </c>
      <c r="F1009" s="86" t="s">
        <v>1088</v>
      </c>
      <c r="G1009" s="87">
        <v>44676</v>
      </c>
      <c r="H1009" s="87">
        <v>44912</v>
      </c>
      <c r="I1009" s="88"/>
      <c r="J1009" s="88"/>
      <c r="K1009" s="88"/>
      <c r="L1009" s="88"/>
      <c r="M1009" s="88" t="s">
        <v>15</v>
      </c>
      <c r="N1009" s="88"/>
      <c r="O1009" s="88"/>
      <c r="P1009" s="88"/>
      <c r="R1009" s="90" t="s">
        <v>15</v>
      </c>
      <c r="S1009" s="91">
        <v>0</v>
      </c>
      <c r="T1009" s="90" t="s">
        <v>1088</v>
      </c>
      <c r="U1009" s="91">
        <v>40</v>
      </c>
      <c r="W1009" s="92">
        <v>44684</v>
      </c>
    </row>
    <row r="1010" spans="1:23" x14ac:dyDescent="0.2">
      <c r="A1010" s="86"/>
      <c r="B1010" s="86" t="s">
        <v>1077</v>
      </c>
      <c r="C1010" s="86" t="s">
        <v>1090</v>
      </c>
      <c r="D1010" s="86" t="s">
        <v>157</v>
      </c>
      <c r="E1010" s="86">
        <v>175</v>
      </c>
      <c r="F1010" s="86" t="s">
        <v>1088</v>
      </c>
      <c r="G1010" s="87">
        <v>44676</v>
      </c>
      <c r="H1010" s="87">
        <v>44912</v>
      </c>
      <c r="I1010" s="88"/>
      <c r="J1010" s="88"/>
      <c r="K1010" s="88"/>
      <c r="L1010" s="88"/>
      <c r="M1010" s="88" t="s">
        <v>15</v>
      </c>
      <c r="N1010" s="88"/>
      <c r="O1010" s="88"/>
      <c r="P1010" s="88"/>
      <c r="R1010" s="90" t="s">
        <v>15</v>
      </c>
      <c r="S1010" s="91">
        <v>0</v>
      </c>
      <c r="T1010" s="90" t="s">
        <v>1088</v>
      </c>
      <c r="U1010" s="91">
        <v>40</v>
      </c>
      <c r="W1010" s="92">
        <v>44684</v>
      </c>
    </row>
    <row r="1011" spans="1:23" x14ac:dyDescent="0.2">
      <c r="A1011" s="86"/>
      <c r="B1011" s="86" t="s">
        <v>1077</v>
      </c>
      <c r="C1011" s="86" t="s">
        <v>1090</v>
      </c>
      <c r="D1011" s="86" t="s">
        <v>157</v>
      </c>
      <c r="E1011" s="86">
        <v>175</v>
      </c>
      <c r="F1011" s="86" t="s">
        <v>1088</v>
      </c>
      <c r="G1011" s="87">
        <v>44676</v>
      </c>
      <c r="H1011" s="87">
        <v>44912</v>
      </c>
      <c r="I1011" s="88"/>
      <c r="J1011" s="88"/>
      <c r="K1011" s="88"/>
      <c r="L1011" s="88"/>
      <c r="M1011" s="88" t="s">
        <v>15</v>
      </c>
      <c r="N1011" s="88"/>
      <c r="O1011" s="88"/>
      <c r="P1011" s="88"/>
      <c r="R1011" s="90" t="s">
        <v>15</v>
      </c>
      <c r="S1011" s="91">
        <v>0</v>
      </c>
      <c r="T1011" s="90" t="s">
        <v>1088</v>
      </c>
      <c r="U1011" s="91">
        <v>40</v>
      </c>
      <c r="W1011" s="92">
        <v>44684</v>
      </c>
    </row>
    <row r="1012" spans="1:23" x14ac:dyDescent="0.2">
      <c r="A1012" s="86"/>
      <c r="B1012" s="86" t="s">
        <v>1077</v>
      </c>
      <c r="C1012" s="86" t="s">
        <v>1090</v>
      </c>
      <c r="D1012" s="86" t="s">
        <v>157</v>
      </c>
      <c r="E1012" s="86">
        <v>175</v>
      </c>
      <c r="F1012" s="86" t="s">
        <v>1088</v>
      </c>
      <c r="G1012" s="87">
        <v>44676</v>
      </c>
      <c r="H1012" s="87">
        <v>44912</v>
      </c>
      <c r="I1012" s="88"/>
      <c r="J1012" s="88"/>
      <c r="K1012" s="88"/>
      <c r="L1012" s="88"/>
      <c r="M1012" s="88" t="s">
        <v>15</v>
      </c>
      <c r="N1012" s="88"/>
      <c r="O1012" s="88"/>
      <c r="P1012" s="88"/>
      <c r="R1012" s="90" t="s">
        <v>15</v>
      </c>
      <c r="S1012" s="91">
        <v>0</v>
      </c>
      <c r="T1012" s="90" t="s">
        <v>1088</v>
      </c>
      <c r="U1012" s="91">
        <v>40</v>
      </c>
      <c r="W1012" s="92">
        <v>44684</v>
      </c>
    </row>
    <row r="1013" spans="1:23" x14ac:dyDescent="0.2">
      <c r="A1013" s="86"/>
      <c r="B1013" s="86" t="s">
        <v>1077</v>
      </c>
      <c r="C1013" s="86" t="s">
        <v>1090</v>
      </c>
      <c r="D1013" s="86" t="s">
        <v>157</v>
      </c>
      <c r="E1013" s="86">
        <v>175</v>
      </c>
      <c r="F1013" s="86" t="s">
        <v>1088</v>
      </c>
      <c r="G1013" s="87">
        <v>44676</v>
      </c>
      <c r="H1013" s="87">
        <v>44912</v>
      </c>
      <c r="I1013" s="88"/>
      <c r="J1013" s="88"/>
      <c r="K1013" s="88"/>
      <c r="L1013" s="88"/>
      <c r="M1013" s="88" t="s">
        <v>15</v>
      </c>
      <c r="N1013" s="88"/>
      <c r="O1013" s="88"/>
      <c r="P1013" s="88"/>
      <c r="R1013" s="90" t="s">
        <v>15</v>
      </c>
      <c r="S1013" s="91">
        <v>0</v>
      </c>
      <c r="T1013" s="90" t="s">
        <v>1088</v>
      </c>
      <c r="U1013" s="91">
        <v>40</v>
      </c>
      <c r="W1013" s="92">
        <v>44684</v>
      </c>
    </row>
    <row r="1014" spans="1:23" x14ac:dyDescent="0.2">
      <c r="A1014" s="86"/>
      <c r="B1014" s="86" t="s">
        <v>1077</v>
      </c>
      <c r="C1014" s="86" t="s">
        <v>1090</v>
      </c>
      <c r="D1014" s="86" t="s">
        <v>157</v>
      </c>
      <c r="E1014" s="86">
        <v>177</v>
      </c>
      <c r="F1014" s="86" t="s">
        <v>1091</v>
      </c>
      <c r="G1014" s="87">
        <v>44676</v>
      </c>
      <c r="H1014" s="87">
        <v>44912</v>
      </c>
      <c r="I1014" s="88"/>
      <c r="J1014" s="88"/>
      <c r="K1014" s="88"/>
      <c r="L1014" s="88"/>
      <c r="M1014" s="88" t="s">
        <v>15</v>
      </c>
      <c r="N1014" s="88"/>
      <c r="O1014" s="88"/>
      <c r="P1014" s="88"/>
      <c r="R1014" s="90" t="s">
        <v>15</v>
      </c>
      <c r="S1014" s="91">
        <v>0</v>
      </c>
      <c r="T1014" s="90" t="s">
        <v>1091</v>
      </c>
      <c r="U1014" s="91">
        <v>2651.61</v>
      </c>
      <c r="W1014" s="92">
        <v>44652</v>
      </c>
    </row>
    <row r="1015" spans="1:23" x14ac:dyDescent="0.2">
      <c r="A1015" s="93" t="s">
        <v>1542</v>
      </c>
      <c r="B1015" s="93" t="s">
        <v>1092</v>
      </c>
      <c r="C1015" s="93" t="s">
        <v>1093</v>
      </c>
      <c r="D1015" s="93" t="s">
        <v>151</v>
      </c>
      <c r="E1015" s="93">
        <v>40</v>
      </c>
      <c r="F1015" s="93" t="s">
        <v>571</v>
      </c>
      <c r="G1015" s="94">
        <v>44676</v>
      </c>
      <c r="H1015" s="94">
        <v>44912</v>
      </c>
      <c r="I1015" s="95">
        <v>49640</v>
      </c>
      <c r="J1015" s="95" t="s">
        <v>1094</v>
      </c>
      <c r="K1015" s="95" t="s">
        <v>573</v>
      </c>
      <c r="L1015" s="95" t="s">
        <v>551</v>
      </c>
      <c r="M1015" s="95" t="s">
        <v>48</v>
      </c>
      <c r="N1015" s="95" t="s">
        <v>156</v>
      </c>
      <c r="O1015" s="95">
        <v>476</v>
      </c>
      <c r="P1015" s="95"/>
      <c r="R1015" s="90" t="s">
        <v>571</v>
      </c>
      <c r="S1015" s="91">
        <v>650.83000000000004</v>
      </c>
      <c r="T1015" s="90" t="s">
        <v>571</v>
      </c>
      <c r="U1015" s="91">
        <v>650.83000000000004</v>
      </c>
      <c r="W1015" s="92">
        <v>44677</v>
      </c>
    </row>
    <row r="1016" spans="1:23" x14ac:dyDescent="0.2">
      <c r="A1016" s="93" t="s">
        <v>1542</v>
      </c>
      <c r="B1016" s="93" t="s">
        <v>1092</v>
      </c>
      <c r="C1016" s="93" t="s">
        <v>1093</v>
      </c>
      <c r="D1016" s="93" t="s">
        <v>151</v>
      </c>
      <c r="E1016" s="93">
        <v>48</v>
      </c>
      <c r="F1016" s="93" t="s">
        <v>312</v>
      </c>
      <c r="G1016" s="94">
        <v>44676</v>
      </c>
      <c r="H1016" s="94">
        <v>44912</v>
      </c>
      <c r="I1016" s="95">
        <v>49984</v>
      </c>
      <c r="J1016" s="95" t="s">
        <v>1095</v>
      </c>
      <c r="K1016" s="95" t="s">
        <v>333</v>
      </c>
      <c r="L1016" s="95" t="s">
        <v>551</v>
      </c>
      <c r="M1016" s="95" t="s">
        <v>48</v>
      </c>
      <c r="N1016" s="95" t="s">
        <v>156</v>
      </c>
      <c r="O1016" s="95">
        <v>476</v>
      </c>
      <c r="P1016" s="95"/>
      <c r="R1016" s="90" t="s">
        <v>312</v>
      </c>
      <c r="S1016" s="91">
        <v>292.54000000000002</v>
      </c>
      <c r="T1016" s="90" t="s">
        <v>312</v>
      </c>
      <c r="U1016" s="91">
        <v>292.54000000000002</v>
      </c>
      <c r="W1016" s="92">
        <v>44687</v>
      </c>
    </row>
    <row r="1017" spans="1:23" x14ac:dyDescent="0.2">
      <c r="A1017" s="93" t="s">
        <v>1542</v>
      </c>
      <c r="B1017" s="93" t="s">
        <v>1092</v>
      </c>
      <c r="C1017" s="93" t="s">
        <v>1093</v>
      </c>
      <c r="D1017" s="93" t="s">
        <v>151</v>
      </c>
      <c r="E1017" s="93">
        <v>38</v>
      </c>
      <c r="F1017" s="93" t="s">
        <v>989</v>
      </c>
      <c r="G1017" s="94">
        <v>44676</v>
      </c>
      <c r="H1017" s="94">
        <v>44912</v>
      </c>
      <c r="I1017" s="95">
        <v>49797</v>
      </c>
      <c r="J1017" s="95" t="s">
        <v>1096</v>
      </c>
      <c r="K1017" s="95" t="s">
        <v>1097</v>
      </c>
      <c r="L1017" s="95" t="s">
        <v>551</v>
      </c>
      <c r="M1017" s="95" t="s">
        <v>48</v>
      </c>
      <c r="N1017" s="95" t="s">
        <v>156</v>
      </c>
      <c r="O1017" s="95">
        <v>476</v>
      </c>
      <c r="P1017" s="95"/>
      <c r="R1017" s="90" t="s">
        <v>427</v>
      </c>
      <c r="S1017" s="91">
        <v>315.44</v>
      </c>
      <c r="T1017" s="90" t="s">
        <v>989</v>
      </c>
      <c r="U1017" s="91">
        <v>352.42</v>
      </c>
      <c r="W1017" s="92">
        <v>44687</v>
      </c>
    </row>
    <row r="1018" spans="1:23" x14ac:dyDescent="0.2">
      <c r="A1018" s="93" t="s">
        <v>1542</v>
      </c>
      <c r="B1018" s="93" t="s">
        <v>1092</v>
      </c>
      <c r="C1018" s="93" t="s">
        <v>1093</v>
      </c>
      <c r="D1018" s="93" t="s">
        <v>151</v>
      </c>
      <c r="E1018" s="93">
        <v>38</v>
      </c>
      <c r="F1018" s="93" t="s">
        <v>989</v>
      </c>
      <c r="G1018" s="94">
        <v>44676</v>
      </c>
      <c r="H1018" s="94">
        <v>44912</v>
      </c>
      <c r="I1018" s="95">
        <v>50106</v>
      </c>
      <c r="J1018" s="95" t="s">
        <v>1098</v>
      </c>
      <c r="K1018" s="95" t="s">
        <v>989</v>
      </c>
      <c r="L1018" s="95" t="s">
        <v>551</v>
      </c>
      <c r="M1018" s="95" t="s">
        <v>48</v>
      </c>
      <c r="N1018" s="95" t="s">
        <v>156</v>
      </c>
      <c r="O1018" s="95">
        <v>476</v>
      </c>
      <c r="P1018" s="95"/>
      <c r="R1018" s="90" t="s">
        <v>989</v>
      </c>
      <c r="S1018" s="91">
        <v>352.42</v>
      </c>
      <c r="T1018" s="90" t="s">
        <v>989</v>
      </c>
      <c r="U1018" s="91">
        <v>352.42</v>
      </c>
      <c r="W1018" s="92">
        <v>44685</v>
      </c>
    </row>
    <row r="1019" spans="1:23" x14ac:dyDescent="0.2">
      <c r="A1019" s="93" t="s">
        <v>1542</v>
      </c>
      <c r="B1019" s="93" t="s">
        <v>1092</v>
      </c>
      <c r="C1019" s="93" t="s">
        <v>1093</v>
      </c>
      <c r="D1019" s="93" t="s">
        <v>151</v>
      </c>
      <c r="E1019" s="93">
        <v>38</v>
      </c>
      <c r="F1019" s="93" t="s">
        <v>989</v>
      </c>
      <c r="G1019" s="94">
        <v>44676</v>
      </c>
      <c r="H1019" s="94">
        <v>44912</v>
      </c>
      <c r="I1019" s="95">
        <v>50102</v>
      </c>
      <c r="J1019" s="95" t="s">
        <v>1099</v>
      </c>
      <c r="K1019" s="95" t="s">
        <v>989</v>
      </c>
      <c r="L1019" s="95" t="s">
        <v>551</v>
      </c>
      <c r="M1019" s="95" t="s">
        <v>48</v>
      </c>
      <c r="N1019" s="95" t="s">
        <v>156</v>
      </c>
      <c r="O1019" s="95">
        <v>476</v>
      </c>
      <c r="P1019" s="95"/>
      <c r="R1019" s="90" t="s">
        <v>989</v>
      </c>
      <c r="S1019" s="91">
        <v>352.42</v>
      </c>
      <c r="T1019" s="90" t="s">
        <v>989</v>
      </c>
      <c r="U1019" s="91">
        <v>352.42</v>
      </c>
      <c r="W1019" s="92">
        <v>44652</v>
      </c>
    </row>
    <row r="1020" spans="1:23" x14ac:dyDescent="0.2">
      <c r="A1020" s="93" t="s">
        <v>1542</v>
      </c>
      <c r="B1020" s="93" t="s">
        <v>1092</v>
      </c>
      <c r="C1020" s="93" t="s">
        <v>1093</v>
      </c>
      <c r="D1020" s="93" t="s">
        <v>151</v>
      </c>
      <c r="E1020" s="93">
        <v>38</v>
      </c>
      <c r="F1020" s="93" t="s">
        <v>989</v>
      </c>
      <c r="G1020" s="94">
        <v>44676</v>
      </c>
      <c r="H1020" s="94">
        <v>44912</v>
      </c>
      <c r="I1020" s="95">
        <v>50079</v>
      </c>
      <c r="J1020" s="95" t="s">
        <v>1100</v>
      </c>
      <c r="K1020" s="95" t="s">
        <v>989</v>
      </c>
      <c r="L1020" s="95" t="s">
        <v>551</v>
      </c>
      <c r="M1020" s="95" t="s">
        <v>48</v>
      </c>
      <c r="N1020" s="95" t="s">
        <v>156</v>
      </c>
      <c r="O1020" s="95">
        <v>476</v>
      </c>
      <c r="P1020" s="95"/>
      <c r="R1020" s="90" t="s">
        <v>989</v>
      </c>
      <c r="S1020" s="91">
        <v>352.42</v>
      </c>
      <c r="T1020" s="90" t="s">
        <v>989</v>
      </c>
      <c r="U1020" s="91">
        <v>352.42</v>
      </c>
      <c r="W1020" s="92">
        <v>44687</v>
      </c>
    </row>
    <row r="1021" spans="1:23" x14ac:dyDescent="0.2">
      <c r="A1021" s="93" t="s">
        <v>1542</v>
      </c>
      <c r="B1021" s="93" t="s">
        <v>1092</v>
      </c>
      <c r="C1021" s="93" t="s">
        <v>1093</v>
      </c>
      <c r="D1021" s="93" t="s">
        <v>151</v>
      </c>
      <c r="E1021" s="93">
        <v>38</v>
      </c>
      <c r="F1021" s="93" t="s">
        <v>989</v>
      </c>
      <c r="G1021" s="94">
        <v>44676</v>
      </c>
      <c r="H1021" s="94">
        <v>44912</v>
      </c>
      <c r="I1021" s="95">
        <v>50108</v>
      </c>
      <c r="J1021" s="95" t="s">
        <v>1101</v>
      </c>
      <c r="K1021" s="95" t="s">
        <v>989</v>
      </c>
      <c r="L1021" s="95" t="s">
        <v>551</v>
      </c>
      <c r="M1021" s="95" t="s">
        <v>48</v>
      </c>
      <c r="N1021" s="95" t="s">
        <v>156</v>
      </c>
      <c r="O1021" s="95">
        <v>476</v>
      </c>
      <c r="P1021" s="95"/>
      <c r="R1021" s="90" t="s">
        <v>989</v>
      </c>
      <c r="S1021" s="91">
        <v>352.42</v>
      </c>
      <c r="T1021" s="90" t="s">
        <v>989</v>
      </c>
      <c r="U1021" s="91">
        <v>352.42</v>
      </c>
      <c r="W1021" s="92">
        <v>44687</v>
      </c>
    </row>
    <row r="1022" spans="1:23" x14ac:dyDescent="0.2">
      <c r="A1022" s="93" t="s">
        <v>1542</v>
      </c>
      <c r="B1022" s="93" t="s">
        <v>1092</v>
      </c>
      <c r="C1022" s="93" t="s">
        <v>1093</v>
      </c>
      <c r="D1022" s="93" t="s">
        <v>151</v>
      </c>
      <c r="E1022" s="93">
        <v>38</v>
      </c>
      <c r="F1022" s="93" t="s">
        <v>989</v>
      </c>
      <c r="G1022" s="94">
        <v>44676</v>
      </c>
      <c r="H1022" s="94">
        <v>44912</v>
      </c>
      <c r="I1022" s="95">
        <v>50104</v>
      </c>
      <c r="J1022" s="95" t="s">
        <v>1102</v>
      </c>
      <c r="K1022" s="95" t="s">
        <v>989</v>
      </c>
      <c r="L1022" s="95" t="s">
        <v>551</v>
      </c>
      <c r="M1022" s="95" t="s">
        <v>48</v>
      </c>
      <c r="N1022" s="95" t="s">
        <v>156</v>
      </c>
      <c r="O1022" s="95">
        <v>476</v>
      </c>
      <c r="P1022" s="95"/>
      <c r="R1022" s="90" t="s">
        <v>989</v>
      </c>
      <c r="S1022" s="91">
        <v>352.42</v>
      </c>
      <c r="T1022" s="90" t="s">
        <v>989</v>
      </c>
      <c r="U1022" s="91">
        <v>352.42</v>
      </c>
      <c r="W1022" s="92">
        <v>44685</v>
      </c>
    </row>
    <row r="1023" spans="1:23" x14ac:dyDescent="0.2">
      <c r="A1023" s="93" t="s">
        <v>1542</v>
      </c>
      <c r="B1023" s="93" t="s">
        <v>1092</v>
      </c>
      <c r="C1023" s="93" t="s">
        <v>1093</v>
      </c>
      <c r="D1023" s="93" t="s">
        <v>151</v>
      </c>
      <c r="E1023" s="93">
        <v>38</v>
      </c>
      <c r="F1023" s="93" t="s">
        <v>989</v>
      </c>
      <c r="G1023" s="94">
        <v>44676</v>
      </c>
      <c r="H1023" s="94">
        <v>44912</v>
      </c>
      <c r="I1023" s="95">
        <v>50105</v>
      </c>
      <c r="J1023" s="95" t="s">
        <v>1103</v>
      </c>
      <c r="K1023" s="95" t="s">
        <v>989</v>
      </c>
      <c r="L1023" s="95" t="s">
        <v>551</v>
      </c>
      <c r="M1023" s="95" t="s">
        <v>48</v>
      </c>
      <c r="N1023" s="95" t="s">
        <v>156</v>
      </c>
      <c r="O1023" s="95">
        <v>476</v>
      </c>
      <c r="P1023" s="95"/>
      <c r="R1023" s="90" t="s">
        <v>989</v>
      </c>
      <c r="S1023" s="91">
        <v>352.42</v>
      </c>
      <c r="T1023" s="90" t="s">
        <v>989</v>
      </c>
      <c r="U1023" s="91">
        <v>352.42</v>
      </c>
      <c r="W1023" s="92">
        <v>44685</v>
      </c>
    </row>
    <row r="1024" spans="1:23" x14ac:dyDescent="0.2">
      <c r="A1024" s="93" t="s">
        <v>1542</v>
      </c>
      <c r="B1024" s="93" t="s">
        <v>1092</v>
      </c>
      <c r="C1024" s="93" t="s">
        <v>1093</v>
      </c>
      <c r="D1024" s="93" t="s">
        <v>151</v>
      </c>
      <c r="E1024" s="93">
        <v>38</v>
      </c>
      <c r="F1024" s="93" t="s">
        <v>989</v>
      </c>
      <c r="G1024" s="94">
        <v>44676</v>
      </c>
      <c r="H1024" s="94">
        <v>44912</v>
      </c>
      <c r="I1024" s="95">
        <v>50109</v>
      </c>
      <c r="J1024" s="95" t="s">
        <v>1104</v>
      </c>
      <c r="K1024" s="95" t="s">
        <v>989</v>
      </c>
      <c r="L1024" s="95" t="s">
        <v>551</v>
      </c>
      <c r="M1024" s="95" t="s">
        <v>48</v>
      </c>
      <c r="N1024" s="95" t="s">
        <v>156</v>
      </c>
      <c r="O1024" s="95">
        <v>476</v>
      </c>
      <c r="P1024" s="95"/>
      <c r="R1024" s="90" t="s">
        <v>989</v>
      </c>
      <c r="S1024" s="91">
        <v>352.42</v>
      </c>
      <c r="T1024" s="90" t="s">
        <v>989</v>
      </c>
      <c r="U1024" s="91">
        <v>352.42</v>
      </c>
      <c r="W1024" s="92">
        <v>44685</v>
      </c>
    </row>
    <row r="1025" spans="1:23" x14ac:dyDescent="0.2">
      <c r="A1025" s="93" t="s">
        <v>1542</v>
      </c>
      <c r="B1025" s="93" t="s">
        <v>1092</v>
      </c>
      <c r="C1025" s="93" t="s">
        <v>1093</v>
      </c>
      <c r="D1025" s="93" t="s">
        <v>151</v>
      </c>
      <c r="E1025" s="93">
        <v>205</v>
      </c>
      <c r="F1025" s="93" t="s">
        <v>502</v>
      </c>
      <c r="G1025" s="94">
        <v>44676</v>
      </c>
      <c r="H1025" s="94">
        <v>44912</v>
      </c>
      <c r="I1025" s="95">
        <v>50021</v>
      </c>
      <c r="J1025" s="95" t="s">
        <v>1105</v>
      </c>
      <c r="K1025" s="95" t="s">
        <v>989</v>
      </c>
      <c r="L1025" s="95" t="s">
        <v>551</v>
      </c>
      <c r="M1025" s="95" t="s">
        <v>48</v>
      </c>
      <c r="N1025" s="95" t="s">
        <v>156</v>
      </c>
      <c r="O1025" s="95">
        <v>476</v>
      </c>
      <c r="P1025" s="95"/>
      <c r="R1025" s="90" t="s">
        <v>989</v>
      </c>
      <c r="S1025" s="91">
        <v>352.42</v>
      </c>
      <c r="T1025" s="90" t="s">
        <v>502</v>
      </c>
      <c r="U1025" s="91">
        <v>333.68</v>
      </c>
      <c r="W1025" s="92">
        <v>44687</v>
      </c>
    </row>
    <row r="1026" spans="1:23" x14ac:dyDescent="0.2">
      <c r="A1026" s="93" t="s">
        <v>1542</v>
      </c>
      <c r="B1026" s="93" t="s">
        <v>1092</v>
      </c>
      <c r="C1026" s="93" t="s">
        <v>1093</v>
      </c>
      <c r="D1026" s="93" t="s">
        <v>151</v>
      </c>
      <c r="E1026" s="93">
        <v>204</v>
      </c>
      <c r="F1026" s="93" t="s">
        <v>505</v>
      </c>
      <c r="G1026" s="94">
        <v>44676</v>
      </c>
      <c r="H1026" s="94">
        <v>44912</v>
      </c>
      <c r="I1026" s="95">
        <v>50107</v>
      </c>
      <c r="J1026" s="95" t="s">
        <v>1106</v>
      </c>
      <c r="K1026" s="95" t="s">
        <v>505</v>
      </c>
      <c r="L1026" s="95" t="s">
        <v>551</v>
      </c>
      <c r="M1026" s="95" t="s">
        <v>48</v>
      </c>
      <c r="N1026" s="95" t="s">
        <v>156</v>
      </c>
      <c r="O1026" s="95">
        <v>476</v>
      </c>
      <c r="P1026" s="95"/>
      <c r="R1026" s="90" t="s">
        <v>505</v>
      </c>
      <c r="S1026" s="91">
        <v>316.77</v>
      </c>
      <c r="T1026" s="90" t="s">
        <v>505</v>
      </c>
      <c r="U1026" s="91">
        <v>316.77</v>
      </c>
      <c r="W1026" s="92">
        <v>44685</v>
      </c>
    </row>
    <row r="1027" spans="1:23" x14ac:dyDescent="0.2">
      <c r="A1027" s="93" t="s">
        <v>1542</v>
      </c>
      <c r="B1027" s="93" t="s">
        <v>1092</v>
      </c>
      <c r="C1027" s="93" t="s">
        <v>1093</v>
      </c>
      <c r="D1027" s="93" t="s">
        <v>151</v>
      </c>
      <c r="E1027" s="93">
        <v>204</v>
      </c>
      <c r="F1027" s="93" t="s">
        <v>505</v>
      </c>
      <c r="G1027" s="94">
        <v>44676</v>
      </c>
      <c r="H1027" s="94">
        <v>44912</v>
      </c>
      <c r="I1027" s="95">
        <v>50110</v>
      </c>
      <c r="J1027" s="95" t="s">
        <v>1107</v>
      </c>
      <c r="K1027" s="95" t="s">
        <v>505</v>
      </c>
      <c r="L1027" s="95" t="s">
        <v>551</v>
      </c>
      <c r="M1027" s="95" t="s">
        <v>48</v>
      </c>
      <c r="N1027" s="95" t="s">
        <v>156</v>
      </c>
      <c r="O1027" s="95">
        <v>476</v>
      </c>
      <c r="P1027" s="95"/>
      <c r="R1027" s="90" t="s">
        <v>505</v>
      </c>
      <c r="S1027" s="91">
        <v>316.77</v>
      </c>
      <c r="T1027" s="90" t="s">
        <v>505</v>
      </c>
      <c r="U1027" s="91">
        <v>316.77</v>
      </c>
      <c r="W1027" s="92">
        <v>44685</v>
      </c>
    </row>
    <row r="1028" spans="1:23" x14ac:dyDescent="0.2">
      <c r="A1028" s="93" t="s">
        <v>1542</v>
      </c>
      <c r="B1028" s="93" t="s">
        <v>1092</v>
      </c>
      <c r="C1028" s="93" t="s">
        <v>1093</v>
      </c>
      <c r="D1028" s="93" t="s">
        <v>151</v>
      </c>
      <c r="E1028" s="93">
        <v>204</v>
      </c>
      <c r="F1028" s="93" t="s">
        <v>505</v>
      </c>
      <c r="G1028" s="94">
        <v>44676</v>
      </c>
      <c r="H1028" s="94">
        <v>44912</v>
      </c>
      <c r="I1028" s="95">
        <v>50103</v>
      </c>
      <c r="J1028" s="95" t="s">
        <v>1108</v>
      </c>
      <c r="K1028" s="95" t="s">
        <v>507</v>
      </c>
      <c r="L1028" s="95" t="s">
        <v>551</v>
      </c>
      <c r="M1028" s="95" t="s">
        <v>48</v>
      </c>
      <c r="N1028" s="95" t="s">
        <v>156</v>
      </c>
      <c r="O1028" s="95">
        <v>476</v>
      </c>
      <c r="P1028" s="95"/>
      <c r="R1028" s="90" t="s">
        <v>507</v>
      </c>
      <c r="S1028" s="91">
        <v>308.62</v>
      </c>
      <c r="T1028" s="90" t="s">
        <v>505</v>
      </c>
      <c r="U1028" s="91">
        <v>316.77</v>
      </c>
      <c r="W1028" s="92">
        <v>44687</v>
      </c>
    </row>
    <row r="1029" spans="1:23" x14ac:dyDescent="0.2">
      <c r="A1029" s="93" t="s">
        <v>1542</v>
      </c>
      <c r="B1029" s="93" t="s">
        <v>1092</v>
      </c>
      <c r="C1029" s="93" t="s">
        <v>1093</v>
      </c>
      <c r="D1029" s="93" t="s">
        <v>151</v>
      </c>
      <c r="E1029" s="93">
        <v>45</v>
      </c>
      <c r="F1029" s="93" t="s">
        <v>90</v>
      </c>
      <c r="G1029" s="94">
        <v>44676</v>
      </c>
      <c r="H1029" s="94">
        <v>44912</v>
      </c>
      <c r="I1029" s="95">
        <v>50144</v>
      </c>
      <c r="J1029" s="95" t="s">
        <v>1109</v>
      </c>
      <c r="K1029" s="95" t="s">
        <v>507</v>
      </c>
      <c r="L1029" s="95" t="s">
        <v>551</v>
      </c>
      <c r="M1029" s="95" t="s">
        <v>48</v>
      </c>
      <c r="N1029" s="95" t="s">
        <v>156</v>
      </c>
      <c r="O1029" s="95">
        <v>476</v>
      </c>
      <c r="P1029" s="95"/>
      <c r="R1029" s="90" t="s">
        <v>507</v>
      </c>
      <c r="S1029" s="91">
        <v>308.62</v>
      </c>
      <c r="T1029" s="90" t="s">
        <v>90</v>
      </c>
      <c r="U1029" s="91">
        <v>249.3</v>
      </c>
      <c r="W1029" s="92">
        <v>44687</v>
      </c>
    </row>
    <row r="1030" spans="1:23" x14ac:dyDescent="0.2">
      <c r="A1030" s="93" t="s">
        <v>1542</v>
      </c>
      <c r="B1030" s="93" t="s">
        <v>1092</v>
      </c>
      <c r="C1030" s="93" t="s">
        <v>1093</v>
      </c>
      <c r="D1030" s="93" t="s">
        <v>151</v>
      </c>
      <c r="E1030" s="93">
        <v>45</v>
      </c>
      <c r="F1030" s="93" t="s">
        <v>90</v>
      </c>
      <c r="G1030" s="94">
        <v>44676</v>
      </c>
      <c r="H1030" s="94">
        <v>44912</v>
      </c>
      <c r="I1030" s="95">
        <v>50085</v>
      </c>
      <c r="J1030" s="95" t="s">
        <v>1110</v>
      </c>
      <c r="K1030" s="95" t="s">
        <v>90</v>
      </c>
      <c r="L1030" s="95" t="s">
        <v>551</v>
      </c>
      <c r="M1030" s="95" t="s">
        <v>48</v>
      </c>
      <c r="N1030" s="95" t="s">
        <v>156</v>
      </c>
      <c r="O1030" s="95">
        <v>476</v>
      </c>
      <c r="P1030" s="95"/>
      <c r="R1030" s="90" t="s">
        <v>90</v>
      </c>
      <c r="S1030" s="91">
        <v>249.3</v>
      </c>
      <c r="T1030" s="90" t="s">
        <v>90</v>
      </c>
      <c r="U1030" s="91">
        <v>249.3</v>
      </c>
      <c r="W1030" s="92">
        <v>44687</v>
      </c>
    </row>
    <row r="1031" spans="1:23" x14ac:dyDescent="0.2">
      <c r="A1031" s="93" t="s">
        <v>1542</v>
      </c>
      <c r="B1031" s="93" t="s">
        <v>1092</v>
      </c>
      <c r="C1031" s="93" t="s">
        <v>1093</v>
      </c>
      <c r="D1031" s="93" t="s">
        <v>151</v>
      </c>
      <c r="E1031" s="93">
        <v>20</v>
      </c>
      <c r="F1031" s="93"/>
      <c r="G1031" s="94">
        <v>44676</v>
      </c>
      <c r="H1031" s="94">
        <v>44912</v>
      </c>
      <c r="I1031" s="95">
        <v>50048</v>
      </c>
      <c r="J1031" s="95" t="s">
        <v>1111</v>
      </c>
      <c r="K1031" s="95" t="s">
        <v>96</v>
      </c>
      <c r="L1031" s="95" t="s">
        <v>551</v>
      </c>
      <c r="M1031" s="95" t="s">
        <v>48</v>
      </c>
      <c r="N1031" s="95" t="s">
        <v>156</v>
      </c>
      <c r="O1031" s="95">
        <v>476</v>
      </c>
      <c r="P1031" s="95"/>
      <c r="R1031" s="90" t="s">
        <v>96</v>
      </c>
      <c r="S1031" s="91">
        <v>202.59</v>
      </c>
      <c r="T1031" s="90">
        <v>0</v>
      </c>
      <c r="U1031" s="91">
        <v>0</v>
      </c>
      <c r="W1031" s="92">
        <v>44687</v>
      </c>
    </row>
    <row r="1032" spans="1:23" x14ac:dyDescent="0.2">
      <c r="A1032" s="93" t="s">
        <v>1542</v>
      </c>
      <c r="B1032" s="93" t="s">
        <v>1092</v>
      </c>
      <c r="C1032" s="93" t="s">
        <v>1093</v>
      </c>
      <c r="D1032" s="93" t="s">
        <v>157</v>
      </c>
      <c r="E1032" s="93">
        <v>20</v>
      </c>
      <c r="F1032" s="93" t="s">
        <v>584</v>
      </c>
      <c r="G1032" s="94">
        <v>44676</v>
      </c>
      <c r="H1032" s="94">
        <v>44912</v>
      </c>
      <c r="I1032" s="95" t="s">
        <v>1112</v>
      </c>
      <c r="J1032" s="95" t="s">
        <v>745</v>
      </c>
      <c r="K1032" s="95"/>
      <c r="L1032" s="95" t="s">
        <v>551</v>
      </c>
      <c r="M1032" s="95" t="s">
        <v>48</v>
      </c>
      <c r="N1032" s="95" t="s">
        <v>156</v>
      </c>
      <c r="O1032" s="95">
        <v>476</v>
      </c>
      <c r="P1032" s="95"/>
      <c r="R1032" s="90" t="s">
        <v>1522</v>
      </c>
      <c r="S1032" s="91">
        <v>914.22</v>
      </c>
      <c r="T1032" s="90" t="s">
        <v>584</v>
      </c>
      <c r="U1032" s="91">
        <v>438.96</v>
      </c>
      <c r="W1032" s="92">
        <v>44687</v>
      </c>
    </row>
    <row r="1033" spans="1:23" x14ac:dyDescent="0.2">
      <c r="A1033" s="93" t="s">
        <v>1542</v>
      </c>
      <c r="B1033" s="93" t="s">
        <v>1092</v>
      </c>
      <c r="C1033" s="93" t="s">
        <v>1093</v>
      </c>
      <c r="D1033" s="93" t="s">
        <v>157</v>
      </c>
      <c r="E1033" s="93">
        <v>141</v>
      </c>
      <c r="F1033" s="93" t="s">
        <v>1113</v>
      </c>
      <c r="G1033" s="94">
        <v>44676</v>
      </c>
      <c r="H1033" s="94">
        <v>44912</v>
      </c>
      <c r="I1033" s="95"/>
      <c r="J1033" s="95"/>
      <c r="K1033" s="95"/>
      <c r="L1033" s="95"/>
      <c r="M1033" s="95" t="s">
        <v>15</v>
      </c>
      <c r="N1033" s="95"/>
      <c r="O1033" s="95"/>
      <c r="P1033" s="95"/>
      <c r="R1033" s="90" t="s">
        <v>15</v>
      </c>
      <c r="S1033" s="91">
        <v>0</v>
      </c>
      <c r="T1033" s="90" t="s">
        <v>1113</v>
      </c>
      <c r="U1033" s="91">
        <v>9.6199999999999992</v>
      </c>
      <c r="W1033" s="92">
        <v>44687</v>
      </c>
    </row>
    <row r="1034" spans="1:23" x14ac:dyDescent="0.2">
      <c r="A1034" s="93" t="s">
        <v>1542</v>
      </c>
      <c r="B1034" s="93" t="s">
        <v>1092</v>
      </c>
      <c r="C1034" s="93" t="s">
        <v>1093</v>
      </c>
      <c r="D1034" s="93" t="s">
        <v>157</v>
      </c>
      <c r="E1034" s="93">
        <v>141</v>
      </c>
      <c r="F1034" s="93" t="s">
        <v>1113</v>
      </c>
      <c r="G1034" s="94">
        <v>44676</v>
      </c>
      <c r="H1034" s="94">
        <v>44912</v>
      </c>
      <c r="I1034" s="95"/>
      <c r="J1034" s="95"/>
      <c r="K1034" s="95"/>
      <c r="L1034" s="95"/>
      <c r="M1034" s="95" t="s">
        <v>15</v>
      </c>
      <c r="N1034" s="95"/>
      <c r="O1034" s="95"/>
      <c r="P1034" s="95"/>
      <c r="R1034" s="90" t="s">
        <v>15</v>
      </c>
      <c r="S1034" s="91">
        <v>0</v>
      </c>
      <c r="T1034" s="90" t="s">
        <v>1113</v>
      </c>
      <c r="U1034" s="91">
        <v>9.6199999999999992</v>
      </c>
      <c r="W1034" s="92">
        <v>44687</v>
      </c>
    </row>
    <row r="1035" spans="1:23" x14ac:dyDescent="0.2">
      <c r="A1035" s="93" t="s">
        <v>1542</v>
      </c>
      <c r="B1035" s="93" t="s">
        <v>1092</v>
      </c>
      <c r="C1035" s="93" t="s">
        <v>1093</v>
      </c>
      <c r="D1035" s="93" t="s">
        <v>157</v>
      </c>
      <c r="E1035" s="93">
        <v>141</v>
      </c>
      <c r="F1035" s="93" t="s">
        <v>1113</v>
      </c>
      <c r="G1035" s="94">
        <v>44676</v>
      </c>
      <c r="H1035" s="94">
        <v>44912</v>
      </c>
      <c r="I1035" s="95"/>
      <c r="J1035" s="95"/>
      <c r="K1035" s="95"/>
      <c r="L1035" s="95"/>
      <c r="M1035" s="95" t="s">
        <v>15</v>
      </c>
      <c r="N1035" s="95"/>
      <c r="O1035" s="95"/>
      <c r="P1035" s="95"/>
      <c r="R1035" s="90" t="s">
        <v>15</v>
      </c>
      <c r="S1035" s="91">
        <v>0</v>
      </c>
      <c r="T1035" s="90" t="s">
        <v>1113</v>
      </c>
      <c r="U1035" s="91">
        <v>9.6199999999999992</v>
      </c>
      <c r="W1035" s="92">
        <v>44687</v>
      </c>
    </row>
    <row r="1036" spans="1:23" x14ac:dyDescent="0.2">
      <c r="A1036" s="93" t="s">
        <v>1542</v>
      </c>
      <c r="B1036" s="93" t="s">
        <v>1092</v>
      </c>
      <c r="C1036" s="93" t="s">
        <v>1093</v>
      </c>
      <c r="D1036" s="93" t="s">
        <v>157</v>
      </c>
      <c r="E1036" s="93">
        <v>141</v>
      </c>
      <c r="F1036" s="93" t="s">
        <v>1113</v>
      </c>
      <c r="G1036" s="94">
        <v>44676</v>
      </c>
      <c r="H1036" s="94">
        <v>44912</v>
      </c>
      <c r="I1036" s="95"/>
      <c r="J1036" s="95"/>
      <c r="K1036" s="95"/>
      <c r="L1036" s="95"/>
      <c r="M1036" s="95" t="s">
        <v>15</v>
      </c>
      <c r="N1036" s="95"/>
      <c r="O1036" s="95"/>
      <c r="P1036" s="95"/>
      <c r="R1036" s="90" t="s">
        <v>15</v>
      </c>
      <c r="S1036" s="91">
        <v>0</v>
      </c>
      <c r="T1036" s="90" t="s">
        <v>1113</v>
      </c>
      <c r="U1036" s="91">
        <v>9.6199999999999992</v>
      </c>
      <c r="W1036" s="92">
        <v>44687</v>
      </c>
    </row>
    <row r="1037" spans="1:23" x14ac:dyDescent="0.2">
      <c r="A1037" s="93" t="s">
        <v>1542</v>
      </c>
      <c r="B1037" s="93" t="s">
        <v>1092</v>
      </c>
      <c r="C1037" s="93" t="s">
        <v>1093</v>
      </c>
      <c r="D1037" s="93" t="s">
        <v>157</v>
      </c>
      <c r="E1037" s="93">
        <v>141</v>
      </c>
      <c r="F1037" s="93" t="s">
        <v>1113</v>
      </c>
      <c r="G1037" s="94">
        <v>44676</v>
      </c>
      <c r="H1037" s="94">
        <v>44912</v>
      </c>
      <c r="I1037" s="95"/>
      <c r="J1037" s="95"/>
      <c r="K1037" s="95"/>
      <c r="L1037" s="95"/>
      <c r="M1037" s="95" t="s">
        <v>15</v>
      </c>
      <c r="N1037" s="95"/>
      <c r="O1037" s="95"/>
      <c r="P1037" s="95"/>
      <c r="R1037" s="90" t="s">
        <v>15</v>
      </c>
      <c r="S1037" s="91">
        <v>0</v>
      </c>
      <c r="T1037" s="90" t="s">
        <v>1113</v>
      </c>
      <c r="U1037" s="91">
        <v>9.6199999999999992</v>
      </c>
      <c r="W1037" s="92">
        <v>44687</v>
      </c>
    </row>
    <row r="1038" spans="1:23" x14ac:dyDescent="0.2">
      <c r="A1038" s="93" t="s">
        <v>1542</v>
      </c>
      <c r="B1038" s="93" t="s">
        <v>1092</v>
      </c>
      <c r="C1038" s="93" t="s">
        <v>1093</v>
      </c>
      <c r="D1038" s="93" t="s">
        <v>157</v>
      </c>
      <c r="E1038" s="93">
        <v>141</v>
      </c>
      <c r="F1038" s="93" t="s">
        <v>1113</v>
      </c>
      <c r="G1038" s="94">
        <v>44676</v>
      </c>
      <c r="H1038" s="94">
        <v>44912</v>
      </c>
      <c r="I1038" s="95"/>
      <c r="J1038" s="95"/>
      <c r="K1038" s="95"/>
      <c r="L1038" s="95"/>
      <c r="M1038" s="95" t="s">
        <v>15</v>
      </c>
      <c r="N1038" s="95"/>
      <c r="O1038" s="95"/>
      <c r="P1038" s="95"/>
      <c r="R1038" s="90" t="s">
        <v>15</v>
      </c>
      <c r="S1038" s="91">
        <v>0</v>
      </c>
      <c r="T1038" s="90" t="s">
        <v>1113</v>
      </c>
      <c r="U1038" s="91">
        <v>9.6199999999999992</v>
      </c>
      <c r="W1038" s="92">
        <v>44687</v>
      </c>
    </row>
    <row r="1039" spans="1:23" x14ac:dyDescent="0.2">
      <c r="A1039" s="93" t="s">
        <v>1542</v>
      </c>
      <c r="B1039" s="93" t="s">
        <v>1092</v>
      </c>
      <c r="C1039" s="93" t="s">
        <v>1093</v>
      </c>
      <c r="D1039" s="93" t="s">
        <v>157</v>
      </c>
      <c r="E1039" s="93">
        <v>141</v>
      </c>
      <c r="F1039" s="93" t="s">
        <v>1113</v>
      </c>
      <c r="G1039" s="94">
        <v>44676</v>
      </c>
      <c r="H1039" s="94">
        <v>44912</v>
      </c>
      <c r="I1039" s="95"/>
      <c r="J1039" s="95"/>
      <c r="K1039" s="95"/>
      <c r="L1039" s="95"/>
      <c r="M1039" s="95" t="s">
        <v>15</v>
      </c>
      <c r="N1039" s="95"/>
      <c r="O1039" s="95"/>
      <c r="P1039" s="95"/>
      <c r="R1039" s="90" t="s">
        <v>15</v>
      </c>
      <c r="S1039" s="91">
        <v>0</v>
      </c>
      <c r="T1039" s="90" t="s">
        <v>1113</v>
      </c>
      <c r="U1039" s="91">
        <v>9.6199999999999992</v>
      </c>
      <c r="W1039" s="92">
        <v>44687</v>
      </c>
    </row>
    <row r="1040" spans="1:23" x14ac:dyDescent="0.2">
      <c r="A1040" s="93" t="s">
        <v>1542</v>
      </c>
      <c r="B1040" s="93" t="s">
        <v>1092</v>
      </c>
      <c r="C1040" s="93" t="s">
        <v>1093</v>
      </c>
      <c r="D1040" s="93" t="s">
        <v>157</v>
      </c>
      <c r="E1040" s="93">
        <v>141</v>
      </c>
      <c r="F1040" s="93" t="s">
        <v>1113</v>
      </c>
      <c r="G1040" s="94">
        <v>44676</v>
      </c>
      <c r="H1040" s="94">
        <v>44912</v>
      </c>
      <c r="I1040" s="95"/>
      <c r="J1040" s="95"/>
      <c r="K1040" s="95"/>
      <c r="L1040" s="95"/>
      <c r="M1040" s="95" t="s">
        <v>15</v>
      </c>
      <c r="N1040" s="95"/>
      <c r="O1040" s="95"/>
      <c r="P1040" s="95"/>
      <c r="R1040" s="90" t="s">
        <v>15</v>
      </c>
      <c r="S1040" s="91">
        <v>0</v>
      </c>
      <c r="T1040" s="90" t="s">
        <v>1113</v>
      </c>
      <c r="U1040" s="91">
        <v>9.6199999999999992</v>
      </c>
      <c r="W1040" s="92">
        <v>44687</v>
      </c>
    </row>
    <row r="1041" spans="1:23" x14ac:dyDescent="0.2">
      <c r="A1041" s="93" t="s">
        <v>1542</v>
      </c>
      <c r="B1041" s="93" t="s">
        <v>1092</v>
      </c>
      <c r="C1041" s="93" t="s">
        <v>1093</v>
      </c>
      <c r="D1041" s="93" t="s">
        <v>157</v>
      </c>
      <c r="E1041" s="93">
        <v>141</v>
      </c>
      <c r="F1041" s="93" t="s">
        <v>1113</v>
      </c>
      <c r="G1041" s="94">
        <v>44676</v>
      </c>
      <c r="H1041" s="94">
        <v>44912</v>
      </c>
      <c r="I1041" s="95"/>
      <c r="J1041" s="95"/>
      <c r="K1041" s="95"/>
      <c r="L1041" s="95"/>
      <c r="M1041" s="95" t="s">
        <v>15</v>
      </c>
      <c r="N1041" s="95"/>
      <c r="O1041" s="95"/>
      <c r="P1041" s="95"/>
      <c r="R1041" s="90" t="s">
        <v>15</v>
      </c>
      <c r="S1041" s="91">
        <v>0</v>
      </c>
      <c r="T1041" s="90" t="s">
        <v>1113</v>
      </c>
      <c r="U1041" s="91">
        <v>9.6199999999999992</v>
      </c>
      <c r="W1041" s="92">
        <v>44687</v>
      </c>
    </row>
    <row r="1042" spans="1:23" x14ac:dyDescent="0.2">
      <c r="A1042" s="93" t="s">
        <v>1542</v>
      </c>
      <c r="B1042" s="93" t="s">
        <v>1092</v>
      </c>
      <c r="C1042" s="93" t="s">
        <v>1093</v>
      </c>
      <c r="D1042" s="93" t="s">
        <v>157</v>
      </c>
      <c r="E1042" s="93">
        <v>141</v>
      </c>
      <c r="F1042" s="93" t="s">
        <v>1113</v>
      </c>
      <c r="G1042" s="94">
        <v>44676</v>
      </c>
      <c r="H1042" s="94">
        <v>44912</v>
      </c>
      <c r="I1042" s="95"/>
      <c r="J1042" s="95"/>
      <c r="K1042" s="95"/>
      <c r="L1042" s="95"/>
      <c r="M1042" s="95" t="s">
        <v>15</v>
      </c>
      <c r="N1042" s="95"/>
      <c r="O1042" s="95"/>
      <c r="P1042" s="95"/>
      <c r="R1042" s="90" t="s">
        <v>15</v>
      </c>
      <c r="S1042" s="91">
        <v>0</v>
      </c>
      <c r="T1042" s="90" t="s">
        <v>1113</v>
      </c>
      <c r="U1042" s="91">
        <v>9.6199999999999992</v>
      </c>
      <c r="W1042" s="92">
        <v>44687</v>
      </c>
    </row>
    <row r="1043" spans="1:23" x14ac:dyDescent="0.2">
      <c r="A1043" s="93" t="s">
        <v>1542</v>
      </c>
      <c r="B1043" s="93" t="s">
        <v>1092</v>
      </c>
      <c r="C1043" s="93" t="s">
        <v>1093</v>
      </c>
      <c r="D1043" s="93" t="s">
        <v>157</v>
      </c>
      <c r="E1043" s="93">
        <v>141</v>
      </c>
      <c r="F1043" s="93" t="s">
        <v>1113</v>
      </c>
      <c r="G1043" s="94">
        <v>44676</v>
      </c>
      <c r="H1043" s="94">
        <v>44912</v>
      </c>
      <c r="I1043" s="95"/>
      <c r="J1043" s="95"/>
      <c r="K1043" s="95"/>
      <c r="L1043" s="95"/>
      <c r="M1043" s="95" t="s">
        <v>15</v>
      </c>
      <c r="N1043" s="95"/>
      <c r="O1043" s="95"/>
      <c r="P1043" s="95"/>
      <c r="R1043" s="90" t="s">
        <v>15</v>
      </c>
      <c r="S1043" s="91">
        <v>0</v>
      </c>
      <c r="T1043" s="90" t="s">
        <v>1113</v>
      </c>
      <c r="U1043" s="91">
        <v>9.6199999999999992</v>
      </c>
      <c r="W1043" s="92">
        <v>44652</v>
      </c>
    </row>
    <row r="1044" spans="1:23" x14ac:dyDescent="0.2">
      <c r="A1044" s="93" t="s">
        <v>1542</v>
      </c>
      <c r="B1044" s="93" t="s">
        <v>1092</v>
      </c>
      <c r="C1044" s="93" t="s">
        <v>1093</v>
      </c>
      <c r="D1044" s="93" t="s">
        <v>157</v>
      </c>
      <c r="E1044" s="93">
        <v>141</v>
      </c>
      <c r="F1044" s="93" t="s">
        <v>1113</v>
      </c>
      <c r="G1044" s="94">
        <v>44676</v>
      </c>
      <c r="H1044" s="94">
        <v>44912</v>
      </c>
      <c r="I1044" s="95"/>
      <c r="J1044" s="95"/>
      <c r="K1044" s="95"/>
      <c r="L1044" s="95"/>
      <c r="M1044" s="95" t="s">
        <v>15</v>
      </c>
      <c r="N1044" s="95"/>
      <c r="O1044" s="95"/>
      <c r="P1044" s="95"/>
      <c r="R1044" s="90" t="s">
        <v>15</v>
      </c>
      <c r="S1044" s="91">
        <v>0</v>
      </c>
      <c r="T1044" s="90" t="s">
        <v>1113</v>
      </c>
      <c r="U1044" s="91">
        <v>9.6199999999999992</v>
      </c>
      <c r="W1044" s="92">
        <v>44652</v>
      </c>
    </row>
    <row r="1045" spans="1:23" x14ac:dyDescent="0.2">
      <c r="A1045" s="93" t="s">
        <v>1542</v>
      </c>
      <c r="B1045" s="93" t="s">
        <v>1092</v>
      </c>
      <c r="C1045" s="93" t="s">
        <v>1093</v>
      </c>
      <c r="D1045" s="93" t="s">
        <v>157</v>
      </c>
      <c r="E1045" s="93">
        <v>141</v>
      </c>
      <c r="F1045" s="93"/>
      <c r="G1045" s="94">
        <v>44676</v>
      </c>
      <c r="H1045" s="94">
        <v>44912</v>
      </c>
      <c r="I1045" s="95" t="s">
        <v>1114</v>
      </c>
      <c r="J1045" s="95" t="s">
        <v>119</v>
      </c>
      <c r="K1045" s="95"/>
      <c r="L1045" s="95" t="s">
        <v>551</v>
      </c>
      <c r="M1045" s="95" t="s">
        <v>48</v>
      </c>
      <c r="N1045" s="95" t="s">
        <v>156</v>
      </c>
      <c r="O1045" s="95">
        <v>476</v>
      </c>
      <c r="P1045" s="95"/>
      <c r="R1045" s="90" t="s">
        <v>602</v>
      </c>
      <c r="S1045" s="91">
        <v>599.96</v>
      </c>
      <c r="T1045" s="90">
        <v>0</v>
      </c>
      <c r="U1045" s="91">
        <v>0</v>
      </c>
      <c r="W1045" s="92">
        <v>44652</v>
      </c>
    </row>
    <row r="1046" spans="1:23" x14ac:dyDescent="0.2">
      <c r="A1046" s="86" t="s">
        <v>1542</v>
      </c>
      <c r="B1046" s="86" t="s">
        <v>1092</v>
      </c>
      <c r="C1046" s="86" t="s">
        <v>1115</v>
      </c>
      <c r="D1046" s="86" t="s">
        <v>151</v>
      </c>
      <c r="E1046" s="86">
        <v>40</v>
      </c>
      <c r="F1046" s="86" t="s">
        <v>571</v>
      </c>
      <c r="G1046" s="87">
        <v>44676</v>
      </c>
      <c r="H1046" s="87">
        <v>44912</v>
      </c>
      <c r="I1046" s="88">
        <v>49546</v>
      </c>
      <c r="J1046" s="88" t="s">
        <v>1116</v>
      </c>
      <c r="K1046" s="88" t="s">
        <v>573</v>
      </c>
      <c r="L1046" s="88" t="s">
        <v>551</v>
      </c>
      <c r="M1046" s="88" t="s">
        <v>48</v>
      </c>
      <c r="N1046" s="88" t="s">
        <v>156</v>
      </c>
      <c r="O1046" s="88">
        <v>476</v>
      </c>
      <c r="P1046" s="88"/>
      <c r="R1046" s="90" t="s">
        <v>571</v>
      </c>
      <c r="S1046" s="91">
        <v>650.83000000000004</v>
      </c>
      <c r="T1046" s="90" t="s">
        <v>571</v>
      </c>
      <c r="U1046" s="91">
        <v>650.83000000000004</v>
      </c>
      <c r="W1046" s="92">
        <v>44652</v>
      </c>
    </row>
    <row r="1047" spans="1:23" x14ac:dyDescent="0.2">
      <c r="A1047" s="86" t="s">
        <v>1542</v>
      </c>
      <c r="B1047" s="86" t="s">
        <v>1092</v>
      </c>
      <c r="C1047" s="86" t="s">
        <v>1115</v>
      </c>
      <c r="D1047" s="86" t="s">
        <v>151</v>
      </c>
      <c r="E1047" s="86">
        <v>48</v>
      </c>
      <c r="F1047" s="86" t="s">
        <v>312</v>
      </c>
      <c r="G1047" s="87">
        <v>44676</v>
      </c>
      <c r="H1047" s="87">
        <v>44912</v>
      </c>
      <c r="I1047" s="88">
        <v>49990</v>
      </c>
      <c r="J1047" s="88" t="s">
        <v>1117</v>
      </c>
      <c r="K1047" s="88" t="s">
        <v>333</v>
      </c>
      <c r="L1047" s="88" t="s">
        <v>551</v>
      </c>
      <c r="M1047" s="88" t="s">
        <v>48</v>
      </c>
      <c r="N1047" s="88" t="s">
        <v>156</v>
      </c>
      <c r="O1047" s="88">
        <v>476</v>
      </c>
      <c r="P1047" s="88"/>
      <c r="R1047" s="90" t="s">
        <v>312</v>
      </c>
      <c r="S1047" s="91">
        <v>292.54000000000002</v>
      </c>
      <c r="T1047" s="90" t="s">
        <v>312</v>
      </c>
      <c r="U1047" s="91">
        <v>292.54000000000002</v>
      </c>
      <c r="W1047" s="92">
        <v>44652</v>
      </c>
    </row>
    <row r="1048" spans="1:23" x14ac:dyDescent="0.2">
      <c r="A1048" s="86" t="s">
        <v>1542</v>
      </c>
      <c r="B1048" s="86" t="s">
        <v>1092</v>
      </c>
      <c r="C1048" s="86" t="s">
        <v>1115</v>
      </c>
      <c r="D1048" s="86" t="s">
        <v>151</v>
      </c>
      <c r="E1048" s="86">
        <v>38</v>
      </c>
      <c r="F1048" s="86" t="s">
        <v>989</v>
      </c>
      <c r="G1048" s="87">
        <v>44676</v>
      </c>
      <c r="H1048" s="87">
        <v>44912</v>
      </c>
      <c r="I1048" s="88">
        <v>50130</v>
      </c>
      <c r="J1048" s="88" t="s">
        <v>1118</v>
      </c>
      <c r="K1048" s="88" t="s">
        <v>989</v>
      </c>
      <c r="L1048" s="88" t="s">
        <v>551</v>
      </c>
      <c r="M1048" s="88" t="s">
        <v>48</v>
      </c>
      <c r="N1048" s="88" t="s">
        <v>156</v>
      </c>
      <c r="O1048" s="88">
        <v>476</v>
      </c>
      <c r="P1048" s="88"/>
      <c r="R1048" s="90" t="s">
        <v>989</v>
      </c>
      <c r="S1048" s="91">
        <v>352.42</v>
      </c>
      <c r="T1048" s="90" t="s">
        <v>989</v>
      </c>
      <c r="U1048" s="91">
        <v>352.42</v>
      </c>
      <c r="W1048" s="92">
        <v>44652</v>
      </c>
    </row>
    <row r="1049" spans="1:23" x14ac:dyDescent="0.2">
      <c r="A1049" s="86" t="s">
        <v>1542</v>
      </c>
      <c r="B1049" s="86" t="s">
        <v>1092</v>
      </c>
      <c r="C1049" s="86" t="s">
        <v>1115</v>
      </c>
      <c r="D1049" s="86" t="s">
        <v>151</v>
      </c>
      <c r="E1049" s="86">
        <v>38</v>
      </c>
      <c r="F1049" s="86" t="s">
        <v>989</v>
      </c>
      <c r="G1049" s="87">
        <v>44676</v>
      </c>
      <c r="H1049" s="87">
        <v>44912</v>
      </c>
      <c r="I1049" s="88">
        <v>50127</v>
      </c>
      <c r="J1049" s="88" t="s">
        <v>1119</v>
      </c>
      <c r="K1049" s="88" t="s">
        <v>989</v>
      </c>
      <c r="L1049" s="88" t="s">
        <v>551</v>
      </c>
      <c r="M1049" s="88" t="s">
        <v>48</v>
      </c>
      <c r="N1049" s="88" t="s">
        <v>156</v>
      </c>
      <c r="O1049" s="88">
        <v>476</v>
      </c>
      <c r="P1049" s="88"/>
      <c r="R1049" s="90" t="s">
        <v>989</v>
      </c>
      <c r="S1049" s="91">
        <v>352.42</v>
      </c>
      <c r="T1049" s="90" t="s">
        <v>989</v>
      </c>
      <c r="U1049" s="91">
        <v>352.42</v>
      </c>
      <c r="W1049" s="92">
        <v>44652</v>
      </c>
    </row>
    <row r="1050" spans="1:23" x14ac:dyDescent="0.2">
      <c r="A1050" s="86" t="s">
        <v>1542</v>
      </c>
      <c r="B1050" s="86" t="s">
        <v>1092</v>
      </c>
      <c r="C1050" s="86" t="s">
        <v>1115</v>
      </c>
      <c r="D1050" s="86" t="s">
        <v>151</v>
      </c>
      <c r="E1050" s="86">
        <v>38</v>
      </c>
      <c r="F1050" s="86" t="s">
        <v>989</v>
      </c>
      <c r="G1050" s="87">
        <v>44676</v>
      </c>
      <c r="H1050" s="87">
        <v>44912</v>
      </c>
      <c r="I1050" s="88">
        <v>50077</v>
      </c>
      <c r="J1050" s="88" t="s">
        <v>1120</v>
      </c>
      <c r="K1050" s="88" t="s">
        <v>989</v>
      </c>
      <c r="L1050" s="88" t="s">
        <v>551</v>
      </c>
      <c r="M1050" s="88" t="s">
        <v>48</v>
      </c>
      <c r="N1050" s="88" t="s">
        <v>156</v>
      </c>
      <c r="O1050" s="88">
        <v>476</v>
      </c>
      <c r="P1050" s="88"/>
      <c r="R1050" s="90" t="s">
        <v>989</v>
      </c>
      <c r="S1050" s="91">
        <v>352.42</v>
      </c>
      <c r="T1050" s="90" t="s">
        <v>989</v>
      </c>
      <c r="U1050" s="91">
        <v>352.42</v>
      </c>
      <c r="W1050" s="92">
        <v>44652</v>
      </c>
    </row>
    <row r="1051" spans="1:23" x14ac:dyDescent="0.2">
      <c r="A1051" s="86" t="s">
        <v>1542</v>
      </c>
      <c r="B1051" s="86" t="s">
        <v>1092</v>
      </c>
      <c r="C1051" s="86" t="s">
        <v>1115</v>
      </c>
      <c r="D1051" s="86" t="s">
        <v>151</v>
      </c>
      <c r="E1051" s="86">
        <v>38</v>
      </c>
      <c r="F1051" s="86" t="s">
        <v>989</v>
      </c>
      <c r="G1051" s="87">
        <v>44676</v>
      </c>
      <c r="H1051" s="87">
        <v>44912</v>
      </c>
      <c r="I1051" s="88">
        <v>50168</v>
      </c>
      <c r="J1051" s="88" t="s">
        <v>1121</v>
      </c>
      <c r="K1051" s="88" t="s">
        <v>989</v>
      </c>
      <c r="L1051" s="88" t="s">
        <v>551</v>
      </c>
      <c r="M1051" s="88" t="s">
        <v>48</v>
      </c>
      <c r="N1051" s="88" t="s">
        <v>156</v>
      </c>
      <c r="O1051" s="88">
        <v>476</v>
      </c>
      <c r="P1051" s="88"/>
      <c r="R1051" s="90" t="s">
        <v>989</v>
      </c>
      <c r="S1051" s="91">
        <v>352.42</v>
      </c>
      <c r="T1051" s="90" t="s">
        <v>989</v>
      </c>
      <c r="U1051" s="91">
        <v>352.42</v>
      </c>
      <c r="W1051" s="92">
        <v>44652</v>
      </c>
    </row>
    <row r="1052" spans="1:23" x14ac:dyDescent="0.2">
      <c r="A1052" s="86" t="s">
        <v>1542</v>
      </c>
      <c r="B1052" s="86" t="s">
        <v>1092</v>
      </c>
      <c r="C1052" s="86" t="s">
        <v>1115</v>
      </c>
      <c r="D1052" s="86" t="s">
        <v>151</v>
      </c>
      <c r="E1052" s="86">
        <v>38</v>
      </c>
      <c r="F1052" s="86" t="s">
        <v>989</v>
      </c>
      <c r="G1052" s="87">
        <v>44676</v>
      </c>
      <c r="H1052" s="87">
        <v>44912</v>
      </c>
      <c r="I1052" s="88">
        <v>50125</v>
      </c>
      <c r="J1052" s="88" t="s">
        <v>1122</v>
      </c>
      <c r="K1052" s="88" t="s">
        <v>989</v>
      </c>
      <c r="L1052" s="88" t="s">
        <v>551</v>
      </c>
      <c r="M1052" s="88" t="s">
        <v>48</v>
      </c>
      <c r="N1052" s="88" t="s">
        <v>156</v>
      </c>
      <c r="O1052" s="88">
        <v>476</v>
      </c>
      <c r="P1052" s="88"/>
      <c r="R1052" s="90" t="s">
        <v>989</v>
      </c>
      <c r="S1052" s="91">
        <v>352.42</v>
      </c>
      <c r="T1052" s="90" t="s">
        <v>989</v>
      </c>
      <c r="U1052" s="91">
        <v>352.42</v>
      </c>
      <c r="W1052" s="92">
        <v>44652</v>
      </c>
    </row>
    <row r="1053" spans="1:23" x14ac:dyDescent="0.2">
      <c r="A1053" s="86" t="s">
        <v>1542</v>
      </c>
      <c r="B1053" s="86" t="s">
        <v>1092</v>
      </c>
      <c r="C1053" s="86" t="s">
        <v>1115</v>
      </c>
      <c r="D1053" s="86" t="s">
        <v>151</v>
      </c>
      <c r="E1053" s="86">
        <v>38</v>
      </c>
      <c r="F1053" s="86" t="s">
        <v>989</v>
      </c>
      <c r="G1053" s="87">
        <v>44676</v>
      </c>
      <c r="H1053" s="87">
        <v>44912</v>
      </c>
      <c r="I1053" s="88">
        <v>50132</v>
      </c>
      <c r="J1053" s="88" t="s">
        <v>1123</v>
      </c>
      <c r="K1053" s="88" t="s">
        <v>989</v>
      </c>
      <c r="L1053" s="88" t="s">
        <v>551</v>
      </c>
      <c r="M1053" s="88" t="s">
        <v>48</v>
      </c>
      <c r="N1053" s="88" t="s">
        <v>156</v>
      </c>
      <c r="O1053" s="88">
        <v>476</v>
      </c>
      <c r="P1053" s="88"/>
      <c r="R1053" s="90" t="s">
        <v>989</v>
      </c>
      <c r="S1053" s="91">
        <v>352.42</v>
      </c>
      <c r="T1053" s="90" t="s">
        <v>989</v>
      </c>
      <c r="U1053" s="91">
        <v>352.42</v>
      </c>
      <c r="W1053" s="92">
        <v>44652</v>
      </c>
    </row>
    <row r="1054" spans="1:23" x14ac:dyDescent="0.2">
      <c r="A1054" s="86" t="s">
        <v>1542</v>
      </c>
      <c r="B1054" s="86" t="s">
        <v>1092</v>
      </c>
      <c r="C1054" s="86" t="s">
        <v>1115</v>
      </c>
      <c r="D1054" s="86" t="s">
        <v>151</v>
      </c>
      <c r="E1054" s="86">
        <v>38</v>
      </c>
      <c r="F1054" s="86" t="s">
        <v>989</v>
      </c>
      <c r="G1054" s="87">
        <v>44676</v>
      </c>
      <c r="H1054" s="87">
        <v>44912</v>
      </c>
      <c r="I1054" s="88">
        <v>50080</v>
      </c>
      <c r="J1054" s="88" t="s">
        <v>1124</v>
      </c>
      <c r="K1054" s="88" t="s">
        <v>502</v>
      </c>
      <c r="L1054" s="88" t="s">
        <v>551</v>
      </c>
      <c r="M1054" s="88" t="s">
        <v>48</v>
      </c>
      <c r="N1054" s="88" t="s">
        <v>156</v>
      </c>
      <c r="O1054" s="88">
        <v>476</v>
      </c>
      <c r="P1054" s="88"/>
      <c r="R1054" s="90" t="s">
        <v>502</v>
      </c>
      <c r="S1054" s="91">
        <v>333.68</v>
      </c>
      <c r="T1054" s="90" t="s">
        <v>989</v>
      </c>
      <c r="U1054" s="91">
        <v>352.42</v>
      </c>
      <c r="W1054" s="92">
        <v>44652</v>
      </c>
    </row>
    <row r="1055" spans="1:23" x14ac:dyDescent="0.2">
      <c r="A1055" s="86" t="s">
        <v>1542</v>
      </c>
      <c r="B1055" s="86" t="s">
        <v>1092</v>
      </c>
      <c r="C1055" s="86" t="s">
        <v>1115</v>
      </c>
      <c r="D1055" s="86" t="s">
        <v>151</v>
      </c>
      <c r="E1055" s="86">
        <v>38</v>
      </c>
      <c r="F1055" s="86" t="s">
        <v>989</v>
      </c>
      <c r="G1055" s="87">
        <v>44676</v>
      </c>
      <c r="H1055" s="87">
        <v>44912</v>
      </c>
      <c r="I1055" s="88">
        <v>50081</v>
      </c>
      <c r="J1055" s="88" t="s">
        <v>1125</v>
      </c>
      <c r="K1055" s="88" t="s">
        <v>502</v>
      </c>
      <c r="L1055" s="88" t="s">
        <v>551</v>
      </c>
      <c r="M1055" s="88" t="s">
        <v>48</v>
      </c>
      <c r="N1055" s="88" t="s">
        <v>156</v>
      </c>
      <c r="O1055" s="88">
        <v>476</v>
      </c>
      <c r="P1055" s="88"/>
      <c r="R1055" s="90" t="s">
        <v>502</v>
      </c>
      <c r="S1055" s="91">
        <v>333.68</v>
      </c>
      <c r="T1055" s="90" t="s">
        <v>989</v>
      </c>
      <c r="U1055" s="91">
        <v>352.42</v>
      </c>
      <c r="W1055" s="92">
        <v>44652</v>
      </c>
    </row>
    <row r="1056" spans="1:23" x14ac:dyDescent="0.2">
      <c r="A1056" s="86" t="s">
        <v>1542</v>
      </c>
      <c r="B1056" s="86" t="s">
        <v>1092</v>
      </c>
      <c r="C1056" s="86" t="s">
        <v>1115</v>
      </c>
      <c r="D1056" s="86" t="s">
        <v>151</v>
      </c>
      <c r="E1056" s="86">
        <v>205</v>
      </c>
      <c r="F1056" s="86" t="s">
        <v>502</v>
      </c>
      <c r="G1056" s="87">
        <v>44676</v>
      </c>
      <c r="H1056" s="87">
        <v>44912</v>
      </c>
      <c r="I1056" s="88">
        <v>50083</v>
      </c>
      <c r="J1056" s="99" t="s">
        <v>1126</v>
      </c>
      <c r="K1056" s="88" t="s">
        <v>505</v>
      </c>
      <c r="L1056" s="88" t="s">
        <v>551</v>
      </c>
      <c r="M1056" s="88" t="s">
        <v>48</v>
      </c>
      <c r="N1056" s="88" t="s">
        <v>156</v>
      </c>
      <c r="O1056" s="88">
        <v>476</v>
      </c>
      <c r="P1056" s="88"/>
      <c r="R1056" s="90" t="s">
        <v>505</v>
      </c>
      <c r="S1056" s="91">
        <v>316.77</v>
      </c>
      <c r="T1056" s="90" t="s">
        <v>502</v>
      </c>
      <c r="U1056" s="91">
        <v>333.68</v>
      </c>
      <c r="W1056" s="92">
        <v>44652</v>
      </c>
    </row>
    <row r="1057" spans="1:23" x14ac:dyDescent="0.2">
      <c r="A1057" s="86" t="s">
        <v>1542</v>
      </c>
      <c r="B1057" s="86" t="s">
        <v>1092</v>
      </c>
      <c r="C1057" s="86" t="s">
        <v>1115</v>
      </c>
      <c r="D1057" s="86" t="s">
        <v>151</v>
      </c>
      <c r="E1057" s="86">
        <v>204</v>
      </c>
      <c r="F1057" s="86" t="s">
        <v>505</v>
      </c>
      <c r="G1057" s="87">
        <v>44676</v>
      </c>
      <c r="H1057" s="87">
        <v>44912</v>
      </c>
      <c r="I1057" s="88">
        <v>50115</v>
      </c>
      <c r="J1057" s="88" t="s">
        <v>1127</v>
      </c>
      <c r="K1057" s="88" t="s">
        <v>505</v>
      </c>
      <c r="L1057" s="88" t="s">
        <v>551</v>
      </c>
      <c r="M1057" s="88" t="s">
        <v>48</v>
      </c>
      <c r="N1057" s="88" t="s">
        <v>156</v>
      </c>
      <c r="O1057" s="88">
        <v>476</v>
      </c>
      <c r="P1057" s="88"/>
      <c r="R1057" s="90" t="s">
        <v>505</v>
      </c>
      <c r="S1057" s="91">
        <v>316.77</v>
      </c>
      <c r="T1057" s="90" t="s">
        <v>505</v>
      </c>
      <c r="U1057" s="91">
        <v>316.77</v>
      </c>
      <c r="W1057" s="92">
        <v>44652</v>
      </c>
    </row>
    <row r="1058" spans="1:23" x14ac:dyDescent="0.2">
      <c r="A1058" s="86" t="s">
        <v>1542</v>
      </c>
      <c r="B1058" s="86" t="s">
        <v>1092</v>
      </c>
      <c r="C1058" s="86" t="s">
        <v>1115</v>
      </c>
      <c r="D1058" s="86" t="s">
        <v>151</v>
      </c>
      <c r="E1058" s="86">
        <v>204</v>
      </c>
      <c r="F1058" s="86" t="s">
        <v>505</v>
      </c>
      <c r="G1058" s="87">
        <v>44676</v>
      </c>
      <c r="H1058" s="87">
        <v>44912</v>
      </c>
      <c r="I1058" s="88">
        <v>50082</v>
      </c>
      <c r="J1058" s="88" t="s">
        <v>1128</v>
      </c>
      <c r="K1058" s="88" t="s">
        <v>90</v>
      </c>
      <c r="L1058" s="88" t="s">
        <v>551</v>
      </c>
      <c r="M1058" s="88" t="s">
        <v>48</v>
      </c>
      <c r="N1058" s="88" t="s">
        <v>156</v>
      </c>
      <c r="O1058" s="88">
        <v>476</v>
      </c>
      <c r="P1058" s="88"/>
      <c r="R1058" s="90" t="s">
        <v>90</v>
      </c>
      <c r="S1058" s="91">
        <v>249.3</v>
      </c>
      <c r="T1058" s="90" t="s">
        <v>505</v>
      </c>
      <c r="U1058" s="91">
        <v>316.77</v>
      </c>
      <c r="W1058" s="92">
        <v>44652</v>
      </c>
    </row>
    <row r="1059" spans="1:23" x14ac:dyDescent="0.2">
      <c r="A1059" s="86" t="s">
        <v>1542</v>
      </c>
      <c r="B1059" s="86" t="s">
        <v>1092</v>
      </c>
      <c r="C1059" s="86" t="s">
        <v>1115</v>
      </c>
      <c r="D1059" s="86" t="s">
        <v>151</v>
      </c>
      <c r="E1059" s="86">
        <v>204</v>
      </c>
      <c r="F1059" s="86" t="s">
        <v>505</v>
      </c>
      <c r="G1059" s="87">
        <v>44676</v>
      </c>
      <c r="H1059" s="87">
        <v>44912</v>
      </c>
      <c r="I1059" s="88">
        <v>50084</v>
      </c>
      <c r="J1059" s="88" t="s">
        <v>1129</v>
      </c>
      <c r="K1059" s="88" t="s">
        <v>90</v>
      </c>
      <c r="L1059" s="88" t="s">
        <v>551</v>
      </c>
      <c r="M1059" s="88" t="s">
        <v>48</v>
      </c>
      <c r="N1059" s="88" t="s">
        <v>156</v>
      </c>
      <c r="O1059" s="88">
        <v>476</v>
      </c>
      <c r="P1059" s="88"/>
      <c r="R1059" s="90" t="s">
        <v>90</v>
      </c>
      <c r="S1059" s="91">
        <v>249.3</v>
      </c>
      <c r="T1059" s="90" t="s">
        <v>505</v>
      </c>
      <c r="U1059" s="91">
        <v>316.77</v>
      </c>
      <c r="W1059" s="92">
        <v>44652</v>
      </c>
    </row>
    <row r="1060" spans="1:23" x14ac:dyDescent="0.2">
      <c r="A1060" s="86" t="s">
        <v>1542</v>
      </c>
      <c r="B1060" s="86" t="s">
        <v>1092</v>
      </c>
      <c r="C1060" s="86" t="s">
        <v>1115</v>
      </c>
      <c r="D1060" s="86" t="s">
        <v>151</v>
      </c>
      <c r="E1060" s="86">
        <v>45</v>
      </c>
      <c r="F1060" s="86" t="s">
        <v>90</v>
      </c>
      <c r="G1060" s="87">
        <v>44676</v>
      </c>
      <c r="H1060" s="87">
        <v>44912</v>
      </c>
      <c r="I1060" s="88">
        <v>50145</v>
      </c>
      <c r="J1060" s="88" t="s">
        <v>1130</v>
      </c>
      <c r="K1060" s="88" t="s">
        <v>90</v>
      </c>
      <c r="L1060" s="88" t="s">
        <v>551</v>
      </c>
      <c r="M1060" s="88" t="s">
        <v>48</v>
      </c>
      <c r="N1060" s="88" t="s">
        <v>156</v>
      </c>
      <c r="O1060" s="88">
        <v>476</v>
      </c>
      <c r="P1060" s="88"/>
      <c r="R1060" s="90" t="s">
        <v>90</v>
      </c>
      <c r="S1060" s="91">
        <v>249.3</v>
      </c>
      <c r="T1060" s="90" t="s">
        <v>90</v>
      </c>
      <c r="U1060" s="91">
        <v>249.3</v>
      </c>
      <c r="W1060" s="92">
        <v>44652</v>
      </c>
    </row>
    <row r="1061" spans="1:23" x14ac:dyDescent="0.2">
      <c r="A1061" s="86" t="s">
        <v>1542</v>
      </c>
      <c r="B1061" s="86" t="s">
        <v>1092</v>
      </c>
      <c r="C1061" s="86" t="s">
        <v>1115</v>
      </c>
      <c r="D1061" s="86" t="s">
        <v>151</v>
      </c>
      <c r="E1061" s="86">
        <v>45</v>
      </c>
      <c r="F1061" s="86" t="s">
        <v>90</v>
      </c>
      <c r="G1061" s="87">
        <v>44676</v>
      </c>
      <c r="H1061" s="87">
        <v>44912</v>
      </c>
      <c r="I1061" s="88">
        <v>50126</v>
      </c>
      <c r="J1061" s="88" t="s">
        <v>1131</v>
      </c>
      <c r="K1061" s="88" t="s">
        <v>96</v>
      </c>
      <c r="L1061" s="88" t="s">
        <v>551</v>
      </c>
      <c r="M1061" s="88" t="s">
        <v>48</v>
      </c>
      <c r="N1061" s="88" t="s">
        <v>156</v>
      </c>
      <c r="O1061" s="88">
        <v>476</v>
      </c>
      <c r="P1061" s="88"/>
      <c r="R1061" s="90" t="s">
        <v>96</v>
      </c>
      <c r="S1061" s="91">
        <v>202.59</v>
      </c>
      <c r="T1061" s="90" t="s">
        <v>90</v>
      </c>
      <c r="U1061" s="91">
        <v>249.3</v>
      </c>
      <c r="W1061" s="92">
        <v>44652</v>
      </c>
    </row>
    <row r="1062" spans="1:23" x14ac:dyDescent="0.2">
      <c r="A1062" s="86" t="s">
        <v>1542</v>
      </c>
      <c r="B1062" s="86" t="s">
        <v>1092</v>
      </c>
      <c r="C1062" s="86" t="s">
        <v>1115</v>
      </c>
      <c r="D1062" s="86" t="s">
        <v>157</v>
      </c>
      <c r="E1062" s="86">
        <v>20</v>
      </c>
      <c r="F1062" s="86" t="s">
        <v>584</v>
      </c>
      <c r="G1062" s="87">
        <v>44676</v>
      </c>
      <c r="H1062" s="87">
        <v>44912</v>
      </c>
      <c r="I1062" s="88" t="s">
        <v>1132</v>
      </c>
      <c r="J1062" s="88" t="s">
        <v>745</v>
      </c>
      <c r="K1062" s="88"/>
      <c r="L1062" s="88" t="s">
        <v>551</v>
      </c>
      <c r="M1062" s="88" t="s">
        <v>48</v>
      </c>
      <c r="N1062" s="88" t="s">
        <v>156</v>
      </c>
      <c r="O1062" s="88">
        <v>476</v>
      </c>
      <c r="P1062" s="88"/>
      <c r="R1062" s="90" t="s">
        <v>1522</v>
      </c>
      <c r="S1062" s="91">
        <v>914.22</v>
      </c>
      <c r="T1062" s="90" t="s">
        <v>584</v>
      </c>
      <c r="U1062" s="91">
        <v>438.96</v>
      </c>
      <c r="W1062" s="92">
        <v>44652</v>
      </c>
    </row>
    <row r="1063" spans="1:23" x14ac:dyDescent="0.2">
      <c r="A1063" s="86"/>
      <c r="B1063" s="86" t="s">
        <v>1092</v>
      </c>
      <c r="C1063" s="86" t="s">
        <v>1115</v>
      </c>
      <c r="D1063" s="86" t="s">
        <v>157</v>
      </c>
      <c r="E1063" s="86">
        <v>141</v>
      </c>
      <c r="F1063" s="86" t="s">
        <v>1113</v>
      </c>
      <c r="G1063" s="87">
        <v>44676</v>
      </c>
      <c r="H1063" s="87">
        <v>44912</v>
      </c>
      <c r="I1063" s="88"/>
      <c r="J1063" s="88"/>
      <c r="K1063" s="88"/>
      <c r="L1063" s="88"/>
      <c r="M1063" s="88" t="s">
        <v>15</v>
      </c>
      <c r="N1063" s="88"/>
      <c r="O1063" s="88"/>
      <c r="P1063" s="88"/>
      <c r="R1063" s="90" t="s">
        <v>15</v>
      </c>
      <c r="S1063" s="91">
        <v>0</v>
      </c>
      <c r="T1063" s="90" t="s">
        <v>1113</v>
      </c>
      <c r="U1063" s="91">
        <v>9.6199999999999992</v>
      </c>
      <c r="W1063" s="92">
        <v>44652</v>
      </c>
    </row>
    <row r="1064" spans="1:23" x14ac:dyDescent="0.2">
      <c r="A1064" s="86"/>
      <c r="B1064" s="86" t="s">
        <v>1092</v>
      </c>
      <c r="C1064" s="86" t="s">
        <v>1115</v>
      </c>
      <c r="D1064" s="86" t="s">
        <v>157</v>
      </c>
      <c r="E1064" s="86">
        <v>141</v>
      </c>
      <c r="F1064" s="86" t="s">
        <v>1113</v>
      </c>
      <c r="G1064" s="87">
        <v>44676</v>
      </c>
      <c r="H1064" s="87">
        <v>44912</v>
      </c>
      <c r="I1064" s="88"/>
      <c r="J1064" s="88"/>
      <c r="K1064" s="88"/>
      <c r="L1064" s="88"/>
      <c r="M1064" s="88" t="s">
        <v>15</v>
      </c>
      <c r="N1064" s="88"/>
      <c r="O1064" s="88"/>
      <c r="P1064" s="88"/>
      <c r="R1064" s="90" t="s">
        <v>15</v>
      </c>
      <c r="S1064" s="91">
        <v>0</v>
      </c>
      <c r="T1064" s="90" t="s">
        <v>1113</v>
      </c>
      <c r="U1064" s="91">
        <v>9.6199999999999992</v>
      </c>
      <c r="W1064" s="92">
        <v>44652</v>
      </c>
    </row>
    <row r="1065" spans="1:23" x14ac:dyDescent="0.2">
      <c r="A1065" s="86"/>
      <c r="B1065" s="86" t="s">
        <v>1092</v>
      </c>
      <c r="C1065" s="86" t="s">
        <v>1115</v>
      </c>
      <c r="D1065" s="86" t="s">
        <v>157</v>
      </c>
      <c r="E1065" s="86">
        <v>141</v>
      </c>
      <c r="F1065" s="86" t="s">
        <v>1113</v>
      </c>
      <c r="G1065" s="87">
        <v>44676</v>
      </c>
      <c r="H1065" s="87">
        <v>44912</v>
      </c>
      <c r="I1065" s="88"/>
      <c r="J1065" s="88"/>
      <c r="K1065" s="88"/>
      <c r="L1065" s="88"/>
      <c r="M1065" s="88" t="s">
        <v>15</v>
      </c>
      <c r="N1065" s="88"/>
      <c r="O1065" s="88"/>
      <c r="P1065" s="88"/>
      <c r="R1065" s="90" t="s">
        <v>15</v>
      </c>
      <c r="S1065" s="91">
        <v>0</v>
      </c>
      <c r="T1065" s="90" t="s">
        <v>1113</v>
      </c>
      <c r="U1065" s="91">
        <v>9.6199999999999992</v>
      </c>
      <c r="W1065" s="92">
        <v>44652</v>
      </c>
    </row>
    <row r="1066" spans="1:23" x14ac:dyDescent="0.2">
      <c r="A1066" s="86"/>
      <c r="B1066" s="86" t="s">
        <v>1092</v>
      </c>
      <c r="C1066" s="86" t="s">
        <v>1115</v>
      </c>
      <c r="D1066" s="86" t="s">
        <v>157</v>
      </c>
      <c r="E1066" s="86">
        <v>141</v>
      </c>
      <c r="F1066" s="86" t="s">
        <v>1113</v>
      </c>
      <c r="G1066" s="87">
        <v>44676</v>
      </c>
      <c r="H1066" s="87">
        <v>44912</v>
      </c>
      <c r="I1066" s="88"/>
      <c r="J1066" s="88"/>
      <c r="K1066" s="88"/>
      <c r="L1066" s="88"/>
      <c r="M1066" s="88" t="s">
        <v>15</v>
      </c>
      <c r="N1066" s="88"/>
      <c r="O1066" s="88"/>
      <c r="P1066" s="88"/>
      <c r="R1066" s="90" t="s">
        <v>15</v>
      </c>
      <c r="S1066" s="91">
        <v>0</v>
      </c>
      <c r="T1066" s="90" t="s">
        <v>1113</v>
      </c>
      <c r="U1066" s="91">
        <v>9.6199999999999992</v>
      </c>
      <c r="W1066" s="92">
        <v>44652</v>
      </c>
    </row>
    <row r="1067" spans="1:23" x14ac:dyDescent="0.2">
      <c r="A1067" s="86"/>
      <c r="B1067" s="86" t="s">
        <v>1092</v>
      </c>
      <c r="C1067" s="86" t="s">
        <v>1115</v>
      </c>
      <c r="D1067" s="86" t="s">
        <v>157</v>
      </c>
      <c r="E1067" s="86">
        <v>141</v>
      </c>
      <c r="F1067" s="86" t="s">
        <v>1113</v>
      </c>
      <c r="G1067" s="87">
        <v>44676</v>
      </c>
      <c r="H1067" s="87">
        <v>44912</v>
      </c>
      <c r="I1067" s="88"/>
      <c r="J1067" s="88"/>
      <c r="K1067" s="88"/>
      <c r="L1067" s="88"/>
      <c r="M1067" s="88" t="s">
        <v>15</v>
      </c>
      <c r="N1067" s="88"/>
      <c r="O1067" s="88"/>
      <c r="P1067" s="88"/>
      <c r="R1067" s="90" t="s">
        <v>15</v>
      </c>
      <c r="S1067" s="91">
        <v>0</v>
      </c>
      <c r="T1067" s="90" t="s">
        <v>1113</v>
      </c>
      <c r="U1067" s="91">
        <v>9.6199999999999992</v>
      </c>
      <c r="W1067" s="92">
        <v>44652</v>
      </c>
    </row>
    <row r="1068" spans="1:23" x14ac:dyDescent="0.2">
      <c r="A1068" s="86"/>
      <c r="B1068" s="86" t="s">
        <v>1092</v>
      </c>
      <c r="C1068" s="86" t="s">
        <v>1115</v>
      </c>
      <c r="D1068" s="86" t="s">
        <v>157</v>
      </c>
      <c r="E1068" s="86">
        <v>141</v>
      </c>
      <c r="F1068" s="86" t="s">
        <v>1113</v>
      </c>
      <c r="G1068" s="87">
        <v>44676</v>
      </c>
      <c r="H1068" s="87">
        <v>44912</v>
      </c>
      <c r="I1068" s="88"/>
      <c r="J1068" s="88"/>
      <c r="K1068" s="88"/>
      <c r="L1068" s="88"/>
      <c r="M1068" s="88" t="s">
        <v>15</v>
      </c>
      <c r="N1068" s="88"/>
      <c r="O1068" s="88"/>
      <c r="P1068" s="88"/>
      <c r="R1068" s="90" t="s">
        <v>15</v>
      </c>
      <c r="S1068" s="91">
        <v>0</v>
      </c>
      <c r="T1068" s="90" t="s">
        <v>1113</v>
      </c>
      <c r="U1068" s="91">
        <v>9.6199999999999992</v>
      </c>
      <c r="W1068" s="92">
        <v>44652</v>
      </c>
    </row>
    <row r="1069" spans="1:23" x14ac:dyDescent="0.2">
      <c r="A1069" s="86"/>
      <c r="B1069" s="86" t="s">
        <v>1092</v>
      </c>
      <c r="C1069" s="86" t="s">
        <v>1115</v>
      </c>
      <c r="D1069" s="86" t="s">
        <v>157</v>
      </c>
      <c r="E1069" s="86">
        <v>141</v>
      </c>
      <c r="F1069" s="86" t="s">
        <v>1113</v>
      </c>
      <c r="G1069" s="87">
        <v>44676</v>
      </c>
      <c r="H1069" s="87">
        <v>44912</v>
      </c>
      <c r="I1069" s="88"/>
      <c r="J1069" s="88"/>
      <c r="K1069" s="88"/>
      <c r="L1069" s="88"/>
      <c r="M1069" s="88" t="s">
        <v>15</v>
      </c>
      <c r="N1069" s="88"/>
      <c r="O1069" s="88"/>
      <c r="P1069" s="88"/>
      <c r="R1069" s="90" t="s">
        <v>15</v>
      </c>
      <c r="S1069" s="91">
        <v>0</v>
      </c>
      <c r="T1069" s="90" t="s">
        <v>1113</v>
      </c>
      <c r="U1069" s="91">
        <v>9.6199999999999992</v>
      </c>
      <c r="W1069" s="92">
        <v>44652</v>
      </c>
    </row>
    <row r="1070" spans="1:23" x14ac:dyDescent="0.2">
      <c r="A1070" s="86"/>
      <c r="B1070" s="86" t="s">
        <v>1092</v>
      </c>
      <c r="C1070" s="86" t="s">
        <v>1115</v>
      </c>
      <c r="D1070" s="86" t="s">
        <v>157</v>
      </c>
      <c r="E1070" s="86">
        <v>141</v>
      </c>
      <c r="F1070" s="86" t="s">
        <v>1113</v>
      </c>
      <c r="G1070" s="87">
        <v>44676</v>
      </c>
      <c r="H1070" s="87">
        <v>44912</v>
      </c>
      <c r="I1070" s="88"/>
      <c r="J1070" s="88"/>
      <c r="K1070" s="88"/>
      <c r="L1070" s="88"/>
      <c r="M1070" s="88" t="s">
        <v>15</v>
      </c>
      <c r="N1070" s="88"/>
      <c r="O1070" s="88"/>
      <c r="P1070" s="88"/>
      <c r="R1070" s="90" t="s">
        <v>15</v>
      </c>
      <c r="S1070" s="91">
        <v>0</v>
      </c>
      <c r="T1070" s="90" t="s">
        <v>1113</v>
      </c>
      <c r="U1070" s="91">
        <v>9.6199999999999992</v>
      </c>
      <c r="W1070" s="92">
        <v>44652</v>
      </c>
    </row>
    <row r="1071" spans="1:23" x14ac:dyDescent="0.2">
      <c r="A1071" s="86"/>
      <c r="B1071" s="86" t="s">
        <v>1092</v>
      </c>
      <c r="C1071" s="86" t="s">
        <v>1115</v>
      </c>
      <c r="D1071" s="86" t="s">
        <v>157</v>
      </c>
      <c r="E1071" s="86">
        <v>141</v>
      </c>
      <c r="F1071" s="86" t="s">
        <v>1113</v>
      </c>
      <c r="G1071" s="87">
        <v>44676</v>
      </c>
      <c r="H1071" s="87">
        <v>44912</v>
      </c>
      <c r="I1071" s="88"/>
      <c r="J1071" s="88"/>
      <c r="K1071" s="88"/>
      <c r="L1071" s="88"/>
      <c r="M1071" s="88" t="s">
        <v>15</v>
      </c>
      <c r="N1071" s="88"/>
      <c r="O1071" s="88"/>
      <c r="P1071" s="88"/>
      <c r="R1071" s="90" t="s">
        <v>15</v>
      </c>
      <c r="S1071" s="91">
        <v>0</v>
      </c>
      <c r="T1071" s="90" t="s">
        <v>1113</v>
      </c>
      <c r="U1071" s="91">
        <v>9.6199999999999992</v>
      </c>
      <c r="W1071" s="92">
        <v>44652</v>
      </c>
    </row>
    <row r="1072" spans="1:23" x14ac:dyDescent="0.2">
      <c r="A1072" s="86"/>
      <c r="B1072" s="86" t="s">
        <v>1092</v>
      </c>
      <c r="C1072" s="86" t="s">
        <v>1115</v>
      </c>
      <c r="D1072" s="86" t="s">
        <v>157</v>
      </c>
      <c r="E1072" s="86">
        <v>141</v>
      </c>
      <c r="F1072" s="86" t="s">
        <v>1113</v>
      </c>
      <c r="G1072" s="87">
        <v>44676</v>
      </c>
      <c r="H1072" s="87">
        <v>44912</v>
      </c>
      <c r="I1072" s="88"/>
      <c r="J1072" s="88"/>
      <c r="K1072" s="88"/>
      <c r="L1072" s="88"/>
      <c r="M1072" s="88" t="s">
        <v>15</v>
      </c>
      <c r="N1072" s="88"/>
      <c r="O1072" s="88"/>
      <c r="P1072" s="88"/>
      <c r="R1072" s="90" t="s">
        <v>15</v>
      </c>
      <c r="S1072" s="91">
        <v>0</v>
      </c>
      <c r="T1072" s="90" t="s">
        <v>1113</v>
      </c>
      <c r="U1072" s="91">
        <v>9.6199999999999992</v>
      </c>
      <c r="W1072" s="92">
        <v>44652</v>
      </c>
    </row>
    <row r="1073" spans="1:23" x14ac:dyDescent="0.2">
      <c r="A1073" s="86"/>
      <c r="B1073" s="86" t="s">
        <v>1092</v>
      </c>
      <c r="C1073" s="86" t="s">
        <v>1115</v>
      </c>
      <c r="D1073" s="86" t="s">
        <v>157</v>
      </c>
      <c r="E1073" s="86">
        <v>141</v>
      </c>
      <c r="F1073" s="86" t="s">
        <v>1113</v>
      </c>
      <c r="G1073" s="87">
        <v>44676</v>
      </c>
      <c r="H1073" s="87">
        <v>44912</v>
      </c>
      <c r="I1073" s="88"/>
      <c r="J1073" s="88"/>
      <c r="K1073" s="88"/>
      <c r="L1073" s="88"/>
      <c r="M1073" s="88" t="s">
        <v>15</v>
      </c>
      <c r="N1073" s="88"/>
      <c r="O1073" s="88"/>
      <c r="P1073" s="88"/>
      <c r="R1073" s="90" t="s">
        <v>15</v>
      </c>
      <c r="S1073" s="91">
        <v>0</v>
      </c>
      <c r="T1073" s="90" t="s">
        <v>1113</v>
      </c>
      <c r="U1073" s="91">
        <v>9.6199999999999992</v>
      </c>
      <c r="W1073" s="92">
        <v>44652</v>
      </c>
    </row>
    <row r="1074" spans="1:23" x14ac:dyDescent="0.2">
      <c r="A1074" s="86"/>
      <c r="B1074" s="86" t="s">
        <v>1092</v>
      </c>
      <c r="C1074" s="86" t="s">
        <v>1115</v>
      </c>
      <c r="D1074" s="86" t="s">
        <v>157</v>
      </c>
      <c r="E1074" s="86">
        <v>141</v>
      </c>
      <c r="F1074" s="86" t="s">
        <v>1113</v>
      </c>
      <c r="G1074" s="87">
        <v>44676</v>
      </c>
      <c r="H1074" s="87">
        <v>44912</v>
      </c>
      <c r="I1074" s="88"/>
      <c r="J1074" s="88"/>
      <c r="K1074" s="88"/>
      <c r="L1074" s="88"/>
      <c r="M1074" s="88" t="s">
        <v>15</v>
      </c>
      <c r="N1074" s="88"/>
      <c r="O1074" s="88"/>
      <c r="P1074" s="88"/>
      <c r="R1074" s="90" t="s">
        <v>15</v>
      </c>
      <c r="S1074" s="91">
        <v>0</v>
      </c>
      <c r="T1074" s="90" t="s">
        <v>1113</v>
      </c>
      <c r="U1074" s="91">
        <v>9.6199999999999992</v>
      </c>
      <c r="W1074" s="92">
        <v>44652</v>
      </c>
    </row>
    <row r="1075" spans="1:23" x14ac:dyDescent="0.2">
      <c r="A1075" s="93"/>
      <c r="B1075" s="93" t="s">
        <v>1092</v>
      </c>
      <c r="C1075" s="93" t="s">
        <v>1133</v>
      </c>
      <c r="D1075" s="93" t="s">
        <v>151</v>
      </c>
      <c r="E1075" s="93">
        <v>40</v>
      </c>
      <c r="F1075" s="93" t="s">
        <v>571</v>
      </c>
      <c r="G1075" s="94">
        <v>44676</v>
      </c>
      <c r="H1075" s="94">
        <v>44912</v>
      </c>
      <c r="I1075" s="95"/>
      <c r="J1075" s="95"/>
      <c r="K1075" s="95"/>
      <c r="L1075" s="95"/>
      <c r="M1075" s="95" t="s">
        <v>15</v>
      </c>
      <c r="N1075" s="95"/>
      <c r="O1075" s="95"/>
      <c r="P1075" s="95"/>
      <c r="R1075" s="90" t="s">
        <v>15</v>
      </c>
      <c r="S1075" s="91">
        <v>0</v>
      </c>
      <c r="T1075" s="90" t="s">
        <v>571</v>
      </c>
      <c r="U1075" s="91">
        <v>650.83000000000004</v>
      </c>
      <c r="W1075" s="92">
        <v>44652</v>
      </c>
    </row>
    <row r="1076" spans="1:23" x14ac:dyDescent="0.2">
      <c r="A1076" s="93"/>
      <c r="B1076" s="93" t="s">
        <v>1092</v>
      </c>
      <c r="C1076" s="93" t="s">
        <v>1133</v>
      </c>
      <c r="D1076" s="93" t="s">
        <v>151</v>
      </c>
      <c r="E1076" s="93">
        <v>48</v>
      </c>
      <c r="F1076" s="93" t="s">
        <v>312</v>
      </c>
      <c r="G1076" s="94">
        <v>44676</v>
      </c>
      <c r="H1076" s="94">
        <v>44912</v>
      </c>
      <c r="I1076" s="95"/>
      <c r="J1076" s="95"/>
      <c r="K1076" s="95"/>
      <c r="L1076" s="95"/>
      <c r="M1076" s="95" t="s">
        <v>15</v>
      </c>
      <c r="N1076" s="95"/>
      <c r="O1076" s="95"/>
      <c r="P1076" s="95"/>
      <c r="R1076" s="90" t="s">
        <v>15</v>
      </c>
      <c r="S1076" s="91">
        <v>0</v>
      </c>
      <c r="T1076" s="90" t="s">
        <v>312</v>
      </c>
      <c r="U1076" s="91">
        <v>292.54000000000002</v>
      </c>
      <c r="W1076" s="92">
        <v>44652</v>
      </c>
    </row>
    <row r="1077" spans="1:23" x14ac:dyDescent="0.2">
      <c r="A1077" s="93"/>
      <c r="B1077" s="93" t="s">
        <v>1092</v>
      </c>
      <c r="C1077" s="93" t="s">
        <v>1133</v>
      </c>
      <c r="D1077" s="93" t="s">
        <v>151</v>
      </c>
      <c r="E1077" s="93">
        <v>38</v>
      </c>
      <c r="F1077" s="93" t="s">
        <v>989</v>
      </c>
      <c r="G1077" s="94">
        <v>44676</v>
      </c>
      <c r="H1077" s="94">
        <v>44912</v>
      </c>
      <c r="I1077" s="95"/>
      <c r="J1077" s="95"/>
      <c r="K1077" s="95"/>
      <c r="L1077" s="95"/>
      <c r="M1077" s="95" t="s">
        <v>15</v>
      </c>
      <c r="N1077" s="95"/>
      <c r="O1077" s="95"/>
      <c r="P1077" s="95"/>
      <c r="R1077" s="90" t="s">
        <v>15</v>
      </c>
      <c r="S1077" s="91">
        <v>0</v>
      </c>
      <c r="T1077" s="90" t="s">
        <v>989</v>
      </c>
      <c r="U1077" s="91">
        <v>352.42</v>
      </c>
      <c r="W1077" s="92">
        <v>44652</v>
      </c>
    </row>
    <row r="1078" spans="1:23" x14ac:dyDescent="0.2">
      <c r="A1078" s="93"/>
      <c r="B1078" s="93" t="s">
        <v>1092</v>
      </c>
      <c r="C1078" s="93" t="s">
        <v>1133</v>
      </c>
      <c r="D1078" s="93" t="s">
        <v>151</v>
      </c>
      <c r="E1078" s="93">
        <v>38</v>
      </c>
      <c r="F1078" s="93" t="s">
        <v>989</v>
      </c>
      <c r="G1078" s="94">
        <v>44676</v>
      </c>
      <c r="H1078" s="94">
        <v>44912</v>
      </c>
      <c r="I1078" s="95"/>
      <c r="J1078" s="95"/>
      <c r="K1078" s="95"/>
      <c r="L1078" s="95"/>
      <c r="M1078" s="95" t="s">
        <v>15</v>
      </c>
      <c r="N1078" s="95"/>
      <c r="O1078" s="95"/>
      <c r="P1078" s="95"/>
      <c r="R1078" s="90" t="s">
        <v>15</v>
      </c>
      <c r="S1078" s="91">
        <v>0</v>
      </c>
      <c r="T1078" s="90" t="s">
        <v>989</v>
      </c>
      <c r="U1078" s="91">
        <v>352.42</v>
      </c>
      <c r="W1078" s="92">
        <v>44652</v>
      </c>
    </row>
    <row r="1079" spans="1:23" x14ac:dyDescent="0.2">
      <c r="A1079" s="93"/>
      <c r="B1079" s="93" t="s">
        <v>1092</v>
      </c>
      <c r="C1079" s="93" t="s">
        <v>1133</v>
      </c>
      <c r="D1079" s="93" t="s">
        <v>151</v>
      </c>
      <c r="E1079" s="93">
        <v>38</v>
      </c>
      <c r="F1079" s="93" t="s">
        <v>989</v>
      </c>
      <c r="G1079" s="94">
        <v>44676</v>
      </c>
      <c r="H1079" s="94">
        <v>44912</v>
      </c>
      <c r="I1079" s="95"/>
      <c r="J1079" s="95"/>
      <c r="K1079" s="95"/>
      <c r="L1079" s="95"/>
      <c r="M1079" s="95" t="s">
        <v>15</v>
      </c>
      <c r="N1079" s="95"/>
      <c r="O1079" s="95"/>
      <c r="P1079" s="95"/>
      <c r="R1079" s="90" t="s">
        <v>15</v>
      </c>
      <c r="S1079" s="91">
        <v>0</v>
      </c>
      <c r="T1079" s="90" t="s">
        <v>989</v>
      </c>
      <c r="U1079" s="91">
        <v>352.42</v>
      </c>
      <c r="W1079" s="92">
        <v>44652</v>
      </c>
    </row>
    <row r="1080" spans="1:23" x14ac:dyDescent="0.2">
      <c r="A1080" s="93"/>
      <c r="B1080" s="93" t="s">
        <v>1092</v>
      </c>
      <c r="C1080" s="93" t="s">
        <v>1133</v>
      </c>
      <c r="D1080" s="93" t="s">
        <v>151</v>
      </c>
      <c r="E1080" s="93">
        <v>38</v>
      </c>
      <c r="F1080" s="93" t="s">
        <v>989</v>
      </c>
      <c r="G1080" s="94">
        <v>44676</v>
      </c>
      <c r="H1080" s="94">
        <v>44912</v>
      </c>
      <c r="I1080" s="95"/>
      <c r="J1080" s="95"/>
      <c r="K1080" s="95"/>
      <c r="L1080" s="95"/>
      <c r="M1080" s="95" t="s">
        <v>15</v>
      </c>
      <c r="N1080" s="95"/>
      <c r="O1080" s="95"/>
      <c r="P1080" s="95"/>
      <c r="R1080" s="90" t="s">
        <v>15</v>
      </c>
      <c r="S1080" s="91">
        <v>0</v>
      </c>
      <c r="T1080" s="90" t="s">
        <v>989</v>
      </c>
      <c r="U1080" s="91">
        <v>352.42</v>
      </c>
      <c r="W1080" s="92">
        <v>44652</v>
      </c>
    </row>
    <row r="1081" spans="1:23" x14ac:dyDescent="0.2">
      <c r="A1081" s="93"/>
      <c r="B1081" s="93" t="s">
        <v>1092</v>
      </c>
      <c r="C1081" s="93" t="s">
        <v>1133</v>
      </c>
      <c r="D1081" s="93" t="s">
        <v>151</v>
      </c>
      <c r="E1081" s="93">
        <v>38</v>
      </c>
      <c r="F1081" s="93" t="s">
        <v>989</v>
      </c>
      <c r="G1081" s="94">
        <v>44676</v>
      </c>
      <c r="H1081" s="94">
        <v>44912</v>
      </c>
      <c r="I1081" s="95"/>
      <c r="J1081" s="95"/>
      <c r="K1081" s="95"/>
      <c r="L1081" s="95"/>
      <c r="M1081" s="95" t="s">
        <v>15</v>
      </c>
      <c r="N1081" s="95"/>
      <c r="O1081" s="95"/>
      <c r="P1081" s="95"/>
      <c r="R1081" s="90" t="s">
        <v>15</v>
      </c>
      <c r="S1081" s="91">
        <v>0</v>
      </c>
      <c r="T1081" s="90" t="s">
        <v>989</v>
      </c>
      <c r="U1081" s="91">
        <v>352.42</v>
      </c>
      <c r="W1081" s="92">
        <v>44652</v>
      </c>
    </row>
    <row r="1082" spans="1:23" x14ac:dyDescent="0.2">
      <c r="A1082" s="93"/>
      <c r="B1082" s="93" t="s">
        <v>1092</v>
      </c>
      <c r="C1082" s="93" t="s">
        <v>1133</v>
      </c>
      <c r="D1082" s="93" t="s">
        <v>151</v>
      </c>
      <c r="E1082" s="93">
        <v>38</v>
      </c>
      <c r="F1082" s="93" t="s">
        <v>989</v>
      </c>
      <c r="G1082" s="94">
        <v>44676</v>
      </c>
      <c r="H1082" s="94">
        <v>44912</v>
      </c>
      <c r="I1082" s="95"/>
      <c r="J1082" s="95"/>
      <c r="K1082" s="95"/>
      <c r="L1082" s="95"/>
      <c r="M1082" s="95" t="s">
        <v>15</v>
      </c>
      <c r="N1082" s="95"/>
      <c r="O1082" s="95"/>
      <c r="P1082" s="95"/>
      <c r="R1082" s="90" t="s">
        <v>15</v>
      </c>
      <c r="S1082" s="91">
        <v>0</v>
      </c>
      <c r="T1082" s="90" t="s">
        <v>989</v>
      </c>
      <c r="U1082" s="91">
        <v>352.42</v>
      </c>
      <c r="W1082" s="92">
        <v>44652</v>
      </c>
    </row>
    <row r="1083" spans="1:23" x14ac:dyDescent="0.2">
      <c r="A1083" s="93"/>
      <c r="B1083" s="93" t="s">
        <v>1092</v>
      </c>
      <c r="C1083" s="93" t="s">
        <v>1133</v>
      </c>
      <c r="D1083" s="93" t="s">
        <v>151</v>
      </c>
      <c r="E1083" s="93">
        <v>38</v>
      </c>
      <c r="F1083" s="93" t="s">
        <v>989</v>
      </c>
      <c r="G1083" s="94">
        <v>44676</v>
      </c>
      <c r="H1083" s="94">
        <v>44912</v>
      </c>
      <c r="I1083" s="95"/>
      <c r="J1083" s="95"/>
      <c r="K1083" s="95"/>
      <c r="L1083" s="95"/>
      <c r="M1083" s="95" t="s">
        <v>15</v>
      </c>
      <c r="N1083" s="95"/>
      <c r="O1083" s="95"/>
      <c r="P1083" s="95"/>
      <c r="R1083" s="90" t="s">
        <v>15</v>
      </c>
      <c r="S1083" s="91">
        <v>0</v>
      </c>
      <c r="T1083" s="90" t="s">
        <v>989</v>
      </c>
      <c r="U1083" s="91">
        <v>352.42</v>
      </c>
      <c r="W1083" s="92">
        <v>44652</v>
      </c>
    </row>
    <row r="1084" spans="1:23" x14ac:dyDescent="0.2">
      <c r="A1084" s="93"/>
      <c r="B1084" s="93" t="s">
        <v>1092</v>
      </c>
      <c r="C1084" s="93" t="s">
        <v>1133</v>
      </c>
      <c r="D1084" s="93" t="s">
        <v>151</v>
      </c>
      <c r="E1084" s="93">
        <v>38</v>
      </c>
      <c r="F1084" s="93" t="s">
        <v>989</v>
      </c>
      <c r="G1084" s="94">
        <v>44676</v>
      </c>
      <c r="H1084" s="94">
        <v>44912</v>
      </c>
      <c r="I1084" s="95"/>
      <c r="J1084" s="95"/>
      <c r="K1084" s="95"/>
      <c r="L1084" s="95"/>
      <c r="M1084" s="95" t="s">
        <v>15</v>
      </c>
      <c r="N1084" s="95"/>
      <c r="O1084" s="95"/>
      <c r="P1084" s="95"/>
      <c r="R1084" s="90" t="s">
        <v>15</v>
      </c>
      <c r="S1084" s="91">
        <v>0</v>
      </c>
      <c r="T1084" s="90" t="s">
        <v>989</v>
      </c>
      <c r="U1084" s="91">
        <v>352.42</v>
      </c>
      <c r="W1084" s="92">
        <v>44652</v>
      </c>
    </row>
    <row r="1085" spans="1:23" x14ac:dyDescent="0.2">
      <c r="A1085" s="93"/>
      <c r="B1085" s="93" t="s">
        <v>1092</v>
      </c>
      <c r="C1085" s="93" t="s">
        <v>1133</v>
      </c>
      <c r="D1085" s="93" t="s">
        <v>151</v>
      </c>
      <c r="E1085" s="93">
        <v>205</v>
      </c>
      <c r="F1085" s="93" t="s">
        <v>502</v>
      </c>
      <c r="G1085" s="94">
        <v>44676</v>
      </c>
      <c r="H1085" s="94">
        <v>44912</v>
      </c>
      <c r="I1085" s="95"/>
      <c r="J1085" s="95"/>
      <c r="K1085" s="95"/>
      <c r="L1085" s="95"/>
      <c r="M1085" s="95" t="s">
        <v>15</v>
      </c>
      <c r="N1085" s="95"/>
      <c r="O1085" s="95"/>
      <c r="P1085" s="95"/>
      <c r="R1085" s="90" t="s">
        <v>15</v>
      </c>
      <c r="S1085" s="91">
        <v>0</v>
      </c>
      <c r="T1085" s="90" t="s">
        <v>502</v>
      </c>
      <c r="U1085" s="91">
        <v>333.68</v>
      </c>
      <c r="W1085" s="92">
        <v>44652</v>
      </c>
    </row>
    <row r="1086" spans="1:23" x14ac:dyDescent="0.2">
      <c r="A1086" s="93"/>
      <c r="B1086" s="93" t="s">
        <v>1092</v>
      </c>
      <c r="C1086" s="93" t="s">
        <v>1133</v>
      </c>
      <c r="D1086" s="93" t="s">
        <v>151</v>
      </c>
      <c r="E1086" s="93">
        <v>204</v>
      </c>
      <c r="F1086" s="93" t="s">
        <v>505</v>
      </c>
      <c r="G1086" s="94">
        <v>44676</v>
      </c>
      <c r="H1086" s="94">
        <v>44912</v>
      </c>
      <c r="I1086" s="95"/>
      <c r="J1086" s="95"/>
      <c r="K1086" s="95"/>
      <c r="L1086" s="95"/>
      <c r="M1086" s="95" t="s">
        <v>15</v>
      </c>
      <c r="N1086" s="95"/>
      <c r="O1086" s="95"/>
      <c r="P1086" s="95"/>
      <c r="R1086" s="90" t="s">
        <v>15</v>
      </c>
      <c r="S1086" s="91">
        <v>0</v>
      </c>
      <c r="T1086" s="90" t="s">
        <v>505</v>
      </c>
      <c r="U1086" s="91">
        <v>316.77</v>
      </c>
      <c r="W1086" s="92">
        <v>44652</v>
      </c>
    </row>
    <row r="1087" spans="1:23" x14ac:dyDescent="0.2">
      <c r="A1087" s="93"/>
      <c r="B1087" s="93" t="s">
        <v>1092</v>
      </c>
      <c r="C1087" s="93" t="s">
        <v>1133</v>
      </c>
      <c r="D1087" s="93" t="s">
        <v>151</v>
      </c>
      <c r="E1087" s="93">
        <v>204</v>
      </c>
      <c r="F1087" s="93" t="s">
        <v>505</v>
      </c>
      <c r="G1087" s="94">
        <v>44676</v>
      </c>
      <c r="H1087" s="94">
        <v>44912</v>
      </c>
      <c r="I1087" s="95"/>
      <c r="J1087" s="95"/>
      <c r="K1087" s="95"/>
      <c r="L1087" s="95"/>
      <c r="M1087" s="95" t="s">
        <v>15</v>
      </c>
      <c r="N1087" s="95"/>
      <c r="O1087" s="95"/>
      <c r="P1087" s="95"/>
      <c r="R1087" s="90" t="s">
        <v>15</v>
      </c>
      <c r="S1087" s="91">
        <v>0</v>
      </c>
      <c r="T1087" s="90" t="s">
        <v>505</v>
      </c>
      <c r="U1087" s="91">
        <v>316.77</v>
      </c>
      <c r="W1087" s="92">
        <v>44652</v>
      </c>
    </row>
    <row r="1088" spans="1:23" x14ac:dyDescent="0.2">
      <c r="A1088" s="93"/>
      <c r="B1088" s="93" t="s">
        <v>1092</v>
      </c>
      <c r="C1088" s="93" t="s">
        <v>1133</v>
      </c>
      <c r="D1088" s="93" t="s">
        <v>151</v>
      </c>
      <c r="E1088" s="93">
        <v>204</v>
      </c>
      <c r="F1088" s="93" t="s">
        <v>505</v>
      </c>
      <c r="G1088" s="94">
        <v>44676</v>
      </c>
      <c r="H1088" s="94">
        <v>44912</v>
      </c>
      <c r="I1088" s="95"/>
      <c r="J1088" s="95"/>
      <c r="K1088" s="95"/>
      <c r="L1088" s="95"/>
      <c r="M1088" s="95" t="s">
        <v>15</v>
      </c>
      <c r="N1088" s="95"/>
      <c r="O1088" s="95"/>
      <c r="P1088" s="95"/>
      <c r="R1088" s="90" t="s">
        <v>15</v>
      </c>
      <c r="S1088" s="91">
        <v>0</v>
      </c>
      <c r="T1088" s="90" t="s">
        <v>505</v>
      </c>
      <c r="U1088" s="91">
        <v>316.77</v>
      </c>
      <c r="W1088" s="92">
        <v>44652</v>
      </c>
    </row>
    <row r="1089" spans="1:23" x14ac:dyDescent="0.2">
      <c r="A1089" s="93"/>
      <c r="B1089" s="93" t="s">
        <v>1092</v>
      </c>
      <c r="C1089" s="93" t="s">
        <v>1133</v>
      </c>
      <c r="D1089" s="93" t="s">
        <v>151</v>
      </c>
      <c r="E1089" s="93">
        <v>45</v>
      </c>
      <c r="F1089" s="93" t="s">
        <v>90</v>
      </c>
      <c r="G1089" s="94">
        <v>44676</v>
      </c>
      <c r="H1089" s="94">
        <v>44912</v>
      </c>
      <c r="I1089" s="95"/>
      <c r="J1089" s="95"/>
      <c r="K1089" s="95"/>
      <c r="L1089" s="95"/>
      <c r="M1089" s="95" t="s">
        <v>15</v>
      </c>
      <c r="N1089" s="95"/>
      <c r="O1089" s="95"/>
      <c r="P1089" s="95"/>
      <c r="R1089" s="90" t="s">
        <v>15</v>
      </c>
      <c r="S1089" s="91">
        <v>0</v>
      </c>
      <c r="T1089" s="90" t="s">
        <v>90</v>
      </c>
      <c r="U1089" s="91">
        <v>249.3</v>
      </c>
      <c r="W1089" s="92">
        <v>44652</v>
      </c>
    </row>
    <row r="1090" spans="1:23" x14ac:dyDescent="0.2">
      <c r="A1090" s="93"/>
      <c r="B1090" s="93" t="s">
        <v>1092</v>
      </c>
      <c r="C1090" s="93" t="s">
        <v>1133</v>
      </c>
      <c r="D1090" s="93" t="s">
        <v>151</v>
      </c>
      <c r="E1090" s="93">
        <v>45</v>
      </c>
      <c r="F1090" s="93" t="s">
        <v>90</v>
      </c>
      <c r="G1090" s="94">
        <v>44676</v>
      </c>
      <c r="H1090" s="94">
        <v>44912</v>
      </c>
      <c r="I1090" s="95"/>
      <c r="J1090" s="95"/>
      <c r="K1090" s="95"/>
      <c r="L1090" s="95"/>
      <c r="M1090" s="95" t="s">
        <v>15</v>
      </c>
      <c r="N1090" s="95"/>
      <c r="O1090" s="95"/>
      <c r="P1090" s="95"/>
      <c r="R1090" s="90" t="s">
        <v>15</v>
      </c>
      <c r="S1090" s="91">
        <v>0</v>
      </c>
      <c r="T1090" s="90" t="s">
        <v>90</v>
      </c>
      <c r="U1090" s="91">
        <v>249.3</v>
      </c>
      <c r="W1090" s="92">
        <v>44652</v>
      </c>
    </row>
    <row r="1091" spans="1:23" x14ac:dyDescent="0.2">
      <c r="A1091" s="93"/>
      <c r="B1091" s="93" t="s">
        <v>1092</v>
      </c>
      <c r="C1091" s="93" t="s">
        <v>1133</v>
      </c>
      <c r="D1091" s="93" t="s">
        <v>157</v>
      </c>
      <c r="E1091" s="93">
        <v>20</v>
      </c>
      <c r="F1091" s="93" t="s">
        <v>584</v>
      </c>
      <c r="G1091" s="94">
        <v>44676</v>
      </c>
      <c r="H1091" s="94">
        <v>44912</v>
      </c>
      <c r="I1091" s="95"/>
      <c r="J1091" s="95"/>
      <c r="K1091" s="95"/>
      <c r="L1091" s="95"/>
      <c r="M1091" s="95" t="s">
        <v>15</v>
      </c>
      <c r="N1091" s="95"/>
      <c r="O1091" s="95"/>
      <c r="P1091" s="95"/>
      <c r="R1091" s="90" t="s">
        <v>15</v>
      </c>
      <c r="S1091" s="91">
        <v>0</v>
      </c>
      <c r="T1091" s="90" t="s">
        <v>584</v>
      </c>
      <c r="U1091" s="91">
        <v>438.96</v>
      </c>
      <c r="W1091" s="92">
        <v>44652</v>
      </c>
    </row>
    <row r="1092" spans="1:23" x14ac:dyDescent="0.2">
      <c r="A1092" s="93"/>
      <c r="B1092" s="93" t="s">
        <v>1092</v>
      </c>
      <c r="C1092" s="93" t="s">
        <v>1133</v>
      </c>
      <c r="D1092" s="93" t="s">
        <v>157</v>
      </c>
      <c r="E1092" s="93">
        <v>141</v>
      </c>
      <c r="F1092" s="93" t="s">
        <v>1113</v>
      </c>
      <c r="G1092" s="94">
        <v>44676</v>
      </c>
      <c r="H1092" s="94">
        <v>44912</v>
      </c>
      <c r="I1092" s="95"/>
      <c r="J1092" s="95"/>
      <c r="K1092" s="95"/>
      <c r="L1092" s="95"/>
      <c r="M1092" s="95" t="s">
        <v>15</v>
      </c>
      <c r="N1092" s="95"/>
      <c r="O1092" s="95"/>
      <c r="P1092" s="95"/>
      <c r="R1092" s="90" t="s">
        <v>15</v>
      </c>
      <c r="S1092" s="91">
        <v>0</v>
      </c>
      <c r="T1092" s="90" t="s">
        <v>1113</v>
      </c>
      <c r="U1092" s="91">
        <v>9.6199999999999992</v>
      </c>
      <c r="W1092" s="92">
        <v>44652</v>
      </c>
    </row>
    <row r="1093" spans="1:23" x14ac:dyDescent="0.2">
      <c r="A1093" s="93"/>
      <c r="B1093" s="93" t="s">
        <v>1092</v>
      </c>
      <c r="C1093" s="93" t="s">
        <v>1133</v>
      </c>
      <c r="D1093" s="93" t="s">
        <v>157</v>
      </c>
      <c r="E1093" s="93">
        <v>141</v>
      </c>
      <c r="F1093" s="93" t="s">
        <v>1113</v>
      </c>
      <c r="G1093" s="94">
        <v>44676</v>
      </c>
      <c r="H1093" s="94">
        <v>44912</v>
      </c>
      <c r="I1093" s="95"/>
      <c r="J1093" s="95"/>
      <c r="K1093" s="95"/>
      <c r="L1093" s="95"/>
      <c r="M1093" s="95" t="s">
        <v>15</v>
      </c>
      <c r="N1093" s="95"/>
      <c r="O1093" s="95"/>
      <c r="P1093" s="95"/>
      <c r="R1093" s="90" t="s">
        <v>15</v>
      </c>
      <c r="S1093" s="91">
        <v>0</v>
      </c>
      <c r="T1093" s="90" t="s">
        <v>1113</v>
      </c>
      <c r="U1093" s="91">
        <v>9.6199999999999992</v>
      </c>
      <c r="W1093" s="92">
        <v>44652</v>
      </c>
    </row>
    <row r="1094" spans="1:23" x14ac:dyDescent="0.2">
      <c r="A1094" s="93"/>
      <c r="B1094" s="93" t="s">
        <v>1092</v>
      </c>
      <c r="C1094" s="93" t="s">
        <v>1133</v>
      </c>
      <c r="D1094" s="93" t="s">
        <v>157</v>
      </c>
      <c r="E1094" s="93">
        <v>141</v>
      </c>
      <c r="F1094" s="93" t="s">
        <v>1113</v>
      </c>
      <c r="G1094" s="94">
        <v>44676</v>
      </c>
      <c r="H1094" s="94">
        <v>44912</v>
      </c>
      <c r="I1094" s="95"/>
      <c r="J1094" s="95"/>
      <c r="K1094" s="95"/>
      <c r="L1094" s="95"/>
      <c r="M1094" s="95" t="s">
        <v>15</v>
      </c>
      <c r="N1094" s="95"/>
      <c r="O1094" s="95"/>
      <c r="P1094" s="95"/>
      <c r="R1094" s="90" t="s">
        <v>15</v>
      </c>
      <c r="S1094" s="91">
        <v>0</v>
      </c>
      <c r="T1094" s="90" t="s">
        <v>1113</v>
      </c>
      <c r="U1094" s="91">
        <v>9.6199999999999992</v>
      </c>
      <c r="W1094" s="92">
        <v>44652</v>
      </c>
    </row>
    <row r="1095" spans="1:23" x14ac:dyDescent="0.2">
      <c r="A1095" s="93"/>
      <c r="B1095" s="93" t="s">
        <v>1092</v>
      </c>
      <c r="C1095" s="93" t="s">
        <v>1133</v>
      </c>
      <c r="D1095" s="93" t="s">
        <v>157</v>
      </c>
      <c r="E1095" s="93">
        <v>141</v>
      </c>
      <c r="F1095" s="93" t="s">
        <v>1113</v>
      </c>
      <c r="G1095" s="94">
        <v>44676</v>
      </c>
      <c r="H1095" s="94">
        <v>44912</v>
      </c>
      <c r="I1095" s="95"/>
      <c r="J1095" s="95"/>
      <c r="K1095" s="95"/>
      <c r="L1095" s="95"/>
      <c r="M1095" s="95" t="s">
        <v>15</v>
      </c>
      <c r="N1095" s="95"/>
      <c r="O1095" s="95"/>
      <c r="P1095" s="95"/>
      <c r="R1095" s="90" t="s">
        <v>15</v>
      </c>
      <c r="S1095" s="91">
        <v>0</v>
      </c>
      <c r="T1095" s="90" t="s">
        <v>1113</v>
      </c>
      <c r="U1095" s="91">
        <v>9.6199999999999992</v>
      </c>
      <c r="W1095" s="92">
        <v>44652</v>
      </c>
    </row>
    <row r="1096" spans="1:23" x14ac:dyDescent="0.2">
      <c r="A1096" s="93"/>
      <c r="B1096" s="93" t="s">
        <v>1092</v>
      </c>
      <c r="C1096" s="93" t="s">
        <v>1133</v>
      </c>
      <c r="D1096" s="93" t="s">
        <v>157</v>
      </c>
      <c r="E1096" s="93">
        <v>141</v>
      </c>
      <c r="F1096" s="93" t="s">
        <v>1113</v>
      </c>
      <c r="G1096" s="94">
        <v>44676</v>
      </c>
      <c r="H1096" s="94">
        <v>44912</v>
      </c>
      <c r="I1096" s="95"/>
      <c r="J1096" s="95"/>
      <c r="K1096" s="95"/>
      <c r="L1096" s="95"/>
      <c r="M1096" s="95" t="s">
        <v>15</v>
      </c>
      <c r="N1096" s="95"/>
      <c r="O1096" s="95"/>
      <c r="P1096" s="95"/>
      <c r="R1096" s="90" t="s">
        <v>15</v>
      </c>
      <c r="S1096" s="91">
        <v>0</v>
      </c>
      <c r="T1096" s="90" t="s">
        <v>1113</v>
      </c>
      <c r="U1096" s="91">
        <v>9.6199999999999992</v>
      </c>
      <c r="W1096" s="92">
        <v>44652</v>
      </c>
    </row>
    <row r="1097" spans="1:23" x14ac:dyDescent="0.2">
      <c r="A1097" s="93"/>
      <c r="B1097" s="93" t="s">
        <v>1092</v>
      </c>
      <c r="C1097" s="93" t="s">
        <v>1133</v>
      </c>
      <c r="D1097" s="93" t="s">
        <v>157</v>
      </c>
      <c r="E1097" s="93">
        <v>141</v>
      </c>
      <c r="F1097" s="93" t="s">
        <v>1113</v>
      </c>
      <c r="G1097" s="94">
        <v>44676</v>
      </c>
      <c r="H1097" s="94">
        <v>44912</v>
      </c>
      <c r="I1097" s="95"/>
      <c r="J1097" s="95"/>
      <c r="K1097" s="95"/>
      <c r="L1097" s="95"/>
      <c r="M1097" s="95" t="s">
        <v>15</v>
      </c>
      <c r="N1097" s="95"/>
      <c r="O1097" s="95"/>
      <c r="P1097" s="95"/>
      <c r="R1097" s="90" t="s">
        <v>15</v>
      </c>
      <c r="S1097" s="91">
        <v>0</v>
      </c>
      <c r="T1097" s="90" t="s">
        <v>1113</v>
      </c>
      <c r="U1097" s="91">
        <v>9.6199999999999992</v>
      </c>
      <c r="W1097" s="92">
        <v>44652</v>
      </c>
    </row>
    <row r="1098" spans="1:23" x14ac:dyDescent="0.2">
      <c r="A1098" s="93"/>
      <c r="B1098" s="93" t="s">
        <v>1092</v>
      </c>
      <c r="C1098" s="93" t="s">
        <v>1133</v>
      </c>
      <c r="D1098" s="93" t="s">
        <v>157</v>
      </c>
      <c r="E1098" s="93">
        <v>141</v>
      </c>
      <c r="F1098" s="93" t="s">
        <v>1113</v>
      </c>
      <c r="G1098" s="94">
        <v>44676</v>
      </c>
      <c r="H1098" s="94">
        <v>44912</v>
      </c>
      <c r="I1098" s="95"/>
      <c r="J1098" s="95"/>
      <c r="K1098" s="95"/>
      <c r="L1098" s="95"/>
      <c r="M1098" s="95" t="s">
        <v>15</v>
      </c>
      <c r="N1098" s="95"/>
      <c r="O1098" s="95"/>
      <c r="P1098" s="95"/>
      <c r="R1098" s="90" t="s">
        <v>15</v>
      </c>
      <c r="S1098" s="91">
        <v>0</v>
      </c>
      <c r="T1098" s="90" t="s">
        <v>1113</v>
      </c>
      <c r="U1098" s="91">
        <v>9.6199999999999992</v>
      </c>
      <c r="W1098" s="92">
        <v>44652</v>
      </c>
    </row>
    <row r="1099" spans="1:23" x14ac:dyDescent="0.2">
      <c r="A1099" s="93"/>
      <c r="B1099" s="93" t="s">
        <v>1092</v>
      </c>
      <c r="C1099" s="93" t="s">
        <v>1133</v>
      </c>
      <c r="D1099" s="93" t="s">
        <v>157</v>
      </c>
      <c r="E1099" s="93">
        <v>141</v>
      </c>
      <c r="F1099" s="93" t="s">
        <v>1113</v>
      </c>
      <c r="G1099" s="94">
        <v>44676</v>
      </c>
      <c r="H1099" s="94">
        <v>44912</v>
      </c>
      <c r="I1099" s="95"/>
      <c r="J1099" s="95"/>
      <c r="K1099" s="95"/>
      <c r="L1099" s="95"/>
      <c r="M1099" s="95" t="s">
        <v>15</v>
      </c>
      <c r="N1099" s="95"/>
      <c r="O1099" s="95"/>
      <c r="P1099" s="95"/>
      <c r="R1099" s="90" t="s">
        <v>15</v>
      </c>
      <c r="S1099" s="91">
        <v>0</v>
      </c>
      <c r="T1099" s="90" t="s">
        <v>1113</v>
      </c>
      <c r="U1099" s="91">
        <v>9.6199999999999992</v>
      </c>
      <c r="W1099" s="92">
        <v>44652</v>
      </c>
    </row>
    <row r="1100" spans="1:23" x14ac:dyDescent="0.2">
      <c r="A1100" s="93"/>
      <c r="B1100" s="93" t="s">
        <v>1092</v>
      </c>
      <c r="C1100" s="93" t="s">
        <v>1133</v>
      </c>
      <c r="D1100" s="93" t="s">
        <v>157</v>
      </c>
      <c r="E1100" s="93">
        <v>141</v>
      </c>
      <c r="F1100" s="93" t="s">
        <v>1113</v>
      </c>
      <c r="G1100" s="94">
        <v>44676</v>
      </c>
      <c r="H1100" s="94">
        <v>44912</v>
      </c>
      <c r="I1100" s="95"/>
      <c r="J1100" s="95"/>
      <c r="K1100" s="95"/>
      <c r="L1100" s="95"/>
      <c r="M1100" s="95" t="s">
        <v>15</v>
      </c>
      <c r="N1100" s="95"/>
      <c r="O1100" s="95"/>
      <c r="P1100" s="95"/>
      <c r="R1100" s="90" t="s">
        <v>15</v>
      </c>
      <c r="S1100" s="91">
        <v>0</v>
      </c>
      <c r="T1100" s="90" t="s">
        <v>1113</v>
      </c>
      <c r="U1100" s="91">
        <v>9.6199999999999992</v>
      </c>
      <c r="W1100" s="92">
        <v>44652</v>
      </c>
    </row>
    <row r="1101" spans="1:23" x14ac:dyDescent="0.2">
      <c r="A1101" s="93"/>
      <c r="B1101" s="93" t="s">
        <v>1092</v>
      </c>
      <c r="C1101" s="93" t="s">
        <v>1133</v>
      </c>
      <c r="D1101" s="93" t="s">
        <v>157</v>
      </c>
      <c r="E1101" s="93">
        <v>141</v>
      </c>
      <c r="F1101" s="93" t="s">
        <v>1113</v>
      </c>
      <c r="G1101" s="94">
        <v>44676</v>
      </c>
      <c r="H1101" s="94">
        <v>44912</v>
      </c>
      <c r="I1101" s="95"/>
      <c r="J1101" s="95"/>
      <c r="K1101" s="95"/>
      <c r="L1101" s="95"/>
      <c r="M1101" s="95" t="s">
        <v>15</v>
      </c>
      <c r="N1101" s="95"/>
      <c r="O1101" s="95"/>
      <c r="P1101" s="95"/>
      <c r="R1101" s="90" t="s">
        <v>15</v>
      </c>
      <c r="S1101" s="91">
        <v>0</v>
      </c>
      <c r="T1101" s="90" t="s">
        <v>1113</v>
      </c>
      <c r="U1101" s="91">
        <v>9.6199999999999992</v>
      </c>
      <c r="W1101" s="92">
        <v>44652</v>
      </c>
    </row>
    <row r="1102" spans="1:23" x14ac:dyDescent="0.2">
      <c r="A1102" s="93"/>
      <c r="B1102" s="93" t="s">
        <v>1092</v>
      </c>
      <c r="C1102" s="93" t="s">
        <v>1133</v>
      </c>
      <c r="D1102" s="93" t="s">
        <v>157</v>
      </c>
      <c r="E1102" s="93">
        <v>141</v>
      </c>
      <c r="F1102" s="93" t="s">
        <v>1113</v>
      </c>
      <c r="G1102" s="94">
        <v>44676</v>
      </c>
      <c r="H1102" s="94">
        <v>44912</v>
      </c>
      <c r="I1102" s="95"/>
      <c r="J1102" s="95"/>
      <c r="K1102" s="95"/>
      <c r="L1102" s="95"/>
      <c r="M1102" s="95" t="s">
        <v>15</v>
      </c>
      <c r="N1102" s="95"/>
      <c r="O1102" s="95"/>
      <c r="P1102" s="95"/>
      <c r="R1102" s="90" t="s">
        <v>15</v>
      </c>
      <c r="S1102" s="91">
        <v>0</v>
      </c>
      <c r="T1102" s="90" t="s">
        <v>1113</v>
      </c>
      <c r="U1102" s="91">
        <v>9.6199999999999992</v>
      </c>
      <c r="W1102" s="92">
        <v>44652</v>
      </c>
    </row>
    <row r="1103" spans="1:23" x14ac:dyDescent="0.2">
      <c r="A1103" s="93"/>
      <c r="B1103" s="93" t="s">
        <v>1092</v>
      </c>
      <c r="C1103" s="93" t="s">
        <v>1133</v>
      </c>
      <c r="D1103" s="93" t="s">
        <v>157</v>
      </c>
      <c r="E1103" s="93">
        <v>141</v>
      </c>
      <c r="F1103" s="93" t="s">
        <v>1113</v>
      </c>
      <c r="G1103" s="94">
        <v>44676</v>
      </c>
      <c r="H1103" s="94">
        <v>44912</v>
      </c>
      <c r="I1103" s="95"/>
      <c r="J1103" s="95"/>
      <c r="K1103" s="95"/>
      <c r="L1103" s="95"/>
      <c r="M1103" s="95" t="s">
        <v>15</v>
      </c>
      <c r="N1103" s="95"/>
      <c r="O1103" s="95"/>
      <c r="P1103" s="95"/>
      <c r="R1103" s="90" t="s">
        <v>15</v>
      </c>
      <c r="S1103" s="91">
        <v>0</v>
      </c>
      <c r="T1103" s="90" t="s">
        <v>1113</v>
      </c>
      <c r="U1103" s="91">
        <v>9.6199999999999992</v>
      </c>
      <c r="W1103" s="92">
        <v>44652</v>
      </c>
    </row>
    <row r="1104" spans="1:23" x14ac:dyDescent="0.2">
      <c r="A1104" s="86"/>
      <c r="B1104" s="86" t="s">
        <v>1092</v>
      </c>
      <c r="C1104" s="86" t="s">
        <v>1134</v>
      </c>
      <c r="D1104" s="86" t="s">
        <v>151</v>
      </c>
      <c r="E1104" s="86">
        <v>40</v>
      </c>
      <c r="F1104" s="86" t="s">
        <v>571</v>
      </c>
      <c r="G1104" s="87">
        <v>44676</v>
      </c>
      <c r="H1104" s="87">
        <v>44912</v>
      </c>
      <c r="I1104" s="88"/>
      <c r="J1104" s="88"/>
      <c r="K1104" s="88"/>
      <c r="L1104" s="88"/>
      <c r="M1104" s="88" t="s">
        <v>15</v>
      </c>
      <c r="N1104" s="88"/>
      <c r="O1104" s="88"/>
      <c r="P1104" s="88"/>
      <c r="R1104" s="90" t="s">
        <v>15</v>
      </c>
      <c r="S1104" s="91">
        <v>0</v>
      </c>
      <c r="T1104" s="90" t="s">
        <v>571</v>
      </c>
      <c r="U1104" s="91">
        <v>650.83000000000004</v>
      </c>
      <c r="W1104" s="92">
        <v>44652</v>
      </c>
    </row>
    <row r="1105" spans="1:23" x14ac:dyDescent="0.2">
      <c r="A1105" s="86"/>
      <c r="B1105" s="86" t="s">
        <v>1092</v>
      </c>
      <c r="C1105" s="86" t="s">
        <v>1134</v>
      </c>
      <c r="D1105" s="86" t="s">
        <v>151</v>
      </c>
      <c r="E1105" s="86">
        <v>48</v>
      </c>
      <c r="F1105" s="86" t="s">
        <v>312</v>
      </c>
      <c r="G1105" s="87">
        <v>44676</v>
      </c>
      <c r="H1105" s="87">
        <v>44912</v>
      </c>
      <c r="I1105" s="88"/>
      <c r="J1105" s="88"/>
      <c r="K1105" s="88"/>
      <c r="L1105" s="88"/>
      <c r="M1105" s="88" t="s">
        <v>15</v>
      </c>
      <c r="N1105" s="88"/>
      <c r="O1105" s="88"/>
      <c r="P1105" s="88"/>
      <c r="R1105" s="90" t="s">
        <v>15</v>
      </c>
      <c r="S1105" s="91">
        <v>0</v>
      </c>
      <c r="T1105" s="90" t="s">
        <v>312</v>
      </c>
      <c r="U1105" s="91">
        <v>292.54000000000002</v>
      </c>
      <c r="W1105" s="92">
        <v>44652</v>
      </c>
    </row>
    <row r="1106" spans="1:23" x14ac:dyDescent="0.2">
      <c r="A1106" s="86"/>
      <c r="B1106" s="86" t="s">
        <v>1092</v>
      </c>
      <c r="C1106" s="86" t="s">
        <v>1134</v>
      </c>
      <c r="D1106" s="86" t="s">
        <v>151</v>
      </c>
      <c r="E1106" s="86">
        <v>38</v>
      </c>
      <c r="F1106" s="86" t="s">
        <v>989</v>
      </c>
      <c r="G1106" s="87">
        <v>44676</v>
      </c>
      <c r="H1106" s="87">
        <v>44912</v>
      </c>
      <c r="I1106" s="88"/>
      <c r="J1106" s="88"/>
      <c r="K1106" s="88"/>
      <c r="L1106" s="88"/>
      <c r="M1106" s="88" t="s">
        <v>15</v>
      </c>
      <c r="N1106" s="88"/>
      <c r="O1106" s="88"/>
      <c r="P1106" s="88"/>
      <c r="R1106" s="90" t="s">
        <v>15</v>
      </c>
      <c r="S1106" s="91">
        <v>0</v>
      </c>
      <c r="T1106" s="90" t="s">
        <v>989</v>
      </c>
      <c r="U1106" s="91">
        <v>352.42</v>
      </c>
      <c r="W1106" s="92">
        <v>44652</v>
      </c>
    </row>
    <row r="1107" spans="1:23" x14ac:dyDescent="0.2">
      <c r="A1107" s="86"/>
      <c r="B1107" s="86" t="s">
        <v>1092</v>
      </c>
      <c r="C1107" s="86" t="s">
        <v>1134</v>
      </c>
      <c r="D1107" s="86" t="s">
        <v>151</v>
      </c>
      <c r="E1107" s="86">
        <v>38</v>
      </c>
      <c r="F1107" s="86" t="s">
        <v>989</v>
      </c>
      <c r="G1107" s="87">
        <v>44676</v>
      </c>
      <c r="H1107" s="87">
        <v>44912</v>
      </c>
      <c r="I1107" s="88"/>
      <c r="J1107" s="88"/>
      <c r="K1107" s="88"/>
      <c r="L1107" s="88"/>
      <c r="M1107" s="88" t="s">
        <v>15</v>
      </c>
      <c r="N1107" s="88"/>
      <c r="O1107" s="88"/>
      <c r="P1107" s="88"/>
      <c r="R1107" s="90" t="s">
        <v>15</v>
      </c>
      <c r="S1107" s="91">
        <v>0</v>
      </c>
      <c r="T1107" s="90" t="s">
        <v>989</v>
      </c>
      <c r="U1107" s="91">
        <v>352.42</v>
      </c>
      <c r="W1107" s="92">
        <v>44677</v>
      </c>
    </row>
    <row r="1108" spans="1:23" x14ac:dyDescent="0.2">
      <c r="A1108" s="86"/>
      <c r="B1108" s="86" t="s">
        <v>1092</v>
      </c>
      <c r="C1108" s="86" t="s">
        <v>1134</v>
      </c>
      <c r="D1108" s="86" t="s">
        <v>151</v>
      </c>
      <c r="E1108" s="86">
        <v>38</v>
      </c>
      <c r="F1108" s="86" t="s">
        <v>989</v>
      </c>
      <c r="G1108" s="87">
        <v>44676</v>
      </c>
      <c r="H1108" s="87">
        <v>44912</v>
      </c>
      <c r="I1108" s="88"/>
      <c r="J1108" s="88"/>
      <c r="K1108" s="88"/>
      <c r="L1108" s="88"/>
      <c r="M1108" s="88" t="s">
        <v>15</v>
      </c>
      <c r="N1108" s="88"/>
      <c r="O1108" s="88"/>
      <c r="P1108" s="88"/>
      <c r="R1108" s="90" t="s">
        <v>15</v>
      </c>
      <c r="S1108" s="91">
        <v>0</v>
      </c>
      <c r="T1108" s="90" t="s">
        <v>989</v>
      </c>
      <c r="U1108" s="91">
        <v>352.42</v>
      </c>
      <c r="W1108" s="92">
        <v>44652</v>
      </c>
    </row>
    <row r="1109" spans="1:23" x14ac:dyDescent="0.2">
      <c r="A1109" s="86"/>
      <c r="B1109" s="86" t="s">
        <v>1092</v>
      </c>
      <c r="C1109" s="86" t="s">
        <v>1134</v>
      </c>
      <c r="D1109" s="86" t="s">
        <v>151</v>
      </c>
      <c r="E1109" s="86">
        <v>38</v>
      </c>
      <c r="F1109" s="86" t="s">
        <v>989</v>
      </c>
      <c r="G1109" s="87">
        <v>44676</v>
      </c>
      <c r="H1109" s="87">
        <v>44912</v>
      </c>
      <c r="I1109" s="88"/>
      <c r="J1109" s="88"/>
      <c r="K1109" s="88"/>
      <c r="L1109" s="88"/>
      <c r="M1109" s="88" t="s">
        <v>15</v>
      </c>
      <c r="N1109" s="88"/>
      <c r="O1109" s="88"/>
      <c r="P1109" s="88"/>
      <c r="R1109" s="90" t="s">
        <v>15</v>
      </c>
      <c r="S1109" s="91">
        <v>0</v>
      </c>
      <c r="T1109" s="90" t="s">
        <v>989</v>
      </c>
      <c r="U1109" s="91">
        <v>352.42</v>
      </c>
      <c r="W1109" s="92">
        <v>44652</v>
      </c>
    </row>
    <row r="1110" spans="1:23" x14ac:dyDescent="0.2">
      <c r="A1110" s="86"/>
      <c r="B1110" s="86" t="s">
        <v>1092</v>
      </c>
      <c r="C1110" s="86" t="s">
        <v>1134</v>
      </c>
      <c r="D1110" s="86" t="s">
        <v>151</v>
      </c>
      <c r="E1110" s="86">
        <v>38</v>
      </c>
      <c r="F1110" s="86" t="s">
        <v>989</v>
      </c>
      <c r="G1110" s="87">
        <v>44676</v>
      </c>
      <c r="H1110" s="87">
        <v>44912</v>
      </c>
      <c r="I1110" s="88"/>
      <c r="J1110" s="88"/>
      <c r="K1110" s="88"/>
      <c r="L1110" s="88"/>
      <c r="M1110" s="88" t="s">
        <v>15</v>
      </c>
      <c r="N1110" s="88"/>
      <c r="O1110" s="88"/>
      <c r="P1110" s="88"/>
      <c r="R1110" s="90" t="s">
        <v>15</v>
      </c>
      <c r="S1110" s="91">
        <v>0</v>
      </c>
      <c r="T1110" s="90" t="s">
        <v>989</v>
      </c>
      <c r="U1110" s="91">
        <v>352.42</v>
      </c>
      <c r="W1110" s="92">
        <v>44655</v>
      </c>
    </row>
    <row r="1111" spans="1:23" x14ac:dyDescent="0.2">
      <c r="A1111" s="86"/>
      <c r="B1111" s="86" t="s">
        <v>1092</v>
      </c>
      <c r="C1111" s="86" t="s">
        <v>1134</v>
      </c>
      <c r="D1111" s="86" t="s">
        <v>151</v>
      </c>
      <c r="E1111" s="86">
        <v>38</v>
      </c>
      <c r="F1111" s="86" t="s">
        <v>989</v>
      </c>
      <c r="G1111" s="87">
        <v>44676</v>
      </c>
      <c r="H1111" s="87">
        <v>44912</v>
      </c>
      <c r="I1111" s="88"/>
      <c r="J1111" s="88"/>
      <c r="K1111" s="88"/>
      <c r="L1111" s="88"/>
      <c r="M1111" s="88" t="s">
        <v>15</v>
      </c>
      <c r="N1111" s="88"/>
      <c r="O1111" s="88"/>
      <c r="P1111" s="88"/>
      <c r="R1111" s="90" t="s">
        <v>15</v>
      </c>
      <c r="S1111" s="91">
        <v>0</v>
      </c>
      <c r="T1111" s="90" t="s">
        <v>989</v>
      </c>
      <c r="U1111" s="91">
        <v>352.42</v>
      </c>
      <c r="W1111" s="92">
        <v>44652</v>
      </c>
    </row>
    <row r="1112" spans="1:23" x14ac:dyDescent="0.2">
      <c r="A1112" s="86"/>
      <c r="B1112" s="86" t="s">
        <v>1092</v>
      </c>
      <c r="C1112" s="86" t="s">
        <v>1134</v>
      </c>
      <c r="D1112" s="86" t="s">
        <v>151</v>
      </c>
      <c r="E1112" s="86">
        <v>38</v>
      </c>
      <c r="F1112" s="86" t="s">
        <v>989</v>
      </c>
      <c r="G1112" s="87">
        <v>44676</v>
      </c>
      <c r="H1112" s="87">
        <v>44912</v>
      </c>
      <c r="I1112" s="88"/>
      <c r="J1112" s="88"/>
      <c r="K1112" s="88"/>
      <c r="L1112" s="88"/>
      <c r="M1112" s="88" t="s">
        <v>15</v>
      </c>
      <c r="N1112" s="88"/>
      <c r="O1112" s="88"/>
      <c r="P1112" s="88"/>
      <c r="R1112" s="90" t="s">
        <v>15</v>
      </c>
      <c r="S1112" s="91">
        <v>0</v>
      </c>
      <c r="T1112" s="90" t="s">
        <v>989</v>
      </c>
      <c r="U1112" s="91">
        <v>352.42</v>
      </c>
      <c r="W1112" s="92">
        <v>44677</v>
      </c>
    </row>
    <row r="1113" spans="1:23" x14ac:dyDescent="0.2">
      <c r="A1113" s="86"/>
      <c r="B1113" s="86" t="s">
        <v>1092</v>
      </c>
      <c r="C1113" s="86" t="s">
        <v>1134</v>
      </c>
      <c r="D1113" s="86" t="s">
        <v>151</v>
      </c>
      <c r="E1113" s="86">
        <v>38</v>
      </c>
      <c r="F1113" s="86" t="s">
        <v>989</v>
      </c>
      <c r="G1113" s="87">
        <v>44676</v>
      </c>
      <c r="H1113" s="87">
        <v>44912</v>
      </c>
      <c r="I1113" s="88"/>
      <c r="J1113" s="88"/>
      <c r="K1113" s="88"/>
      <c r="L1113" s="88"/>
      <c r="M1113" s="88" t="s">
        <v>15</v>
      </c>
      <c r="N1113" s="88"/>
      <c r="O1113" s="88"/>
      <c r="P1113" s="88"/>
      <c r="R1113" s="90" t="s">
        <v>15</v>
      </c>
      <c r="S1113" s="91">
        <v>0</v>
      </c>
      <c r="T1113" s="90" t="s">
        <v>989</v>
      </c>
      <c r="U1113" s="91">
        <v>352.42</v>
      </c>
      <c r="W1113" s="92">
        <v>44652</v>
      </c>
    </row>
    <row r="1114" spans="1:23" x14ac:dyDescent="0.2">
      <c r="A1114" s="86"/>
      <c r="B1114" s="86" t="s">
        <v>1092</v>
      </c>
      <c r="C1114" s="86" t="s">
        <v>1134</v>
      </c>
      <c r="D1114" s="86" t="s">
        <v>151</v>
      </c>
      <c r="E1114" s="86">
        <v>205</v>
      </c>
      <c r="F1114" s="86" t="s">
        <v>502</v>
      </c>
      <c r="G1114" s="87">
        <v>44676</v>
      </c>
      <c r="H1114" s="87">
        <v>44912</v>
      </c>
      <c r="I1114" s="88"/>
      <c r="J1114" s="88"/>
      <c r="K1114" s="88"/>
      <c r="L1114" s="88"/>
      <c r="M1114" s="88" t="s">
        <v>15</v>
      </c>
      <c r="N1114" s="88"/>
      <c r="O1114" s="88"/>
      <c r="P1114" s="88"/>
      <c r="R1114" s="90" t="s">
        <v>15</v>
      </c>
      <c r="S1114" s="91">
        <v>0</v>
      </c>
      <c r="T1114" s="90" t="s">
        <v>502</v>
      </c>
      <c r="U1114" s="91">
        <v>333.68</v>
      </c>
      <c r="W1114" s="92">
        <v>44652</v>
      </c>
    </row>
    <row r="1115" spans="1:23" x14ac:dyDescent="0.2">
      <c r="A1115" s="86"/>
      <c r="B1115" s="86" t="s">
        <v>1092</v>
      </c>
      <c r="C1115" s="86" t="s">
        <v>1134</v>
      </c>
      <c r="D1115" s="86" t="s">
        <v>151</v>
      </c>
      <c r="E1115" s="86">
        <v>204</v>
      </c>
      <c r="F1115" s="86" t="s">
        <v>505</v>
      </c>
      <c r="G1115" s="87">
        <v>44676</v>
      </c>
      <c r="H1115" s="87">
        <v>44912</v>
      </c>
      <c r="I1115" s="88"/>
      <c r="J1115" s="88"/>
      <c r="K1115" s="88"/>
      <c r="L1115" s="88"/>
      <c r="M1115" s="88" t="s">
        <v>15</v>
      </c>
      <c r="N1115" s="88"/>
      <c r="O1115" s="88"/>
      <c r="P1115" s="88"/>
      <c r="R1115" s="90" t="s">
        <v>15</v>
      </c>
      <c r="S1115" s="91">
        <v>0</v>
      </c>
      <c r="T1115" s="90" t="s">
        <v>505</v>
      </c>
      <c r="U1115" s="91">
        <v>316.77</v>
      </c>
      <c r="W1115" s="92">
        <v>44652</v>
      </c>
    </row>
    <row r="1116" spans="1:23" x14ac:dyDescent="0.2">
      <c r="A1116" s="86"/>
      <c r="B1116" s="86" t="s">
        <v>1092</v>
      </c>
      <c r="C1116" s="86" t="s">
        <v>1134</v>
      </c>
      <c r="D1116" s="86" t="s">
        <v>151</v>
      </c>
      <c r="E1116" s="86">
        <v>204</v>
      </c>
      <c r="F1116" s="86" t="s">
        <v>505</v>
      </c>
      <c r="G1116" s="87">
        <v>44676</v>
      </c>
      <c r="H1116" s="87">
        <v>44912</v>
      </c>
      <c r="I1116" s="88"/>
      <c r="J1116" s="88"/>
      <c r="K1116" s="88"/>
      <c r="L1116" s="88"/>
      <c r="M1116" s="88" t="s">
        <v>15</v>
      </c>
      <c r="N1116" s="88"/>
      <c r="O1116" s="88"/>
      <c r="P1116" s="88"/>
      <c r="R1116" s="90" t="s">
        <v>15</v>
      </c>
      <c r="S1116" s="91">
        <v>0</v>
      </c>
      <c r="T1116" s="90" t="s">
        <v>505</v>
      </c>
      <c r="U1116" s="91">
        <v>316.77</v>
      </c>
      <c r="W1116" s="92">
        <v>44652</v>
      </c>
    </row>
    <row r="1117" spans="1:23" x14ac:dyDescent="0.2">
      <c r="A1117" s="86"/>
      <c r="B1117" s="86" t="s">
        <v>1092</v>
      </c>
      <c r="C1117" s="86" t="s">
        <v>1134</v>
      </c>
      <c r="D1117" s="86" t="s">
        <v>151</v>
      </c>
      <c r="E1117" s="86">
        <v>204</v>
      </c>
      <c r="F1117" s="86" t="s">
        <v>505</v>
      </c>
      <c r="G1117" s="87">
        <v>44676</v>
      </c>
      <c r="H1117" s="87">
        <v>44912</v>
      </c>
      <c r="I1117" s="88"/>
      <c r="J1117" s="88"/>
      <c r="K1117" s="88"/>
      <c r="L1117" s="88"/>
      <c r="M1117" s="88" t="s">
        <v>15</v>
      </c>
      <c r="N1117" s="88"/>
      <c r="O1117" s="88"/>
      <c r="P1117" s="88"/>
      <c r="R1117" s="90" t="s">
        <v>15</v>
      </c>
      <c r="S1117" s="91">
        <v>0</v>
      </c>
      <c r="T1117" s="90" t="s">
        <v>505</v>
      </c>
      <c r="U1117" s="91">
        <v>316.77</v>
      </c>
      <c r="W1117" s="92">
        <v>44652</v>
      </c>
    </row>
    <row r="1118" spans="1:23" x14ac:dyDescent="0.2">
      <c r="A1118" s="86"/>
      <c r="B1118" s="86" t="s">
        <v>1092</v>
      </c>
      <c r="C1118" s="86" t="s">
        <v>1134</v>
      </c>
      <c r="D1118" s="86" t="s">
        <v>151</v>
      </c>
      <c r="E1118" s="86">
        <v>45</v>
      </c>
      <c r="F1118" s="86" t="s">
        <v>90</v>
      </c>
      <c r="G1118" s="87">
        <v>44676</v>
      </c>
      <c r="H1118" s="87">
        <v>44912</v>
      </c>
      <c r="I1118" s="88"/>
      <c r="J1118" s="88"/>
      <c r="K1118" s="88"/>
      <c r="L1118" s="88"/>
      <c r="M1118" s="88" t="s">
        <v>15</v>
      </c>
      <c r="N1118" s="88"/>
      <c r="O1118" s="88"/>
      <c r="P1118" s="88"/>
      <c r="R1118" s="90" t="s">
        <v>15</v>
      </c>
      <c r="S1118" s="91">
        <v>0</v>
      </c>
      <c r="T1118" s="90" t="s">
        <v>90</v>
      </c>
      <c r="U1118" s="91">
        <v>249.3</v>
      </c>
      <c r="W1118" s="92">
        <v>44652</v>
      </c>
    </row>
    <row r="1119" spans="1:23" x14ac:dyDescent="0.2">
      <c r="A1119" s="86"/>
      <c r="B1119" s="86" t="s">
        <v>1092</v>
      </c>
      <c r="C1119" s="86" t="s">
        <v>1134</v>
      </c>
      <c r="D1119" s="86" t="s">
        <v>151</v>
      </c>
      <c r="E1119" s="86">
        <v>45</v>
      </c>
      <c r="F1119" s="86" t="s">
        <v>90</v>
      </c>
      <c r="G1119" s="87">
        <v>44676</v>
      </c>
      <c r="H1119" s="87">
        <v>44912</v>
      </c>
      <c r="I1119" s="88"/>
      <c r="J1119" s="88"/>
      <c r="K1119" s="88"/>
      <c r="L1119" s="88"/>
      <c r="M1119" s="88" t="s">
        <v>15</v>
      </c>
      <c r="N1119" s="88"/>
      <c r="O1119" s="88"/>
      <c r="P1119" s="88"/>
      <c r="R1119" s="90" t="s">
        <v>15</v>
      </c>
      <c r="S1119" s="91">
        <v>0</v>
      </c>
      <c r="T1119" s="90" t="s">
        <v>90</v>
      </c>
      <c r="U1119" s="91">
        <v>249.3</v>
      </c>
      <c r="W1119" s="92">
        <v>44652</v>
      </c>
    </row>
    <row r="1120" spans="1:23" x14ac:dyDescent="0.2">
      <c r="A1120" s="86"/>
      <c r="B1120" s="86" t="s">
        <v>1092</v>
      </c>
      <c r="C1120" s="86" t="s">
        <v>1134</v>
      </c>
      <c r="D1120" s="86" t="s">
        <v>157</v>
      </c>
      <c r="E1120" s="86">
        <v>20</v>
      </c>
      <c r="F1120" s="86" t="s">
        <v>584</v>
      </c>
      <c r="G1120" s="87">
        <v>44676</v>
      </c>
      <c r="H1120" s="87">
        <v>44912</v>
      </c>
      <c r="I1120" s="88"/>
      <c r="J1120" s="88"/>
      <c r="K1120" s="88"/>
      <c r="L1120" s="88"/>
      <c r="M1120" s="88" t="s">
        <v>15</v>
      </c>
      <c r="N1120" s="88"/>
      <c r="O1120" s="88"/>
      <c r="P1120" s="88"/>
      <c r="R1120" s="90" t="s">
        <v>15</v>
      </c>
      <c r="S1120" s="91">
        <v>0</v>
      </c>
      <c r="T1120" s="90" t="s">
        <v>584</v>
      </c>
      <c r="U1120" s="91">
        <v>438.96</v>
      </c>
      <c r="W1120" s="92">
        <v>44652</v>
      </c>
    </row>
    <row r="1121" spans="1:23" x14ac:dyDescent="0.2">
      <c r="A1121" s="86"/>
      <c r="B1121" s="86" t="s">
        <v>1092</v>
      </c>
      <c r="C1121" s="86" t="s">
        <v>1134</v>
      </c>
      <c r="D1121" s="86" t="s">
        <v>157</v>
      </c>
      <c r="E1121" s="86">
        <v>141</v>
      </c>
      <c r="F1121" s="86" t="s">
        <v>1113</v>
      </c>
      <c r="G1121" s="87">
        <v>44676</v>
      </c>
      <c r="H1121" s="87">
        <v>44912</v>
      </c>
      <c r="I1121" s="88"/>
      <c r="J1121" s="88"/>
      <c r="K1121" s="88"/>
      <c r="L1121" s="88"/>
      <c r="M1121" s="88" t="s">
        <v>15</v>
      </c>
      <c r="N1121" s="88"/>
      <c r="O1121" s="88"/>
      <c r="P1121" s="88"/>
      <c r="R1121" s="90" t="s">
        <v>15</v>
      </c>
      <c r="S1121" s="91">
        <v>0</v>
      </c>
      <c r="T1121" s="90" t="s">
        <v>1113</v>
      </c>
      <c r="U1121" s="91">
        <v>9.6199999999999992</v>
      </c>
      <c r="W1121" s="92">
        <v>44656</v>
      </c>
    </row>
    <row r="1122" spans="1:23" x14ac:dyDescent="0.2">
      <c r="A1122" s="86"/>
      <c r="B1122" s="86" t="s">
        <v>1092</v>
      </c>
      <c r="C1122" s="86" t="s">
        <v>1134</v>
      </c>
      <c r="D1122" s="86" t="s">
        <v>157</v>
      </c>
      <c r="E1122" s="86">
        <v>141</v>
      </c>
      <c r="F1122" s="86" t="s">
        <v>1113</v>
      </c>
      <c r="G1122" s="87">
        <v>44676</v>
      </c>
      <c r="H1122" s="87">
        <v>44912</v>
      </c>
      <c r="I1122" s="88"/>
      <c r="J1122" s="88"/>
      <c r="K1122" s="88"/>
      <c r="L1122" s="88"/>
      <c r="M1122" s="88" t="s">
        <v>15</v>
      </c>
      <c r="N1122" s="88"/>
      <c r="O1122" s="88"/>
      <c r="P1122" s="88"/>
      <c r="R1122" s="90" t="s">
        <v>15</v>
      </c>
      <c r="S1122" s="91">
        <v>0</v>
      </c>
      <c r="T1122" s="90" t="s">
        <v>1113</v>
      </c>
      <c r="U1122" s="91">
        <v>9.6199999999999992</v>
      </c>
      <c r="W1122" s="92">
        <v>44652</v>
      </c>
    </row>
    <row r="1123" spans="1:23" x14ac:dyDescent="0.2">
      <c r="A1123" s="86"/>
      <c r="B1123" s="86" t="s">
        <v>1092</v>
      </c>
      <c r="C1123" s="86" t="s">
        <v>1134</v>
      </c>
      <c r="D1123" s="86" t="s">
        <v>157</v>
      </c>
      <c r="E1123" s="86">
        <v>141</v>
      </c>
      <c r="F1123" s="86" t="s">
        <v>1113</v>
      </c>
      <c r="G1123" s="87">
        <v>44676</v>
      </c>
      <c r="H1123" s="87">
        <v>44912</v>
      </c>
      <c r="I1123" s="88"/>
      <c r="J1123" s="88"/>
      <c r="K1123" s="88"/>
      <c r="L1123" s="88"/>
      <c r="M1123" s="88" t="s">
        <v>15</v>
      </c>
      <c r="N1123" s="88"/>
      <c r="O1123" s="88"/>
      <c r="P1123" s="88"/>
      <c r="R1123" s="90" t="s">
        <v>15</v>
      </c>
      <c r="S1123" s="91">
        <v>0</v>
      </c>
      <c r="T1123" s="90" t="s">
        <v>1113</v>
      </c>
      <c r="U1123" s="91">
        <v>9.6199999999999992</v>
      </c>
      <c r="W1123" s="92">
        <v>44652</v>
      </c>
    </row>
    <row r="1124" spans="1:23" x14ac:dyDescent="0.2">
      <c r="A1124" s="86"/>
      <c r="B1124" s="86" t="s">
        <v>1092</v>
      </c>
      <c r="C1124" s="86" t="s">
        <v>1134</v>
      </c>
      <c r="D1124" s="86" t="s">
        <v>157</v>
      </c>
      <c r="E1124" s="86">
        <v>141</v>
      </c>
      <c r="F1124" s="86" t="s">
        <v>1113</v>
      </c>
      <c r="G1124" s="87">
        <v>44676</v>
      </c>
      <c r="H1124" s="87">
        <v>44912</v>
      </c>
      <c r="I1124" s="88"/>
      <c r="J1124" s="88"/>
      <c r="K1124" s="88"/>
      <c r="L1124" s="88"/>
      <c r="M1124" s="88" t="s">
        <v>15</v>
      </c>
      <c r="N1124" s="88"/>
      <c r="O1124" s="88"/>
      <c r="P1124" s="88"/>
      <c r="R1124" s="90" t="s">
        <v>15</v>
      </c>
      <c r="S1124" s="91">
        <v>0</v>
      </c>
      <c r="T1124" s="90" t="s">
        <v>1113</v>
      </c>
      <c r="U1124" s="91">
        <v>9.6199999999999992</v>
      </c>
      <c r="W1124" s="92">
        <v>44652</v>
      </c>
    </row>
    <row r="1125" spans="1:23" x14ac:dyDescent="0.2">
      <c r="A1125" s="86"/>
      <c r="B1125" s="86" t="s">
        <v>1092</v>
      </c>
      <c r="C1125" s="86" t="s">
        <v>1134</v>
      </c>
      <c r="D1125" s="86" t="s">
        <v>157</v>
      </c>
      <c r="E1125" s="86">
        <v>141</v>
      </c>
      <c r="F1125" s="86" t="s">
        <v>1113</v>
      </c>
      <c r="G1125" s="87">
        <v>44676</v>
      </c>
      <c r="H1125" s="87">
        <v>44912</v>
      </c>
      <c r="I1125" s="88"/>
      <c r="J1125" s="88"/>
      <c r="K1125" s="88"/>
      <c r="L1125" s="88"/>
      <c r="M1125" s="88" t="s">
        <v>15</v>
      </c>
      <c r="N1125" s="88"/>
      <c r="O1125" s="88"/>
      <c r="P1125" s="88"/>
      <c r="R1125" s="90" t="s">
        <v>15</v>
      </c>
      <c r="S1125" s="91">
        <v>0</v>
      </c>
      <c r="T1125" s="90" t="s">
        <v>1113</v>
      </c>
      <c r="U1125" s="91">
        <v>9.6199999999999992</v>
      </c>
      <c r="W1125" s="92">
        <v>44663</v>
      </c>
    </row>
    <row r="1126" spans="1:23" x14ac:dyDescent="0.2">
      <c r="A1126" s="86"/>
      <c r="B1126" s="86" t="s">
        <v>1092</v>
      </c>
      <c r="C1126" s="86" t="s">
        <v>1134</v>
      </c>
      <c r="D1126" s="86" t="s">
        <v>157</v>
      </c>
      <c r="E1126" s="86">
        <v>141</v>
      </c>
      <c r="F1126" s="86" t="s">
        <v>1113</v>
      </c>
      <c r="G1126" s="87">
        <v>44676</v>
      </c>
      <c r="H1126" s="87">
        <v>44912</v>
      </c>
      <c r="I1126" s="88"/>
      <c r="J1126" s="88"/>
      <c r="K1126" s="88"/>
      <c r="L1126" s="88"/>
      <c r="M1126" s="88" t="s">
        <v>15</v>
      </c>
      <c r="N1126" s="88"/>
      <c r="O1126" s="88"/>
      <c r="P1126" s="88"/>
      <c r="R1126" s="90" t="s">
        <v>15</v>
      </c>
      <c r="S1126" s="91">
        <v>0</v>
      </c>
      <c r="T1126" s="90" t="s">
        <v>1113</v>
      </c>
      <c r="U1126" s="91">
        <v>9.6199999999999992</v>
      </c>
      <c r="W1126" s="92">
        <v>44652</v>
      </c>
    </row>
    <row r="1127" spans="1:23" x14ac:dyDescent="0.2">
      <c r="A1127" s="86"/>
      <c r="B1127" s="86" t="s">
        <v>1092</v>
      </c>
      <c r="C1127" s="86" t="s">
        <v>1134</v>
      </c>
      <c r="D1127" s="86" t="s">
        <v>157</v>
      </c>
      <c r="E1127" s="86">
        <v>141</v>
      </c>
      <c r="F1127" s="86" t="s">
        <v>1113</v>
      </c>
      <c r="G1127" s="87">
        <v>44676</v>
      </c>
      <c r="H1127" s="87">
        <v>44912</v>
      </c>
      <c r="I1127" s="88"/>
      <c r="J1127" s="88"/>
      <c r="K1127" s="88"/>
      <c r="L1127" s="88"/>
      <c r="M1127" s="88" t="s">
        <v>15</v>
      </c>
      <c r="N1127" s="88"/>
      <c r="O1127" s="88"/>
      <c r="P1127" s="88"/>
      <c r="R1127" s="90" t="s">
        <v>15</v>
      </c>
      <c r="S1127" s="91">
        <v>0</v>
      </c>
      <c r="T1127" s="90" t="s">
        <v>1113</v>
      </c>
      <c r="U1127" s="91">
        <v>9.6199999999999992</v>
      </c>
      <c r="W1127" s="92">
        <v>44652</v>
      </c>
    </row>
    <row r="1128" spans="1:23" x14ac:dyDescent="0.2">
      <c r="A1128" s="86"/>
      <c r="B1128" s="86" t="s">
        <v>1092</v>
      </c>
      <c r="C1128" s="86" t="s">
        <v>1134</v>
      </c>
      <c r="D1128" s="86" t="s">
        <v>157</v>
      </c>
      <c r="E1128" s="86">
        <v>141</v>
      </c>
      <c r="F1128" s="86" t="s">
        <v>1113</v>
      </c>
      <c r="G1128" s="87">
        <v>44676</v>
      </c>
      <c r="H1128" s="87">
        <v>44912</v>
      </c>
      <c r="I1128" s="88"/>
      <c r="J1128" s="88"/>
      <c r="K1128" s="88"/>
      <c r="L1128" s="88"/>
      <c r="M1128" s="88" t="s">
        <v>15</v>
      </c>
      <c r="N1128" s="88"/>
      <c r="O1128" s="88"/>
      <c r="P1128" s="88"/>
      <c r="R1128" s="90" t="s">
        <v>15</v>
      </c>
      <c r="S1128" s="91">
        <v>0</v>
      </c>
      <c r="T1128" s="90" t="s">
        <v>1113</v>
      </c>
      <c r="U1128" s="91">
        <v>9.6199999999999992</v>
      </c>
      <c r="W1128" s="92">
        <v>44687</v>
      </c>
    </row>
    <row r="1129" spans="1:23" x14ac:dyDescent="0.2">
      <c r="A1129" s="86"/>
      <c r="B1129" s="86" t="s">
        <v>1092</v>
      </c>
      <c r="C1129" s="86" t="s">
        <v>1134</v>
      </c>
      <c r="D1129" s="86" t="s">
        <v>157</v>
      </c>
      <c r="E1129" s="86">
        <v>141</v>
      </c>
      <c r="F1129" s="86" t="s">
        <v>1113</v>
      </c>
      <c r="G1129" s="87">
        <v>44676</v>
      </c>
      <c r="H1129" s="87">
        <v>44912</v>
      </c>
      <c r="I1129" s="88"/>
      <c r="J1129" s="88"/>
      <c r="K1129" s="88"/>
      <c r="L1129" s="88"/>
      <c r="M1129" s="88" t="s">
        <v>15</v>
      </c>
      <c r="N1129" s="88"/>
      <c r="O1129" s="88"/>
      <c r="P1129" s="88"/>
      <c r="R1129" s="90" t="s">
        <v>15</v>
      </c>
      <c r="S1129" s="91">
        <v>0</v>
      </c>
      <c r="T1129" s="90" t="s">
        <v>1113</v>
      </c>
      <c r="U1129" s="91">
        <v>9.6199999999999992</v>
      </c>
      <c r="W1129" s="92">
        <v>44652</v>
      </c>
    </row>
    <row r="1130" spans="1:23" x14ac:dyDescent="0.2">
      <c r="A1130" s="86"/>
      <c r="B1130" s="86" t="s">
        <v>1092</v>
      </c>
      <c r="C1130" s="86" t="s">
        <v>1134</v>
      </c>
      <c r="D1130" s="86" t="s">
        <v>157</v>
      </c>
      <c r="E1130" s="86">
        <v>141</v>
      </c>
      <c r="F1130" s="86" t="s">
        <v>1113</v>
      </c>
      <c r="G1130" s="87">
        <v>44676</v>
      </c>
      <c r="H1130" s="87">
        <v>44912</v>
      </c>
      <c r="I1130" s="88"/>
      <c r="J1130" s="88"/>
      <c r="K1130" s="88"/>
      <c r="L1130" s="88"/>
      <c r="M1130" s="88" t="s">
        <v>15</v>
      </c>
      <c r="N1130" s="88"/>
      <c r="O1130" s="88"/>
      <c r="P1130" s="88"/>
      <c r="R1130" s="90" t="s">
        <v>15</v>
      </c>
      <c r="S1130" s="91">
        <v>0</v>
      </c>
      <c r="T1130" s="90" t="s">
        <v>1113</v>
      </c>
      <c r="U1130" s="91">
        <v>9.6199999999999992</v>
      </c>
      <c r="W1130" s="92">
        <v>44656</v>
      </c>
    </row>
    <row r="1131" spans="1:23" x14ac:dyDescent="0.2">
      <c r="A1131" s="86"/>
      <c r="B1131" s="86" t="s">
        <v>1092</v>
      </c>
      <c r="C1131" s="86" t="s">
        <v>1134</v>
      </c>
      <c r="D1131" s="86" t="s">
        <v>157</v>
      </c>
      <c r="E1131" s="86">
        <v>141</v>
      </c>
      <c r="F1131" s="86" t="s">
        <v>1113</v>
      </c>
      <c r="G1131" s="87">
        <v>44676</v>
      </c>
      <c r="H1131" s="87">
        <v>44912</v>
      </c>
      <c r="I1131" s="88"/>
      <c r="J1131" s="88"/>
      <c r="K1131" s="88"/>
      <c r="L1131" s="88"/>
      <c r="M1131" s="88" t="s">
        <v>15</v>
      </c>
      <c r="N1131" s="88"/>
      <c r="O1131" s="88"/>
      <c r="P1131" s="88"/>
      <c r="R1131" s="90" t="s">
        <v>15</v>
      </c>
      <c r="S1131" s="91">
        <v>0</v>
      </c>
      <c r="T1131" s="90" t="s">
        <v>1113</v>
      </c>
      <c r="U1131" s="91">
        <v>9.6199999999999992</v>
      </c>
      <c r="W1131" s="92">
        <v>44652</v>
      </c>
    </row>
    <row r="1132" spans="1:23" x14ac:dyDescent="0.2">
      <c r="A1132" s="86"/>
      <c r="B1132" s="86" t="s">
        <v>1092</v>
      </c>
      <c r="C1132" s="86" t="s">
        <v>1134</v>
      </c>
      <c r="D1132" s="86" t="s">
        <v>157</v>
      </c>
      <c r="E1132" s="86">
        <v>141</v>
      </c>
      <c r="F1132" s="86" t="s">
        <v>1113</v>
      </c>
      <c r="G1132" s="87">
        <v>44676</v>
      </c>
      <c r="H1132" s="87">
        <v>44912</v>
      </c>
      <c r="I1132" s="88"/>
      <c r="J1132" s="88"/>
      <c r="K1132" s="88"/>
      <c r="L1132" s="88"/>
      <c r="M1132" s="88" t="s">
        <v>15</v>
      </c>
      <c r="N1132" s="88"/>
      <c r="O1132" s="88"/>
      <c r="P1132" s="88"/>
      <c r="R1132" s="90" t="s">
        <v>15</v>
      </c>
      <c r="S1132" s="91">
        <v>0</v>
      </c>
      <c r="T1132" s="90" t="s">
        <v>1113</v>
      </c>
      <c r="U1132" s="91">
        <v>9.6199999999999992</v>
      </c>
      <c r="W1132" s="92">
        <v>44652</v>
      </c>
    </row>
    <row r="1133" spans="1:23" x14ac:dyDescent="0.2">
      <c r="A1133" s="93" t="s">
        <v>1541</v>
      </c>
      <c r="B1133" s="93" t="s">
        <v>1135</v>
      </c>
      <c r="C1133" s="93" t="s">
        <v>1136</v>
      </c>
      <c r="D1133" s="93" t="s">
        <v>151</v>
      </c>
      <c r="E1133" s="93">
        <v>40</v>
      </c>
      <c r="F1133" s="93" t="s">
        <v>571</v>
      </c>
      <c r="G1133" s="94">
        <v>44666</v>
      </c>
      <c r="H1133" s="94">
        <v>44912</v>
      </c>
      <c r="I1133" s="95">
        <v>49639</v>
      </c>
      <c r="J1133" s="95" t="s">
        <v>1137</v>
      </c>
      <c r="K1133" s="95" t="s">
        <v>573</v>
      </c>
      <c r="L1133" s="95" t="s">
        <v>551</v>
      </c>
      <c r="M1133" s="95" t="s">
        <v>48</v>
      </c>
      <c r="N1133" s="95" t="s">
        <v>156</v>
      </c>
      <c r="O1133" s="95">
        <v>476</v>
      </c>
      <c r="P1133" s="95"/>
      <c r="R1133" s="90" t="s">
        <v>571</v>
      </c>
      <c r="S1133" s="91">
        <v>650.83000000000004</v>
      </c>
      <c r="T1133" s="90" t="s">
        <v>571</v>
      </c>
      <c r="U1133" s="91">
        <v>650.83000000000004</v>
      </c>
      <c r="W1133" s="92">
        <v>44652</v>
      </c>
    </row>
    <row r="1134" spans="1:23" x14ac:dyDescent="0.2">
      <c r="A1134" s="93"/>
      <c r="B1134" s="93" t="s">
        <v>1135</v>
      </c>
      <c r="C1134" s="93" t="s">
        <v>1136</v>
      </c>
      <c r="D1134" s="93" t="s">
        <v>151</v>
      </c>
      <c r="E1134" s="93">
        <v>48</v>
      </c>
      <c r="F1134" s="93" t="s">
        <v>312</v>
      </c>
      <c r="G1134" s="94">
        <v>44666</v>
      </c>
      <c r="H1134" s="94">
        <v>44912</v>
      </c>
      <c r="I1134" s="95"/>
      <c r="J1134" s="95"/>
      <c r="K1134" s="95"/>
      <c r="L1134" s="95"/>
      <c r="M1134" s="95" t="s">
        <v>15</v>
      </c>
      <c r="N1134" s="95"/>
      <c r="O1134" s="95"/>
      <c r="P1134" s="95"/>
      <c r="R1134" s="90" t="s">
        <v>15</v>
      </c>
      <c r="S1134" s="91">
        <v>0</v>
      </c>
      <c r="T1134" s="90" t="s">
        <v>312</v>
      </c>
      <c r="U1134" s="91">
        <v>292.54000000000002</v>
      </c>
      <c r="W1134" s="92">
        <v>44652</v>
      </c>
    </row>
    <row r="1135" spans="1:23" x14ac:dyDescent="0.2">
      <c r="A1135" s="93"/>
      <c r="B1135" s="93" t="s">
        <v>1135</v>
      </c>
      <c r="C1135" s="93" t="s">
        <v>1136</v>
      </c>
      <c r="D1135" s="93" t="s">
        <v>151</v>
      </c>
      <c r="E1135" s="93">
        <v>48</v>
      </c>
      <c r="F1135" s="93" t="s">
        <v>312</v>
      </c>
      <c r="G1135" s="94">
        <v>44666</v>
      </c>
      <c r="H1135" s="94">
        <v>44912</v>
      </c>
      <c r="I1135" s="95"/>
      <c r="J1135" s="95"/>
      <c r="K1135" s="95"/>
      <c r="L1135" s="95"/>
      <c r="M1135" s="95" t="s">
        <v>15</v>
      </c>
      <c r="N1135" s="95"/>
      <c r="O1135" s="95"/>
      <c r="P1135" s="95"/>
      <c r="R1135" s="90" t="s">
        <v>15</v>
      </c>
      <c r="S1135" s="91">
        <v>0</v>
      </c>
      <c r="T1135" s="90" t="s">
        <v>312</v>
      </c>
      <c r="U1135" s="91">
        <v>292.54000000000002</v>
      </c>
      <c r="W1135" s="92">
        <v>44671</v>
      </c>
    </row>
    <row r="1136" spans="1:23" x14ac:dyDescent="0.2">
      <c r="A1136" s="93"/>
      <c r="B1136" s="93" t="s">
        <v>1135</v>
      </c>
      <c r="C1136" s="93" t="s">
        <v>1136</v>
      </c>
      <c r="D1136" s="93" t="s">
        <v>151</v>
      </c>
      <c r="E1136" s="93">
        <v>48</v>
      </c>
      <c r="F1136" s="93" t="s">
        <v>312</v>
      </c>
      <c r="G1136" s="94">
        <v>44666</v>
      </c>
      <c r="H1136" s="94">
        <v>44912</v>
      </c>
      <c r="I1136" s="95"/>
      <c r="J1136" s="95"/>
      <c r="K1136" s="95"/>
      <c r="L1136" s="95"/>
      <c r="M1136" s="95" t="s">
        <v>15</v>
      </c>
      <c r="N1136" s="95"/>
      <c r="O1136" s="95"/>
      <c r="P1136" s="95"/>
      <c r="R1136" s="90" t="s">
        <v>15</v>
      </c>
      <c r="S1136" s="91">
        <v>0</v>
      </c>
      <c r="T1136" s="90" t="s">
        <v>312</v>
      </c>
      <c r="U1136" s="91">
        <v>292.54000000000002</v>
      </c>
      <c r="W1136" s="92">
        <v>44671</v>
      </c>
    </row>
    <row r="1137" spans="1:23" x14ac:dyDescent="0.2">
      <c r="A1137" s="93"/>
      <c r="B1137" s="93" t="s">
        <v>1135</v>
      </c>
      <c r="C1137" s="93" t="s">
        <v>1136</v>
      </c>
      <c r="D1137" s="93" t="s">
        <v>151</v>
      </c>
      <c r="E1137" s="93">
        <v>58</v>
      </c>
      <c r="F1137" s="93" t="s">
        <v>874</v>
      </c>
      <c r="G1137" s="94">
        <v>44666</v>
      </c>
      <c r="H1137" s="94">
        <v>44912</v>
      </c>
      <c r="I1137" s="95"/>
      <c r="J1137" s="95"/>
      <c r="K1137" s="95"/>
      <c r="L1137" s="95"/>
      <c r="M1137" s="95" t="s">
        <v>15</v>
      </c>
      <c r="N1137" s="95"/>
      <c r="O1137" s="95"/>
      <c r="P1137" s="95"/>
      <c r="R1137" s="90" t="s">
        <v>15</v>
      </c>
      <c r="S1137" s="91">
        <v>0</v>
      </c>
      <c r="T1137" s="90" t="s">
        <v>874</v>
      </c>
      <c r="U1137" s="91">
        <v>315.44</v>
      </c>
      <c r="W1137" s="92">
        <v>44656</v>
      </c>
    </row>
    <row r="1138" spans="1:23" x14ac:dyDescent="0.2">
      <c r="A1138" s="93"/>
      <c r="B1138" s="93" t="s">
        <v>1135</v>
      </c>
      <c r="C1138" s="93" t="s">
        <v>1136</v>
      </c>
      <c r="D1138" s="93" t="s">
        <v>151</v>
      </c>
      <c r="E1138" s="93">
        <v>38</v>
      </c>
      <c r="F1138" s="93" t="s">
        <v>989</v>
      </c>
      <c r="G1138" s="94">
        <v>44666</v>
      </c>
      <c r="H1138" s="94">
        <v>44912</v>
      </c>
      <c r="I1138" s="95"/>
      <c r="J1138" s="95"/>
      <c r="K1138" s="95"/>
      <c r="L1138" s="95"/>
      <c r="M1138" s="95" t="s">
        <v>15</v>
      </c>
      <c r="N1138" s="95"/>
      <c r="O1138" s="95"/>
      <c r="P1138" s="95"/>
      <c r="R1138" s="90" t="s">
        <v>15</v>
      </c>
      <c r="S1138" s="91">
        <v>0</v>
      </c>
      <c r="T1138" s="90" t="s">
        <v>989</v>
      </c>
      <c r="U1138" s="91">
        <v>352.42</v>
      </c>
      <c r="W1138" s="92">
        <v>44671</v>
      </c>
    </row>
    <row r="1139" spans="1:23" x14ac:dyDescent="0.2">
      <c r="A1139" s="93" t="s">
        <v>1541</v>
      </c>
      <c r="B1139" s="93" t="s">
        <v>1135</v>
      </c>
      <c r="C1139" s="93" t="s">
        <v>1136</v>
      </c>
      <c r="D1139" s="93" t="s">
        <v>151</v>
      </c>
      <c r="E1139" s="93">
        <v>38</v>
      </c>
      <c r="F1139" s="93" t="s">
        <v>989</v>
      </c>
      <c r="G1139" s="94">
        <v>44666</v>
      </c>
      <c r="H1139" s="94">
        <v>44912</v>
      </c>
      <c r="I1139" s="95">
        <v>49987</v>
      </c>
      <c r="J1139" s="95" t="s">
        <v>1138</v>
      </c>
      <c r="K1139" s="95" t="s">
        <v>333</v>
      </c>
      <c r="L1139" s="95" t="s">
        <v>551</v>
      </c>
      <c r="M1139" s="95" t="s">
        <v>48</v>
      </c>
      <c r="N1139" s="95" t="s">
        <v>156</v>
      </c>
      <c r="O1139" s="95">
        <v>476</v>
      </c>
      <c r="P1139" s="95"/>
      <c r="R1139" s="90" t="s">
        <v>312</v>
      </c>
      <c r="S1139" s="91">
        <v>292.54000000000002</v>
      </c>
      <c r="T1139" s="90" t="s">
        <v>989</v>
      </c>
      <c r="U1139" s="91">
        <v>352.42</v>
      </c>
      <c r="W1139" s="92">
        <v>44671</v>
      </c>
    </row>
    <row r="1140" spans="1:23" x14ac:dyDescent="0.2">
      <c r="A1140" s="93" t="s">
        <v>1541</v>
      </c>
      <c r="B1140" s="93" t="s">
        <v>1135</v>
      </c>
      <c r="C1140" s="93" t="s">
        <v>1136</v>
      </c>
      <c r="D1140" s="93" t="s">
        <v>151</v>
      </c>
      <c r="E1140" s="93">
        <v>38</v>
      </c>
      <c r="F1140" s="93" t="s">
        <v>989</v>
      </c>
      <c r="G1140" s="94">
        <v>44666</v>
      </c>
      <c r="H1140" s="94">
        <v>44912</v>
      </c>
      <c r="I1140" s="95">
        <v>49829</v>
      </c>
      <c r="J1140" s="95" t="s">
        <v>1139</v>
      </c>
      <c r="K1140" s="95" t="s">
        <v>384</v>
      </c>
      <c r="L1140" s="95" t="s">
        <v>551</v>
      </c>
      <c r="M1140" s="95" t="s">
        <v>48</v>
      </c>
      <c r="N1140" s="95" t="s">
        <v>156</v>
      </c>
      <c r="O1140" s="95">
        <v>476</v>
      </c>
      <c r="P1140" s="95"/>
      <c r="R1140" s="90" t="s">
        <v>312</v>
      </c>
      <c r="S1140" s="91">
        <v>292.54000000000002</v>
      </c>
      <c r="T1140" s="90" t="s">
        <v>989</v>
      </c>
      <c r="U1140" s="91">
        <v>352.42</v>
      </c>
      <c r="W1140" s="92">
        <v>44671</v>
      </c>
    </row>
    <row r="1141" spans="1:23" x14ac:dyDescent="0.2">
      <c r="A1141" s="93" t="s">
        <v>1541</v>
      </c>
      <c r="B1141" s="93" t="s">
        <v>1135</v>
      </c>
      <c r="C1141" s="93" t="s">
        <v>1136</v>
      </c>
      <c r="D1141" s="93" t="s">
        <v>151</v>
      </c>
      <c r="E1141" s="93">
        <v>38</v>
      </c>
      <c r="F1141" s="93" t="s">
        <v>989</v>
      </c>
      <c r="G1141" s="94">
        <v>44666</v>
      </c>
      <c r="H1141" s="94">
        <v>44912</v>
      </c>
      <c r="I1141" s="95">
        <v>49790</v>
      </c>
      <c r="J1141" s="95" t="s">
        <v>1140</v>
      </c>
      <c r="K1141" s="95" t="s">
        <v>633</v>
      </c>
      <c r="L1141" s="95" t="s">
        <v>551</v>
      </c>
      <c r="M1141" s="95" t="s">
        <v>48</v>
      </c>
      <c r="N1141" s="95" t="s">
        <v>156</v>
      </c>
      <c r="O1141" s="95">
        <v>476</v>
      </c>
      <c r="P1141" s="95"/>
      <c r="R1141" s="90" t="s">
        <v>312</v>
      </c>
      <c r="S1141" s="91">
        <v>292.54000000000002</v>
      </c>
      <c r="T1141" s="90" t="s">
        <v>989</v>
      </c>
      <c r="U1141" s="91">
        <v>352.42</v>
      </c>
      <c r="W1141" s="92">
        <v>44671</v>
      </c>
    </row>
    <row r="1142" spans="1:23" x14ac:dyDescent="0.2">
      <c r="A1142" s="93" t="s">
        <v>1541</v>
      </c>
      <c r="B1142" s="93" t="s">
        <v>1135</v>
      </c>
      <c r="C1142" s="93" t="s">
        <v>1136</v>
      </c>
      <c r="D1142" s="93" t="s">
        <v>151</v>
      </c>
      <c r="E1142" s="93">
        <v>38</v>
      </c>
      <c r="F1142" s="93" t="s">
        <v>989</v>
      </c>
      <c r="G1142" s="94">
        <v>44666</v>
      </c>
      <c r="H1142" s="94">
        <v>44912</v>
      </c>
      <c r="I1142" s="95"/>
      <c r="J1142" s="95"/>
      <c r="K1142" s="95"/>
      <c r="L1142" s="95"/>
      <c r="M1142" s="95" t="s">
        <v>15</v>
      </c>
      <c r="N1142" s="95"/>
      <c r="O1142" s="95"/>
      <c r="P1142" s="95"/>
      <c r="R1142" s="90" t="s">
        <v>15</v>
      </c>
      <c r="S1142" s="91">
        <v>0</v>
      </c>
      <c r="T1142" s="90" t="s">
        <v>989</v>
      </c>
      <c r="U1142" s="91">
        <v>352.42</v>
      </c>
      <c r="W1142" s="92">
        <v>44671</v>
      </c>
    </row>
    <row r="1143" spans="1:23" x14ac:dyDescent="0.2">
      <c r="A1143" s="93" t="s">
        <v>1541</v>
      </c>
      <c r="B1143" s="93" t="s">
        <v>1135</v>
      </c>
      <c r="C1143" s="93" t="s">
        <v>1136</v>
      </c>
      <c r="D1143" s="93" t="s">
        <v>151</v>
      </c>
      <c r="E1143" s="93">
        <v>38</v>
      </c>
      <c r="F1143" s="93" t="s">
        <v>989</v>
      </c>
      <c r="G1143" s="94">
        <v>44666</v>
      </c>
      <c r="H1143" s="94">
        <v>44912</v>
      </c>
      <c r="I1143" s="95"/>
      <c r="J1143" s="95"/>
      <c r="K1143" s="95"/>
      <c r="L1143" s="95"/>
      <c r="M1143" s="95"/>
      <c r="N1143" s="95"/>
      <c r="O1143" s="95"/>
      <c r="P1143" s="95"/>
      <c r="R1143" s="90" t="s">
        <v>15</v>
      </c>
      <c r="S1143" s="91">
        <v>0</v>
      </c>
      <c r="T1143" s="90" t="s">
        <v>989</v>
      </c>
      <c r="U1143" s="91">
        <v>352.42</v>
      </c>
      <c r="W1143" s="92">
        <v>44671</v>
      </c>
    </row>
    <row r="1144" spans="1:23" x14ac:dyDescent="0.2">
      <c r="A1144" s="93" t="s">
        <v>1541</v>
      </c>
      <c r="B1144" s="93" t="s">
        <v>1135</v>
      </c>
      <c r="C1144" s="93" t="s">
        <v>1136</v>
      </c>
      <c r="D1144" s="93" t="s">
        <v>151</v>
      </c>
      <c r="E1144" s="93">
        <v>38</v>
      </c>
      <c r="F1144" s="93" t="s">
        <v>989</v>
      </c>
      <c r="G1144" s="94">
        <v>44666</v>
      </c>
      <c r="H1144" s="94">
        <v>44912</v>
      </c>
      <c r="I1144" s="95"/>
      <c r="J1144" s="95"/>
      <c r="K1144" s="95"/>
      <c r="L1144" s="95"/>
      <c r="M1144" s="95" t="s">
        <v>15</v>
      </c>
      <c r="N1144" s="95"/>
      <c r="O1144" s="95"/>
      <c r="P1144" s="95"/>
      <c r="R1144" s="90" t="s">
        <v>15</v>
      </c>
      <c r="S1144" s="91">
        <v>0</v>
      </c>
      <c r="T1144" s="90" t="s">
        <v>989</v>
      </c>
      <c r="U1144" s="91">
        <v>352.42</v>
      </c>
      <c r="W1144" s="92">
        <v>44671</v>
      </c>
    </row>
    <row r="1145" spans="1:23" x14ac:dyDescent="0.2">
      <c r="A1145" s="93" t="s">
        <v>1541</v>
      </c>
      <c r="B1145" s="93" t="s">
        <v>1135</v>
      </c>
      <c r="C1145" s="93" t="s">
        <v>1136</v>
      </c>
      <c r="D1145" s="93" t="s">
        <v>151</v>
      </c>
      <c r="E1145" s="93">
        <v>38</v>
      </c>
      <c r="F1145" s="93" t="s">
        <v>989</v>
      </c>
      <c r="G1145" s="94">
        <v>44666</v>
      </c>
      <c r="H1145" s="94">
        <v>44912</v>
      </c>
      <c r="I1145" s="95"/>
      <c r="J1145" s="95"/>
      <c r="K1145" s="95"/>
      <c r="L1145" s="95"/>
      <c r="M1145" s="95" t="s">
        <v>15</v>
      </c>
      <c r="N1145" s="95"/>
      <c r="O1145" s="95"/>
      <c r="P1145" s="95"/>
      <c r="R1145" s="90" t="s">
        <v>15</v>
      </c>
      <c r="S1145" s="91">
        <v>0</v>
      </c>
      <c r="T1145" s="90" t="s">
        <v>989</v>
      </c>
      <c r="U1145" s="91">
        <v>352.42</v>
      </c>
      <c r="W1145" s="92">
        <v>44652</v>
      </c>
    </row>
    <row r="1146" spans="1:23" x14ac:dyDescent="0.2">
      <c r="A1146" s="93" t="s">
        <v>1541</v>
      </c>
      <c r="B1146" s="93" t="s">
        <v>1135</v>
      </c>
      <c r="C1146" s="93" t="s">
        <v>1136</v>
      </c>
      <c r="D1146" s="93" t="s">
        <v>151</v>
      </c>
      <c r="E1146" s="93">
        <v>38</v>
      </c>
      <c r="F1146" s="93" t="s">
        <v>989</v>
      </c>
      <c r="G1146" s="94">
        <v>44666</v>
      </c>
      <c r="H1146" s="94">
        <v>44912</v>
      </c>
      <c r="I1146" s="95">
        <v>49823</v>
      </c>
      <c r="J1146" s="95" t="s">
        <v>1141</v>
      </c>
      <c r="K1146" s="95" t="s">
        <v>989</v>
      </c>
      <c r="L1146" s="95" t="s">
        <v>551</v>
      </c>
      <c r="M1146" s="95" t="s">
        <v>48</v>
      </c>
      <c r="N1146" s="95" t="s">
        <v>156</v>
      </c>
      <c r="O1146" s="95">
        <v>476</v>
      </c>
      <c r="P1146" s="95"/>
      <c r="R1146" s="90" t="s">
        <v>989</v>
      </c>
      <c r="S1146" s="91">
        <v>352.42</v>
      </c>
      <c r="T1146" s="90" t="s">
        <v>989</v>
      </c>
      <c r="U1146" s="91">
        <v>352.42</v>
      </c>
      <c r="W1146" s="92">
        <v>44652</v>
      </c>
    </row>
    <row r="1147" spans="1:23" x14ac:dyDescent="0.2">
      <c r="A1147" s="93" t="s">
        <v>1541</v>
      </c>
      <c r="B1147" s="93" t="s">
        <v>1135</v>
      </c>
      <c r="C1147" s="93" t="s">
        <v>1136</v>
      </c>
      <c r="D1147" s="93" t="s">
        <v>151</v>
      </c>
      <c r="E1147" s="93">
        <v>38</v>
      </c>
      <c r="F1147" s="93" t="s">
        <v>989</v>
      </c>
      <c r="G1147" s="94">
        <v>44666</v>
      </c>
      <c r="H1147" s="94">
        <v>44912</v>
      </c>
      <c r="I1147" s="95">
        <v>49746</v>
      </c>
      <c r="J1147" s="95" t="s">
        <v>1142</v>
      </c>
      <c r="K1147" s="95" t="s">
        <v>989</v>
      </c>
      <c r="L1147" s="95" t="s">
        <v>551</v>
      </c>
      <c r="M1147" s="95" t="s">
        <v>48</v>
      </c>
      <c r="N1147" s="95" t="s">
        <v>156</v>
      </c>
      <c r="O1147" s="95">
        <v>476</v>
      </c>
      <c r="P1147" s="95"/>
      <c r="R1147" s="90" t="s">
        <v>989</v>
      </c>
      <c r="S1147" s="91">
        <v>352.42</v>
      </c>
      <c r="T1147" s="90" t="s">
        <v>989</v>
      </c>
      <c r="U1147" s="91">
        <v>352.42</v>
      </c>
      <c r="W1147" s="92">
        <v>44652</v>
      </c>
    </row>
    <row r="1148" spans="1:23" x14ac:dyDescent="0.2">
      <c r="A1148" s="93" t="s">
        <v>1541</v>
      </c>
      <c r="B1148" s="93" t="s">
        <v>1135</v>
      </c>
      <c r="C1148" s="93" t="s">
        <v>1136</v>
      </c>
      <c r="D1148" s="93" t="s">
        <v>151</v>
      </c>
      <c r="E1148" s="93">
        <v>38</v>
      </c>
      <c r="F1148" s="93" t="s">
        <v>989</v>
      </c>
      <c r="G1148" s="94">
        <v>44666</v>
      </c>
      <c r="H1148" s="94">
        <v>44912</v>
      </c>
      <c r="I1148" s="95">
        <v>49782</v>
      </c>
      <c r="J1148" s="95" t="s">
        <v>1143</v>
      </c>
      <c r="K1148" s="95" t="s">
        <v>989</v>
      </c>
      <c r="L1148" s="95" t="s">
        <v>551</v>
      </c>
      <c r="M1148" s="95" t="s">
        <v>48</v>
      </c>
      <c r="N1148" s="95" t="s">
        <v>156</v>
      </c>
      <c r="O1148" s="95">
        <v>476</v>
      </c>
      <c r="P1148" s="95"/>
      <c r="R1148" s="90" t="s">
        <v>989</v>
      </c>
      <c r="S1148" s="91">
        <v>352.42</v>
      </c>
      <c r="T1148" s="90" t="s">
        <v>989</v>
      </c>
      <c r="U1148" s="91">
        <v>352.42</v>
      </c>
      <c r="W1148" s="92">
        <v>44677</v>
      </c>
    </row>
    <row r="1149" spans="1:23" x14ac:dyDescent="0.2">
      <c r="A1149" s="93" t="s">
        <v>1541</v>
      </c>
      <c r="B1149" s="93" t="s">
        <v>1135</v>
      </c>
      <c r="C1149" s="93" t="s">
        <v>1136</v>
      </c>
      <c r="D1149" s="93" t="s">
        <v>151</v>
      </c>
      <c r="E1149" s="93">
        <v>38</v>
      </c>
      <c r="F1149" s="93" t="s">
        <v>989</v>
      </c>
      <c r="G1149" s="94">
        <v>44666</v>
      </c>
      <c r="H1149" s="94">
        <v>44912</v>
      </c>
      <c r="I1149" s="95"/>
      <c r="J1149" s="95"/>
      <c r="K1149" s="95"/>
      <c r="L1149" s="95"/>
      <c r="M1149" s="95" t="s">
        <v>15</v>
      </c>
      <c r="N1149" s="95"/>
      <c r="O1149" s="95"/>
      <c r="P1149" s="95"/>
      <c r="R1149" s="90" t="s">
        <v>15</v>
      </c>
      <c r="S1149" s="91">
        <v>0</v>
      </c>
      <c r="T1149" s="90" t="s">
        <v>989</v>
      </c>
      <c r="U1149" s="91">
        <v>352.42</v>
      </c>
      <c r="W1149" s="92">
        <v>44677</v>
      </c>
    </row>
    <row r="1150" spans="1:23" x14ac:dyDescent="0.2">
      <c r="A1150" s="93" t="s">
        <v>1541</v>
      </c>
      <c r="B1150" s="93" t="s">
        <v>1135</v>
      </c>
      <c r="C1150" s="93" t="s">
        <v>1136</v>
      </c>
      <c r="D1150" s="93" t="s">
        <v>151</v>
      </c>
      <c r="E1150" s="93">
        <v>205</v>
      </c>
      <c r="F1150" s="93" t="s">
        <v>502</v>
      </c>
      <c r="G1150" s="94">
        <v>44666</v>
      </c>
      <c r="H1150" s="94">
        <v>44912</v>
      </c>
      <c r="I1150" s="95">
        <v>49803</v>
      </c>
      <c r="J1150" s="95" t="s">
        <v>1144</v>
      </c>
      <c r="K1150" s="95" t="s">
        <v>989</v>
      </c>
      <c r="L1150" s="95" t="s">
        <v>551</v>
      </c>
      <c r="M1150" s="95" t="s">
        <v>48</v>
      </c>
      <c r="N1150" s="95" t="s">
        <v>156</v>
      </c>
      <c r="O1150" s="95">
        <v>476</v>
      </c>
      <c r="P1150" s="95"/>
      <c r="R1150" s="90" t="s">
        <v>989</v>
      </c>
      <c r="S1150" s="91">
        <v>352.42</v>
      </c>
      <c r="T1150" s="90" t="s">
        <v>502</v>
      </c>
      <c r="U1150" s="91">
        <v>333.68</v>
      </c>
      <c r="W1150" s="92">
        <v>44652</v>
      </c>
    </row>
    <row r="1151" spans="1:23" x14ac:dyDescent="0.2">
      <c r="A1151" s="93" t="s">
        <v>1541</v>
      </c>
      <c r="B1151" s="93" t="s">
        <v>1135</v>
      </c>
      <c r="C1151" s="93" t="s">
        <v>1136</v>
      </c>
      <c r="D1151" s="93" t="s">
        <v>151</v>
      </c>
      <c r="E1151" s="93">
        <v>205</v>
      </c>
      <c r="F1151" s="93" t="s">
        <v>502</v>
      </c>
      <c r="G1151" s="94">
        <v>44666</v>
      </c>
      <c r="H1151" s="94">
        <v>44912</v>
      </c>
      <c r="I1151" s="95">
        <v>49693</v>
      </c>
      <c r="J1151" s="95" t="s">
        <v>1145</v>
      </c>
      <c r="K1151" s="95" t="s">
        <v>989</v>
      </c>
      <c r="L1151" s="95" t="s">
        <v>551</v>
      </c>
      <c r="M1151" s="95" t="s">
        <v>48</v>
      </c>
      <c r="N1151" s="95" t="s">
        <v>156</v>
      </c>
      <c r="O1151" s="95">
        <v>476</v>
      </c>
      <c r="P1151" s="95"/>
      <c r="R1151" s="90" t="s">
        <v>989</v>
      </c>
      <c r="S1151" s="91">
        <v>352.42</v>
      </c>
      <c r="T1151" s="90" t="s">
        <v>502</v>
      </c>
      <c r="U1151" s="91">
        <v>333.68</v>
      </c>
      <c r="W1151" s="92">
        <v>44652</v>
      </c>
    </row>
    <row r="1152" spans="1:23" x14ac:dyDescent="0.2">
      <c r="A1152" s="93" t="s">
        <v>1541</v>
      </c>
      <c r="B1152" s="93" t="s">
        <v>1135</v>
      </c>
      <c r="C1152" s="93" t="s">
        <v>1136</v>
      </c>
      <c r="D1152" s="93" t="s">
        <v>151</v>
      </c>
      <c r="E1152" s="93">
        <v>204</v>
      </c>
      <c r="F1152" s="93" t="s">
        <v>505</v>
      </c>
      <c r="G1152" s="94">
        <v>44666</v>
      </c>
      <c r="H1152" s="94">
        <v>44912</v>
      </c>
      <c r="I1152" s="95">
        <v>49784</v>
      </c>
      <c r="J1152" s="95" t="s">
        <v>1146</v>
      </c>
      <c r="K1152" s="95" t="s">
        <v>989</v>
      </c>
      <c r="L1152" s="95" t="s">
        <v>551</v>
      </c>
      <c r="M1152" s="95" t="s">
        <v>48</v>
      </c>
      <c r="N1152" s="95" t="s">
        <v>156</v>
      </c>
      <c r="O1152" s="95">
        <v>476</v>
      </c>
      <c r="P1152" s="95"/>
      <c r="R1152" s="90" t="s">
        <v>989</v>
      </c>
      <c r="S1152" s="91">
        <v>352.42</v>
      </c>
      <c r="T1152" s="90" t="s">
        <v>505</v>
      </c>
      <c r="U1152" s="91">
        <v>316.77</v>
      </c>
      <c r="W1152" s="92">
        <v>44652</v>
      </c>
    </row>
    <row r="1153" spans="1:23" x14ac:dyDescent="0.2">
      <c r="A1153" s="93" t="s">
        <v>1541</v>
      </c>
      <c r="B1153" s="93" t="s">
        <v>1135</v>
      </c>
      <c r="C1153" s="93" t="s">
        <v>1136</v>
      </c>
      <c r="D1153" s="93" t="s">
        <v>151</v>
      </c>
      <c r="E1153" s="93">
        <v>204</v>
      </c>
      <c r="F1153" s="93" t="s">
        <v>505</v>
      </c>
      <c r="G1153" s="94">
        <v>44666</v>
      </c>
      <c r="H1153" s="94">
        <v>44912</v>
      </c>
      <c r="I1153" s="95">
        <v>49847</v>
      </c>
      <c r="J1153" s="95" t="s">
        <v>1147</v>
      </c>
      <c r="K1153" s="95" t="s">
        <v>989</v>
      </c>
      <c r="L1153" s="95" t="s">
        <v>551</v>
      </c>
      <c r="M1153" s="95" t="s">
        <v>48</v>
      </c>
      <c r="N1153" s="95" t="s">
        <v>156</v>
      </c>
      <c r="O1153" s="95">
        <v>476</v>
      </c>
      <c r="P1153" s="95"/>
      <c r="R1153" s="90" t="s">
        <v>989</v>
      </c>
      <c r="S1153" s="91">
        <v>352.42</v>
      </c>
      <c r="T1153" s="90" t="s">
        <v>505</v>
      </c>
      <c r="U1153" s="91">
        <v>316.77</v>
      </c>
      <c r="W1153" s="92">
        <v>44652</v>
      </c>
    </row>
    <row r="1154" spans="1:23" x14ac:dyDescent="0.2">
      <c r="A1154" s="93" t="s">
        <v>1541</v>
      </c>
      <c r="B1154" s="93" t="s">
        <v>1135</v>
      </c>
      <c r="C1154" s="93" t="s">
        <v>1136</v>
      </c>
      <c r="D1154" s="93" t="s">
        <v>151</v>
      </c>
      <c r="E1154" s="93">
        <v>45</v>
      </c>
      <c r="F1154" s="93" t="s">
        <v>90</v>
      </c>
      <c r="G1154" s="94">
        <v>44666</v>
      </c>
      <c r="H1154" s="94">
        <v>44912</v>
      </c>
      <c r="I1154" s="95">
        <v>49780</v>
      </c>
      <c r="J1154" s="95" t="s">
        <v>1148</v>
      </c>
      <c r="K1154" s="95" t="s">
        <v>989</v>
      </c>
      <c r="L1154" s="95" t="s">
        <v>551</v>
      </c>
      <c r="M1154" s="95" t="s">
        <v>48</v>
      </c>
      <c r="N1154" s="95" t="s">
        <v>156</v>
      </c>
      <c r="O1154" s="95">
        <v>476</v>
      </c>
      <c r="P1154" s="95"/>
      <c r="R1154" s="90" t="s">
        <v>989</v>
      </c>
      <c r="S1154" s="91">
        <v>352.42</v>
      </c>
      <c r="T1154" s="90" t="s">
        <v>90</v>
      </c>
      <c r="U1154" s="91">
        <v>249.3</v>
      </c>
      <c r="W1154" s="92">
        <v>44652</v>
      </c>
    </row>
    <row r="1155" spans="1:23" x14ac:dyDescent="0.2">
      <c r="A1155" s="93" t="s">
        <v>1541</v>
      </c>
      <c r="B1155" s="93" t="s">
        <v>1135</v>
      </c>
      <c r="C1155" s="93" t="s">
        <v>1136</v>
      </c>
      <c r="D1155" s="93" t="s">
        <v>151</v>
      </c>
      <c r="E1155" s="93">
        <v>45</v>
      </c>
      <c r="F1155" s="93" t="s">
        <v>90</v>
      </c>
      <c r="G1155" s="94">
        <v>44666</v>
      </c>
      <c r="H1155" s="94">
        <v>44912</v>
      </c>
      <c r="I1155" s="95"/>
      <c r="J1155" s="95"/>
      <c r="K1155" s="95"/>
      <c r="L1155" s="95"/>
      <c r="M1155" s="95" t="s">
        <v>15</v>
      </c>
      <c r="N1155" s="95"/>
      <c r="O1155" s="95"/>
      <c r="P1155" s="95"/>
      <c r="R1155" s="90" t="s">
        <v>15</v>
      </c>
      <c r="S1155" s="91">
        <v>0</v>
      </c>
      <c r="T1155" s="90" t="s">
        <v>90</v>
      </c>
      <c r="U1155" s="91">
        <v>249.3</v>
      </c>
      <c r="W1155" s="92">
        <v>44652</v>
      </c>
    </row>
    <row r="1156" spans="1:23" x14ac:dyDescent="0.2">
      <c r="A1156" s="93" t="s">
        <v>1541</v>
      </c>
      <c r="B1156" s="93" t="s">
        <v>1135</v>
      </c>
      <c r="C1156" s="93" t="s">
        <v>1136</v>
      </c>
      <c r="D1156" s="93" t="s">
        <v>151</v>
      </c>
      <c r="E1156" s="93">
        <v>45</v>
      </c>
      <c r="F1156" s="93" t="s">
        <v>90</v>
      </c>
      <c r="G1156" s="94">
        <v>44666</v>
      </c>
      <c r="H1156" s="94">
        <v>44912</v>
      </c>
      <c r="I1156" s="95">
        <v>49798</v>
      </c>
      <c r="J1156" s="95" t="s">
        <v>1149</v>
      </c>
      <c r="K1156" s="95" t="s">
        <v>989</v>
      </c>
      <c r="L1156" s="95" t="s">
        <v>551</v>
      </c>
      <c r="M1156" s="95" t="s">
        <v>48</v>
      </c>
      <c r="N1156" s="95" t="s">
        <v>156</v>
      </c>
      <c r="O1156" s="95">
        <v>476</v>
      </c>
      <c r="P1156" s="95"/>
      <c r="R1156" s="90" t="s">
        <v>989</v>
      </c>
      <c r="S1156" s="91">
        <v>352.42</v>
      </c>
      <c r="T1156" s="90" t="s">
        <v>90</v>
      </c>
      <c r="U1156" s="91">
        <v>249.3</v>
      </c>
      <c r="W1156" s="92">
        <v>44652</v>
      </c>
    </row>
    <row r="1157" spans="1:23" x14ac:dyDescent="0.2">
      <c r="A1157" s="93" t="s">
        <v>1541</v>
      </c>
      <c r="B1157" s="93" t="s">
        <v>1135</v>
      </c>
      <c r="C1157" s="93" t="s">
        <v>1136</v>
      </c>
      <c r="D1157" s="93" t="s">
        <v>151</v>
      </c>
      <c r="E1157" s="93">
        <v>45</v>
      </c>
      <c r="F1157" s="93" t="s">
        <v>90</v>
      </c>
      <c r="G1157" s="94">
        <v>44666</v>
      </c>
      <c r="H1157" s="94">
        <v>44912</v>
      </c>
      <c r="I1157" s="95">
        <v>49911</v>
      </c>
      <c r="J1157" s="95" t="s">
        <v>1150</v>
      </c>
      <c r="K1157" s="95" t="s">
        <v>989</v>
      </c>
      <c r="L1157" s="95" t="s">
        <v>551</v>
      </c>
      <c r="M1157" s="95" t="s">
        <v>48</v>
      </c>
      <c r="N1157" s="95" t="s">
        <v>156</v>
      </c>
      <c r="O1157" s="95">
        <v>476</v>
      </c>
      <c r="P1157" s="95"/>
      <c r="R1157" s="90" t="s">
        <v>989</v>
      </c>
      <c r="S1157" s="91">
        <v>352.42</v>
      </c>
      <c r="T1157" s="90" t="s">
        <v>90</v>
      </c>
      <c r="U1157" s="91">
        <v>249.3</v>
      </c>
      <c r="W1157" s="92">
        <v>44652</v>
      </c>
    </row>
    <row r="1158" spans="1:23" x14ac:dyDescent="0.2">
      <c r="A1158" s="93" t="s">
        <v>1541</v>
      </c>
      <c r="B1158" s="93" t="s">
        <v>1135</v>
      </c>
      <c r="C1158" s="93" t="s">
        <v>1136</v>
      </c>
      <c r="D1158" s="93" t="s">
        <v>151</v>
      </c>
      <c r="E1158" s="93">
        <v>45</v>
      </c>
      <c r="F1158" s="93" t="s">
        <v>90</v>
      </c>
      <c r="G1158" s="94">
        <v>44666</v>
      </c>
      <c r="H1158" s="94">
        <v>44912</v>
      </c>
      <c r="I1158" s="95">
        <v>49745</v>
      </c>
      <c r="J1158" s="95" t="s">
        <v>1151</v>
      </c>
      <c r="K1158" s="95" t="s">
        <v>989</v>
      </c>
      <c r="L1158" s="95" t="s">
        <v>551</v>
      </c>
      <c r="M1158" s="95" t="s">
        <v>48</v>
      </c>
      <c r="N1158" s="95" t="s">
        <v>156</v>
      </c>
      <c r="O1158" s="95">
        <v>476</v>
      </c>
      <c r="P1158" s="95"/>
      <c r="R1158" s="90" t="s">
        <v>989</v>
      </c>
      <c r="S1158" s="91">
        <v>352.42</v>
      </c>
      <c r="T1158" s="90" t="s">
        <v>90</v>
      </c>
      <c r="U1158" s="91">
        <v>249.3</v>
      </c>
      <c r="W1158" s="92">
        <v>44652</v>
      </c>
    </row>
    <row r="1159" spans="1:23" x14ac:dyDescent="0.2">
      <c r="A1159" s="93" t="s">
        <v>1541</v>
      </c>
      <c r="B1159" s="93" t="s">
        <v>1135</v>
      </c>
      <c r="C1159" s="93" t="s">
        <v>1136</v>
      </c>
      <c r="D1159" s="93" t="s">
        <v>151</v>
      </c>
      <c r="E1159" s="93">
        <v>46</v>
      </c>
      <c r="F1159" s="93" t="s">
        <v>96</v>
      </c>
      <c r="G1159" s="94">
        <v>44666</v>
      </c>
      <c r="H1159" s="94">
        <v>44912</v>
      </c>
      <c r="I1159" s="95">
        <v>49793</v>
      </c>
      <c r="J1159" s="95" t="s">
        <v>1152</v>
      </c>
      <c r="K1159" s="95" t="s">
        <v>502</v>
      </c>
      <c r="L1159" s="95" t="s">
        <v>551</v>
      </c>
      <c r="M1159" s="95" t="s">
        <v>48</v>
      </c>
      <c r="N1159" s="95" t="s">
        <v>156</v>
      </c>
      <c r="O1159" s="95">
        <v>476</v>
      </c>
      <c r="P1159" s="95"/>
      <c r="R1159" s="90" t="s">
        <v>502</v>
      </c>
      <c r="S1159" s="91">
        <v>333.68</v>
      </c>
      <c r="T1159" s="90" t="s">
        <v>96</v>
      </c>
      <c r="U1159" s="91">
        <v>202.59</v>
      </c>
      <c r="W1159" s="92">
        <v>44652</v>
      </c>
    </row>
    <row r="1160" spans="1:23" x14ac:dyDescent="0.2">
      <c r="A1160" s="93" t="s">
        <v>1541</v>
      </c>
      <c r="B1160" s="93" t="s">
        <v>1135</v>
      </c>
      <c r="C1160" s="93" t="s">
        <v>1136</v>
      </c>
      <c r="D1160" s="93" t="s">
        <v>151</v>
      </c>
      <c r="E1160" s="93">
        <v>46</v>
      </c>
      <c r="F1160" s="93" t="s">
        <v>96</v>
      </c>
      <c r="G1160" s="94">
        <v>44666</v>
      </c>
      <c r="H1160" s="94">
        <v>44912</v>
      </c>
      <c r="I1160" s="95"/>
      <c r="J1160" s="95"/>
      <c r="K1160" s="95"/>
      <c r="L1160" s="95"/>
      <c r="M1160" s="95" t="s">
        <v>15</v>
      </c>
      <c r="N1160" s="95"/>
      <c r="O1160" s="95"/>
      <c r="P1160" s="95"/>
      <c r="R1160" s="90" t="s">
        <v>15</v>
      </c>
      <c r="S1160" s="91">
        <v>0</v>
      </c>
      <c r="T1160" s="90" t="s">
        <v>96</v>
      </c>
      <c r="U1160" s="91">
        <v>202.59</v>
      </c>
      <c r="W1160" s="92">
        <v>44652</v>
      </c>
    </row>
    <row r="1161" spans="1:23" x14ac:dyDescent="0.2">
      <c r="A1161" s="93" t="s">
        <v>1541</v>
      </c>
      <c r="B1161" s="93" t="s">
        <v>1135</v>
      </c>
      <c r="C1161" s="93" t="s">
        <v>1136</v>
      </c>
      <c r="D1161" s="93" t="s">
        <v>151</v>
      </c>
      <c r="E1161" s="93">
        <v>46</v>
      </c>
      <c r="F1161" s="93" t="s">
        <v>96</v>
      </c>
      <c r="G1161" s="94">
        <v>44666</v>
      </c>
      <c r="H1161" s="94">
        <v>44912</v>
      </c>
      <c r="I1161" s="95">
        <v>49818</v>
      </c>
      <c r="J1161" s="95" t="s">
        <v>1153</v>
      </c>
      <c r="K1161" s="95" t="s">
        <v>505</v>
      </c>
      <c r="L1161" s="95" t="s">
        <v>551</v>
      </c>
      <c r="M1161" s="95" t="s">
        <v>48</v>
      </c>
      <c r="N1161" s="95" t="s">
        <v>156</v>
      </c>
      <c r="O1161" s="95">
        <v>476</v>
      </c>
      <c r="P1161" s="95"/>
      <c r="R1161" s="90" t="s">
        <v>505</v>
      </c>
      <c r="S1161" s="91">
        <v>316.77</v>
      </c>
      <c r="T1161" s="90" t="s">
        <v>96</v>
      </c>
      <c r="U1161" s="91">
        <v>202.59</v>
      </c>
      <c r="W1161" s="92">
        <v>44670</v>
      </c>
    </row>
    <row r="1162" spans="1:23" x14ac:dyDescent="0.2">
      <c r="A1162" s="93" t="s">
        <v>1541</v>
      </c>
      <c r="B1162" s="93" t="s">
        <v>1135</v>
      </c>
      <c r="C1162" s="93" t="s">
        <v>1136</v>
      </c>
      <c r="D1162" s="93" t="s">
        <v>151</v>
      </c>
      <c r="E1162" s="93">
        <v>46</v>
      </c>
      <c r="F1162" s="93"/>
      <c r="G1162" s="94">
        <v>44666</v>
      </c>
      <c r="H1162" s="94">
        <v>44912</v>
      </c>
      <c r="I1162" s="95">
        <v>49848</v>
      </c>
      <c r="J1162" s="95" t="s">
        <v>1154</v>
      </c>
      <c r="K1162" s="95" t="s">
        <v>505</v>
      </c>
      <c r="L1162" s="95" t="s">
        <v>551</v>
      </c>
      <c r="M1162" s="95" t="s">
        <v>48</v>
      </c>
      <c r="N1162" s="95" t="s">
        <v>156</v>
      </c>
      <c r="O1162" s="95">
        <v>476</v>
      </c>
      <c r="P1162" s="95"/>
      <c r="R1162" s="90" t="s">
        <v>505</v>
      </c>
      <c r="S1162" s="91">
        <v>316.77</v>
      </c>
      <c r="T1162" s="90">
        <v>0</v>
      </c>
      <c r="U1162" s="91">
        <v>0</v>
      </c>
      <c r="W1162" s="92">
        <v>44670</v>
      </c>
    </row>
    <row r="1163" spans="1:23" x14ac:dyDescent="0.2">
      <c r="A1163" s="93" t="s">
        <v>1541</v>
      </c>
      <c r="B1163" s="93" t="s">
        <v>1135</v>
      </c>
      <c r="C1163" s="93" t="s">
        <v>1136</v>
      </c>
      <c r="D1163" s="93" t="s">
        <v>151</v>
      </c>
      <c r="E1163" s="93">
        <v>46</v>
      </c>
      <c r="F1163" s="93"/>
      <c r="G1163" s="94">
        <v>44666</v>
      </c>
      <c r="H1163" s="94">
        <v>44912</v>
      </c>
      <c r="I1163" s="95"/>
      <c r="J1163" s="95"/>
      <c r="K1163" s="95"/>
      <c r="L1163" s="95"/>
      <c r="M1163" s="95" t="s">
        <v>15</v>
      </c>
      <c r="N1163" s="95"/>
      <c r="O1163" s="95"/>
      <c r="P1163" s="95"/>
      <c r="R1163" s="90" t="s">
        <v>15</v>
      </c>
      <c r="S1163" s="91">
        <v>0</v>
      </c>
      <c r="T1163" s="90">
        <v>0</v>
      </c>
      <c r="U1163" s="91">
        <v>0</v>
      </c>
      <c r="W1163" s="92">
        <v>44670</v>
      </c>
    </row>
    <row r="1164" spans="1:23" x14ac:dyDescent="0.2">
      <c r="A1164" s="93" t="s">
        <v>1541</v>
      </c>
      <c r="B1164" s="93" t="s">
        <v>1135</v>
      </c>
      <c r="C1164" s="93" t="s">
        <v>1136</v>
      </c>
      <c r="D1164" s="93" t="s">
        <v>151</v>
      </c>
      <c r="E1164" s="93">
        <v>45</v>
      </c>
      <c r="F1164" s="93"/>
      <c r="G1164" s="94">
        <v>44666</v>
      </c>
      <c r="H1164" s="94">
        <v>44912</v>
      </c>
      <c r="I1164" s="95"/>
      <c r="J1164" s="95"/>
      <c r="K1164" s="95"/>
      <c r="L1164" s="95"/>
      <c r="M1164" s="95" t="s">
        <v>15</v>
      </c>
      <c r="N1164" s="95"/>
      <c r="O1164" s="95"/>
      <c r="P1164" s="95"/>
      <c r="R1164" s="90" t="s">
        <v>15</v>
      </c>
      <c r="S1164" s="91">
        <v>0</v>
      </c>
      <c r="T1164" s="90">
        <v>0</v>
      </c>
      <c r="U1164" s="91">
        <v>0</v>
      </c>
      <c r="W1164" s="92">
        <v>44671</v>
      </c>
    </row>
    <row r="1165" spans="1:23" x14ac:dyDescent="0.2">
      <c r="A1165" s="93" t="s">
        <v>1541</v>
      </c>
      <c r="B1165" s="93" t="s">
        <v>1135</v>
      </c>
      <c r="C1165" s="93" t="s">
        <v>1136</v>
      </c>
      <c r="D1165" s="93" t="s">
        <v>151</v>
      </c>
      <c r="E1165" s="93">
        <v>45</v>
      </c>
      <c r="F1165" s="93"/>
      <c r="G1165" s="94">
        <v>44666</v>
      </c>
      <c r="H1165" s="94">
        <v>44912</v>
      </c>
      <c r="I1165" s="95">
        <v>49833</v>
      </c>
      <c r="J1165" s="95" t="s">
        <v>1155</v>
      </c>
      <c r="K1165" s="95" t="s">
        <v>507</v>
      </c>
      <c r="L1165" s="95" t="s">
        <v>551</v>
      </c>
      <c r="M1165" s="95" t="s">
        <v>48</v>
      </c>
      <c r="N1165" s="95" t="s">
        <v>156</v>
      </c>
      <c r="O1165" s="95">
        <v>476</v>
      </c>
      <c r="P1165" s="95"/>
      <c r="R1165" s="90" t="s">
        <v>507</v>
      </c>
      <c r="S1165" s="91">
        <v>308.62</v>
      </c>
      <c r="T1165" s="90">
        <v>0</v>
      </c>
      <c r="U1165" s="91">
        <v>0</v>
      </c>
      <c r="W1165" s="92">
        <v>44659</v>
      </c>
    </row>
    <row r="1166" spans="1:23" x14ac:dyDescent="0.2">
      <c r="A1166" s="93" t="s">
        <v>1541</v>
      </c>
      <c r="B1166" s="93" t="s">
        <v>1135</v>
      </c>
      <c r="C1166" s="93" t="s">
        <v>1136</v>
      </c>
      <c r="D1166" s="93" t="s">
        <v>151</v>
      </c>
      <c r="E1166" s="93">
        <v>46</v>
      </c>
      <c r="F1166" s="93"/>
      <c r="G1166" s="94">
        <v>44666</v>
      </c>
      <c r="H1166" s="94">
        <v>44912</v>
      </c>
      <c r="I1166" s="95">
        <v>50181</v>
      </c>
      <c r="J1166" s="95" t="s">
        <v>1156</v>
      </c>
      <c r="K1166" s="95" t="s">
        <v>989</v>
      </c>
      <c r="L1166" s="95" t="s">
        <v>551</v>
      </c>
      <c r="M1166" s="95" t="s">
        <v>48</v>
      </c>
      <c r="N1166" s="95" t="s">
        <v>156</v>
      </c>
      <c r="O1166" s="95">
        <v>476</v>
      </c>
      <c r="P1166" s="95"/>
      <c r="R1166" s="90" t="s">
        <v>989</v>
      </c>
      <c r="S1166" s="91">
        <v>352.42</v>
      </c>
      <c r="T1166" s="90">
        <v>0</v>
      </c>
      <c r="U1166" s="91">
        <v>0</v>
      </c>
      <c r="W1166" s="92">
        <v>44670</v>
      </c>
    </row>
    <row r="1167" spans="1:23" x14ac:dyDescent="0.2">
      <c r="A1167" s="93" t="s">
        <v>1541</v>
      </c>
      <c r="B1167" s="93" t="s">
        <v>1135</v>
      </c>
      <c r="C1167" s="93" t="s">
        <v>1136</v>
      </c>
      <c r="D1167" s="93" t="s">
        <v>151</v>
      </c>
      <c r="E1167" s="93">
        <v>45</v>
      </c>
      <c r="F1167" s="93"/>
      <c r="G1167" s="94">
        <v>44666</v>
      </c>
      <c r="H1167" s="94">
        <v>44912</v>
      </c>
      <c r="I1167" s="95">
        <v>50219</v>
      </c>
      <c r="J1167" s="95" t="s">
        <v>1157</v>
      </c>
      <c r="K1167" s="95" t="s">
        <v>989</v>
      </c>
      <c r="L1167" s="95" t="s">
        <v>551</v>
      </c>
      <c r="M1167" s="95" t="s">
        <v>48</v>
      </c>
      <c r="N1167" s="95" t="s">
        <v>156</v>
      </c>
      <c r="O1167" s="95">
        <v>476</v>
      </c>
      <c r="P1167" s="95"/>
      <c r="R1167" s="90" t="s">
        <v>989</v>
      </c>
      <c r="S1167" s="91">
        <v>352.42</v>
      </c>
      <c r="T1167" s="90">
        <v>0</v>
      </c>
      <c r="U1167" s="91">
        <v>0</v>
      </c>
      <c r="W1167" s="92">
        <v>44677</v>
      </c>
    </row>
    <row r="1168" spans="1:23" x14ac:dyDescent="0.2">
      <c r="A1168" s="93" t="s">
        <v>1541</v>
      </c>
      <c r="B1168" s="93" t="s">
        <v>1135</v>
      </c>
      <c r="C1168" s="93" t="s">
        <v>1136</v>
      </c>
      <c r="D1168" s="93" t="s">
        <v>151</v>
      </c>
      <c r="E1168" s="93">
        <v>45</v>
      </c>
      <c r="F1168" s="93"/>
      <c r="G1168" s="94">
        <v>44666</v>
      </c>
      <c r="H1168" s="94">
        <v>44912</v>
      </c>
      <c r="I1168" s="95">
        <v>50224</v>
      </c>
      <c r="J1168" s="95" t="s">
        <v>1158</v>
      </c>
      <c r="K1168" s="95" t="s">
        <v>989</v>
      </c>
      <c r="L1168" s="95" t="s">
        <v>551</v>
      </c>
      <c r="M1168" s="95" t="s">
        <v>48</v>
      </c>
      <c r="N1168" s="95" t="s">
        <v>156</v>
      </c>
      <c r="O1168" s="95">
        <v>476</v>
      </c>
      <c r="P1168" s="95"/>
      <c r="R1168" s="90" t="s">
        <v>989</v>
      </c>
      <c r="S1168" s="91">
        <v>352.42</v>
      </c>
      <c r="T1168" s="90">
        <v>0</v>
      </c>
      <c r="U1168" s="91">
        <v>0</v>
      </c>
      <c r="W1168" s="92">
        <v>44677</v>
      </c>
    </row>
    <row r="1169" spans="1:23" x14ac:dyDescent="0.2">
      <c r="A1169" s="93" t="s">
        <v>1541</v>
      </c>
      <c r="B1169" s="93" t="s">
        <v>1135</v>
      </c>
      <c r="C1169" s="93" t="s">
        <v>1136</v>
      </c>
      <c r="D1169" s="93" t="s">
        <v>151</v>
      </c>
      <c r="E1169" s="93">
        <v>45</v>
      </c>
      <c r="F1169" s="93"/>
      <c r="G1169" s="94">
        <v>44666</v>
      </c>
      <c r="H1169" s="94">
        <v>44912</v>
      </c>
      <c r="I1169" s="95">
        <v>49773</v>
      </c>
      <c r="J1169" s="95" t="s">
        <v>1159</v>
      </c>
      <c r="K1169" s="95" t="s">
        <v>96</v>
      </c>
      <c r="L1169" s="95" t="s">
        <v>551</v>
      </c>
      <c r="M1169" s="95" t="s">
        <v>48</v>
      </c>
      <c r="N1169" s="95" t="s">
        <v>156</v>
      </c>
      <c r="O1169" s="95">
        <v>476</v>
      </c>
      <c r="P1169" s="95"/>
      <c r="R1169" s="90" t="s">
        <v>96</v>
      </c>
      <c r="S1169" s="91">
        <v>202.59</v>
      </c>
      <c r="T1169" s="90">
        <v>0</v>
      </c>
      <c r="U1169" s="91">
        <v>0</v>
      </c>
      <c r="W1169" s="92">
        <v>44677</v>
      </c>
    </row>
    <row r="1170" spans="1:23" x14ac:dyDescent="0.2">
      <c r="A1170" s="93" t="s">
        <v>1541</v>
      </c>
      <c r="B1170" s="93" t="s">
        <v>1135</v>
      </c>
      <c r="C1170" s="93" t="s">
        <v>1136</v>
      </c>
      <c r="D1170" s="93" t="s">
        <v>151</v>
      </c>
      <c r="E1170" s="93">
        <v>46</v>
      </c>
      <c r="F1170" s="93"/>
      <c r="G1170" s="94">
        <v>44666</v>
      </c>
      <c r="H1170" s="94">
        <v>44912</v>
      </c>
      <c r="I1170" s="95"/>
      <c r="J1170" s="95"/>
      <c r="K1170" s="95"/>
      <c r="L1170" s="95"/>
      <c r="M1170" s="95" t="s">
        <v>15</v>
      </c>
      <c r="N1170" s="95"/>
      <c r="O1170" s="95"/>
      <c r="P1170" s="95"/>
      <c r="R1170" s="90" t="s">
        <v>15</v>
      </c>
      <c r="S1170" s="91">
        <v>0</v>
      </c>
      <c r="T1170" s="90">
        <v>0</v>
      </c>
      <c r="U1170" s="91">
        <v>0</v>
      </c>
      <c r="W1170" s="92">
        <v>44663</v>
      </c>
    </row>
    <row r="1171" spans="1:23" x14ac:dyDescent="0.2">
      <c r="A1171" s="93" t="s">
        <v>1541</v>
      </c>
      <c r="B1171" s="93" t="s">
        <v>1135</v>
      </c>
      <c r="C1171" s="93" t="s">
        <v>1136</v>
      </c>
      <c r="D1171" s="93" t="s">
        <v>151</v>
      </c>
      <c r="E1171" s="93">
        <v>46</v>
      </c>
      <c r="F1171" s="93"/>
      <c r="G1171" s="94">
        <v>44666</v>
      </c>
      <c r="H1171" s="94">
        <v>44912</v>
      </c>
      <c r="I1171" s="95">
        <v>49845</v>
      </c>
      <c r="J1171" s="95" t="s">
        <v>1160</v>
      </c>
      <c r="K1171" s="95" t="s">
        <v>96</v>
      </c>
      <c r="L1171" s="95" t="s">
        <v>551</v>
      </c>
      <c r="M1171" s="95" t="s">
        <v>48</v>
      </c>
      <c r="N1171" s="95" t="s">
        <v>156</v>
      </c>
      <c r="O1171" s="95">
        <v>476</v>
      </c>
      <c r="P1171" s="95"/>
      <c r="R1171" s="90" t="s">
        <v>96</v>
      </c>
      <c r="S1171" s="91">
        <v>202.59</v>
      </c>
      <c r="T1171" s="90">
        <v>0</v>
      </c>
      <c r="U1171" s="91">
        <v>0</v>
      </c>
      <c r="W1171" s="92">
        <v>44652</v>
      </c>
    </row>
    <row r="1172" spans="1:23" x14ac:dyDescent="0.2">
      <c r="A1172" s="93" t="s">
        <v>1541</v>
      </c>
      <c r="B1172" s="93" t="s">
        <v>1135</v>
      </c>
      <c r="C1172" s="93" t="s">
        <v>1136</v>
      </c>
      <c r="D1172" s="93" t="s">
        <v>151</v>
      </c>
      <c r="E1172" s="93">
        <v>46</v>
      </c>
      <c r="F1172" s="93"/>
      <c r="G1172" s="94">
        <v>44666</v>
      </c>
      <c r="H1172" s="94">
        <v>44912</v>
      </c>
      <c r="I1172" s="95"/>
      <c r="J1172" s="95"/>
      <c r="K1172" s="95"/>
      <c r="L1172" s="95"/>
      <c r="M1172" s="95" t="s">
        <v>15</v>
      </c>
      <c r="N1172" s="95"/>
      <c r="O1172" s="95"/>
      <c r="P1172" s="95"/>
      <c r="R1172" s="90" t="s">
        <v>15</v>
      </c>
      <c r="S1172" s="91">
        <v>0</v>
      </c>
      <c r="T1172" s="90">
        <v>0</v>
      </c>
      <c r="U1172" s="91">
        <v>0</v>
      </c>
      <c r="W1172" s="92">
        <v>44652</v>
      </c>
    </row>
    <row r="1173" spans="1:23" x14ac:dyDescent="0.2">
      <c r="A1173" s="93" t="s">
        <v>1541</v>
      </c>
      <c r="B1173" s="93" t="s">
        <v>1135</v>
      </c>
      <c r="C1173" s="93" t="s">
        <v>1136</v>
      </c>
      <c r="D1173" s="93" t="s">
        <v>151</v>
      </c>
      <c r="E1173" s="93">
        <v>46</v>
      </c>
      <c r="F1173" s="93"/>
      <c r="G1173" s="94">
        <v>44666</v>
      </c>
      <c r="H1173" s="94">
        <v>44912</v>
      </c>
      <c r="I1173" s="95"/>
      <c r="J1173" s="95"/>
      <c r="K1173" s="95"/>
      <c r="L1173" s="95"/>
      <c r="M1173" s="95"/>
      <c r="N1173" s="95"/>
      <c r="O1173" s="95"/>
      <c r="P1173" s="95"/>
      <c r="R1173" s="90" t="s">
        <v>15</v>
      </c>
      <c r="S1173" s="91">
        <v>0</v>
      </c>
      <c r="T1173" s="90">
        <v>0</v>
      </c>
      <c r="U1173" s="91">
        <v>0</v>
      </c>
      <c r="W1173" s="92">
        <v>44652</v>
      </c>
    </row>
    <row r="1174" spans="1:23" x14ac:dyDescent="0.2">
      <c r="A1174" s="93" t="s">
        <v>1541</v>
      </c>
      <c r="B1174" s="93" t="s">
        <v>1135</v>
      </c>
      <c r="C1174" s="93" t="s">
        <v>1136</v>
      </c>
      <c r="D1174" s="93" t="s">
        <v>151</v>
      </c>
      <c r="E1174" s="93">
        <v>46</v>
      </c>
      <c r="F1174" s="93"/>
      <c r="G1174" s="94">
        <v>44666</v>
      </c>
      <c r="H1174" s="94">
        <v>44912</v>
      </c>
      <c r="I1174" s="95">
        <v>50273</v>
      </c>
      <c r="J1174" s="95" t="s">
        <v>1161</v>
      </c>
      <c r="K1174" s="95" t="s">
        <v>955</v>
      </c>
      <c r="L1174" s="95" t="s">
        <v>551</v>
      </c>
      <c r="M1174" s="95" t="s">
        <v>48</v>
      </c>
      <c r="N1174" s="95" t="s">
        <v>156</v>
      </c>
      <c r="O1174" s="95">
        <v>476</v>
      </c>
      <c r="P1174" s="95"/>
      <c r="R1174" s="90" t="s">
        <v>95</v>
      </c>
      <c r="S1174" s="91">
        <v>275.32</v>
      </c>
      <c r="T1174" s="90">
        <v>0</v>
      </c>
      <c r="U1174" s="91">
        <v>0</v>
      </c>
      <c r="W1174" s="92">
        <v>44652</v>
      </c>
    </row>
    <row r="1175" spans="1:23" x14ac:dyDescent="0.2">
      <c r="A1175" s="93" t="s">
        <v>1541</v>
      </c>
      <c r="B1175" s="93" t="s">
        <v>1135</v>
      </c>
      <c r="C1175" s="93" t="s">
        <v>1136</v>
      </c>
      <c r="D1175" s="93" t="s">
        <v>151</v>
      </c>
      <c r="E1175" s="93">
        <v>46</v>
      </c>
      <c r="F1175" s="93"/>
      <c r="G1175" s="94">
        <v>44666</v>
      </c>
      <c r="H1175" s="94">
        <v>44912</v>
      </c>
      <c r="I1175" s="95"/>
      <c r="J1175" s="95"/>
      <c r="K1175" s="95"/>
      <c r="L1175" s="95"/>
      <c r="M1175" s="95" t="s">
        <v>15</v>
      </c>
      <c r="N1175" s="95"/>
      <c r="O1175" s="95"/>
      <c r="P1175" s="95"/>
      <c r="R1175" s="90" t="s">
        <v>15</v>
      </c>
      <c r="S1175" s="91">
        <v>0</v>
      </c>
      <c r="T1175" s="90">
        <v>0</v>
      </c>
      <c r="U1175" s="91">
        <v>0</v>
      </c>
      <c r="W1175" s="92">
        <v>44652</v>
      </c>
    </row>
    <row r="1176" spans="1:23" x14ac:dyDescent="0.2">
      <c r="A1176" s="93" t="s">
        <v>1541</v>
      </c>
      <c r="B1176" s="93" t="s">
        <v>1135</v>
      </c>
      <c r="C1176" s="93" t="s">
        <v>1136</v>
      </c>
      <c r="D1176" s="93" t="s">
        <v>151</v>
      </c>
      <c r="E1176" s="93">
        <v>45</v>
      </c>
      <c r="F1176" s="93"/>
      <c r="G1176" s="94">
        <v>44666</v>
      </c>
      <c r="H1176" s="94">
        <v>44912</v>
      </c>
      <c r="I1176" s="95"/>
      <c r="J1176" s="95"/>
      <c r="K1176" s="95"/>
      <c r="L1176" s="95"/>
      <c r="M1176" s="95" t="s">
        <v>15</v>
      </c>
      <c r="N1176" s="95"/>
      <c r="O1176" s="95"/>
      <c r="P1176" s="95"/>
      <c r="R1176" s="90" t="s">
        <v>15</v>
      </c>
      <c r="S1176" s="91">
        <v>0</v>
      </c>
      <c r="T1176" s="90">
        <v>0</v>
      </c>
      <c r="U1176" s="91">
        <v>0</v>
      </c>
      <c r="W1176" s="92">
        <v>44652</v>
      </c>
    </row>
    <row r="1177" spans="1:23" x14ac:dyDescent="0.2">
      <c r="A1177" s="93" t="s">
        <v>1541</v>
      </c>
      <c r="B1177" s="93" t="s">
        <v>1135</v>
      </c>
      <c r="C1177" s="93" t="s">
        <v>1136</v>
      </c>
      <c r="D1177" s="93" t="s">
        <v>151</v>
      </c>
      <c r="E1177" s="93">
        <v>45</v>
      </c>
      <c r="F1177" s="93"/>
      <c r="G1177" s="94">
        <v>44666</v>
      </c>
      <c r="H1177" s="94">
        <v>44912</v>
      </c>
      <c r="I1177" s="95">
        <v>50194</v>
      </c>
      <c r="J1177" s="95" t="s">
        <v>1162</v>
      </c>
      <c r="K1177" s="95" t="s">
        <v>96</v>
      </c>
      <c r="L1177" s="95" t="s">
        <v>551</v>
      </c>
      <c r="M1177" s="95" t="s">
        <v>48</v>
      </c>
      <c r="N1177" s="95" t="s">
        <v>156</v>
      </c>
      <c r="O1177" s="95">
        <v>476</v>
      </c>
      <c r="P1177" s="95"/>
      <c r="R1177" s="90" t="s">
        <v>96</v>
      </c>
      <c r="S1177" s="91">
        <v>202.59</v>
      </c>
      <c r="T1177" s="90">
        <v>0</v>
      </c>
      <c r="U1177" s="91">
        <v>0</v>
      </c>
      <c r="W1177" s="92">
        <v>44652</v>
      </c>
    </row>
    <row r="1178" spans="1:23" x14ac:dyDescent="0.2">
      <c r="A1178" s="93" t="s">
        <v>1541</v>
      </c>
      <c r="B1178" s="93" t="s">
        <v>1135</v>
      </c>
      <c r="C1178" s="93" t="s">
        <v>1136</v>
      </c>
      <c r="D1178" s="93" t="s">
        <v>151</v>
      </c>
      <c r="E1178" s="93">
        <v>45</v>
      </c>
      <c r="F1178" s="93"/>
      <c r="G1178" s="94">
        <v>44666</v>
      </c>
      <c r="H1178" s="94">
        <v>44912</v>
      </c>
      <c r="I1178" s="95"/>
      <c r="J1178" s="95"/>
      <c r="K1178" s="95"/>
      <c r="L1178" s="95"/>
      <c r="M1178" s="95"/>
      <c r="N1178" s="95"/>
      <c r="O1178" s="95"/>
      <c r="P1178" s="95"/>
      <c r="R1178" s="90" t="s">
        <v>15</v>
      </c>
      <c r="S1178" s="91">
        <v>0</v>
      </c>
      <c r="T1178" s="90">
        <v>0</v>
      </c>
      <c r="U1178" s="91">
        <v>0</v>
      </c>
      <c r="W1178" s="92">
        <v>44652</v>
      </c>
    </row>
    <row r="1179" spans="1:23" x14ac:dyDescent="0.2">
      <c r="A1179" s="93" t="s">
        <v>1541</v>
      </c>
      <c r="B1179" s="93" t="s">
        <v>1135</v>
      </c>
      <c r="C1179" s="93" t="s">
        <v>1136</v>
      </c>
      <c r="D1179" s="93" t="s">
        <v>151</v>
      </c>
      <c r="E1179" s="93">
        <v>45</v>
      </c>
      <c r="F1179" s="93"/>
      <c r="G1179" s="94">
        <v>44666</v>
      </c>
      <c r="H1179" s="94">
        <v>44912</v>
      </c>
      <c r="I1179" s="95"/>
      <c r="J1179" s="95"/>
      <c r="K1179" s="95"/>
      <c r="L1179" s="95"/>
      <c r="M1179" s="95" t="s">
        <v>15</v>
      </c>
      <c r="N1179" s="95"/>
      <c r="O1179" s="95"/>
      <c r="P1179" s="95"/>
      <c r="R1179" s="90" t="s">
        <v>15</v>
      </c>
      <c r="S1179" s="91">
        <v>0</v>
      </c>
      <c r="T1179" s="90">
        <v>0</v>
      </c>
      <c r="U1179" s="91">
        <v>0</v>
      </c>
      <c r="W1179" s="92">
        <v>44652</v>
      </c>
    </row>
    <row r="1180" spans="1:23" x14ac:dyDescent="0.2">
      <c r="A1180" s="93" t="s">
        <v>1541</v>
      </c>
      <c r="B1180" s="93" t="s">
        <v>1135</v>
      </c>
      <c r="C1180" s="93" t="s">
        <v>1136</v>
      </c>
      <c r="D1180" s="93" t="s">
        <v>151</v>
      </c>
      <c r="E1180" s="93">
        <v>46</v>
      </c>
      <c r="F1180" s="93"/>
      <c r="G1180" s="94">
        <v>44666</v>
      </c>
      <c r="H1180" s="94">
        <v>44912</v>
      </c>
      <c r="I1180" s="95"/>
      <c r="J1180" s="95"/>
      <c r="K1180" s="95"/>
      <c r="L1180" s="95"/>
      <c r="M1180" s="95"/>
      <c r="N1180" s="95"/>
      <c r="O1180" s="95"/>
      <c r="P1180" s="95"/>
      <c r="R1180" s="90" t="s">
        <v>15</v>
      </c>
      <c r="S1180" s="91">
        <v>0</v>
      </c>
      <c r="T1180" s="90">
        <v>0</v>
      </c>
      <c r="U1180" s="91">
        <v>0</v>
      </c>
      <c r="W1180" s="92">
        <v>44679</v>
      </c>
    </row>
    <row r="1181" spans="1:23" x14ac:dyDescent="0.2">
      <c r="A1181" s="93" t="s">
        <v>1541</v>
      </c>
      <c r="B1181" s="93" t="s">
        <v>1135</v>
      </c>
      <c r="C1181" s="93" t="s">
        <v>1136</v>
      </c>
      <c r="D1181" s="93" t="s">
        <v>151</v>
      </c>
      <c r="E1181" s="93">
        <v>46</v>
      </c>
      <c r="F1181" s="93"/>
      <c r="G1181" s="94">
        <v>44666</v>
      </c>
      <c r="H1181" s="94">
        <v>44912</v>
      </c>
      <c r="I1181" s="95"/>
      <c r="J1181" s="95"/>
      <c r="K1181" s="95"/>
      <c r="L1181" s="95"/>
      <c r="M1181" s="95" t="s">
        <v>15</v>
      </c>
      <c r="N1181" s="95"/>
      <c r="O1181" s="95"/>
      <c r="P1181" s="95"/>
      <c r="R1181" s="90" t="s">
        <v>15</v>
      </c>
      <c r="S1181" s="91">
        <v>0</v>
      </c>
      <c r="T1181" s="90">
        <v>0</v>
      </c>
      <c r="U1181" s="91">
        <v>0</v>
      </c>
      <c r="W1181" s="92">
        <v>44677</v>
      </c>
    </row>
    <row r="1182" spans="1:23" x14ac:dyDescent="0.2">
      <c r="A1182" s="93" t="s">
        <v>1541</v>
      </c>
      <c r="B1182" s="93" t="s">
        <v>1135</v>
      </c>
      <c r="C1182" s="93" t="s">
        <v>1136</v>
      </c>
      <c r="D1182" s="93" t="s">
        <v>151</v>
      </c>
      <c r="E1182" s="93">
        <v>46</v>
      </c>
      <c r="F1182" s="93"/>
      <c r="G1182" s="94">
        <v>44666</v>
      </c>
      <c r="H1182" s="94">
        <v>44912</v>
      </c>
      <c r="I1182" s="95">
        <v>50205</v>
      </c>
      <c r="J1182" s="95" t="s">
        <v>1163</v>
      </c>
      <c r="K1182" s="95" t="s">
        <v>96</v>
      </c>
      <c r="L1182" s="95" t="s">
        <v>551</v>
      </c>
      <c r="M1182" s="95" t="s">
        <v>48</v>
      </c>
      <c r="N1182" s="95" t="s">
        <v>156</v>
      </c>
      <c r="O1182" s="95">
        <v>476</v>
      </c>
      <c r="P1182" s="95"/>
      <c r="R1182" s="90" t="s">
        <v>96</v>
      </c>
      <c r="S1182" s="91">
        <v>202.59</v>
      </c>
      <c r="T1182" s="90">
        <v>0</v>
      </c>
      <c r="U1182" s="91">
        <v>0</v>
      </c>
      <c r="W1182" s="92">
        <v>44677</v>
      </c>
    </row>
    <row r="1183" spans="1:23" x14ac:dyDescent="0.2">
      <c r="A1183" s="93" t="s">
        <v>1541</v>
      </c>
      <c r="B1183" s="93" t="s">
        <v>1135</v>
      </c>
      <c r="C1183" s="93" t="s">
        <v>1136</v>
      </c>
      <c r="D1183" s="93" t="s">
        <v>151</v>
      </c>
      <c r="E1183" s="93">
        <v>46</v>
      </c>
      <c r="F1183" s="93"/>
      <c r="G1183" s="94">
        <v>44666</v>
      </c>
      <c r="H1183" s="94">
        <v>44912</v>
      </c>
      <c r="I1183" s="95"/>
      <c r="J1183" s="95"/>
      <c r="K1183" s="95"/>
      <c r="L1183" s="95"/>
      <c r="M1183" s="95" t="s">
        <v>15</v>
      </c>
      <c r="N1183" s="95"/>
      <c r="O1183" s="95"/>
      <c r="P1183" s="95"/>
      <c r="R1183" s="90" t="s">
        <v>15</v>
      </c>
      <c r="S1183" s="91">
        <v>0</v>
      </c>
      <c r="T1183" s="90">
        <v>0</v>
      </c>
      <c r="U1183" s="91">
        <v>0</v>
      </c>
      <c r="W1183" s="92">
        <v>44677</v>
      </c>
    </row>
    <row r="1184" spans="1:23" x14ac:dyDescent="0.2">
      <c r="A1184" s="93" t="s">
        <v>1541</v>
      </c>
      <c r="B1184" s="93" t="s">
        <v>1135</v>
      </c>
      <c r="C1184" s="93" t="s">
        <v>1136</v>
      </c>
      <c r="D1184" s="93" t="s">
        <v>151</v>
      </c>
      <c r="E1184" s="93">
        <v>46</v>
      </c>
      <c r="F1184" s="93"/>
      <c r="G1184" s="94">
        <v>44666</v>
      </c>
      <c r="H1184" s="94">
        <v>44912</v>
      </c>
      <c r="I1184" s="95"/>
      <c r="J1184" s="95"/>
      <c r="K1184" s="95"/>
      <c r="L1184" s="95"/>
      <c r="M1184" s="95" t="s">
        <v>15</v>
      </c>
      <c r="N1184" s="95"/>
      <c r="O1184" s="95"/>
      <c r="P1184" s="95"/>
      <c r="R1184" s="90" t="s">
        <v>15</v>
      </c>
      <c r="S1184" s="91">
        <v>0</v>
      </c>
      <c r="T1184" s="90">
        <v>0</v>
      </c>
      <c r="U1184" s="91">
        <v>0</v>
      </c>
      <c r="W1184" s="92">
        <v>44652</v>
      </c>
    </row>
    <row r="1185" spans="1:23" x14ac:dyDescent="0.2">
      <c r="A1185" s="93" t="s">
        <v>1541</v>
      </c>
      <c r="B1185" s="93" t="s">
        <v>1135</v>
      </c>
      <c r="C1185" s="93" t="s">
        <v>1136</v>
      </c>
      <c r="D1185" s="93" t="s">
        <v>151</v>
      </c>
      <c r="E1185" s="93">
        <v>8</v>
      </c>
      <c r="F1185" s="93"/>
      <c r="G1185" s="94">
        <v>44666</v>
      </c>
      <c r="H1185" s="94">
        <v>44912</v>
      </c>
      <c r="I1185" s="95">
        <v>50256</v>
      </c>
      <c r="J1185" s="95" t="s">
        <v>1164</v>
      </c>
      <c r="K1185" s="95" t="s">
        <v>96</v>
      </c>
      <c r="L1185" s="95" t="s">
        <v>551</v>
      </c>
      <c r="M1185" s="95" t="s">
        <v>48</v>
      </c>
      <c r="N1185" s="95" t="s">
        <v>156</v>
      </c>
      <c r="O1185" s="95">
        <v>476</v>
      </c>
      <c r="P1185" s="95"/>
      <c r="R1185" s="90" t="s">
        <v>96</v>
      </c>
      <c r="S1185" s="91">
        <v>202.59</v>
      </c>
      <c r="T1185" s="90">
        <v>0</v>
      </c>
      <c r="U1185" s="91">
        <v>0</v>
      </c>
      <c r="W1185" s="92">
        <v>44652</v>
      </c>
    </row>
    <row r="1186" spans="1:23" x14ac:dyDescent="0.2">
      <c r="A1186" s="93" t="s">
        <v>1541</v>
      </c>
      <c r="B1186" s="93" t="s">
        <v>1135</v>
      </c>
      <c r="C1186" s="93" t="s">
        <v>1136</v>
      </c>
      <c r="D1186" s="93" t="s">
        <v>157</v>
      </c>
      <c r="E1186" s="93">
        <v>20</v>
      </c>
      <c r="F1186" s="93"/>
      <c r="G1186" s="94">
        <v>44666</v>
      </c>
      <c r="H1186" s="94">
        <v>44912</v>
      </c>
      <c r="I1186" s="95"/>
      <c r="J1186" s="95"/>
      <c r="K1186" s="95"/>
      <c r="L1186" s="95"/>
      <c r="M1186" s="95" t="s">
        <v>15</v>
      </c>
      <c r="N1186" s="95"/>
      <c r="O1186" s="95"/>
      <c r="P1186" s="95"/>
      <c r="R1186" s="90" t="s">
        <v>15</v>
      </c>
      <c r="S1186" s="91">
        <v>0</v>
      </c>
      <c r="T1186" s="90">
        <v>0</v>
      </c>
      <c r="U1186" s="91">
        <v>0</v>
      </c>
      <c r="W1186" s="92">
        <v>44679</v>
      </c>
    </row>
    <row r="1187" spans="1:23" x14ac:dyDescent="0.2">
      <c r="A1187" s="93" t="s">
        <v>1541</v>
      </c>
      <c r="B1187" s="93" t="s">
        <v>1135</v>
      </c>
      <c r="C1187" s="93" t="s">
        <v>1136</v>
      </c>
      <c r="D1187" s="93" t="s">
        <v>157</v>
      </c>
      <c r="E1187" s="93">
        <v>8</v>
      </c>
      <c r="F1187" s="93" t="s">
        <v>813</v>
      </c>
      <c r="G1187" s="94">
        <v>44666</v>
      </c>
      <c r="H1187" s="94">
        <v>44912</v>
      </c>
      <c r="I1187" s="95"/>
      <c r="J1187" s="95"/>
      <c r="K1187" s="95"/>
      <c r="L1187" s="95"/>
      <c r="M1187" s="95" t="s">
        <v>15</v>
      </c>
      <c r="N1187" s="95"/>
      <c r="O1187" s="95"/>
      <c r="P1187" s="95"/>
      <c r="R1187" s="90" t="s">
        <v>15</v>
      </c>
      <c r="S1187" s="91">
        <v>0</v>
      </c>
      <c r="T1187" s="90" t="s">
        <v>813</v>
      </c>
      <c r="U1187" s="91">
        <v>420.86</v>
      </c>
      <c r="W1187" s="92">
        <v>44655</v>
      </c>
    </row>
    <row r="1188" spans="1:23" x14ac:dyDescent="0.2">
      <c r="A1188" s="93" t="s">
        <v>1541</v>
      </c>
      <c r="B1188" s="93" t="s">
        <v>1135</v>
      </c>
      <c r="C1188" s="93" t="s">
        <v>1136</v>
      </c>
      <c r="D1188" s="93" t="s">
        <v>157</v>
      </c>
      <c r="E1188" s="93">
        <v>20</v>
      </c>
      <c r="F1188" s="93" t="s">
        <v>584</v>
      </c>
      <c r="G1188" s="94">
        <v>44666</v>
      </c>
      <c r="H1188" s="94">
        <v>44912</v>
      </c>
      <c r="I1188" s="95" t="s">
        <v>1165</v>
      </c>
      <c r="J1188" s="95" t="s">
        <v>745</v>
      </c>
      <c r="K1188" s="95"/>
      <c r="L1188" s="95" t="s">
        <v>551</v>
      </c>
      <c r="M1188" s="95" t="s">
        <v>48</v>
      </c>
      <c r="N1188" s="95" t="s">
        <v>156</v>
      </c>
      <c r="O1188" s="95">
        <v>476</v>
      </c>
      <c r="P1188" s="95"/>
      <c r="R1188" s="90" t="s">
        <v>1522</v>
      </c>
      <c r="S1188" s="91">
        <v>914.22</v>
      </c>
      <c r="T1188" s="90" t="s">
        <v>584</v>
      </c>
      <c r="U1188" s="91">
        <v>438.96</v>
      </c>
      <c r="W1188" s="92">
        <v>44658</v>
      </c>
    </row>
    <row r="1189" spans="1:23" x14ac:dyDescent="0.2">
      <c r="A1189" s="93" t="s">
        <v>1541</v>
      </c>
      <c r="B1189" s="93" t="s">
        <v>1135</v>
      </c>
      <c r="C1189" s="93" t="s">
        <v>1136</v>
      </c>
      <c r="D1189" s="93" t="s">
        <v>157</v>
      </c>
      <c r="E1189" s="93">
        <v>21</v>
      </c>
      <c r="F1189" s="93" t="s">
        <v>347</v>
      </c>
      <c r="G1189" s="94">
        <v>44666</v>
      </c>
      <c r="H1189" s="94">
        <v>44912</v>
      </c>
      <c r="I1189" s="95" t="s">
        <v>1166</v>
      </c>
      <c r="J1189" s="95" t="s">
        <v>347</v>
      </c>
      <c r="K1189" s="95"/>
      <c r="L1189" s="95" t="s">
        <v>551</v>
      </c>
      <c r="M1189" s="95" t="s">
        <v>48</v>
      </c>
      <c r="N1189" s="95" t="s">
        <v>156</v>
      </c>
      <c r="O1189" s="95">
        <v>476</v>
      </c>
      <c r="P1189" s="95"/>
      <c r="R1189" s="90" t="s">
        <v>347</v>
      </c>
      <c r="S1189" s="91">
        <v>231.99</v>
      </c>
      <c r="T1189" s="90" t="s">
        <v>347</v>
      </c>
      <c r="U1189" s="91">
        <v>231.99</v>
      </c>
      <c r="W1189" s="92">
        <v>44686</v>
      </c>
    </row>
    <row r="1190" spans="1:23" x14ac:dyDescent="0.2">
      <c r="A1190" s="93" t="s">
        <v>1541</v>
      </c>
      <c r="B1190" s="93" t="s">
        <v>1135</v>
      </c>
      <c r="C1190" s="93" t="s">
        <v>1136</v>
      </c>
      <c r="D1190" s="93" t="s">
        <v>157</v>
      </c>
      <c r="E1190" s="93">
        <v>27</v>
      </c>
      <c r="F1190" s="93" t="s">
        <v>896</v>
      </c>
      <c r="G1190" s="94">
        <v>44666</v>
      </c>
      <c r="H1190" s="94">
        <v>44912</v>
      </c>
      <c r="I1190" s="95" t="s">
        <v>1167</v>
      </c>
      <c r="J1190" s="95" t="s">
        <v>128</v>
      </c>
      <c r="K1190" s="95"/>
      <c r="L1190" s="95" t="s">
        <v>551</v>
      </c>
      <c r="M1190" s="95" t="s">
        <v>48</v>
      </c>
      <c r="N1190" s="95" t="s">
        <v>156</v>
      </c>
      <c r="O1190" s="95">
        <v>476</v>
      </c>
      <c r="P1190" s="95"/>
      <c r="R1190" s="90" t="s">
        <v>896</v>
      </c>
      <c r="S1190" s="91">
        <v>742.81</v>
      </c>
      <c r="T1190" s="90" t="s">
        <v>896</v>
      </c>
      <c r="U1190" s="91">
        <v>742.81</v>
      </c>
      <c r="W1190" s="92">
        <v>44680</v>
      </c>
    </row>
    <row r="1191" spans="1:23" x14ac:dyDescent="0.2">
      <c r="A1191" s="93" t="s">
        <v>1541</v>
      </c>
      <c r="B1191" s="93" t="s">
        <v>1135</v>
      </c>
      <c r="C1191" s="93" t="s">
        <v>1136</v>
      </c>
      <c r="D1191" s="93" t="s">
        <v>157</v>
      </c>
      <c r="E1191" s="93">
        <v>175</v>
      </c>
      <c r="F1191" s="93" t="s">
        <v>1088</v>
      </c>
      <c r="G1191" s="94">
        <v>44666</v>
      </c>
      <c r="H1191" s="94">
        <v>44912</v>
      </c>
      <c r="I1191" s="95" t="s">
        <v>1168</v>
      </c>
      <c r="J1191" s="95" t="s">
        <v>725</v>
      </c>
      <c r="K1191" s="95"/>
      <c r="L1191" s="95" t="s">
        <v>551</v>
      </c>
      <c r="M1191" s="95" t="s">
        <v>48</v>
      </c>
      <c r="N1191" s="95" t="s">
        <v>156</v>
      </c>
      <c r="O1191" s="95">
        <v>476</v>
      </c>
      <c r="P1191" s="95"/>
      <c r="R1191" s="90" t="s">
        <v>1523</v>
      </c>
      <c r="S1191" s="91">
        <v>833.45</v>
      </c>
      <c r="T1191" s="90" t="s">
        <v>1088</v>
      </c>
      <c r="U1191" s="91">
        <v>40</v>
      </c>
      <c r="W1191" s="92">
        <v>44652</v>
      </c>
    </row>
    <row r="1192" spans="1:23" x14ac:dyDescent="0.2">
      <c r="A1192" s="86" t="s">
        <v>1541</v>
      </c>
      <c r="B1192" s="86" t="s">
        <v>1135</v>
      </c>
      <c r="C1192" s="86" t="s">
        <v>1169</v>
      </c>
      <c r="D1192" s="86" t="s">
        <v>151</v>
      </c>
      <c r="E1192" s="86">
        <v>40</v>
      </c>
      <c r="F1192" s="86" t="s">
        <v>571</v>
      </c>
      <c r="G1192" s="87">
        <v>44666</v>
      </c>
      <c r="H1192" s="87">
        <v>44912</v>
      </c>
      <c r="I1192" s="88">
        <v>49641</v>
      </c>
      <c r="J1192" s="88" t="s">
        <v>1170</v>
      </c>
      <c r="K1192" s="88" t="s">
        <v>573</v>
      </c>
      <c r="L1192" s="88" t="s">
        <v>551</v>
      </c>
      <c r="M1192" s="88" t="s">
        <v>48</v>
      </c>
      <c r="N1192" s="88" t="s">
        <v>156</v>
      </c>
      <c r="O1192" s="88">
        <v>476</v>
      </c>
      <c r="P1192" s="88"/>
      <c r="R1192" s="90" t="s">
        <v>571</v>
      </c>
      <c r="S1192" s="91">
        <v>650.83000000000004</v>
      </c>
      <c r="T1192" s="90" t="s">
        <v>571</v>
      </c>
      <c r="U1192" s="91">
        <v>650.83000000000004</v>
      </c>
      <c r="W1192" s="92">
        <v>44680</v>
      </c>
    </row>
    <row r="1193" spans="1:23" x14ac:dyDescent="0.2">
      <c r="A1193" s="86" t="s">
        <v>1541</v>
      </c>
      <c r="B1193" s="86" t="s">
        <v>1135</v>
      </c>
      <c r="C1193" s="86" t="s">
        <v>1169</v>
      </c>
      <c r="D1193" s="86" t="s">
        <v>151</v>
      </c>
      <c r="E1193" s="86">
        <v>48</v>
      </c>
      <c r="F1193" s="86" t="s">
        <v>312</v>
      </c>
      <c r="G1193" s="87">
        <v>44666</v>
      </c>
      <c r="H1193" s="87">
        <v>44912</v>
      </c>
      <c r="I1193" s="88"/>
      <c r="J1193" s="88"/>
      <c r="K1193" s="88"/>
      <c r="L1193" s="88"/>
      <c r="M1193" s="88" t="s">
        <v>15</v>
      </c>
      <c r="N1193" s="88"/>
      <c r="O1193" s="88"/>
      <c r="P1193" s="88"/>
      <c r="R1193" s="90" t="s">
        <v>15</v>
      </c>
      <c r="S1193" s="91">
        <v>0</v>
      </c>
      <c r="T1193" s="90" t="s">
        <v>312</v>
      </c>
      <c r="U1193" s="91">
        <v>292.54000000000002</v>
      </c>
      <c r="W1193" s="92">
        <v>44652</v>
      </c>
    </row>
    <row r="1194" spans="1:23" x14ac:dyDescent="0.2">
      <c r="A1194" s="86" t="s">
        <v>1541</v>
      </c>
      <c r="B1194" s="86" t="s">
        <v>1135</v>
      </c>
      <c r="C1194" s="86" t="s">
        <v>1169</v>
      </c>
      <c r="D1194" s="86" t="s">
        <v>151</v>
      </c>
      <c r="E1194" s="86">
        <v>48</v>
      </c>
      <c r="F1194" s="86" t="s">
        <v>312</v>
      </c>
      <c r="G1194" s="87">
        <v>44666</v>
      </c>
      <c r="H1194" s="87">
        <v>44912</v>
      </c>
      <c r="I1194" s="88">
        <v>49445</v>
      </c>
      <c r="J1194" s="88" t="s">
        <v>1171</v>
      </c>
      <c r="K1194" s="88" t="s">
        <v>331</v>
      </c>
      <c r="L1194" s="88" t="s">
        <v>551</v>
      </c>
      <c r="M1194" s="88" t="s">
        <v>48</v>
      </c>
      <c r="N1194" s="88" t="s">
        <v>156</v>
      </c>
      <c r="O1194" s="88">
        <v>476</v>
      </c>
      <c r="P1194" s="88"/>
      <c r="R1194" s="90" t="s">
        <v>312</v>
      </c>
      <c r="S1194" s="91">
        <v>292.54000000000002</v>
      </c>
      <c r="T1194" s="90" t="s">
        <v>312</v>
      </c>
      <c r="U1194" s="91">
        <v>292.54000000000002</v>
      </c>
      <c r="W1194" s="92">
        <v>44652</v>
      </c>
    </row>
    <row r="1195" spans="1:23" x14ac:dyDescent="0.2">
      <c r="A1195" s="86" t="s">
        <v>1541</v>
      </c>
      <c r="B1195" s="86" t="s">
        <v>1135</v>
      </c>
      <c r="C1195" s="86" t="s">
        <v>1169</v>
      </c>
      <c r="D1195" s="86" t="s">
        <v>151</v>
      </c>
      <c r="E1195" s="86">
        <v>48</v>
      </c>
      <c r="F1195" s="86" t="s">
        <v>312</v>
      </c>
      <c r="G1195" s="87">
        <v>44666</v>
      </c>
      <c r="H1195" s="87">
        <v>44912</v>
      </c>
      <c r="I1195" s="88">
        <v>49978</v>
      </c>
      <c r="J1195" s="88" t="s">
        <v>1172</v>
      </c>
      <c r="K1195" s="88" t="s">
        <v>333</v>
      </c>
      <c r="L1195" s="88" t="s">
        <v>551</v>
      </c>
      <c r="M1195" s="88" t="s">
        <v>48</v>
      </c>
      <c r="N1195" s="88" t="s">
        <v>156</v>
      </c>
      <c r="O1195" s="88">
        <v>476</v>
      </c>
      <c r="P1195" s="88"/>
      <c r="R1195" s="90" t="s">
        <v>312</v>
      </c>
      <c r="S1195" s="91">
        <v>292.54000000000002</v>
      </c>
      <c r="T1195" s="90" t="s">
        <v>312</v>
      </c>
      <c r="U1195" s="91">
        <v>292.54000000000002</v>
      </c>
      <c r="W1195" s="92">
        <v>44685</v>
      </c>
    </row>
    <row r="1196" spans="1:23" x14ac:dyDescent="0.2">
      <c r="A1196" s="86" t="s">
        <v>1541</v>
      </c>
      <c r="B1196" s="86" t="s">
        <v>1135</v>
      </c>
      <c r="C1196" s="86" t="s">
        <v>1169</v>
      </c>
      <c r="D1196" s="86" t="s">
        <v>151</v>
      </c>
      <c r="E1196" s="86">
        <v>58</v>
      </c>
      <c r="F1196" s="86" t="s">
        <v>874</v>
      </c>
      <c r="G1196" s="87">
        <v>44666</v>
      </c>
      <c r="H1196" s="87">
        <v>44912</v>
      </c>
      <c r="I1196" s="88">
        <v>49973</v>
      </c>
      <c r="J1196" s="88" t="s">
        <v>1173</v>
      </c>
      <c r="K1196" s="88" t="s">
        <v>333</v>
      </c>
      <c r="L1196" s="88" t="s">
        <v>551</v>
      </c>
      <c r="M1196" s="88" t="s">
        <v>48</v>
      </c>
      <c r="N1196" s="88" t="s">
        <v>156</v>
      </c>
      <c r="O1196" s="88">
        <v>476</v>
      </c>
      <c r="P1196" s="88"/>
      <c r="R1196" s="90" t="s">
        <v>312</v>
      </c>
      <c r="S1196" s="91">
        <v>292.54000000000002</v>
      </c>
      <c r="T1196" s="90" t="s">
        <v>874</v>
      </c>
      <c r="U1196" s="91">
        <v>315.44</v>
      </c>
      <c r="W1196" s="92">
        <v>44652</v>
      </c>
    </row>
    <row r="1197" spans="1:23" x14ac:dyDescent="0.2">
      <c r="A1197" s="86" t="s">
        <v>1541</v>
      </c>
      <c r="B1197" s="86" t="s">
        <v>1135</v>
      </c>
      <c r="C1197" s="86" t="s">
        <v>1169</v>
      </c>
      <c r="D1197" s="86" t="s">
        <v>151</v>
      </c>
      <c r="E1197" s="86">
        <v>38</v>
      </c>
      <c r="F1197" s="86" t="s">
        <v>989</v>
      </c>
      <c r="G1197" s="87">
        <v>44666</v>
      </c>
      <c r="H1197" s="87">
        <v>44912</v>
      </c>
      <c r="I1197" s="88">
        <v>49837</v>
      </c>
      <c r="J1197" s="88" t="s">
        <v>1174</v>
      </c>
      <c r="K1197" s="88" t="s">
        <v>612</v>
      </c>
      <c r="L1197" s="88" t="s">
        <v>551</v>
      </c>
      <c r="M1197" s="88" t="s">
        <v>48</v>
      </c>
      <c r="N1197" s="88" t="s">
        <v>156</v>
      </c>
      <c r="O1197" s="88">
        <v>476</v>
      </c>
      <c r="P1197" s="88"/>
      <c r="R1197" s="90" t="s">
        <v>613</v>
      </c>
      <c r="S1197" s="91">
        <v>315.44</v>
      </c>
      <c r="T1197" s="90" t="s">
        <v>989</v>
      </c>
      <c r="U1197" s="91">
        <v>352.42</v>
      </c>
      <c r="W1197" s="92">
        <v>44652</v>
      </c>
    </row>
    <row r="1198" spans="1:23" x14ac:dyDescent="0.2">
      <c r="A1198" s="86" t="s">
        <v>1541</v>
      </c>
      <c r="B1198" s="86" t="s">
        <v>1135</v>
      </c>
      <c r="C1198" s="86" t="s">
        <v>1169</v>
      </c>
      <c r="D1198" s="86" t="s">
        <v>151</v>
      </c>
      <c r="E1198" s="86">
        <v>38</v>
      </c>
      <c r="F1198" s="86" t="s">
        <v>989</v>
      </c>
      <c r="G1198" s="87">
        <v>44666</v>
      </c>
      <c r="H1198" s="87">
        <v>44912</v>
      </c>
      <c r="I1198" s="88">
        <v>49786</v>
      </c>
      <c r="J1198" s="88" t="s">
        <v>1175</v>
      </c>
      <c r="K1198" s="88" t="s">
        <v>989</v>
      </c>
      <c r="L1198" s="88" t="s">
        <v>551</v>
      </c>
      <c r="M1198" s="88" t="s">
        <v>48</v>
      </c>
      <c r="N1198" s="88" t="s">
        <v>156</v>
      </c>
      <c r="O1198" s="88">
        <v>476</v>
      </c>
      <c r="P1198" s="88"/>
      <c r="R1198" s="90" t="s">
        <v>989</v>
      </c>
      <c r="S1198" s="91">
        <v>352.42</v>
      </c>
      <c r="T1198" s="90" t="s">
        <v>989</v>
      </c>
      <c r="U1198" s="91">
        <v>352.42</v>
      </c>
      <c r="W1198" s="92">
        <v>44652</v>
      </c>
    </row>
    <row r="1199" spans="1:23" x14ac:dyDescent="0.2">
      <c r="A1199" s="86" t="s">
        <v>1541</v>
      </c>
      <c r="B1199" s="86" t="s">
        <v>1135</v>
      </c>
      <c r="C1199" s="86" t="s">
        <v>1169</v>
      </c>
      <c r="D1199" s="86" t="s">
        <v>151</v>
      </c>
      <c r="E1199" s="86">
        <v>38</v>
      </c>
      <c r="F1199" s="86" t="s">
        <v>989</v>
      </c>
      <c r="G1199" s="87">
        <v>44666</v>
      </c>
      <c r="H1199" s="87">
        <v>44912</v>
      </c>
      <c r="I1199" s="88">
        <v>49826</v>
      </c>
      <c r="J1199" s="88" t="s">
        <v>1176</v>
      </c>
      <c r="K1199" s="88" t="s">
        <v>989</v>
      </c>
      <c r="L1199" s="88" t="s">
        <v>551</v>
      </c>
      <c r="M1199" s="88" t="s">
        <v>48</v>
      </c>
      <c r="N1199" s="88" t="s">
        <v>156</v>
      </c>
      <c r="O1199" s="88">
        <v>476</v>
      </c>
      <c r="P1199" s="88"/>
      <c r="R1199" s="90" t="s">
        <v>989</v>
      </c>
      <c r="S1199" s="91">
        <v>352.42</v>
      </c>
      <c r="T1199" s="90" t="s">
        <v>989</v>
      </c>
      <c r="U1199" s="91">
        <v>352.42</v>
      </c>
      <c r="W1199" s="92">
        <v>44652</v>
      </c>
    </row>
    <row r="1200" spans="1:23" x14ac:dyDescent="0.2">
      <c r="A1200" s="86" t="s">
        <v>1541</v>
      </c>
      <c r="B1200" s="86" t="s">
        <v>1135</v>
      </c>
      <c r="C1200" s="86" t="s">
        <v>1169</v>
      </c>
      <c r="D1200" s="86" t="s">
        <v>151</v>
      </c>
      <c r="E1200" s="86">
        <v>38</v>
      </c>
      <c r="F1200" s="86" t="s">
        <v>989</v>
      </c>
      <c r="G1200" s="87">
        <v>44666</v>
      </c>
      <c r="H1200" s="87">
        <v>44912</v>
      </c>
      <c r="I1200" s="88">
        <v>49777</v>
      </c>
      <c r="J1200" s="88" t="s">
        <v>1177</v>
      </c>
      <c r="K1200" s="88" t="s">
        <v>989</v>
      </c>
      <c r="L1200" s="88" t="s">
        <v>551</v>
      </c>
      <c r="M1200" s="88" t="s">
        <v>48</v>
      </c>
      <c r="N1200" s="88" t="s">
        <v>156</v>
      </c>
      <c r="O1200" s="88">
        <v>476</v>
      </c>
      <c r="P1200" s="88"/>
      <c r="R1200" s="90" t="s">
        <v>989</v>
      </c>
      <c r="S1200" s="91">
        <v>352.42</v>
      </c>
      <c r="T1200" s="90" t="s">
        <v>989</v>
      </c>
      <c r="U1200" s="91">
        <v>352.42</v>
      </c>
      <c r="W1200" s="92">
        <v>44652</v>
      </c>
    </row>
    <row r="1201" spans="1:23" x14ac:dyDescent="0.2">
      <c r="A1201" s="86" t="s">
        <v>1541</v>
      </c>
      <c r="B1201" s="86" t="s">
        <v>1135</v>
      </c>
      <c r="C1201" s="86" t="s">
        <v>1169</v>
      </c>
      <c r="D1201" s="86" t="s">
        <v>151</v>
      </c>
      <c r="E1201" s="86">
        <v>38</v>
      </c>
      <c r="F1201" s="86" t="s">
        <v>989</v>
      </c>
      <c r="G1201" s="87">
        <v>44666</v>
      </c>
      <c r="H1201" s="87">
        <v>44912</v>
      </c>
      <c r="I1201" s="88">
        <v>49781</v>
      </c>
      <c r="J1201" s="88" t="s">
        <v>1178</v>
      </c>
      <c r="K1201" s="88" t="s">
        <v>989</v>
      </c>
      <c r="L1201" s="88" t="s">
        <v>551</v>
      </c>
      <c r="M1201" s="88" t="s">
        <v>48</v>
      </c>
      <c r="N1201" s="88" t="s">
        <v>156</v>
      </c>
      <c r="O1201" s="88">
        <v>476</v>
      </c>
      <c r="P1201" s="88"/>
      <c r="R1201" s="90" t="s">
        <v>989</v>
      </c>
      <c r="S1201" s="91">
        <v>352.42</v>
      </c>
      <c r="T1201" s="90" t="s">
        <v>989</v>
      </c>
      <c r="U1201" s="91">
        <v>352.42</v>
      </c>
      <c r="W1201" s="92">
        <v>44652</v>
      </c>
    </row>
    <row r="1202" spans="1:23" x14ac:dyDescent="0.2">
      <c r="A1202" s="86" t="s">
        <v>1541</v>
      </c>
      <c r="B1202" s="86" t="s">
        <v>1135</v>
      </c>
      <c r="C1202" s="86" t="s">
        <v>1169</v>
      </c>
      <c r="D1202" s="86" t="s">
        <v>151</v>
      </c>
      <c r="E1202" s="86">
        <v>38</v>
      </c>
      <c r="F1202" s="86" t="s">
        <v>989</v>
      </c>
      <c r="G1202" s="87">
        <v>44666</v>
      </c>
      <c r="H1202" s="87">
        <v>44912</v>
      </c>
      <c r="I1202" s="88">
        <v>49785</v>
      </c>
      <c r="J1202" s="88" t="s">
        <v>1179</v>
      </c>
      <c r="K1202" s="88" t="s">
        <v>989</v>
      </c>
      <c r="L1202" s="88" t="s">
        <v>551</v>
      </c>
      <c r="M1202" s="88" t="s">
        <v>48</v>
      </c>
      <c r="N1202" s="88" t="s">
        <v>156</v>
      </c>
      <c r="O1202" s="88">
        <v>476</v>
      </c>
      <c r="P1202" s="88"/>
      <c r="R1202" s="90" t="s">
        <v>989</v>
      </c>
      <c r="S1202" s="91">
        <v>352.42</v>
      </c>
      <c r="T1202" s="90" t="s">
        <v>989</v>
      </c>
      <c r="U1202" s="91">
        <v>352.42</v>
      </c>
      <c r="W1202" s="92">
        <v>44685</v>
      </c>
    </row>
    <row r="1203" spans="1:23" x14ac:dyDescent="0.2">
      <c r="A1203" s="86" t="s">
        <v>1541</v>
      </c>
      <c r="B1203" s="86" t="s">
        <v>1135</v>
      </c>
      <c r="C1203" s="86" t="s">
        <v>1169</v>
      </c>
      <c r="D1203" s="86" t="s">
        <v>151</v>
      </c>
      <c r="E1203" s="86">
        <v>38</v>
      </c>
      <c r="F1203" s="86" t="s">
        <v>989</v>
      </c>
      <c r="G1203" s="87">
        <v>44666</v>
      </c>
      <c r="H1203" s="87">
        <v>44912</v>
      </c>
      <c r="I1203" s="88">
        <v>49779</v>
      </c>
      <c r="J1203" s="88" t="s">
        <v>1180</v>
      </c>
      <c r="K1203" s="88" t="s">
        <v>989</v>
      </c>
      <c r="L1203" s="88" t="s">
        <v>551</v>
      </c>
      <c r="M1203" s="88" t="s">
        <v>48</v>
      </c>
      <c r="N1203" s="88" t="s">
        <v>156</v>
      </c>
      <c r="O1203" s="88">
        <v>476</v>
      </c>
      <c r="P1203" s="88"/>
      <c r="R1203" s="90" t="s">
        <v>989</v>
      </c>
      <c r="S1203" s="91">
        <v>352.42</v>
      </c>
      <c r="T1203" s="90" t="s">
        <v>989</v>
      </c>
      <c r="U1203" s="91">
        <v>352.42</v>
      </c>
      <c r="W1203" s="92">
        <v>44652</v>
      </c>
    </row>
    <row r="1204" spans="1:23" x14ac:dyDescent="0.2">
      <c r="A1204" s="86" t="s">
        <v>1541</v>
      </c>
      <c r="B1204" s="86" t="s">
        <v>1135</v>
      </c>
      <c r="C1204" s="86" t="s">
        <v>1169</v>
      </c>
      <c r="D1204" s="86" t="s">
        <v>151</v>
      </c>
      <c r="E1204" s="86">
        <v>38</v>
      </c>
      <c r="F1204" s="86" t="s">
        <v>989</v>
      </c>
      <c r="G1204" s="87">
        <v>44666</v>
      </c>
      <c r="H1204" s="87">
        <v>44912</v>
      </c>
      <c r="I1204" s="88">
        <v>49827</v>
      </c>
      <c r="J1204" s="88" t="s">
        <v>1181</v>
      </c>
      <c r="K1204" s="88" t="s">
        <v>989</v>
      </c>
      <c r="L1204" s="88" t="s">
        <v>551</v>
      </c>
      <c r="M1204" s="88" t="s">
        <v>48</v>
      </c>
      <c r="N1204" s="88" t="s">
        <v>156</v>
      </c>
      <c r="O1204" s="88">
        <v>476</v>
      </c>
      <c r="P1204" s="88"/>
      <c r="R1204" s="90" t="s">
        <v>989</v>
      </c>
      <c r="S1204" s="91">
        <v>352.42</v>
      </c>
      <c r="T1204" s="90" t="s">
        <v>989</v>
      </c>
      <c r="U1204" s="91">
        <v>352.42</v>
      </c>
      <c r="W1204" s="92">
        <v>44652</v>
      </c>
    </row>
    <row r="1205" spans="1:23" x14ac:dyDescent="0.2">
      <c r="A1205" s="86" t="s">
        <v>1541</v>
      </c>
      <c r="B1205" s="86" t="s">
        <v>1135</v>
      </c>
      <c r="C1205" s="86" t="s">
        <v>1169</v>
      </c>
      <c r="D1205" s="86" t="s">
        <v>151</v>
      </c>
      <c r="E1205" s="86">
        <v>38</v>
      </c>
      <c r="F1205" s="86" t="s">
        <v>989</v>
      </c>
      <c r="G1205" s="87">
        <v>44666</v>
      </c>
      <c r="H1205" s="87">
        <v>44912</v>
      </c>
      <c r="I1205" s="88">
        <v>49788</v>
      </c>
      <c r="J1205" s="88" t="s">
        <v>1182</v>
      </c>
      <c r="K1205" s="88" t="s">
        <v>989</v>
      </c>
      <c r="L1205" s="88" t="s">
        <v>551</v>
      </c>
      <c r="M1205" s="88" t="s">
        <v>48</v>
      </c>
      <c r="N1205" s="88" t="s">
        <v>156</v>
      </c>
      <c r="O1205" s="88">
        <v>476</v>
      </c>
      <c r="P1205" s="88"/>
      <c r="R1205" s="90" t="s">
        <v>989</v>
      </c>
      <c r="S1205" s="91">
        <v>352.42</v>
      </c>
      <c r="T1205" s="90" t="s">
        <v>989</v>
      </c>
      <c r="U1205" s="91">
        <v>352.42</v>
      </c>
      <c r="W1205" s="92">
        <v>44652</v>
      </c>
    </row>
    <row r="1206" spans="1:23" x14ac:dyDescent="0.2">
      <c r="A1206" s="86" t="s">
        <v>1541</v>
      </c>
      <c r="B1206" s="86" t="s">
        <v>1135</v>
      </c>
      <c r="C1206" s="86" t="s">
        <v>1169</v>
      </c>
      <c r="D1206" s="86" t="s">
        <v>151</v>
      </c>
      <c r="E1206" s="86">
        <v>38</v>
      </c>
      <c r="F1206" s="86" t="s">
        <v>989</v>
      </c>
      <c r="G1206" s="87">
        <v>44666</v>
      </c>
      <c r="H1206" s="87">
        <v>44912</v>
      </c>
      <c r="I1206" s="88">
        <v>49832</v>
      </c>
      <c r="J1206" s="88" t="s">
        <v>1183</v>
      </c>
      <c r="K1206" s="88" t="s">
        <v>989</v>
      </c>
      <c r="L1206" s="88" t="s">
        <v>551</v>
      </c>
      <c r="M1206" s="88" t="s">
        <v>48</v>
      </c>
      <c r="N1206" s="88" t="s">
        <v>156</v>
      </c>
      <c r="O1206" s="88">
        <v>476</v>
      </c>
      <c r="P1206" s="88"/>
      <c r="R1206" s="90" t="s">
        <v>989</v>
      </c>
      <c r="S1206" s="91">
        <v>352.42</v>
      </c>
      <c r="T1206" s="90" t="s">
        <v>989</v>
      </c>
      <c r="U1206" s="91">
        <v>352.42</v>
      </c>
      <c r="W1206" s="92">
        <v>44652</v>
      </c>
    </row>
    <row r="1207" spans="1:23" x14ac:dyDescent="0.2">
      <c r="A1207" s="86" t="s">
        <v>1541</v>
      </c>
      <c r="B1207" s="86" t="s">
        <v>1135</v>
      </c>
      <c r="C1207" s="86" t="s">
        <v>1169</v>
      </c>
      <c r="D1207" s="86" t="s">
        <v>151</v>
      </c>
      <c r="E1207" s="86">
        <v>38</v>
      </c>
      <c r="F1207" s="86" t="s">
        <v>989</v>
      </c>
      <c r="G1207" s="87">
        <v>44666</v>
      </c>
      <c r="H1207" s="87">
        <v>44912</v>
      </c>
      <c r="I1207" s="88">
        <v>49789</v>
      </c>
      <c r="J1207" s="88" t="s">
        <v>1184</v>
      </c>
      <c r="K1207" s="88" t="s">
        <v>989</v>
      </c>
      <c r="L1207" s="88" t="s">
        <v>551</v>
      </c>
      <c r="M1207" s="88" t="s">
        <v>48</v>
      </c>
      <c r="N1207" s="88" t="s">
        <v>156</v>
      </c>
      <c r="O1207" s="88">
        <v>476</v>
      </c>
      <c r="P1207" s="88"/>
      <c r="R1207" s="90" t="s">
        <v>989</v>
      </c>
      <c r="S1207" s="91">
        <v>352.42</v>
      </c>
      <c r="T1207" s="90" t="s">
        <v>989</v>
      </c>
      <c r="U1207" s="91">
        <v>352.42</v>
      </c>
      <c r="W1207" s="92">
        <v>44652</v>
      </c>
    </row>
    <row r="1208" spans="1:23" x14ac:dyDescent="0.2">
      <c r="A1208" s="86" t="s">
        <v>1541</v>
      </c>
      <c r="B1208" s="86" t="s">
        <v>1135</v>
      </c>
      <c r="C1208" s="86" t="s">
        <v>1169</v>
      </c>
      <c r="D1208" s="86" t="s">
        <v>151</v>
      </c>
      <c r="E1208" s="86">
        <v>38</v>
      </c>
      <c r="F1208" s="86" t="s">
        <v>989</v>
      </c>
      <c r="G1208" s="87">
        <v>44666</v>
      </c>
      <c r="H1208" s="87">
        <v>44912</v>
      </c>
      <c r="I1208" s="88">
        <v>49940</v>
      </c>
      <c r="J1208" s="88" t="s">
        <v>1185</v>
      </c>
      <c r="K1208" s="88" t="s">
        <v>96</v>
      </c>
      <c r="L1208" s="88" t="s">
        <v>551</v>
      </c>
      <c r="M1208" s="88" t="s">
        <v>48</v>
      </c>
      <c r="N1208" s="88" t="s">
        <v>156</v>
      </c>
      <c r="O1208" s="88">
        <v>476</v>
      </c>
      <c r="P1208" s="88"/>
      <c r="R1208" s="90" t="s">
        <v>96</v>
      </c>
      <c r="S1208" s="91">
        <v>202.59</v>
      </c>
      <c r="T1208" s="90" t="s">
        <v>989</v>
      </c>
      <c r="U1208" s="91">
        <v>352.42</v>
      </c>
      <c r="W1208" s="92">
        <v>44652</v>
      </c>
    </row>
    <row r="1209" spans="1:23" x14ac:dyDescent="0.2">
      <c r="A1209" s="86" t="s">
        <v>1541</v>
      </c>
      <c r="B1209" s="86" t="s">
        <v>1135</v>
      </c>
      <c r="C1209" s="86" t="s">
        <v>1169</v>
      </c>
      <c r="D1209" s="86" t="s">
        <v>151</v>
      </c>
      <c r="E1209" s="86">
        <v>205</v>
      </c>
      <c r="F1209" s="86" t="s">
        <v>502</v>
      </c>
      <c r="G1209" s="87">
        <v>44666</v>
      </c>
      <c r="H1209" s="87">
        <v>44912</v>
      </c>
      <c r="I1209" s="88">
        <v>49939</v>
      </c>
      <c r="J1209" s="88" t="s">
        <v>1186</v>
      </c>
      <c r="K1209" s="88" t="s">
        <v>96</v>
      </c>
      <c r="L1209" s="88" t="s">
        <v>551</v>
      </c>
      <c r="M1209" s="88" t="s">
        <v>48</v>
      </c>
      <c r="N1209" s="88" t="s">
        <v>156</v>
      </c>
      <c r="O1209" s="88">
        <v>476</v>
      </c>
      <c r="P1209" s="88"/>
      <c r="R1209" s="90" t="s">
        <v>96</v>
      </c>
      <c r="S1209" s="91">
        <v>202.59</v>
      </c>
      <c r="T1209" s="90" t="s">
        <v>502</v>
      </c>
      <c r="U1209" s="91">
        <v>333.68</v>
      </c>
      <c r="W1209" s="92">
        <v>44652</v>
      </c>
    </row>
    <row r="1210" spans="1:23" x14ac:dyDescent="0.2">
      <c r="A1210" s="86" t="s">
        <v>1541</v>
      </c>
      <c r="B1210" s="86" t="s">
        <v>1135</v>
      </c>
      <c r="C1210" s="86" t="s">
        <v>1169</v>
      </c>
      <c r="D1210" s="86" t="s">
        <v>151</v>
      </c>
      <c r="E1210" s="86">
        <v>205</v>
      </c>
      <c r="F1210" s="86" t="s">
        <v>502</v>
      </c>
      <c r="G1210" s="87">
        <v>44666</v>
      </c>
      <c r="H1210" s="87">
        <v>44912</v>
      </c>
      <c r="I1210" s="88">
        <v>49944</v>
      </c>
      <c r="J1210" s="88" t="s">
        <v>1187</v>
      </c>
      <c r="K1210" s="88" t="s">
        <v>96</v>
      </c>
      <c r="L1210" s="88" t="s">
        <v>551</v>
      </c>
      <c r="M1210" s="88" t="s">
        <v>48</v>
      </c>
      <c r="N1210" s="88" t="s">
        <v>156</v>
      </c>
      <c r="O1210" s="88">
        <v>476</v>
      </c>
      <c r="P1210" s="88"/>
      <c r="R1210" s="90" t="s">
        <v>96</v>
      </c>
      <c r="S1210" s="91">
        <v>202.59</v>
      </c>
      <c r="T1210" s="90" t="s">
        <v>502</v>
      </c>
      <c r="U1210" s="91">
        <v>333.68</v>
      </c>
      <c r="W1210" s="92">
        <v>44652</v>
      </c>
    </row>
    <row r="1211" spans="1:23" x14ac:dyDescent="0.2">
      <c r="A1211" s="86" t="s">
        <v>1541</v>
      </c>
      <c r="B1211" s="86" t="s">
        <v>1135</v>
      </c>
      <c r="C1211" s="86" t="s">
        <v>1169</v>
      </c>
      <c r="D1211" s="86" t="s">
        <v>151</v>
      </c>
      <c r="E1211" s="86">
        <v>204</v>
      </c>
      <c r="F1211" s="86" t="s">
        <v>505</v>
      </c>
      <c r="G1211" s="87">
        <v>44666</v>
      </c>
      <c r="H1211" s="87">
        <v>44912</v>
      </c>
      <c r="I1211" s="88">
        <v>49952</v>
      </c>
      <c r="J1211" s="88" t="s">
        <v>1188</v>
      </c>
      <c r="K1211" s="88" t="s">
        <v>96</v>
      </c>
      <c r="L1211" s="88" t="s">
        <v>551</v>
      </c>
      <c r="M1211" s="88" t="s">
        <v>48</v>
      </c>
      <c r="N1211" s="88" t="s">
        <v>156</v>
      </c>
      <c r="O1211" s="88">
        <v>476</v>
      </c>
      <c r="P1211" s="88"/>
      <c r="R1211" s="90" t="s">
        <v>96</v>
      </c>
      <c r="S1211" s="91">
        <v>202.59</v>
      </c>
      <c r="T1211" s="90" t="s">
        <v>505</v>
      </c>
      <c r="U1211" s="91">
        <v>316.77</v>
      </c>
      <c r="W1211" s="92">
        <v>44652</v>
      </c>
    </row>
    <row r="1212" spans="1:23" x14ac:dyDescent="0.2">
      <c r="A1212" s="86" t="s">
        <v>1541</v>
      </c>
      <c r="B1212" s="86" t="s">
        <v>1135</v>
      </c>
      <c r="C1212" s="86" t="s">
        <v>1169</v>
      </c>
      <c r="D1212" s="86" t="s">
        <v>151</v>
      </c>
      <c r="E1212" s="86">
        <v>204</v>
      </c>
      <c r="F1212" s="86" t="s">
        <v>505</v>
      </c>
      <c r="G1212" s="87">
        <v>44666</v>
      </c>
      <c r="H1212" s="87">
        <v>44912</v>
      </c>
      <c r="I1212" s="88">
        <v>49949</v>
      </c>
      <c r="J1212" s="88" t="s">
        <v>1189</v>
      </c>
      <c r="K1212" s="88" t="s">
        <v>96</v>
      </c>
      <c r="L1212" s="88" t="s">
        <v>551</v>
      </c>
      <c r="M1212" s="88" t="s">
        <v>48</v>
      </c>
      <c r="N1212" s="88" t="s">
        <v>156</v>
      </c>
      <c r="O1212" s="88">
        <v>476</v>
      </c>
      <c r="P1212" s="88"/>
      <c r="R1212" s="90" t="s">
        <v>96</v>
      </c>
      <c r="S1212" s="91">
        <v>202.59</v>
      </c>
      <c r="T1212" s="90" t="s">
        <v>505</v>
      </c>
      <c r="U1212" s="91">
        <v>316.77</v>
      </c>
      <c r="W1212" s="92">
        <v>44652</v>
      </c>
    </row>
    <row r="1213" spans="1:23" x14ac:dyDescent="0.2">
      <c r="A1213" s="86" t="s">
        <v>1541</v>
      </c>
      <c r="B1213" s="86" t="s">
        <v>1135</v>
      </c>
      <c r="C1213" s="86" t="s">
        <v>1169</v>
      </c>
      <c r="D1213" s="86" t="s">
        <v>151</v>
      </c>
      <c r="E1213" s="86">
        <v>45</v>
      </c>
      <c r="F1213" s="86" t="s">
        <v>90</v>
      </c>
      <c r="G1213" s="87">
        <v>44666</v>
      </c>
      <c r="H1213" s="87">
        <v>44912</v>
      </c>
      <c r="I1213" s="88">
        <v>49893</v>
      </c>
      <c r="J1213" s="88" t="s">
        <v>1190</v>
      </c>
      <c r="K1213" s="88" t="s">
        <v>96</v>
      </c>
      <c r="L1213" s="88" t="s">
        <v>551</v>
      </c>
      <c r="M1213" s="88" t="s">
        <v>48</v>
      </c>
      <c r="N1213" s="88" t="s">
        <v>156</v>
      </c>
      <c r="O1213" s="88">
        <v>476</v>
      </c>
      <c r="P1213" s="88"/>
      <c r="R1213" s="90" t="s">
        <v>96</v>
      </c>
      <c r="S1213" s="91">
        <v>202.59</v>
      </c>
      <c r="T1213" s="90" t="s">
        <v>90</v>
      </c>
      <c r="U1213" s="91">
        <v>249.3</v>
      </c>
      <c r="W1213" s="92">
        <v>44652</v>
      </c>
    </row>
    <row r="1214" spans="1:23" x14ac:dyDescent="0.2">
      <c r="A1214" s="86" t="s">
        <v>1541</v>
      </c>
      <c r="B1214" s="86" t="s">
        <v>1135</v>
      </c>
      <c r="C1214" s="86" t="s">
        <v>1169</v>
      </c>
      <c r="D1214" s="86" t="s">
        <v>151</v>
      </c>
      <c r="E1214" s="86">
        <v>45</v>
      </c>
      <c r="F1214" s="86" t="s">
        <v>90</v>
      </c>
      <c r="G1214" s="87">
        <v>44666</v>
      </c>
      <c r="H1214" s="87">
        <v>44912</v>
      </c>
      <c r="I1214" s="88">
        <v>49941</v>
      </c>
      <c r="J1214" s="88" t="s">
        <v>1191</v>
      </c>
      <c r="K1214" s="88" t="s">
        <v>96</v>
      </c>
      <c r="L1214" s="88" t="s">
        <v>551</v>
      </c>
      <c r="M1214" s="88" t="s">
        <v>48</v>
      </c>
      <c r="N1214" s="88" t="s">
        <v>156</v>
      </c>
      <c r="O1214" s="88">
        <v>476</v>
      </c>
      <c r="P1214" s="88"/>
      <c r="R1214" s="90" t="s">
        <v>96</v>
      </c>
      <c r="S1214" s="91">
        <v>202.59</v>
      </c>
      <c r="T1214" s="90" t="s">
        <v>90</v>
      </c>
      <c r="U1214" s="91">
        <v>249.3</v>
      </c>
      <c r="W1214" s="92">
        <v>44652</v>
      </c>
    </row>
    <row r="1215" spans="1:23" x14ac:dyDescent="0.2">
      <c r="A1215" s="86" t="s">
        <v>1541</v>
      </c>
      <c r="B1215" s="86" t="s">
        <v>1135</v>
      </c>
      <c r="C1215" s="86" t="s">
        <v>1169</v>
      </c>
      <c r="D1215" s="86" t="s">
        <v>151</v>
      </c>
      <c r="E1215" s="86">
        <v>45</v>
      </c>
      <c r="F1215" s="86" t="s">
        <v>90</v>
      </c>
      <c r="G1215" s="87">
        <v>44666</v>
      </c>
      <c r="H1215" s="87">
        <v>44912</v>
      </c>
      <c r="I1215" s="88">
        <v>49975</v>
      </c>
      <c r="J1215" s="88" t="s">
        <v>1192</v>
      </c>
      <c r="K1215" s="88" t="s">
        <v>96</v>
      </c>
      <c r="L1215" s="88" t="s">
        <v>551</v>
      </c>
      <c r="M1215" s="88" t="s">
        <v>48</v>
      </c>
      <c r="N1215" s="88" t="s">
        <v>156</v>
      </c>
      <c r="O1215" s="88">
        <v>476</v>
      </c>
      <c r="P1215" s="88"/>
      <c r="R1215" s="90" t="s">
        <v>96</v>
      </c>
      <c r="S1215" s="91">
        <v>202.59</v>
      </c>
      <c r="T1215" s="90" t="s">
        <v>90</v>
      </c>
      <c r="U1215" s="91">
        <v>249.3</v>
      </c>
      <c r="W1215" s="92">
        <v>44652</v>
      </c>
    </row>
    <row r="1216" spans="1:23" x14ac:dyDescent="0.2">
      <c r="A1216" s="86" t="s">
        <v>1541</v>
      </c>
      <c r="B1216" s="86" t="s">
        <v>1135</v>
      </c>
      <c r="C1216" s="86" t="s">
        <v>1169</v>
      </c>
      <c r="D1216" s="86" t="s">
        <v>151</v>
      </c>
      <c r="E1216" s="86">
        <v>45</v>
      </c>
      <c r="F1216" s="86" t="s">
        <v>90</v>
      </c>
      <c r="G1216" s="87">
        <v>44666</v>
      </c>
      <c r="H1216" s="87">
        <v>44912</v>
      </c>
      <c r="I1216" s="88">
        <v>49974</v>
      </c>
      <c r="J1216" s="88" t="s">
        <v>1193</v>
      </c>
      <c r="K1216" s="88" t="s">
        <v>96</v>
      </c>
      <c r="L1216" s="88" t="s">
        <v>551</v>
      </c>
      <c r="M1216" s="88" t="s">
        <v>48</v>
      </c>
      <c r="N1216" s="88" t="s">
        <v>156</v>
      </c>
      <c r="O1216" s="88">
        <v>476</v>
      </c>
      <c r="P1216" s="88"/>
      <c r="R1216" s="90" t="s">
        <v>96</v>
      </c>
      <c r="S1216" s="91">
        <v>202.59</v>
      </c>
      <c r="T1216" s="90" t="s">
        <v>90</v>
      </c>
      <c r="U1216" s="91">
        <v>249.3</v>
      </c>
      <c r="W1216" s="92">
        <v>44652</v>
      </c>
    </row>
    <row r="1217" spans="1:23" x14ac:dyDescent="0.2">
      <c r="A1217" s="86" t="s">
        <v>1541</v>
      </c>
      <c r="B1217" s="86" t="s">
        <v>1135</v>
      </c>
      <c r="C1217" s="86" t="s">
        <v>1169</v>
      </c>
      <c r="D1217" s="86" t="s">
        <v>151</v>
      </c>
      <c r="E1217" s="86">
        <v>45</v>
      </c>
      <c r="F1217" s="86" t="s">
        <v>90</v>
      </c>
      <c r="G1217" s="87">
        <v>44666</v>
      </c>
      <c r="H1217" s="87">
        <v>44912</v>
      </c>
      <c r="I1217" s="88">
        <v>49976</v>
      </c>
      <c r="J1217" s="88" t="s">
        <v>1194</v>
      </c>
      <c r="K1217" s="88" t="s">
        <v>96</v>
      </c>
      <c r="L1217" s="88" t="s">
        <v>551</v>
      </c>
      <c r="M1217" s="88" t="s">
        <v>48</v>
      </c>
      <c r="N1217" s="88" t="s">
        <v>156</v>
      </c>
      <c r="O1217" s="88">
        <v>476</v>
      </c>
      <c r="P1217" s="88"/>
      <c r="R1217" s="90" t="s">
        <v>96</v>
      </c>
      <c r="S1217" s="91">
        <v>202.59</v>
      </c>
      <c r="T1217" s="90" t="s">
        <v>90</v>
      </c>
      <c r="U1217" s="91">
        <v>249.3</v>
      </c>
      <c r="W1217" s="92">
        <v>44652</v>
      </c>
    </row>
    <row r="1218" spans="1:23" x14ac:dyDescent="0.2">
      <c r="A1218" s="86" t="s">
        <v>1541</v>
      </c>
      <c r="B1218" s="86" t="s">
        <v>1135</v>
      </c>
      <c r="C1218" s="86" t="s">
        <v>1169</v>
      </c>
      <c r="D1218" s="86" t="s">
        <v>151</v>
      </c>
      <c r="E1218" s="86">
        <v>46</v>
      </c>
      <c r="F1218" s="86" t="s">
        <v>96</v>
      </c>
      <c r="G1218" s="87">
        <v>44666</v>
      </c>
      <c r="H1218" s="87">
        <v>44912</v>
      </c>
      <c r="I1218" s="88"/>
      <c r="J1218" s="88"/>
      <c r="K1218" s="88"/>
      <c r="L1218" s="88"/>
      <c r="M1218" s="88" t="s">
        <v>15</v>
      </c>
      <c r="N1218" s="88"/>
      <c r="O1218" s="88"/>
      <c r="P1218" s="88"/>
      <c r="R1218" s="90" t="s">
        <v>15</v>
      </c>
      <c r="S1218" s="91">
        <v>0</v>
      </c>
      <c r="T1218" s="90" t="s">
        <v>96</v>
      </c>
      <c r="U1218" s="91">
        <v>202.59</v>
      </c>
      <c r="W1218" s="92">
        <v>44677</v>
      </c>
    </row>
    <row r="1219" spans="1:23" x14ac:dyDescent="0.2">
      <c r="A1219" s="86" t="s">
        <v>1541</v>
      </c>
      <c r="B1219" s="86" t="s">
        <v>1135</v>
      </c>
      <c r="C1219" s="86" t="s">
        <v>1169</v>
      </c>
      <c r="D1219" s="86" t="s">
        <v>151</v>
      </c>
      <c r="E1219" s="86">
        <v>46</v>
      </c>
      <c r="F1219" s="86" t="s">
        <v>96</v>
      </c>
      <c r="G1219" s="87">
        <v>44666</v>
      </c>
      <c r="H1219" s="87">
        <v>44912</v>
      </c>
      <c r="I1219" s="88">
        <v>49750</v>
      </c>
      <c r="J1219" s="88" t="s">
        <v>1195</v>
      </c>
      <c r="K1219" s="88" t="s">
        <v>96</v>
      </c>
      <c r="L1219" s="88" t="s">
        <v>551</v>
      </c>
      <c r="M1219" s="88" t="s">
        <v>48</v>
      </c>
      <c r="N1219" s="88" t="s">
        <v>156</v>
      </c>
      <c r="O1219" s="88">
        <v>476</v>
      </c>
      <c r="P1219" s="88"/>
      <c r="R1219" s="90" t="s">
        <v>96</v>
      </c>
      <c r="S1219" s="91">
        <v>202.59</v>
      </c>
      <c r="T1219" s="90" t="s">
        <v>96</v>
      </c>
      <c r="U1219" s="91">
        <v>202.59</v>
      </c>
      <c r="W1219" s="92">
        <v>44687</v>
      </c>
    </row>
    <row r="1220" spans="1:23" x14ac:dyDescent="0.2">
      <c r="A1220" s="86" t="s">
        <v>1541</v>
      </c>
      <c r="B1220" s="86" t="s">
        <v>1135</v>
      </c>
      <c r="C1220" s="86" t="s">
        <v>1169</v>
      </c>
      <c r="D1220" s="86" t="s">
        <v>151</v>
      </c>
      <c r="E1220" s="86">
        <v>46</v>
      </c>
      <c r="F1220" s="86" t="s">
        <v>96</v>
      </c>
      <c r="G1220" s="87">
        <v>44666</v>
      </c>
      <c r="H1220" s="87">
        <v>44912</v>
      </c>
      <c r="I1220" s="88">
        <v>50166</v>
      </c>
      <c r="J1220" s="88" t="s">
        <v>1196</v>
      </c>
      <c r="K1220" s="88" t="s">
        <v>96</v>
      </c>
      <c r="L1220" s="88" t="s">
        <v>551</v>
      </c>
      <c r="M1220" s="88" t="s">
        <v>48</v>
      </c>
      <c r="N1220" s="88" t="s">
        <v>156</v>
      </c>
      <c r="O1220" s="88">
        <v>476</v>
      </c>
      <c r="P1220" s="88"/>
      <c r="R1220" s="90" t="s">
        <v>96</v>
      </c>
      <c r="S1220" s="91">
        <v>202.59</v>
      </c>
      <c r="T1220" s="90" t="s">
        <v>96</v>
      </c>
      <c r="U1220" s="91">
        <v>202.59</v>
      </c>
      <c r="W1220" s="92">
        <v>44652</v>
      </c>
    </row>
    <row r="1221" spans="1:23" x14ac:dyDescent="0.2">
      <c r="A1221" s="86" t="s">
        <v>1541</v>
      </c>
      <c r="B1221" s="86" t="s">
        <v>1135</v>
      </c>
      <c r="C1221" s="86" t="s">
        <v>1169</v>
      </c>
      <c r="D1221" s="86" t="s">
        <v>151</v>
      </c>
      <c r="E1221" s="86">
        <v>46</v>
      </c>
      <c r="F1221" s="86" t="s">
        <v>96</v>
      </c>
      <c r="G1221" s="87">
        <v>44666</v>
      </c>
      <c r="H1221" s="87">
        <v>44912</v>
      </c>
      <c r="I1221" s="88">
        <v>49121</v>
      </c>
      <c r="J1221" s="88" t="s">
        <v>1197</v>
      </c>
      <c r="K1221" s="88" t="s">
        <v>96</v>
      </c>
      <c r="L1221" s="88" t="s">
        <v>551</v>
      </c>
      <c r="M1221" s="88" t="s">
        <v>48</v>
      </c>
      <c r="N1221" s="88" t="s">
        <v>156</v>
      </c>
      <c r="O1221" s="88">
        <v>476</v>
      </c>
      <c r="P1221" s="88"/>
      <c r="R1221" s="90" t="s">
        <v>96</v>
      </c>
      <c r="S1221" s="91">
        <v>202.59</v>
      </c>
      <c r="T1221" s="90" t="s">
        <v>96</v>
      </c>
      <c r="U1221" s="91">
        <v>202.59</v>
      </c>
      <c r="W1221" s="92">
        <v>44687</v>
      </c>
    </row>
    <row r="1222" spans="1:23" x14ac:dyDescent="0.2">
      <c r="A1222" s="86" t="s">
        <v>1541</v>
      </c>
      <c r="B1222" s="86" t="s">
        <v>1135</v>
      </c>
      <c r="C1222" s="86" t="s">
        <v>1169</v>
      </c>
      <c r="D1222" s="86" t="s">
        <v>151</v>
      </c>
      <c r="E1222" s="86">
        <v>46</v>
      </c>
      <c r="F1222" s="86" t="s">
        <v>96</v>
      </c>
      <c r="G1222" s="87">
        <v>44666</v>
      </c>
      <c r="H1222" s="87">
        <v>44912</v>
      </c>
      <c r="I1222" s="88">
        <v>50156</v>
      </c>
      <c r="J1222" s="88" t="s">
        <v>1198</v>
      </c>
      <c r="K1222" s="88" t="s">
        <v>96</v>
      </c>
      <c r="L1222" s="88" t="s">
        <v>551</v>
      </c>
      <c r="M1222" s="88" t="s">
        <v>48</v>
      </c>
      <c r="N1222" s="88" t="s">
        <v>156</v>
      </c>
      <c r="O1222" s="88">
        <v>476</v>
      </c>
      <c r="P1222" s="88"/>
      <c r="R1222" s="90" t="s">
        <v>96</v>
      </c>
      <c r="S1222" s="91">
        <v>202.59</v>
      </c>
      <c r="T1222" s="90" t="s">
        <v>96</v>
      </c>
      <c r="U1222" s="91">
        <v>202.59</v>
      </c>
      <c r="W1222" s="92">
        <v>44652</v>
      </c>
    </row>
    <row r="1223" spans="1:23" x14ac:dyDescent="0.2">
      <c r="A1223" s="86" t="s">
        <v>1541</v>
      </c>
      <c r="B1223" s="86" t="s">
        <v>1135</v>
      </c>
      <c r="C1223" s="86" t="s">
        <v>1169</v>
      </c>
      <c r="D1223" s="86" t="s">
        <v>151</v>
      </c>
      <c r="E1223" s="86">
        <v>46</v>
      </c>
      <c r="F1223" s="86" t="s">
        <v>96</v>
      </c>
      <c r="G1223" s="87">
        <v>44666</v>
      </c>
      <c r="H1223" s="87">
        <v>44912</v>
      </c>
      <c r="I1223" s="88">
        <v>50592</v>
      </c>
      <c r="J1223" s="88" t="s">
        <v>1199</v>
      </c>
      <c r="K1223" s="88" t="s">
        <v>502</v>
      </c>
      <c r="L1223" s="88" t="s">
        <v>551</v>
      </c>
      <c r="M1223" s="88" t="s">
        <v>48</v>
      </c>
      <c r="N1223" s="88" t="s">
        <v>156</v>
      </c>
      <c r="O1223" s="88">
        <v>476</v>
      </c>
      <c r="P1223" s="88"/>
      <c r="R1223" s="90" t="s">
        <v>502</v>
      </c>
      <c r="S1223" s="91">
        <v>333.68</v>
      </c>
      <c r="T1223" s="90" t="s">
        <v>96</v>
      </c>
      <c r="U1223" s="91">
        <v>202.59</v>
      </c>
      <c r="W1223" s="92">
        <v>44652</v>
      </c>
    </row>
    <row r="1224" spans="1:23" x14ac:dyDescent="0.2">
      <c r="A1224" s="86" t="s">
        <v>1541</v>
      </c>
      <c r="B1224" s="86" t="s">
        <v>1135</v>
      </c>
      <c r="C1224" s="86" t="s">
        <v>1169</v>
      </c>
      <c r="D1224" s="86" t="s">
        <v>151</v>
      </c>
      <c r="E1224" s="86">
        <v>45</v>
      </c>
      <c r="F1224" s="86" t="s">
        <v>90</v>
      </c>
      <c r="G1224" s="87">
        <v>44666</v>
      </c>
      <c r="H1224" s="87">
        <v>44912</v>
      </c>
      <c r="I1224" s="88">
        <v>50182</v>
      </c>
      <c r="J1224" s="88" t="s">
        <v>1200</v>
      </c>
      <c r="K1224" s="88" t="s">
        <v>989</v>
      </c>
      <c r="L1224" s="88" t="s">
        <v>551</v>
      </c>
      <c r="M1224" s="88" t="s">
        <v>48</v>
      </c>
      <c r="N1224" s="88" t="s">
        <v>156</v>
      </c>
      <c r="O1224" s="88">
        <v>476</v>
      </c>
      <c r="P1224" s="88"/>
      <c r="R1224" s="90" t="s">
        <v>989</v>
      </c>
      <c r="S1224" s="91">
        <v>352.42</v>
      </c>
      <c r="T1224" s="90" t="s">
        <v>90</v>
      </c>
      <c r="U1224" s="91">
        <v>249.3</v>
      </c>
      <c r="W1224" s="92">
        <v>44687</v>
      </c>
    </row>
    <row r="1225" spans="1:23" x14ac:dyDescent="0.2">
      <c r="A1225" s="86" t="s">
        <v>1541</v>
      </c>
      <c r="B1225" s="86" t="s">
        <v>1135</v>
      </c>
      <c r="C1225" s="86" t="s">
        <v>1169</v>
      </c>
      <c r="D1225" s="86" t="s">
        <v>151</v>
      </c>
      <c r="E1225" s="86">
        <v>45</v>
      </c>
      <c r="F1225" s="86" t="s">
        <v>90</v>
      </c>
      <c r="G1225" s="87">
        <v>44666</v>
      </c>
      <c r="H1225" s="87">
        <v>44912</v>
      </c>
      <c r="I1225" s="88">
        <v>50183</v>
      </c>
      <c r="J1225" s="88" t="s">
        <v>1201</v>
      </c>
      <c r="K1225" s="88" t="s">
        <v>505</v>
      </c>
      <c r="L1225" s="88" t="s">
        <v>551</v>
      </c>
      <c r="M1225" s="88" t="s">
        <v>48</v>
      </c>
      <c r="N1225" s="88" t="s">
        <v>156</v>
      </c>
      <c r="O1225" s="88">
        <v>476</v>
      </c>
      <c r="P1225" s="88"/>
      <c r="R1225" s="90" t="s">
        <v>505</v>
      </c>
      <c r="S1225" s="91">
        <v>316.77</v>
      </c>
      <c r="T1225" s="90" t="s">
        <v>90</v>
      </c>
      <c r="U1225" s="91">
        <v>249.3</v>
      </c>
      <c r="W1225" s="92">
        <v>44652</v>
      </c>
    </row>
    <row r="1226" spans="1:23" x14ac:dyDescent="0.2">
      <c r="A1226" s="86" t="s">
        <v>1541</v>
      </c>
      <c r="B1226" s="86" t="s">
        <v>1135</v>
      </c>
      <c r="C1226" s="86" t="s">
        <v>1169</v>
      </c>
      <c r="D1226" s="86" t="s">
        <v>151</v>
      </c>
      <c r="E1226" s="86">
        <v>45</v>
      </c>
      <c r="F1226" s="86" t="s">
        <v>90</v>
      </c>
      <c r="G1226" s="87">
        <v>44666</v>
      </c>
      <c r="H1226" s="87">
        <v>44912</v>
      </c>
      <c r="I1226" s="88">
        <v>50184</v>
      </c>
      <c r="J1226" s="88" t="s">
        <v>1202</v>
      </c>
      <c r="K1226" s="88" t="s">
        <v>1085</v>
      </c>
      <c r="L1226" s="88" t="s">
        <v>551</v>
      </c>
      <c r="M1226" s="88" t="s">
        <v>48</v>
      </c>
      <c r="N1226" s="88" t="s">
        <v>156</v>
      </c>
      <c r="O1226" s="88">
        <v>476</v>
      </c>
      <c r="P1226" s="88"/>
      <c r="R1226" s="90" t="s">
        <v>90</v>
      </c>
      <c r="S1226" s="91">
        <v>249.3</v>
      </c>
      <c r="T1226" s="90" t="s">
        <v>90</v>
      </c>
      <c r="U1226" s="91">
        <v>249.3</v>
      </c>
      <c r="W1226" s="92">
        <v>44652</v>
      </c>
    </row>
    <row r="1227" spans="1:23" x14ac:dyDescent="0.2">
      <c r="A1227" s="86" t="s">
        <v>1541</v>
      </c>
      <c r="B1227" s="86" t="s">
        <v>1135</v>
      </c>
      <c r="C1227" s="86" t="s">
        <v>1169</v>
      </c>
      <c r="D1227" s="86" t="s">
        <v>151</v>
      </c>
      <c r="E1227" s="86">
        <v>46</v>
      </c>
      <c r="F1227" s="86" t="s">
        <v>96</v>
      </c>
      <c r="G1227" s="87">
        <v>44666</v>
      </c>
      <c r="H1227" s="87">
        <v>44912</v>
      </c>
      <c r="I1227" s="88">
        <v>50186</v>
      </c>
      <c r="J1227" s="88" t="s">
        <v>1203</v>
      </c>
      <c r="K1227" s="88" t="s">
        <v>1085</v>
      </c>
      <c r="L1227" s="88" t="s">
        <v>551</v>
      </c>
      <c r="M1227" s="88" t="s">
        <v>48</v>
      </c>
      <c r="N1227" s="88" t="s">
        <v>156</v>
      </c>
      <c r="O1227" s="88">
        <v>476</v>
      </c>
      <c r="P1227" s="88"/>
      <c r="R1227" s="90" t="s">
        <v>90</v>
      </c>
      <c r="S1227" s="91">
        <v>249.3</v>
      </c>
      <c r="T1227" s="90" t="s">
        <v>96</v>
      </c>
      <c r="U1227" s="91">
        <v>202.59</v>
      </c>
      <c r="W1227" s="92">
        <v>44652</v>
      </c>
    </row>
    <row r="1228" spans="1:23" x14ac:dyDescent="0.2">
      <c r="A1228" s="86" t="s">
        <v>1541</v>
      </c>
      <c r="B1228" s="86" t="s">
        <v>1135</v>
      </c>
      <c r="C1228" s="86" t="s">
        <v>1169</v>
      </c>
      <c r="D1228" s="86" t="s">
        <v>151</v>
      </c>
      <c r="E1228" s="86">
        <v>46</v>
      </c>
      <c r="F1228" s="86" t="s">
        <v>96</v>
      </c>
      <c r="G1228" s="87">
        <v>44666</v>
      </c>
      <c r="H1228" s="87">
        <v>44912</v>
      </c>
      <c r="I1228" s="88">
        <v>50192</v>
      </c>
      <c r="J1228" s="88" t="s">
        <v>1204</v>
      </c>
      <c r="K1228" s="88" t="s">
        <v>1085</v>
      </c>
      <c r="L1228" s="88" t="s">
        <v>551</v>
      </c>
      <c r="M1228" s="88" t="s">
        <v>48</v>
      </c>
      <c r="N1228" s="88" t="s">
        <v>156</v>
      </c>
      <c r="O1228" s="88">
        <v>476</v>
      </c>
      <c r="P1228" s="88"/>
      <c r="R1228" s="90" t="s">
        <v>90</v>
      </c>
      <c r="S1228" s="91">
        <v>249.3</v>
      </c>
      <c r="T1228" s="90" t="s">
        <v>96</v>
      </c>
      <c r="U1228" s="91">
        <v>202.59</v>
      </c>
      <c r="W1228" s="92">
        <v>44652</v>
      </c>
    </row>
    <row r="1229" spans="1:23" x14ac:dyDescent="0.2">
      <c r="A1229" s="86" t="s">
        <v>1541</v>
      </c>
      <c r="B1229" s="86" t="s">
        <v>1135</v>
      </c>
      <c r="C1229" s="86" t="s">
        <v>1169</v>
      </c>
      <c r="D1229" s="86" t="s">
        <v>151</v>
      </c>
      <c r="E1229" s="86">
        <v>46</v>
      </c>
      <c r="F1229" s="86" t="s">
        <v>96</v>
      </c>
      <c r="G1229" s="87">
        <v>44666</v>
      </c>
      <c r="H1229" s="87">
        <v>44912</v>
      </c>
      <c r="I1229" s="88">
        <v>50198</v>
      </c>
      <c r="J1229" s="88" t="s">
        <v>1205</v>
      </c>
      <c r="K1229" s="88" t="s">
        <v>1085</v>
      </c>
      <c r="L1229" s="88" t="s">
        <v>551</v>
      </c>
      <c r="M1229" s="88" t="s">
        <v>48</v>
      </c>
      <c r="N1229" s="88" t="s">
        <v>156</v>
      </c>
      <c r="O1229" s="88">
        <v>476</v>
      </c>
      <c r="P1229" s="88"/>
      <c r="R1229" s="90" t="s">
        <v>90</v>
      </c>
      <c r="S1229" s="91">
        <v>249.3</v>
      </c>
      <c r="T1229" s="90" t="s">
        <v>96</v>
      </c>
      <c r="U1229" s="91">
        <v>202.59</v>
      </c>
      <c r="W1229" s="92">
        <v>44652</v>
      </c>
    </row>
    <row r="1230" spans="1:23" x14ac:dyDescent="0.2">
      <c r="A1230" s="86" t="s">
        <v>1541</v>
      </c>
      <c r="B1230" s="86" t="s">
        <v>1135</v>
      </c>
      <c r="C1230" s="86" t="s">
        <v>1169</v>
      </c>
      <c r="D1230" s="86" t="s">
        <v>151</v>
      </c>
      <c r="E1230" s="86">
        <v>46</v>
      </c>
      <c r="F1230" s="86" t="s">
        <v>96</v>
      </c>
      <c r="G1230" s="87">
        <v>44666</v>
      </c>
      <c r="H1230" s="87">
        <v>44912</v>
      </c>
      <c r="I1230" s="88">
        <v>50203</v>
      </c>
      <c r="J1230" s="88" t="s">
        <v>1206</v>
      </c>
      <c r="K1230" s="88" t="s">
        <v>505</v>
      </c>
      <c r="L1230" s="88" t="s">
        <v>551</v>
      </c>
      <c r="M1230" s="88" t="s">
        <v>48</v>
      </c>
      <c r="N1230" s="88" t="s">
        <v>156</v>
      </c>
      <c r="O1230" s="88">
        <v>476</v>
      </c>
      <c r="P1230" s="88"/>
      <c r="R1230" s="90" t="s">
        <v>505</v>
      </c>
      <c r="S1230" s="91">
        <v>316.77</v>
      </c>
      <c r="T1230" s="90" t="s">
        <v>96</v>
      </c>
      <c r="U1230" s="91">
        <v>202.59</v>
      </c>
      <c r="W1230" s="92">
        <v>44652</v>
      </c>
    </row>
    <row r="1231" spans="1:23" x14ac:dyDescent="0.2">
      <c r="A1231" s="86" t="s">
        <v>1541</v>
      </c>
      <c r="B1231" s="86" t="s">
        <v>1135</v>
      </c>
      <c r="C1231" s="86" t="s">
        <v>1169</v>
      </c>
      <c r="D1231" s="86" t="s">
        <v>151</v>
      </c>
      <c r="E1231" s="86">
        <v>46</v>
      </c>
      <c r="F1231" s="86" t="s">
        <v>96</v>
      </c>
      <c r="G1231" s="87">
        <v>44666</v>
      </c>
      <c r="H1231" s="87">
        <v>44912</v>
      </c>
      <c r="I1231" s="88">
        <v>50212</v>
      </c>
      <c r="J1231" s="88" t="s">
        <v>1207</v>
      </c>
      <c r="K1231" s="88" t="s">
        <v>1085</v>
      </c>
      <c r="L1231" s="88" t="s">
        <v>551</v>
      </c>
      <c r="M1231" s="88" t="s">
        <v>48</v>
      </c>
      <c r="N1231" s="88" t="s">
        <v>156</v>
      </c>
      <c r="O1231" s="88">
        <v>476</v>
      </c>
      <c r="P1231" s="88"/>
      <c r="R1231" s="90" t="s">
        <v>90</v>
      </c>
      <c r="S1231" s="91">
        <v>249.3</v>
      </c>
      <c r="T1231" s="90" t="s">
        <v>96</v>
      </c>
      <c r="U1231" s="91">
        <v>202.59</v>
      </c>
      <c r="W1231" s="92">
        <v>44652</v>
      </c>
    </row>
    <row r="1232" spans="1:23" x14ac:dyDescent="0.2">
      <c r="A1232" s="86" t="s">
        <v>1541</v>
      </c>
      <c r="B1232" s="86" t="s">
        <v>1135</v>
      </c>
      <c r="C1232" s="86" t="s">
        <v>1169</v>
      </c>
      <c r="D1232" s="86" t="s">
        <v>151</v>
      </c>
      <c r="E1232" s="86">
        <v>46</v>
      </c>
      <c r="F1232" s="86" t="s">
        <v>96</v>
      </c>
      <c r="G1232" s="87">
        <v>44666</v>
      </c>
      <c r="H1232" s="87">
        <v>44912</v>
      </c>
      <c r="I1232" s="88">
        <v>50226</v>
      </c>
      <c r="J1232" s="88" t="s">
        <v>1208</v>
      </c>
      <c r="K1232" s="88" t="s">
        <v>502</v>
      </c>
      <c r="L1232" s="88" t="s">
        <v>551</v>
      </c>
      <c r="M1232" s="88" t="s">
        <v>48</v>
      </c>
      <c r="N1232" s="88" t="s">
        <v>156</v>
      </c>
      <c r="O1232" s="88">
        <v>476</v>
      </c>
      <c r="P1232" s="88"/>
      <c r="R1232" s="90" t="s">
        <v>502</v>
      </c>
      <c r="S1232" s="91">
        <v>333.68</v>
      </c>
      <c r="T1232" s="90" t="s">
        <v>96</v>
      </c>
      <c r="U1232" s="91">
        <v>202.59</v>
      </c>
      <c r="W1232" s="92">
        <v>44652</v>
      </c>
    </row>
    <row r="1233" spans="1:23" x14ac:dyDescent="0.2">
      <c r="A1233" s="86" t="s">
        <v>1541</v>
      </c>
      <c r="B1233" s="86" t="s">
        <v>1135</v>
      </c>
      <c r="C1233" s="86" t="s">
        <v>1169</v>
      </c>
      <c r="D1233" s="86" t="s">
        <v>151</v>
      </c>
      <c r="E1233" s="86">
        <v>46</v>
      </c>
      <c r="F1233" s="86"/>
      <c r="G1233" s="87">
        <v>44666</v>
      </c>
      <c r="H1233" s="87">
        <v>44912</v>
      </c>
      <c r="I1233" s="88">
        <v>50209</v>
      </c>
      <c r="J1233" s="88" t="s">
        <v>1209</v>
      </c>
      <c r="K1233" s="88" t="s">
        <v>96</v>
      </c>
      <c r="L1233" s="88" t="s">
        <v>551</v>
      </c>
      <c r="M1233" s="88" t="s">
        <v>48</v>
      </c>
      <c r="N1233" s="88" t="s">
        <v>156</v>
      </c>
      <c r="O1233" s="88">
        <v>476</v>
      </c>
      <c r="P1233" s="88"/>
      <c r="R1233" s="90" t="s">
        <v>96</v>
      </c>
      <c r="S1233" s="91">
        <v>202.59</v>
      </c>
      <c r="T1233" s="90">
        <v>0</v>
      </c>
      <c r="U1233" s="91">
        <v>0</v>
      </c>
      <c r="W1233" s="92">
        <v>44652</v>
      </c>
    </row>
    <row r="1234" spans="1:23" x14ac:dyDescent="0.2">
      <c r="A1234" s="86" t="s">
        <v>1541</v>
      </c>
      <c r="B1234" s="86" t="s">
        <v>1135</v>
      </c>
      <c r="C1234" s="86" t="s">
        <v>1169</v>
      </c>
      <c r="D1234" s="86" t="s">
        <v>151</v>
      </c>
      <c r="E1234" s="86">
        <v>46</v>
      </c>
      <c r="F1234" s="86"/>
      <c r="G1234" s="87">
        <v>44666</v>
      </c>
      <c r="H1234" s="87">
        <v>44912</v>
      </c>
      <c r="I1234" s="88">
        <v>50223</v>
      </c>
      <c r="J1234" s="88" t="s">
        <v>1210</v>
      </c>
      <c r="K1234" s="88" t="s">
        <v>502</v>
      </c>
      <c r="L1234" s="88" t="s">
        <v>551</v>
      </c>
      <c r="M1234" s="88" t="s">
        <v>48</v>
      </c>
      <c r="N1234" s="88" t="s">
        <v>156</v>
      </c>
      <c r="O1234" s="88">
        <v>476</v>
      </c>
      <c r="P1234" s="88"/>
      <c r="R1234" s="90" t="s">
        <v>502</v>
      </c>
      <c r="S1234" s="91">
        <v>333.68</v>
      </c>
      <c r="T1234" s="90">
        <v>0</v>
      </c>
      <c r="U1234" s="91">
        <v>0</v>
      </c>
      <c r="W1234" s="92">
        <v>44652</v>
      </c>
    </row>
    <row r="1235" spans="1:23" x14ac:dyDescent="0.2">
      <c r="A1235" s="86" t="s">
        <v>1541</v>
      </c>
      <c r="B1235" s="86" t="s">
        <v>1135</v>
      </c>
      <c r="C1235" s="86" t="s">
        <v>1169</v>
      </c>
      <c r="D1235" s="86" t="s">
        <v>157</v>
      </c>
      <c r="E1235" s="86">
        <v>8</v>
      </c>
      <c r="F1235" s="86" t="s">
        <v>813</v>
      </c>
      <c r="G1235" s="87">
        <v>44666</v>
      </c>
      <c r="H1235" s="87">
        <v>44912</v>
      </c>
      <c r="I1235" s="88" t="s">
        <v>1211</v>
      </c>
      <c r="J1235" s="88" t="s">
        <v>745</v>
      </c>
      <c r="K1235" s="88"/>
      <c r="L1235" s="88" t="s">
        <v>551</v>
      </c>
      <c r="M1235" s="88" t="s">
        <v>48</v>
      </c>
      <c r="N1235" s="88" t="s">
        <v>156</v>
      </c>
      <c r="O1235" s="88">
        <v>476</v>
      </c>
      <c r="P1235" s="88"/>
      <c r="R1235" s="90" t="s">
        <v>1522</v>
      </c>
      <c r="S1235" s="91">
        <v>914.22</v>
      </c>
      <c r="T1235" s="90" t="s">
        <v>813</v>
      </c>
      <c r="U1235" s="91">
        <v>420.86</v>
      </c>
      <c r="W1235" s="92">
        <v>44652</v>
      </c>
    </row>
    <row r="1236" spans="1:23" x14ac:dyDescent="0.2">
      <c r="A1236" s="86" t="s">
        <v>1541</v>
      </c>
      <c r="B1236" s="86" t="s">
        <v>1135</v>
      </c>
      <c r="C1236" s="86" t="s">
        <v>1169</v>
      </c>
      <c r="D1236" s="86" t="s">
        <v>157</v>
      </c>
      <c r="E1236" s="86">
        <v>20</v>
      </c>
      <c r="F1236" s="86" t="s">
        <v>584</v>
      </c>
      <c r="G1236" s="87">
        <v>44666</v>
      </c>
      <c r="H1236" s="87">
        <v>44912</v>
      </c>
      <c r="I1236" s="88" t="s">
        <v>1212</v>
      </c>
      <c r="J1236" s="88" t="s">
        <v>745</v>
      </c>
      <c r="K1236" s="88"/>
      <c r="L1236" s="88" t="s">
        <v>551</v>
      </c>
      <c r="M1236" s="88" t="s">
        <v>48</v>
      </c>
      <c r="N1236" s="88" t="s">
        <v>156</v>
      </c>
      <c r="O1236" s="88">
        <v>476</v>
      </c>
      <c r="P1236" s="88"/>
      <c r="R1236" s="90" t="s">
        <v>1522</v>
      </c>
      <c r="S1236" s="91">
        <v>914.22</v>
      </c>
      <c r="T1236" s="90" t="s">
        <v>584</v>
      </c>
      <c r="U1236" s="91">
        <v>438.96</v>
      </c>
      <c r="W1236" s="92">
        <v>44652</v>
      </c>
    </row>
    <row r="1237" spans="1:23" x14ac:dyDescent="0.2">
      <c r="A1237" s="86" t="s">
        <v>1541</v>
      </c>
      <c r="B1237" s="86" t="s">
        <v>1135</v>
      </c>
      <c r="C1237" s="86" t="s">
        <v>1169</v>
      </c>
      <c r="D1237" s="86" t="s">
        <v>157</v>
      </c>
      <c r="E1237" s="86">
        <v>21</v>
      </c>
      <c r="F1237" s="86" t="s">
        <v>347</v>
      </c>
      <c r="G1237" s="87">
        <v>44666</v>
      </c>
      <c r="H1237" s="87">
        <v>44912</v>
      </c>
      <c r="I1237" s="88" t="s">
        <v>1213</v>
      </c>
      <c r="J1237" s="88" t="s">
        <v>347</v>
      </c>
      <c r="K1237" s="88"/>
      <c r="L1237" s="88" t="s">
        <v>551</v>
      </c>
      <c r="M1237" s="88" t="s">
        <v>48</v>
      </c>
      <c r="N1237" s="88" t="s">
        <v>156</v>
      </c>
      <c r="O1237" s="88">
        <v>476</v>
      </c>
      <c r="P1237" s="88"/>
      <c r="R1237" s="90" t="s">
        <v>347</v>
      </c>
      <c r="S1237" s="91">
        <v>231.99</v>
      </c>
      <c r="T1237" s="90" t="s">
        <v>347</v>
      </c>
      <c r="U1237" s="91">
        <v>231.99</v>
      </c>
      <c r="W1237" s="92">
        <v>44652</v>
      </c>
    </row>
    <row r="1238" spans="1:23" x14ac:dyDescent="0.2">
      <c r="A1238" s="86" t="s">
        <v>1541</v>
      </c>
      <c r="B1238" s="86" t="s">
        <v>1135</v>
      </c>
      <c r="C1238" s="86" t="s">
        <v>1169</v>
      </c>
      <c r="D1238" s="86" t="s">
        <v>157</v>
      </c>
      <c r="E1238" s="86">
        <v>27</v>
      </c>
      <c r="F1238" s="86" t="s">
        <v>896</v>
      </c>
      <c r="G1238" s="87">
        <v>44666</v>
      </c>
      <c r="H1238" s="87">
        <v>44912</v>
      </c>
      <c r="I1238" s="88"/>
      <c r="J1238" s="88"/>
      <c r="K1238" s="88"/>
      <c r="L1238" s="88"/>
      <c r="M1238" s="88" t="s">
        <v>15</v>
      </c>
      <c r="N1238" s="88"/>
      <c r="O1238" s="88"/>
      <c r="P1238" s="88"/>
      <c r="R1238" s="90" t="s">
        <v>15</v>
      </c>
      <c r="S1238" s="91">
        <v>0</v>
      </c>
      <c r="T1238" s="90" t="s">
        <v>896</v>
      </c>
      <c r="U1238" s="91">
        <v>742.81</v>
      </c>
      <c r="W1238" s="92">
        <v>44652</v>
      </c>
    </row>
    <row r="1239" spans="1:23" x14ac:dyDescent="0.2">
      <c r="A1239" s="86" t="s">
        <v>1541</v>
      </c>
      <c r="B1239" s="86" t="s">
        <v>1135</v>
      </c>
      <c r="C1239" s="86" t="s">
        <v>1169</v>
      </c>
      <c r="D1239" s="86" t="s">
        <v>157</v>
      </c>
      <c r="E1239" s="86">
        <v>175</v>
      </c>
      <c r="F1239" s="86" t="s">
        <v>1088</v>
      </c>
      <c r="G1239" s="87">
        <v>44666</v>
      </c>
      <c r="H1239" s="87">
        <v>44912</v>
      </c>
      <c r="I1239" s="88"/>
      <c r="J1239" s="88"/>
      <c r="K1239" s="88"/>
      <c r="L1239" s="88"/>
      <c r="M1239" s="88" t="s">
        <v>15</v>
      </c>
      <c r="N1239" s="88"/>
      <c r="O1239" s="88"/>
      <c r="P1239" s="88"/>
      <c r="R1239" s="90" t="s">
        <v>15</v>
      </c>
      <c r="S1239" s="91">
        <v>0</v>
      </c>
      <c r="T1239" s="90" t="s">
        <v>1088</v>
      </c>
      <c r="U1239" s="91">
        <v>40</v>
      </c>
      <c r="W1239" s="92">
        <v>44652</v>
      </c>
    </row>
    <row r="1240" spans="1:23" x14ac:dyDescent="0.2">
      <c r="A1240" s="93" t="s">
        <v>1541</v>
      </c>
      <c r="B1240" s="93" t="s">
        <v>1135</v>
      </c>
      <c r="C1240" s="93" t="s">
        <v>1214</v>
      </c>
      <c r="D1240" s="93" t="s">
        <v>151</v>
      </c>
      <c r="E1240" s="93">
        <v>40</v>
      </c>
      <c r="F1240" s="93" t="s">
        <v>571</v>
      </c>
      <c r="G1240" s="94">
        <v>44666</v>
      </c>
      <c r="H1240" s="94">
        <v>44912</v>
      </c>
      <c r="I1240" s="95">
        <v>49637</v>
      </c>
      <c r="J1240" s="95" t="s">
        <v>1215</v>
      </c>
      <c r="K1240" s="95" t="s">
        <v>573</v>
      </c>
      <c r="L1240" s="95" t="s">
        <v>551</v>
      </c>
      <c r="M1240" s="95" t="s">
        <v>48</v>
      </c>
      <c r="N1240" s="95" t="s">
        <v>156</v>
      </c>
      <c r="O1240" s="95">
        <v>476</v>
      </c>
      <c r="P1240" s="95"/>
      <c r="R1240" s="90" t="s">
        <v>571</v>
      </c>
      <c r="S1240" s="91">
        <v>650.83000000000004</v>
      </c>
      <c r="T1240" s="90" t="s">
        <v>571</v>
      </c>
      <c r="U1240" s="91">
        <v>650.83000000000004</v>
      </c>
      <c r="W1240" s="92">
        <v>44652</v>
      </c>
    </row>
    <row r="1241" spans="1:23" x14ac:dyDescent="0.2">
      <c r="A1241" s="93" t="s">
        <v>1541</v>
      </c>
      <c r="B1241" s="93" t="s">
        <v>1135</v>
      </c>
      <c r="C1241" s="93" t="s">
        <v>1214</v>
      </c>
      <c r="D1241" s="93" t="s">
        <v>151</v>
      </c>
      <c r="E1241" s="93">
        <v>48</v>
      </c>
      <c r="F1241" s="93" t="s">
        <v>312</v>
      </c>
      <c r="G1241" s="94">
        <v>44666</v>
      </c>
      <c r="H1241" s="94">
        <v>44912</v>
      </c>
      <c r="I1241" s="95">
        <v>49982</v>
      </c>
      <c r="J1241" s="95" t="s">
        <v>1216</v>
      </c>
      <c r="K1241" s="95" t="s">
        <v>333</v>
      </c>
      <c r="L1241" s="95" t="s">
        <v>551</v>
      </c>
      <c r="M1241" s="95" t="s">
        <v>48</v>
      </c>
      <c r="N1241" s="95" t="s">
        <v>156</v>
      </c>
      <c r="O1241" s="95">
        <v>476</v>
      </c>
      <c r="P1241" s="95"/>
      <c r="R1241" s="90" t="s">
        <v>312</v>
      </c>
      <c r="S1241" s="91">
        <v>292.54000000000002</v>
      </c>
      <c r="T1241" s="90" t="s">
        <v>312</v>
      </c>
      <c r="U1241" s="91">
        <v>292.54000000000002</v>
      </c>
      <c r="W1241" s="92">
        <v>44652</v>
      </c>
    </row>
    <row r="1242" spans="1:23" x14ac:dyDescent="0.2">
      <c r="A1242" s="93" t="s">
        <v>1541</v>
      </c>
      <c r="B1242" s="93" t="s">
        <v>1135</v>
      </c>
      <c r="C1242" s="93" t="s">
        <v>1214</v>
      </c>
      <c r="D1242" s="93" t="s">
        <v>151</v>
      </c>
      <c r="E1242" s="93">
        <v>48</v>
      </c>
      <c r="F1242" s="93" t="s">
        <v>312</v>
      </c>
      <c r="G1242" s="94">
        <v>44666</v>
      </c>
      <c r="H1242" s="94">
        <v>44912</v>
      </c>
      <c r="I1242" s="95">
        <v>49979</v>
      </c>
      <c r="J1242" s="95" t="s">
        <v>1217</v>
      </c>
      <c r="K1242" s="95" t="s">
        <v>333</v>
      </c>
      <c r="L1242" s="95" t="s">
        <v>551</v>
      </c>
      <c r="M1242" s="95" t="s">
        <v>48</v>
      </c>
      <c r="N1242" s="95" t="s">
        <v>156</v>
      </c>
      <c r="O1242" s="95">
        <v>476</v>
      </c>
      <c r="P1242" s="95"/>
      <c r="R1242" s="90" t="s">
        <v>312</v>
      </c>
      <c r="S1242" s="91">
        <v>292.54000000000002</v>
      </c>
      <c r="T1242" s="90" t="s">
        <v>312</v>
      </c>
      <c r="U1242" s="91">
        <v>292.54000000000002</v>
      </c>
      <c r="W1242" s="92">
        <v>44652</v>
      </c>
    </row>
    <row r="1243" spans="1:23" x14ac:dyDescent="0.2">
      <c r="A1243" s="93" t="s">
        <v>1541</v>
      </c>
      <c r="B1243" s="93" t="s">
        <v>1135</v>
      </c>
      <c r="C1243" s="93" t="s">
        <v>1214</v>
      </c>
      <c r="D1243" s="93" t="s">
        <v>151</v>
      </c>
      <c r="E1243" s="93">
        <v>48</v>
      </c>
      <c r="F1243" s="93" t="s">
        <v>312</v>
      </c>
      <c r="G1243" s="94">
        <v>44666</v>
      </c>
      <c r="H1243" s="94">
        <v>44912</v>
      </c>
      <c r="I1243" s="95">
        <v>49986</v>
      </c>
      <c r="J1243" s="95" t="s">
        <v>1218</v>
      </c>
      <c r="K1243" s="95" t="s">
        <v>333</v>
      </c>
      <c r="L1243" s="95" t="s">
        <v>551</v>
      </c>
      <c r="M1243" s="95" t="s">
        <v>48</v>
      </c>
      <c r="N1243" s="95" t="s">
        <v>156</v>
      </c>
      <c r="O1243" s="95">
        <v>476</v>
      </c>
      <c r="P1243" s="95"/>
      <c r="R1243" s="90" t="s">
        <v>312</v>
      </c>
      <c r="S1243" s="91">
        <v>292.54000000000002</v>
      </c>
      <c r="T1243" s="90" t="s">
        <v>312</v>
      </c>
      <c r="U1243" s="91">
        <v>292.54000000000002</v>
      </c>
      <c r="W1243" s="92">
        <v>44652</v>
      </c>
    </row>
    <row r="1244" spans="1:23" x14ac:dyDescent="0.2">
      <c r="A1244" s="93" t="s">
        <v>1541</v>
      </c>
      <c r="B1244" s="93" t="s">
        <v>1135</v>
      </c>
      <c r="C1244" s="93" t="s">
        <v>1214</v>
      </c>
      <c r="D1244" s="93" t="s">
        <v>151</v>
      </c>
      <c r="E1244" s="93">
        <v>58</v>
      </c>
      <c r="F1244" s="93" t="s">
        <v>874</v>
      </c>
      <c r="G1244" s="94">
        <v>44666</v>
      </c>
      <c r="H1244" s="94">
        <v>44912</v>
      </c>
      <c r="I1244" s="95">
        <v>49841</v>
      </c>
      <c r="J1244" s="95" t="s">
        <v>1219</v>
      </c>
      <c r="K1244" s="95" t="s">
        <v>384</v>
      </c>
      <c r="L1244" s="95" t="s">
        <v>551</v>
      </c>
      <c r="M1244" s="95" t="s">
        <v>48</v>
      </c>
      <c r="N1244" s="95" t="s">
        <v>156</v>
      </c>
      <c r="O1244" s="95">
        <v>476</v>
      </c>
      <c r="P1244" s="95"/>
      <c r="R1244" s="90" t="s">
        <v>312</v>
      </c>
      <c r="S1244" s="91">
        <v>292.54000000000002</v>
      </c>
      <c r="T1244" s="90" t="s">
        <v>874</v>
      </c>
      <c r="U1244" s="91">
        <v>315.44</v>
      </c>
      <c r="W1244" s="92">
        <v>44652</v>
      </c>
    </row>
    <row r="1245" spans="1:23" x14ac:dyDescent="0.2">
      <c r="A1245" s="93" t="s">
        <v>1541</v>
      </c>
      <c r="B1245" s="93" t="s">
        <v>1135</v>
      </c>
      <c r="C1245" s="93" t="s">
        <v>1214</v>
      </c>
      <c r="D1245" s="93" t="s">
        <v>151</v>
      </c>
      <c r="E1245" s="93">
        <v>58</v>
      </c>
      <c r="F1245" s="93"/>
      <c r="G1245" s="94">
        <v>44666</v>
      </c>
      <c r="H1245" s="94">
        <v>44912</v>
      </c>
      <c r="I1245" s="95">
        <v>50002</v>
      </c>
      <c r="J1245" s="95" t="s">
        <v>1220</v>
      </c>
      <c r="K1245" s="95" t="s">
        <v>333</v>
      </c>
      <c r="L1245" s="95" t="s">
        <v>551</v>
      </c>
      <c r="M1245" s="95" t="s">
        <v>48</v>
      </c>
      <c r="N1245" s="95" t="s">
        <v>156</v>
      </c>
      <c r="O1245" s="95">
        <v>476</v>
      </c>
      <c r="P1245" s="95"/>
      <c r="R1245" s="90" t="s">
        <v>312</v>
      </c>
      <c r="S1245" s="91">
        <v>292.54000000000002</v>
      </c>
      <c r="T1245" s="90">
        <v>0</v>
      </c>
      <c r="U1245" s="91">
        <v>0</v>
      </c>
      <c r="W1245" s="92">
        <v>44652</v>
      </c>
    </row>
    <row r="1246" spans="1:23" x14ac:dyDescent="0.2">
      <c r="A1246" s="93" t="s">
        <v>1541</v>
      </c>
      <c r="B1246" s="93" t="s">
        <v>1135</v>
      </c>
      <c r="C1246" s="93" t="s">
        <v>1214</v>
      </c>
      <c r="D1246" s="93" t="s">
        <v>151</v>
      </c>
      <c r="E1246" s="93">
        <v>38</v>
      </c>
      <c r="F1246" s="93" t="s">
        <v>989</v>
      </c>
      <c r="G1246" s="94">
        <v>44666</v>
      </c>
      <c r="H1246" s="94">
        <v>44912</v>
      </c>
      <c r="I1246" s="95">
        <v>49177</v>
      </c>
      <c r="J1246" s="95" t="s">
        <v>1221</v>
      </c>
      <c r="K1246" s="95" t="s">
        <v>391</v>
      </c>
      <c r="L1246" s="95" t="s">
        <v>551</v>
      </c>
      <c r="M1246" s="95" t="s">
        <v>48</v>
      </c>
      <c r="N1246" s="95" t="s">
        <v>156</v>
      </c>
      <c r="O1246" s="95">
        <v>476</v>
      </c>
      <c r="P1246" s="95"/>
      <c r="R1246" s="90" t="s">
        <v>392</v>
      </c>
      <c r="S1246" s="91">
        <v>365.75</v>
      </c>
      <c r="T1246" s="90" t="s">
        <v>989</v>
      </c>
      <c r="U1246" s="91">
        <v>352.42</v>
      </c>
      <c r="W1246" s="92">
        <v>44652</v>
      </c>
    </row>
    <row r="1247" spans="1:23" x14ac:dyDescent="0.2">
      <c r="A1247" s="93" t="s">
        <v>1541</v>
      </c>
      <c r="B1247" s="93" t="s">
        <v>1135</v>
      </c>
      <c r="C1247" s="93" t="s">
        <v>1214</v>
      </c>
      <c r="D1247" s="93" t="s">
        <v>151</v>
      </c>
      <c r="E1247" s="93">
        <v>38</v>
      </c>
      <c r="F1247" s="93" t="s">
        <v>989</v>
      </c>
      <c r="G1247" s="94">
        <v>44666</v>
      </c>
      <c r="H1247" s="94">
        <v>44912</v>
      </c>
      <c r="I1247" s="95">
        <v>50001</v>
      </c>
      <c r="J1247" s="95" t="s">
        <v>1222</v>
      </c>
      <c r="K1247" s="95" t="s">
        <v>1223</v>
      </c>
      <c r="L1247" s="95" t="s">
        <v>551</v>
      </c>
      <c r="M1247" s="95" t="s">
        <v>48</v>
      </c>
      <c r="N1247" s="95" t="s">
        <v>156</v>
      </c>
      <c r="O1247" s="95">
        <v>476</v>
      </c>
      <c r="P1247" s="95"/>
      <c r="R1247" s="90" t="s">
        <v>392</v>
      </c>
      <c r="S1247" s="91">
        <v>365.75</v>
      </c>
      <c r="T1247" s="90" t="s">
        <v>989</v>
      </c>
      <c r="U1247" s="91">
        <v>352.42</v>
      </c>
      <c r="W1247" s="92">
        <v>44652</v>
      </c>
    </row>
    <row r="1248" spans="1:23" x14ac:dyDescent="0.2">
      <c r="A1248" s="93" t="s">
        <v>1541</v>
      </c>
      <c r="B1248" s="93" t="s">
        <v>1135</v>
      </c>
      <c r="C1248" s="93" t="s">
        <v>1214</v>
      </c>
      <c r="D1248" s="93" t="s">
        <v>151</v>
      </c>
      <c r="E1248" s="93">
        <v>38</v>
      </c>
      <c r="F1248" s="93" t="s">
        <v>989</v>
      </c>
      <c r="G1248" s="94">
        <v>44666</v>
      </c>
      <c r="H1248" s="94">
        <v>44912</v>
      </c>
      <c r="I1248" s="95">
        <v>49857</v>
      </c>
      <c r="J1248" s="95" t="s">
        <v>1224</v>
      </c>
      <c r="K1248" s="95" t="s">
        <v>610</v>
      </c>
      <c r="L1248" s="95" t="s">
        <v>551</v>
      </c>
      <c r="M1248" s="95" t="s">
        <v>48</v>
      </c>
      <c r="N1248" s="95" t="s">
        <v>156</v>
      </c>
      <c r="O1248" s="95">
        <v>476</v>
      </c>
      <c r="P1248" s="95"/>
      <c r="R1248" s="90" t="s">
        <v>874</v>
      </c>
      <c r="S1248" s="91">
        <v>315.44</v>
      </c>
      <c r="T1248" s="90" t="s">
        <v>989</v>
      </c>
      <c r="U1248" s="91">
        <v>352.42</v>
      </c>
      <c r="W1248" s="92">
        <v>44652</v>
      </c>
    </row>
    <row r="1249" spans="1:23" x14ac:dyDescent="0.2">
      <c r="A1249" s="93" t="s">
        <v>1541</v>
      </c>
      <c r="B1249" s="93" t="s">
        <v>1135</v>
      </c>
      <c r="C1249" s="93" t="s">
        <v>1214</v>
      </c>
      <c r="D1249" s="93" t="s">
        <v>151</v>
      </c>
      <c r="E1249" s="93">
        <v>38</v>
      </c>
      <c r="F1249" s="93" t="s">
        <v>989</v>
      </c>
      <c r="G1249" s="94">
        <v>44666</v>
      </c>
      <c r="H1249" s="94">
        <v>44912</v>
      </c>
      <c r="I1249" s="95">
        <v>49865</v>
      </c>
      <c r="J1249" s="95" t="s">
        <v>1225</v>
      </c>
      <c r="K1249" s="95" t="s">
        <v>610</v>
      </c>
      <c r="L1249" s="95" t="s">
        <v>551</v>
      </c>
      <c r="M1249" s="95" t="s">
        <v>48</v>
      </c>
      <c r="N1249" s="95" t="s">
        <v>156</v>
      </c>
      <c r="O1249" s="95">
        <v>476</v>
      </c>
      <c r="P1249" s="95"/>
      <c r="R1249" s="90" t="s">
        <v>874</v>
      </c>
      <c r="S1249" s="91">
        <v>315.44</v>
      </c>
      <c r="T1249" s="90" t="s">
        <v>989</v>
      </c>
      <c r="U1249" s="91">
        <v>352.42</v>
      </c>
      <c r="W1249" s="92">
        <v>44652</v>
      </c>
    </row>
    <row r="1250" spans="1:23" x14ac:dyDescent="0.2">
      <c r="A1250" s="93" t="s">
        <v>1541</v>
      </c>
      <c r="B1250" s="93" t="s">
        <v>1135</v>
      </c>
      <c r="C1250" s="93" t="s">
        <v>1214</v>
      </c>
      <c r="D1250" s="93" t="s">
        <v>151</v>
      </c>
      <c r="E1250" s="93">
        <v>38</v>
      </c>
      <c r="F1250" s="93" t="s">
        <v>989</v>
      </c>
      <c r="G1250" s="94">
        <v>44666</v>
      </c>
      <c r="H1250" s="94">
        <v>44912</v>
      </c>
      <c r="I1250" s="95">
        <v>50090</v>
      </c>
      <c r="J1250" s="95" t="s">
        <v>1226</v>
      </c>
      <c r="K1250" s="95" t="s">
        <v>610</v>
      </c>
      <c r="L1250" s="95" t="s">
        <v>551</v>
      </c>
      <c r="M1250" s="95" t="s">
        <v>48</v>
      </c>
      <c r="N1250" s="95" t="s">
        <v>156</v>
      </c>
      <c r="O1250" s="95">
        <v>476</v>
      </c>
      <c r="P1250" s="95"/>
      <c r="R1250" s="90" t="s">
        <v>874</v>
      </c>
      <c r="S1250" s="91">
        <v>315.44</v>
      </c>
      <c r="T1250" s="90" t="s">
        <v>989</v>
      </c>
      <c r="U1250" s="91">
        <v>352.42</v>
      </c>
      <c r="W1250" s="92">
        <v>44652</v>
      </c>
    </row>
    <row r="1251" spans="1:23" x14ac:dyDescent="0.2">
      <c r="A1251" s="93" t="s">
        <v>1541</v>
      </c>
      <c r="B1251" s="93" t="s">
        <v>1135</v>
      </c>
      <c r="C1251" s="93" t="s">
        <v>1214</v>
      </c>
      <c r="D1251" s="93" t="s">
        <v>151</v>
      </c>
      <c r="E1251" s="93">
        <v>38</v>
      </c>
      <c r="F1251" s="93" t="s">
        <v>989</v>
      </c>
      <c r="G1251" s="94">
        <v>44666</v>
      </c>
      <c r="H1251" s="94">
        <v>44912</v>
      </c>
      <c r="I1251" s="95">
        <v>50022</v>
      </c>
      <c r="J1251" s="95" t="s">
        <v>1227</v>
      </c>
      <c r="K1251" s="95" t="s">
        <v>1228</v>
      </c>
      <c r="L1251" s="95" t="s">
        <v>551</v>
      </c>
      <c r="M1251" s="95" t="s">
        <v>48</v>
      </c>
      <c r="N1251" s="95" t="s">
        <v>156</v>
      </c>
      <c r="O1251" s="95">
        <v>476</v>
      </c>
      <c r="P1251" s="95"/>
      <c r="R1251" s="90" t="s">
        <v>874</v>
      </c>
      <c r="S1251" s="91">
        <v>315.44</v>
      </c>
      <c r="T1251" s="90" t="s">
        <v>989</v>
      </c>
      <c r="U1251" s="91">
        <v>352.42</v>
      </c>
      <c r="W1251" s="92">
        <v>44652</v>
      </c>
    </row>
    <row r="1252" spans="1:23" x14ac:dyDescent="0.2">
      <c r="A1252" s="93" t="s">
        <v>1541</v>
      </c>
      <c r="B1252" s="93" t="s">
        <v>1135</v>
      </c>
      <c r="C1252" s="93" t="s">
        <v>1214</v>
      </c>
      <c r="D1252" s="93" t="s">
        <v>151</v>
      </c>
      <c r="E1252" s="93">
        <v>38</v>
      </c>
      <c r="F1252" s="93" t="s">
        <v>989</v>
      </c>
      <c r="G1252" s="94">
        <v>44666</v>
      </c>
      <c r="H1252" s="94">
        <v>44912</v>
      </c>
      <c r="I1252" s="95">
        <v>50568</v>
      </c>
      <c r="J1252" s="95" t="s">
        <v>1229</v>
      </c>
      <c r="K1252" s="95" t="s">
        <v>989</v>
      </c>
      <c r="L1252" s="95" t="s">
        <v>551</v>
      </c>
      <c r="M1252" s="95" t="s">
        <v>48</v>
      </c>
      <c r="N1252" s="95" t="s">
        <v>156</v>
      </c>
      <c r="O1252" s="95">
        <v>476</v>
      </c>
      <c r="P1252" s="95"/>
      <c r="R1252" s="90" t="s">
        <v>989</v>
      </c>
      <c r="S1252" s="91">
        <v>352.42</v>
      </c>
      <c r="T1252" s="90" t="s">
        <v>989</v>
      </c>
      <c r="U1252" s="91">
        <v>352.42</v>
      </c>
      <c r="W1252" s="92">
        <v>44652</v>
      </c>
    </row>
    <row r="1253" spans="1:23" x14ac:dyDescent="0.2">
      <c r="A1253" s="93" t="s">
        <v>1541</v>
      </c>
      <c r="B1253" s="93" t="s">
        <v>1135</v>
      </c>
      <c r="C1253" s="93" t="s">
        <v>1214</v>
      </c>
      <c r="D1253" s="93" t="s">
        <v>151</v>
      </c>
      <c r="E1253" s="93">
        <v>38</v>
      </c>
      <c r="F1253" s="93" t="s">
        <v>989</v>
      </c>
      <c r="G1253" s="94">
        <v>44666</v>
      </c>
      <c r="H1253" s="94">
        <v>44912</v>
      </c>
      <c r="I1253" s="95">
        <v>50017</v>
      </c>
      <c r="J1253" s="95" t="s">
        <v>1230</v>
      </c>
      <c r="K1253" s="95" t="s">
        <v>989</v>
      </c>
      <c r="L1253" s="95" t="s">
        <v>551</v>
      </c>
      <c r="M1253" s="95" t="s">
        <v>48</v>
      </c>
      <c r="N1253" s="95" t="s">
        <v>156</v>
      </c>
      <c r="O1253" s="95">
        <v>476</v>
      </c>
      <c r="P1253" s="95"/>
      <c r="R1253" s="90" t="s">
        <v>989</v>
      </c>
      <c r="S1253" s="91">
        <v>352.42</v>
      </c>
      <c r="T1253" s="90" t="s">
        <v>989</v>
      </c>
      <c r="U1253" s="91">
        <v>352.42</v>
      </c>
      <c r="W1253" s="92">
        <v>44652</v>
      </c>
    </row>
    <row r="1254" spans="1:23" x14ac:dyDescent="0.2">
      <c r="A1254" s="93" t="s">
        <v>1541</v>
      </c>
      <c r="B1254" s="93" t="s">
        <v>1135</v>
      </c>
      <c r="C1254" s="93" t="s">
        <v>1214</v>
      </c>
      <c r="D1254" s="93" t="s">
        <v>151</v>
      </c>
      <c r="E1254" s="93">
        <v>38</v>
      </c>
      <c r="F1254" s="93" t="s">
        <v>989</v>
      </c>
      <c r="G1254" s="94">
        <v>44666</v>
      </c>
      <c r="H1254" s="94">
        <v>44912</v>
      </c>
      <c r="I1254" s="95">
        <v>50567</v>
      </c>
      <c r="J1254" s="95" t="s">
        <v>1231</v>
      </c>
      <c r="K1254" s="95" t="s">
        <v>989</v>
      </c>
      <c r="L1254" s="95" t="s">
        <v>551</v>
      </c>
      <c r="M1254" s="95" t="s">
        <v>48</v>
      </c>
      <c r="N1254" s="95" t="s">
        <v>156</v>
      </c>
      <c r="O1254" s="95">
        <v>476</v>
      </c>
      <c r="P1254" s="95"/>
      <c r="R1254" s="90" t="s">
        <v>989</v>
      </c>
      <c r="S1254" s="91">
        <v>352.42</v>
      </c>
      <c r="T1254" s="90" t="s">
        <v>989</v>
      </c>
      <c r="U1254" s="91">
        <v>352.42</v>
      </c>
      <c r="W1254" s="92">
        <v>44652</v>
      </c>
    </row>
    <row r="1255" spans="1:23" x14ac:dyDescent="0.2">
      <c r="A1255" s="93" t="s">
        <v>1541</v>
      </c>
      <c r="B1255" s="93" t="s">
        <v>1135</v>
      </c>
      <c r="C1255" s="93" t="s">
        <v>1214</v>
      </c>
      <c r="D1255" s="93" t="s">
        <v>151</v>
      </c>
      <c r="E1255" s="93">
        <v>38</v>
      </c>
      <c r="F1255" s="93" t="s">
        <v>989</v>
      </c>
      <c r="G1255" s="94">
        <v>44666</v>
      </c>
      <c r="H1255" s="94">
        <v>44912</v>
      </c>
      <c r="I1255" s="95"/>
      <c r="J1255" s="95"/>
      <c r="K1255" s="95"/>
      <c r="L1255" s="95"/>
      <c r="M1255" s="95" t="s">
        <v>15</v>
      </c>
      <c r="N1255" s="95"/>
      <c r="O1255" s="95"/>
      <c r="P1255" s="95"/>
      <c r="R1255" s="90" t="s">
        <v>15</v>
      </c>
      <c r="S1255" s="91">
        <v>0</v>
      </c>
      <c r="T1255" s="90" t="s">
        <v>989</v>
      </c>
      <c r="U1255" s="91">
        <v>352.42</v>
      </c>
      <c r="W1255" s="92">
        <v>44652</v>
      </c>
    </row>
    <row r="1256" spans="1:23" x14ac:dyDescent="0.2">
      <c r="A1256" s="93" t="s">
        <v>1541</v>
      </c>
      <c r="B1256" s="93" t="s">
        <v>1135</v>
      </c>
      <c r="C1256" s="93" t="s">
        <v>1214</v>
      </c>
      <c r="D1256" s="93" t="s">
        <v>151</v>
      </c>
      <c r="E1256" s="93">
        <v>38</v>
      </c>
      <c r="F1256" s="93" t="s">
        <v>989</v>
      </c>
      <c r="G1256" s="94">
        <v>44666</v>
      </c>
      <c r="H1256" s="94">
        <v>44912</v>
      </c>
      <c r="I1256" s="95">
        <v>50078</v>
      </c>
      <c r="J1256" s="95" t="s">
        <v>1232</v>
      </c>
      <c r="K1256" s="95" t="s">
        <v>989</v>
      </c>
      <c r="L1256" s="95" t="s">
        <v>551</v>
      </c>
      <c r="M1256" s="95" t="s">
        <v>48</v>
      </c>
      <c r="N1256" s="95" t="s">
        <v>156</v>
      </c>
      <c r="O1256" s="95">
        <v>476</v>
      </c>
      <c r="P1256" s="95"/>
      <c r="R1256" s="90" t="s">
        <v>989</v>
      </c>
      <c r="S1256" s="91">
        <v>352.42</v>
      </c>
      <c r="T1256" s="90" t="s">
        <v>989</v>
      </c>
      <c r="U1256" s="91">
        <v>352.42</v>
      </c>
      <c r="W1256" s="92">
        <v>44652</v>
      </c>
    </row>
    <row r="1257" spans="1:23" x14ac:dyDescent="0.2">
      <c r="A1257" s="93" t="s">
        <v>1541</v>
      </c>
      <c r="B1257" s="93" t="s">
        <v>1135</v>
      </c>
      <c r="C1257" s="93" t="s">
        <v>1214</v>
      </c>
      <c r="D1257" s="93" t="s">
        <v>151</v>
      </c>
      <c r="E1257" s="93">
        <v>38</v>
      </c>
      <c r="F1257" s="93" t="s">
        <v>989</v>
      </c>
      <c r="G1257" s="94">
        <v>44666</v>
      </c>
      <c r="H1257" s="94">
        <v>44912</v>
      </c>
      <c r="I1257" s="95"/>
      <c r="J1257" s="95"/>
      <c r="K1257" s="95"/>
      <c r="L1257" s="95"/>
      <c r="M1257" s="95" t="s">
        <v>15</v>
      </c>
      <c r="N1257" s="95"/>
      <c r="O1257" s="95"/>
      <c r="P1257" s="95"/>
      <c r="R1257" s="90" t="s">
        <v>15</v>
      </c>
      <c r="S1257" s="91">
        <v>0</v>
      </c>
      <c r="T1257" s="90" t="s">
        <v>989</v>
      </c>
      <c r="U1257" s="91">
        <v>352.42</v>
      </c>
      <c r="W1257" s="92">
        <v>44652</v>
      </c>
    </row>
    <row r="1258" spans="1:23" x14ac:dyDescent="0.2">
      <c r="A1258" s="93" t="s">
        <v>1541</v>
      </c>
      <c r="B1258" s="93" t="s">
        <v>1135</v>
      </c>
      <c r="C1258" s="93" t="s">
        <v>1214</v>
      </c>
      <c r="D1258" s="93" t="s">
        <v>151</v>
      </c>
      <c r="E1258" s="93">
        <v>205</v>
      </c>
      <c r="F1258" s="93" t="s">
        <v>502</v>
      </c>
      <c r="G1258" s="94">
        <v>44666</v>
      </c>
      <c r="H1258" s="94">
        <v>44912</v>
      </c>
      <c r="I1258" s="95">
        <v>50157</v>
      </c>
      <c r="J1258" s="95" t="s">
        <v>1233</v>
      </c>
      <c r="K1258" s="95" t="s">
        <v>989</v>
      </c>
      <c r="L1258" s="95" t="s">
        <v>551</v>
      </c>
      <c r="M1258" s="95" t="s">
        <v>48</v>
      </c>
      <c r="N1258" s="95" t="s">
        <v>156</v>
      </c>
      <c r="O1258" s="95">
        <v>476</v>
      </c>
      <c r="P1258" s="95"/>
      <c r="R1258" s="90" t="s">
        <v>989</v>
      </c>
      <c r="S1258" s="91">
        <v>352.42</v>
      </c>
      <c r="T1258" s="90" t="s">
        <v>502</v>
      </c>
      <c r="U1258" s="91">
        <v>333.68</v>
      </c>
      <c r="W1258" s="92">
        <v>44652</v>
      </c>
    </row>
    <row r="1259" spans="1:23" x14ac:dyDescent="0.2">
      <c r="A1259" s="93" t="s">
        <v>1541</v>
      </c>
      <c r="B1259" s="93" t="s">
        <v>1135</v>
      </c>
      <c r="C1259" s="93" t="s">
        <v>1214</v>
      </c>
      <c r="D1259" s="93" t="s">
        <v>151</v>
      </c>
      <c r="E1259" s="93">
        <v>205</v>
      </c>
      <c r="F1259" s="93" t="s">
        <v>502</v>
      </c>
      <c r="G1259" s="94">
        <v>44666</v>
      </c>
      <c r="H1259" s="94">
        <v>44912</v>
      </c>
      <c r="I1259" s="95"/>
      <c r="J1259" s="95"/>
      <c r="K1259" s="95"/>
      <c r="L1259" s="95"/>
      <c r="M1259" s="95" t="s">
        <v>15</v>
      </c>
      <c r="N1259" s="95"/>
      <c r="O1259" s="95"/>
      <c r="P1259" s="95"/>
      <c r="R1259" s="90" t="s">
        <v>15</v>
      </c>
      <c r="S1259" s="91">
        <v>0</v>
      </c>
      <c r="T1259" s="90" t="s">
        <v>502</v>
      </c>
      <c r="U1259" s="91">
        <v>333.68</v>
      </c>
      <c r="W1259" s="92">
        <v>44652</v>
      </c>
    </row>
    <row r="1260" spans="1:23" x14ac:dyDescent="0.2">
      <c r="A1260" s="93" t="s">
        <v>1541</v>
      </c>
      <c r="B1260" s="93" t="s">
        <v>1135</v>
      </c>
      <c r="C1260" s="93" t="s">
        <v>1214</v>
      </c>
      <c r="D1260" s="93" t="s">
        <v>151</v>
      </c>
      <c r="E1260" s="93">
        <v>204</v>
      </c>
      <c r="F1260" s="93" t="s">
        <v>505</v>
      </c>
      <c r="G1260" s="94">
        <v>44666</v>
      </c>
      <c r="H1260" s="94">
        <v>44912</v>
      </c>
      <c r="I1260" s="95">
        <v>50164</v>
      </c>
      <c r="J1260" s="95" t="s">
        <v>1234</v>
      </c>
      <c r="K1260" s="95" t="s">
        <v>989</v>
      </c>
      <c r="L1260" s="95" t="s">
        <v>551</v>
      </c>
      <c r="M1260" s="95" t="s">
        <v>48</v>
      </c>
      <c r="N1260" s="95" t="s">
        <v>156</v>
      </c>
      <c r="O1260" s="95">
        <v>476</v>
      </c>
      <c r="P1260" s="95"/>
      <c r="R1260" s="90" t="s">
        <v>989</v>
      </c>
      <c r="S1260" s="91">
        <v>352.42</v>
      </c>
      <c r="T1260" s="90" t="s">
        <v>505</v>
      </c>
      <c r="U1260" s="91">
        <v>316.77</v>
      </c>
      <c r="W1260" s="92">
        <v>44652</v>
      </c>
    </row>
    <row r="1261" spans="1:23" x14ac:dyDescent="0.2">
      <c r="A1261" s="93" t="s">
        <v>1541</v>
      </c>
      <c r="B1261" s="93" t="s">
        <v>1135</v>
      </c>
      <c r="C1261" s="93" t="s">
        <v>1214</v>
      </c>
      <c r="D1261" s="93" t="s">
        <v>151</v>
      </c>
      <c r="E1261" s="93">
        <v>204</v>
      </c>
      <c r="F1261" s="93" t="s">
        <v>505</v>
      </c>
      <c r="G1261" s="94">
        <v>44666</v>
      </c>
      <c r="H1261" s="94">
        <v>44912</v>
      </c>
      <c r="I1261" s="95"/>
      <c r="J1261" s="95"/>
      <c r="K1261" s="95"/>
      <c r="L1261" s="95"/>
      <c r="M1261" s="95" t="s">
        <v>15</v>
      </c>
      <c r="N1261" s="95"/>
      <c r="O1261" s="95"/>
      <c r="P1261" s="95"/>
      <c r="R1261" s="90" t="s">
        <v>15</v>
      </c>
      <c r="S1261" s="91">
        <v>0</v>
      </c>
      <c r="T1261" s="90" t="s">
        <v>505</v>
      </c>
      <c r="U1261" s="91">
        <v>316.77</v>
      </c>
      <c r="W1261" s="92">
        <v>44652</v>
      </c>
    </row>
    <row r="1262" spans="1:23" x14ac:dyDescent="0.2">
      <c r="A1262" s="93" t="s">
        <v>1541</v>
      </c>
      <c r="B1262" s="93" t="s">
        <v>1135</v>
      </c>
      <c r="C1262" s="93" t="s">
        <v>1214</v>
      </c>
      <c r="D1262" s="93" t="s">
        <v>151</v>
      </c>
      <c r="E1262" s="93">
        <v>45</v>
      </c>
      <c r="F1262" s="93" t="s">
        <v>90</v>
      </c>
      <c r="G1262" s="94">
        <v>44666</v>
      </c>
      <c r="H1262" s="94">
        <v>44912</v>
      </c>
      <c r="I1262" s="95">
        <v>50566</v>
      </c>
      <c r="J1262" s="95" t="s">
        <v>1235</v>
      </c>
      <c r="K1262" s="95" t="s">
        <v>989</v>
      </c>
      <c r="L1262" s="95" t="s">
        <v>551</v>
      </c>
      <c r="M1262" s="95" t="s">
        <v>48</v>
      </c>
      <c r="N1262" s="95" t="s">
        <v>156</v>
      </c>
      <c r="O1262" s="95">
        <v>476</v>
      </c>
      <c r="P1262" s="95"/>
      <c r="R1262" s="90" t="s">
        <v>989</v>
      </c>
      <c r="S1262" s="91">
        <v>352.42</v>
      </c>
      <c r="T1262" s="90" t="s">
        <v>90</v>
      </c>
      <c r="U1262" s="91">
        <v>249.3</v>
      </c>
      <c r="W1262" s="92">
        <v>44652</v>
      </c>
    </row>
    <row r="1263" spans="1:23" x14ac:dyDescent="0.2">
      <c r="A1263" s="93" t="s">
        <v>1541</v>
      </c>
      <c r="B1263" s="93" t="s">
        <v>1135</v>
      </c>
      <c r="C1263" s="93" t="s">
        <v>1214</v>
      </c>
      <c r="D1263" s="93" t="s">
        <v>151</v>
      </c>
      <c r="E1263" s="93">
        <v>45</v>
      </c>
      <c r="F1263" s="93" t="s">
        <v>90</v>
      </c>
      <c r="G1263" s="94">
        <v>44666</v>
      </c>
      <c r="H1263" s="94">
        <v>44912</v>
      </c>
      <c r="I1263" s="95">
        <v>50612</v>
      </c>
      <c r="J1263" s="95" t="s">
        <v>1236</v>
      </c>
      <c r="K1263" s="95" t="s">
        <v>502</v>
      </c>
      <c r="L1263" s="95" t="s">
        <v>551</v>
      </c>
      <c r="M1263" s="95" t="s">
        <v>48</v>
      </c>
      <c r="N1263" s="95" t="s">
        <v>156</v>
      </c>
      <c r="O1263" s="95">
        <v>476</v>
      </c>
      <c r="P1263" s="95"/>
      <c r="R1263" s="90" t="s">
        <v>502</v>
      </c>
      <c r="S1263" s="91">
        <v>333.68</v>
      </c>
      <c r="T1263" s="90" t="s">
        <v>90</v>
      </c>
      <c r="U1263" s="91">
        <v>249.3</v>
      </c>
      <c r="W1263" s="92">
        <v>44652</v>
      </c>
    </row>
    <row r="1264" spans="1:23" x14ac:dyDescent="0.2">
      <c r="A1264" s="93" t="s">
        <v>1541</v>
      </c>
      <c r="B1264" s="93" t="s">
        <v>1135</v>
      </c>
      <c r="C1264" s="93" t="s">
        <v>1214</v>
      </c>
      <c r="D1264" s="93" t="s">
        <v>151</v>
      </c>
      <c r="E1264" s="93">
        <v>45</v>
      </c>
      <c r="F1264" s="93" t="s">
        <v>90</v>
      </c>
      <c r="G1264" s="94">
        <v>44666</v>
      </c>
      <c r="H1264" s="94">
        <v>44912</v>
      </c>
      <c r="I1264" s="95">
        <v>50174</v>
      </c>
      <c r="J1264" s="95" t="s">
        <v>1237</v>
      </c>
      <c r="K1264" s="95" t="s">
        <v>502</v>
      </c>
      <c r="L1264" s="95" t="s">
        <v>551</v>
      </c>
      <c r="M1264" s="95" t="s">
        <v>48</v>
      </c>
      <c r="N1264" s="95" t="s">
        <v>156</v>
      </c>
      <c r="O1264" s="95">
        <v>476</v>
      </c>
      <c r="P1264" s="95"/>
      <c r="R1264" s="90" t="s">
        <v>502</v>
      </c>
      <c r="S1264" s="91">
        <v>333.68</v>
      </c>
      <c r="T1264" s="90" t="s">
        <v>90</v>
      </c>
      <c r="U1264" s="91">
        <v>249.3</v>
      </c>
      <c r="W1264" s="92">
        <v>44652</v>
      </c>
    </row>
    <row r="1265" spans="1:23" x14ac:dyDescent="0.2">
      <c r="A1265" s="93" t="s">
        <v>1541</v>
      </c>
      <c r="B1265" s="93" t="s">
        <v>1135</v>
      </c>
      <c r="C1265" s="93" t="s">
        <v>1214</v>
      </c>
      <c r="D1265" s="93" t="s">
        <v>151</v>
      </c>
      <c r="E1265" s="93">
        <v>45</v>
      </c>
      <c r="F1265" s="93" t="s">
        <v>90</v>
      </c>
      <c r="G1265" s="94">
        <v>44666</v>
      </c>
      <c r="H1265" s="94">
        <v>44912</v>
      </c>
      <c r="I1265" s="95">
        <v>50170</v>
      </c>
      <c r="J1265" s="95" t="s">
        <v>1238</v>
      </c>
      <c r="K1265" s="95" t="s">
        <v>507</v>
      </c>
      <c r="L1265" s="95" t="s">
        <v>551</v>
      </c>
      <c r="M1265" s="95" t="s">
        <v>48</v>
      </c>
      <c r="N1265" s="95" t="s">
        <v>156</v>
      </c>
      <c r="O1265" s="95">
        <v>476</v>
      </c>
      <c r="P1265" s="95"/>
      <c r="R1265" s="90" t="s">
        <v>507</v>
      </c>
      <c r="S1265" s="91">
        <v>308.62</v>
      </c>
      <c r="T1265" s="90" t="s">
        <v>90</v>
      </c>
      <c r="U1265" s="91">
        <v>249.3</v>
      </c>
      <c r="W1265" s="92">
        <v>44652</v>
      </c>
    </row>
    <row r="1266" spans="1:23" x14ac:dyDescent="0.2">
      <c r="A1266" s="93" t="s">
        <v>1541</v>
      </c>
      <c r="B1266" s="93" t="s">
        <v>1135</v>
      </c>
      <c r="C1266" s="93" t="s">
        <v>1214</v>
      </c>
      <c r="D1266" s="93" t="s">
        <v>151</v>
      </c>
      <c r="E1266" s="93">
        <v>45</v>
      </c>
      <c r="F1266" s="93" t="s">
        <v>90</v>
      </c>
      <c r="G1266" s="94">
        <v>44666</v>
      </c>
      <c r="H1266" s="94">
        <v>44912</v>
      </c>
      <c r="I1266" s="95">
        <v>50564</v>
      </c>
      <c r="J1266" s="95" t="s">
        <v>1239</v>
      </c>
      <c r="K1266" s="95" t="s">
        <v>507</v>
      </c>
      <c r="L1266" s="95" t="s">
        <v>551</v>
      </c>
      <c r="M1266" s="95" t="s">
        <v>48</v>
      </c>
      <c r="N1266" s="95" t="s">
        <v>156</v>
      </c>
      <c r="O1266" s="95">
        <v>476</v>
      </c>
      <c r="P1266" s="95"/>
      <c r="R1266" s="90" t="s">
        <v>507</v>
      </c>
      <c r="S1266" s="91">
        <v>308.62</v>
      </c>
      <c r="T1266" s="90" t="s">
        <v>90</v>
      </c>
      <c r="U1266" s="91">
        <v>249.3</v>
      </c>
      <c r="W1266" s="92">
        <v>44652</v>
      </c>
    </row>
    <row r="1267" spans="1:23" x14ac:dyDescent="0.2">
      <c r="A1267" s="93" t="s">
        <v>1541</v>
      </c>
      <c r="B1267" s="93" t="s">
        <v>1135</v>
      </c>
      <c r="C1267" s="93" t="s">
        <v>1214</v>
      </c>
      <c r="D1267" s="93" t="s">
        <v>151</v>
      </c>
      <c r="E1267" s="93">
        <v>46</v>
      </c>
      <c r="F1267" s="93" t="s">
        <v>96</v>
      </c>
      <c r="G1267" s="94">
        <v>44666</v>
      </c>
      <c r="H1267" s="94">
        <v>44912</v>
      </c>
      <c r="I1267" s="95">
        <v>50171</v>
      </c>
      <c r="J1267" s="95" t="s">
        <v>1240</v>
      </c>
      <c r="K1267" s="95" t="s">
        <v>507</v>
      </c>
      <c r="L1267" s="95" t="s">
        <v>551</v>
      </c>
      <c r="M1267" s="95" t="s">
        <v>48</v>
      </c>
      <c r="N1267" s="95" t="s">
        <v>156</v>
      </c>
      <c r="O1267" s="95">
        <v>476</v>
      </c>
      <c r="P1267" s="95"/>
      <c r="R1267" s="90" t="s">
        <v>507</v>
      </c>
      <c r="S1267" s="91">
        <v>308.62</v>
      </c>
      <c r="T1267" s="90" t="s">
        <v>96</v>
      </c>
      <c r="U1267" s="91">
        <v>202.59</v>
      </c>
      <c r="W1267" s="92">
        <v>44652</v>
      </c>
    </row>
    <row r="1268" spans="1:23" x14ac:dyDescent="0.2">
      <c r="A1268" s="93" t="s">
        <v>1541</v>
      </c>
      <c r="B1268" s="93" t="s">
        <v>1135</v>
      </c>
      <c r="C1268" s="93" t="s">
        <v>1214</v>
      </c>
      <c r="D1268" s="93" t="s">
        <v>151</v>
      </c>
      <c r="E1268" s="93">
        <v>46</v>
      </c>
      <c r="F1268" s="93" t="s">
        <v>96</v>
      </c>
      <c r="G1268" s="94">
        <v>44666</v>
      </c>
      <c r="H1268" s="94">
        <v>44912</v>
      </c>
      <c r="I1268" s="95"/>
      <c r="J1268" s="95"/>
      <c r="K1268" s="95"/>
      <c r="L1268" s="95"/>
      <c r="M1268" s="95" t="s">
        <v>15</v>
      </c>
      <c r="N1268" s="95"/>
      <c r="O1268" s="95"/>
      <c r="P1268" s="95"/>
      <c r="R1268" s="90" t="s">
        <v>15</v>
      </c>
      <c r="S1268" s="91">
        <v>0</v>
      </c>
      <c r="T1268" s="90" t="s">
        <v>96</v>
      </c>
      <c r="U1268" s="91">
        <v>202.59</v>
      </c>
      <c r="W1268" s="92">
        <v>44652</v>
      </c>
    </row>
    <row r="1269" spans="1:23" x14ac:dyDescent="0.2">
      <c r="A1269" s="93" t="s">
        <v>1541</v>
      </c>
      <c r="B1269" s="93" t="s">
        <v>1135</v>
      </c>
      <c r="C1269" s="93" t="s">
        <v>1214</v>
      </c>
      <c r="D1269" s="93" t="s">
        <v>151</v>
      </c>
      <c r="E1269" s="93">
        <v>46</v>
      </c>
      <c r="F1269" s="93" t="s">
        <v>96</v>
      </c>
      <c r="G1269" s="94"/>
      <c r="H1269" s="94"/>
      <c r="I1269" s="95"/>
      <c r="J1269" s="95"/>
      <c r="K1269" s="95"/>
      <c r="L1269" s="95"/>
      <c r="M1269" s="95"/>
      <c r="N1269" s="95"/>
      <c r="O1269" s="95"/>
      <c r="P1269" s="95"/>
      <c r="R1269" s="90" t="s">
        <v>15</v>
      </c>
      <c r="S1269" s="91">
        <v>0</v>
      </c>
      <c r="T1269" s="90" t="s">
        <v>96</v>
      </c>
      <c r="U1269" s="91">
        <v>202.59</v>
      </c>
      <c r="W1269" s="92">
        <v>44652</v>
      </c>
    </row>
    <row r="1270" spans="1:23" x14ac:dyDescent="0.2">
      <c r="A1270" s="93" t="s">
        <v>1541</v>
      </c>
      <c r="B1270" s="93" t="s">
        <v>1135</v>
      </c>
      <c r="C1270" s="93" t="s">
        <v>1214</v>
      </c>
      <c r="D1270" s="93" t="s">
        <v>151</v>
      </c>
      <c r="E1270" s="93">
        <v>46</v>
      </c>
      <c r="F1270" s="93" t="s">
        <v>96</v>
      </c>
      <c r="G1270" s="94">
        <v>44666</v>
      </c>
      <c r="H1270" s="94">
        <v>44912</v>
      </c>
      <c r="I1270" s="95">
        <v>50176</v>
      </c>
      <c r="J1270" s="95" t="s">
        <v>1241</v>
      </c>
      <c r="K1270" s="95" t="s">
        <v>507</v>
      </c>
      <c r="L1270" s="95" t="s">
        <v>551</v>
      </c>
      <c r="M1270" s="95" t="s">
        <v>48</v>
      </c>
      <c r="N1270" s="95" t="s">
        <v>156</v>
      </c>
      <c r="O1270" s="95">
        <v>476</v>
      </c>
      <c r="P1270" s="95"/>
      <c r="R1270" s="90" t="s">
        <v>507</v>
      </c>
      <c r="S1270" s="91">
        <v>308.62</v>
      </c>
      <c r="T1270" s="90" t="s">
        <v>96</v>
      </c>
      <c r="U1270" s="91">
        <v>202.59</v>
      </c>
      <c r="W1270" s="92">
        <v>44652</v>
      </c>
    </row>
    <row r="1271" spans="1:23" x14ac:dyDescent="0.2">
      <c r="A1271" s="93" t="s">
        <v>1541</v>
      </c>
      <c r="B1271" s="93" t="s">
        <v>1135</v>
      </c>
      <c r="C1271" s="93" t="s">
        <v>1214</v>
      </c>
      <c r="D1271" s="93" t="s">
        <v>151</v>
      </c>
      <c r="E1271" s="93">
        <v>46</v>
      </c>
      <c r="F1271" s="93" t="s">
        <v>96</v>
      </c>
      <c r="G1271" s="94">
        <v>44666</v>
      </c>
      <c r="H1271" s="94">
        <v>44912</v>
      </c>
      <c r="I1271" s="95"/>
      <c r="J1271" s="95"/>
      <c r="K1271" s="95"/>
      <c r="L1271" s="95"/>
      <c r="M1271" s="95" t="s">
        <v>15</v>
      </c>
      <c r="N1271" s="95"/>
      <c r="O1271" s="95"/>
      <c r="P1271" s="95"/>
      <c r="R1271" s="90" t="s">
        <v>15</v>
      </c>
      <c r="S1271" s="91">
        <v>0</v>
      </c>
      <c r="T1271" s="90" t="s">
        <v>96</v>
      </c>
      <c r="U1271" s="91">
        <v>202.59</v>
      </c>
      <c r="W1271" s="92">
        <v>44652</v>
      </c>
    </row>
    <row r="1272" spans="1:23" x14ac:dyDescent="0.2">
      <c r="A1272" s="93" t="s">
        <v>1541</v>
      </c>
      <c r="B1272" s="93" t="s">
        <v>1135</v>
      </c>
      <c r="C1272" s="93" t="s">
        <v>1214</v>
      </c>
      <c r="D1272" s="93" t="s">
        <v>151</v>
      </c>
      <c r="E1272" s="93">
        <v>46</v>
      </c>
      <c r="F1272" s="93"/>
      <c r="G1272" s="94">
        <v>44666</v>
      </c>
      <c r="H1272" s="94">
        <v>44912</v>
      </c>
      <c r="I1272" s="95">
        <v>50565</v>
      </c>
      <c r="J1272" s="95" t="s">
        <v>1242</v>
      </c>
      <c r="K1272" s="95" t="s">
        <v>507</v>
      </c>
      <c r="L1272" s="95" t="s">
        <v>551</v>
      </c>
      <c r="M1272" s="95" t="s">
        <v>48</v>
      </c>
      <c r="N1272" s="95" t="s">
        <v>156</v>
      </c>
      <c r="O1272" s="95">
        <v>476</v>
      </c>
      <c r="P1272" s="95"/>
      <c r="R1272" s="90" t="s">
        <v>507</v>
      </c>
      <c r="S1272" s="91">
        <v>308.62</v>
      </c>
      <c r="T1272" s="90">
        <v>0</v>
      </c>
      <c r="U1272" s="91">
        <v>0</v>
      </c>
      <c r="W1272" s="92">
        <v>44652</v>
      </c>
    </row>
    <row r="1273" spans="1:23" x14ac:dyDescent="0.2">
      <c r="A1273" s="93" t="s">
        <v>1541</v>
      </c>
      <c r="B1273" s="93" t="s">
        <v>1135</v>
      </c>
      <c r="C1273" s="93" t="s">
        <v>1214</v>
      </c>
      <c r="D1273" s="93" t="s">
        <v>151</v>
      </c>
      <c r="E1273" s="93">
        <v>46</v>
      </c>
      <c r="F1273" s="93"/>
      <c r="G1273" s="94">
        <v>44666</v>
      </c>
      <c r="H1273" s="94">
        <v>44912</v>
      </c>
      <c r="I1273" s="95"/>
      <c r="J1273" s="95"/>
      <c r="K1273" s="95"/>
      <c r="L1273" s="95"/>
      <c r="M1273" s="95" t="s">
        <v>15</v>
      </c>
      <c r="N1273" s="95"/>
      <c r="O1273" s="95"/>
      <c r="P1273" s="95"/>
      <c r="R1273" s="90" t="s">
        <v>15</v>
      </c>
      <c r="S1273" s="91">
        <v>0</v>
      </c>
      <c r="T1273" s="90">
        <v>0</v>
      </c>
      <c r="U1273" s="91">
        <v>0</v>
      </c>
      <c r="W1273" s="92">
        <v>44652</v>
      </c>
    </row>
    <row r="1274" spans="1:23" x14ac:dyDescent="0.2">
      <c r="A1274" s="93" t="s">
        <v>1541</v>
      </c>
      <c r="B1274" s="93" t="s">
        <v>1135</v>
      </c>
      <c r="C1274" s="93" t="s">
        <v>1214</v>
      </c>
      <c r="D1274" s="93" t="s">
        <v>151</v>
      </c>
      <c r="E1274" s="93">
        <v>46</v>
      </c>
      <c r="F1274" s="93"/>
      <c r="G1274" s="94">
        <v>44666</v>
      </c>
      <c r="H1274" s="94">
        <v>44912</v>
      </c>
      <c r="I1274" s="95">
        <v>50570</v>
      </c>
      <c r="J1274" s="95" t="s">
        <v>1243</v>
      </c>
      <c r="K1274" s="95" t="s">
        <v>90</v>
      </c>
      <c r="L1274" s="95" t="s">
        <v>551</v>
      </c>
      <c r="M1274" s="95" t="s">
        <v>48</v>
      </c>
      <c r="N1274" s="95" t="s">
        <v>156</v>
      </c>
      <c r="O1274" s="95">
        <v>476</v>
      </c>
      <c r="P1274" s="95"/>
      <c r="R1274" s="90" t="s">
        <v>90</v>
      </c>
      <c r="S1274" s="91">
        <v>249.3</v>
      </c>
      <c r="T1274" s="90">
        <v>0</v>
      </c>
      <c r="U1274" s="91">
        <v>0</v>
      </c>
      <c r="W1274" s="92">
        <v>44652</v>
      </c>
    </row>
    <row r="1275" spans="1:23" x14ac:dyDescent="0.2">
      <c r="A1275" s="93" t="s">
        <v>1541</v>
      </c>
      <c r="B1275" s="93" t="s">
        <v>1135</v>
      </c>
      <c r="C1275" s="93" t="s">
        <v>1214</v>
      </c>
      <c r="D1275" s="93" t="s">
        <v>151</v>
      </c>
      <c r="E1275" s="93">
        <v>46</v>
      </c>
      <c r="F1275" s="93"/>
      <c r="G1275" s="94">
        <v>44666</v>
      </c>
      <c r="H1275" s="94">
        <v>44912</v>
      </c>
      <c r="I1275" s="95">
        <v>50158</v>
      </c>
      <c r="J1275" s="95" t="s">
        <v>1244</v>
      </c>
      <c r="K1275" s="95" t="s">
        <v>90</v>
      </c>
      <c r="L1275" s="95" t="s">
        <v>551</v>
      </c>
      <c r="M1275" s="95" t="s">
        <v>48</v>
      </c>
      <c r="N1275" s="95" t="s">
        <v>156</v>
      </c>
      <c r="O1275" s="95">
        <v>476</v>
      </c>
      <c r="P1275" s="95"/>
      <c r="R1275" s="90" t="s">
        <v>90</v>
      </c>
      <c r="S1275" s="91">
        <v>249.3</v>
      </c>
      <c r="T1275" s="90">
        <v>0</v>
      </c>
      <c r="U1275" s="91">
        <v>0</v>
      </c>
      <c r="W1275" s="92">
        <v>44652</v>
      </c>
    </row>
    <row r="1276" spans="1:23" x14ac:dyDescent="0.2">
      <c r="A1276" s="93" t="s">
        <v>1541</v>
      </c>
      <c r="B1276" s="93" t="s">
        <v>1135</v>
      </c>
      <c r="C1276" s="93" t="s">
        <v>1214</v>
      </c>
      <c r="D1276" s="93" t="s">
        <v>151</v>
      </c>
      <c r="E1276" s="93">
        <v>46</v>
      </c>
      <c r="F1276" s="93"/>
      <c r="G1276" s="94">
        <v>44666</v>
      </c>
      <c r="H1276" s="94">
        <v>44912</v>
      </c>
      <c r="I1276" s="95">
        <v>50172</v>
      </c>
      <c r="J1276" s="95" t="s">
        <v>1245</v>
      </c>
      <c r="K1276" s="95" t="s">
        <v>90</v>
      </c>
      <c r="L1276" s="95" t="s">
        <v>551</v>
      </c>
      <c r="M1276" s="95" t="s">
        <v>48</v>
      </c>
      <c r="N1276" s="95" t="s">
        <v>156</v>
      </c>
      <c r="O1276" s="95">
        <v>476</v>
      </c>
      <c r="P1276" s="95"/>
      <c r="R1276" s="90" t="s">
        <v>90</v>
      </c>
      <c r="S1276" s="91">
        <v>249.3</v>
      </c>
      <c r="T1276" s="90">
        <v>0</v>
      </c>
      <c r="U1276" s="91">
        <v>0</v>
      </c>
      <c r="W1276" s="92">
        <v>44652</v>
      </c>
    </row>
    <row r="1277" spans="1:23" x14ac:dyDescent="0.2">
      <c r="A1277" s="93" t="s">
        <v>1541</v>
      </c>
      <c r="B1277" s="93" t="s">
        <v>1135</v>
      </c>
      <c r="C1277" s="93" t="s">
        <v>1214</v>
      </c>
      <c r="D1277" s="93" t="s">
        <v>151</v>
      </c>
      <c r="E1277" s="93">
        <v>46</v>
      </c>
      <c r="F1277" s="93"/>
      <c r="G1277" s="94">
        <v>44666</v>
      </c>
      <c r="H1277" s="94">
        <v>44912</v>
      </c>
      <c r="I1277" s="95">
        <v>50562</v>
      </c>
      <c r="J1277" s="95" t="s">
        <v>1246</v>
      </c>
      <c r="K1277" s="95" t="s">
        <v>90</v>
      </c>
      <c r="L1277" s="95" t="s">
        <v>551</v>
      </c>
      <c r="M1277" s="95" t="s">
        <v>48</v>
      </c>
      <c r="N1277" s="95" t="s">
        <v>156</v>
      </c>
      <c r="O1277" s="95">
        <v>476</v>
      </c>
      <c r="P1277" s="95"/>
      <c r="R1277" s="90" t="s">
        <v>90</v>
      </c>
      <c r="S1277" s="91">
        <v>249.3</v>
      </c>
      <c r="T1277" s="90">
        <v>0</v>
      </c>
      <c r="U1277" s="91">
        <v>0</v>
      </c>
      <c r="W1277" s="92">
        <v>44652</v>
      </c>
    </row>
    <row r="1278" spans="1:23" x14ac:dyDescent="0.2">
      <c r="A1278" s="93" t="s">
        <v>1541</v>
      </c>
      <c r="B1278" s="93" t="s">
        <v>1135</v>
      </c>
      <c r="C1278" s="93" t="s">
        <v>1214</v>
      </c>
      <c r="D1278" s="93" t="s">
        <v>151</v>
      </c>
      <c r="E1278" s="93">
        <v>46</v>
      </c>
      <c r="F1278" s="93"/>
      <c r="G1278" s="94">
        <v>44666</v>
      </c>
      <c r="H1278" s="94">
        <v>44912</v>
      </c>
      <c r="I1278" s="95">
        <v>50563</v>
      </c>
      <c r="J1278" s="95" t="s">
        <v>1247</v>
      </c>
      <c r="K1278" s="95" t="s">
        <v>90</v>
      </c>
      <c r="L1278" s="95" t="s">
        <v>551</v>
      </c>
      <c r="M1278" s="95" t="s">
        <v>48</v>
      </c>
      <c r="N1278" s="95" t="s">
        <v>156</v>
      </c>
      <c r="O1278" s="95">
        <v>476</v>
      </c>
      <c r="P1278" s="95"/>
      <c r="R1278" s="90" t="s">
        <v>90</v>
      </c>
      <c r="S1278" s="91">
        <v>249.3</v>
      </c>
      <c r="T1278" s="90">
        <v>0</v>
      </c>
      <c r="U1278" s="91">
        <v>0</v>
      </c>
      <c r="W1278" s="92">
        <v>44652</v>
      </c>
    </row>
    <row r="1279" spans="1:23" x14ac:dyDescent="0.2">
      <c r="A1279" s="93" t="s">
        <v>1541</v>
      </c>
      <c r="B1279" s="93" t="s">
        <v>1135</v>
      </c>
      <c r="C1279" s="93" t="s">
        <v>1214</v>
      </c>
      <c r="D1279" s="93" t="s">
        <v>151</v>
      </c>
      <c r="E1279" s="93">
        <v>46</v>
      </c>
      <c r="F1279" s="93"/>
      <c r="G1279" s="94">
        <v>44666</v>
      </c>
      <c r="H1279" s="94">
        <v>44912</v>
      </c>
      <c r="I1279" s="95">
        <v>49983</v>
      </c>
      <c r="J1279" s="95" t="s">
        <v>1248</v>
      </c>
      <c r="K1279" s="95" t="s">
        <v>96</v>
      </c>
      <c r="L1279" s="95" t="s">
        <v>551</v>
      </c>
      <c r="M1279" s="95" t="s">
        <v>48</v>
      </c>
      <c r="N1279" s="95" t="s">
        <v>156</v>
      </c>
      <c r="O1279" s="95">
        <v>476</v>
      </c>
      <c r="P1279" s="95"/>
      <c r="R1279" s="90" t="s">
        <v>96</v>
      </c>
      <c r="S1279" s="91">
        <v>202.59</v>
      </c>
      <c r="T1279" s="90">
        <v>0</v>
      </c>
      <c r="U1279" s="91">
        <v>0</v>
      </c>
      <c r="W1279" s="92">
        <v>44652</v>
      </c>
    </row>
    <row r="1280" spans="1:23" x14ac:dyDescent="0.2">
      <c r="A1280" s="93" t="s">
        <v>1541</v>
      </c>
      <c r="B1280" s="93" t="s">
        <v>1135</v>
      </c>
      <c r="C1280" s="93" t="s">
        <v>1214</v>
      </c>
      <c r="D1280" s="93" t="s">
        <v>151</v>
      </c>
      <c r="E1280" s="93">
        <v>46</v>
      </c>
      <c r="F1280" s="93"/>
      <c r="G1280" s="94">
        <v>44666</v>
      </c>
      <c r="H1280" s="94">
        <v>44912</v>
      </c>
      <c r="I1280" s="95">
        <v>50119</v>
      </c>
      <c r="J1280" s="95" t="s">
        <v>1249</v>
      </c>
      <c r="K1280" s="95" t="s">
        <v>96</v>
      </c>
      <c r="L1280" s="95" t="s">
        <v>551</v>
      </c>
      <c r="M1280" s="95" t="s">
        <v>48</v>
      </c>
      <c r="N1280" s="95" t="s">
        <v>156</v>
      </c>
      <c r="O1280" s="95">
        <v>476</v>
      </c>
      <c r="P1280" s="95"/>
      <c r="R1280" s="90" t="s">
        <v>96</v>
      </c>
      <c r="S1280" s="91">
        <v>202.59</v>
      </c>
      <c r="T1280" s="90">
        <v>0</v>
      </c>
      <c r="U1280" s="91">
        <v>0</v>
      </c>
      <c r="W1280" s="92">
        <v>44652</v>
      </c>
    </row>
    <row r="1281" spans="1:23" x14ac:dyDescent="0.2">
      <c r="A1281" s="93" t="s">
        <v>1541</v>
      </c>
      <c r="B1281" s="93" t="s">
        <v>1135</v>
      </c>
      <c r="C1281" s="93" t="s">
        <v>1214</v>
      </c>
      <c r="D1281" s="93" t="s">
        <v>151</v>
      </c>
      <c r="E1281" s="93">
        <v>46</v>
      </c>
      <c r="F1281" s="93"/>
      <c r="G1281" s="94">
        <v>44666</v>
      </c>
      <c r="H1281" s="94">
        <v>44912</v>
      </c>
      <c r="I1281" s="95">
        <v>49729</v>
      </c>
      <c r="J1281" s="95" t="s">
        <v>1250</v>
      </c>
      <c r="K1281" s="95" t="s">
        <v>96</v>
      </c>
      <c r="L1281" s="95" t="s">
        <v>551</v>
      </c>
      <c r="M1281" s="95" t="s">
        <v>48</v>
      </c>
      <c r="N1281" s="95" t="s">
        <v>156</v>
      </c>
      <c r="O1281" s="95">
        <v>476</v>
      </c>
      <c r="P1281" s="95"/>
      <c r="R1281" s="90" t="s">
        <v>96</v>
      </c>
      <c r="S1281" s="91">
        <v>202.59</v>
      </c>
      <c r="T1281" s="90">
        <v>0</v>
      </c>
      <c r="U1281" s="91">
        <v>0</v>
      </c>
      <c r="W1281" s="92">
        <v>44652</v>
      </c>
    </row>
    <row r="1282" spans="1:23" x14ac:dyDescent="0.2">
      <c r="A1282" s="93" t="s">
        <v>1541</v>
      </c>
      <c r="B1282" s="93" t="s">
        <v>1135</v>
      </c>
      <c r="C1282" s="93" t="s">
        <v>1214</v>
      </c>
      <c r="D1282" s="93" t="s">
        <v>151</v>
      </c>
      <c r="E1282" s="93">
        <v>46</v>
      </c>
      <c r="F1282" s="93"/>
      <c r="G1282" s="94">
        <v>44666</v>
      </c>
      <c r="H1282" s="94">
        <v>44912</v>
      </c>
      <c r="I1282" s="95">
        <v>50124</v>
      </c>
      <c r="J1282" s="95" t="s">
        <v>1251</v>
      </c>
      <c r="K1282" s="95" t="s">
        <v>96</v>
      </c>
      <c r="L1282" s="95" t="s">
        <v>551</v>
      </c>
      <c r="M1282" s="95" t="s">
        <v>48</v>
      </c>
      <c r="N1282" s="95" t="s">
        <v>156</v>
      </c>
      <c r="O1282" s="95">
        <v>476</v>
      </c>
      <c r="P1282" s="95"/>
      <c r="R1282" s="90" t="s">
        <v>96</v>
      </c>
      <c r="S1282" s="91">
        <v>202.59</v>
      </c>
      <c r="T1282" s="90">
        <v>0</v>
      </c>
      <c r="U1282" s="91">
        <v>0</v>
      </c>
      <c r="W1282" s="92">
        <v>44652</v>
      </c>
    </row>
    <row r="1283" spans="1:23" x14ac:dyDescent="0.2">
      <c r="A1283" s="93" t="s">
        <v>1541</v>
      </c>
      <c r="B1283" s="93" t="s">
        <v>1135</v>
      </c>
      <c r="C1283" s="93" t="s">
        <v>1214</v>
      </c>
      <c r="D1283" s="93" t="s">
        <v>151</v>
      </c>
      <c r="E1283" s="93">
        <v>46</v>
      </c>
      <c r="F1283" s="93"/>
      <c r="G1283" s="94">
        <v>44666</v>
      </c>
      <c r="H1283" s="94">
        <v>44912</v>
      </c>
      <c r="I1283" s="95">
        <v>49726</v>
      </c>
      <c r="J1283" s="95" t="s">
        <v>1252</v>
      </c>
      <c r="K1283" s="95" t="s">
        <v>96</v>
      </c>
      <c r="L1283" s="95" t="s">
        <v>551</v>
      </c>
      <c r="M1283" s="95" t="s">
        <v>48</v>
      </c>
      <c r="N1283" s="95" t="s">
        <v>156</v>
      </c>
      <c r="O1283" s="95">
        <v>476</v>
      </c>
      <c r="P1283" s="95"/>
      <c r="R1283" s="90" t="s">
        <v>96</v>
      </c>
      <c r="S1283" s="91">
        <v>202.59</v>
      </c>
      <c r="T1283" s="90">
        <v>0</v>
      </c>
      <c r="U1283" s="91">
        <v>0</v>
      </c>
      <c r="W1283" s="92">
        <v>44652</v>
      </c>
    </row>
    <row r="1284" spans="1:23" x14ac:dyDescent="0.2">
      <c r="A1284" s="93" t="s">
        <v>1541</v>
      </c>
      <c r="B1284" s="93" t="s">
        <v>1135</v>
      </c>
      <c r="C1284" s="93" t="s">
        <v>1214</v>
      </c>
      <c r="D1284" s="93" t="s">
        <v>151</v>
      </c>
      <c r="E1284" s="93">
        <v>46</v>
      </c>
      <c r="F1284" s="93"/>
      <c r="G1284" s="94">
        <v>44666</v>
      </c>
      <c r="H1284" s="94">
        <v>44912</v>
      </c>
      <c r="I1284" s="95">
        <v>49699</v>
      </c>
      <c r="J1284" s="95" t="s">
        <v>1253</v>
      </c>
      <c r="K1284" s="95" t="s">
        <v>96</v>
      </c>
      <c r="L1284" s="95" t="s">
        <v>551</v>
      </c>
      <c r="M1284" s="95" t="s">
        <v>48</v>
      </c>
      <c r="N1284" s="95" t="s">
        <v>156</v>
      </c>
      <c r="O1284" s="95">
        <v>476</v>
      </c>
      <c r="P1284" s="95"/>
      <c r="R1284" s="90" t="s">
        <v>96</v>
      </c>
      <c r="S1284" s="91">
        <v>202.59</v>
      </c>
      <c r="T1284" s="90">
        <v>0</v>
      </c>
      <c r="U1284" s="91">
        <v>0</v>
      </c>
      <c r="W1284" s="92">
        <v>44652</v>
      </c>
    </row>
    <row r="1285" spans="1:23" x14ac:dyDescent="0.2">
      <c r="A1285" s="93" t="s">
        <v>1541</v>
      </c>
      <c r="B1285" s="93" t="s">
        <v>1135</v>
      </c>
      <c r="C1285" s="93" t="s">
        <v>1214</v>
      </c>
      <c r="D1285" s="93" t="s">
        <v>151</v>
      </c>
      <c r="E1285" s="93">
        <v>46</v>
      </c>
      <c r="F1285" s="93"/>
      <c r="G1285" s="94">
        <v>44666</v>
      </c>
      <c r="H1285" s="94">
        <v>44912</v>
      </c>
      <c r="I1285" s="95">
        <v>50143</v>
      </c>
      <c r="J1285" s="95" t="s">
        <v>1254</v>
      </c>
      <c r="K1285" s="95" t="s">
        <v>96</v>
      </c>
      <c r="L1285" s="95" t="s">
        <v>551</v>
      </c>
      <c r="M1285" s="95" t="s">
        <v>48</v>
      </c>
      <c r="N1285" s="95" t="s">
        <v>156</v>
      </c>
      <c r="O1285" s="95">
        <v>476</v>
      </c>
      <c r="P1285" s="95"/>
      <c r="R1285" s="90" t="s">
        <v>96</v>
      </c>
      <c r="S1285" s="91">
        <v>202.59</v>
      </c>
      <c r="T1285" s="90">
        <v>0</v>
      </c>
      <c r="U1285" s="91">
        <v>0</v>
      </c>
      <c r="W1285" s="92">
        <v>44652</v>
      </c>
    </row>
    <row r="1286" spans="1:23" x14ac:dyDescent="0.2">
      <c r="A1286" s="93" t="s">
        <v>1541</v>
      </c>
      <c r="B1286" s="93" t="s">
        <v>1135</v>
      </c>
      <c r="C1286" s="93" t="s">
        <v>1214</v>
      </c>
      <c r="D1286" s="93" t="s">
        <v>151</v>
      </c>
      <c r="E1286" s="93">
        <v>46</v>
      </c>
      <c r="F1286" s="93"/>
      <c r="G1286" s="94">
        <v>44666</v>
      </c>
      <c r="H1286" s="94">
        <v>44912</v>
      </c>
      <c r="I1286" s="95">
        <v>49700</v>
      </c>
      <c r="J1286" s="95" t="s">
        <v>1255</v>
      </c>
      <c r="K1286" s="95" t="s">
        <v>96</v>
      </c>
      <c r="L1286" s="95" t="s">
        <v>551</v>
      </c>
      <c r="M1286" s="95" t="s">
        <v>48</v>
      </c>
      <c r="N1286" s="95" t="s">
        <v>156</v>
      </c>
      <c r="O1286" s="95">
        <v>476</v>
      </c>
      <c r="P1286" s="95"/>
      <c r="R1286" s="90" t="s">
        <v>96</v>
      </c>
      <c r="S1286" s="91">
        <v>202.59</v>
      </c>
      <c r="T1286" s="90">
        <v>0</v>
      </c>
      <c r="U1286" s="91">
        <v>0</v>
      </c>
      <c r="W1286" s="92">
        <v>44652</v>
      </c>
    </row>
    <row r="1287" spans="1:23" x14ac:dyDescent="0.2">
      <c r="A1287" s="93" t="s">
        <v>1541</v>
      </c>
      <c r="B1287" s="93" t="s">
        <v>1135</v>
      </c>
      <c r="C1287" s="93" t="s">
        <v>1214</v>
      </c>
      <c r="D1287" s="93" t="s">
        <v>151</v>
      </c>
      <c r="E1287" s="93">
        <v>46</v>
      </c>
      <c r="F1287" s="93"/>
      <c r="G1287" s="94">
        <v>44666</v>
      </c>
      <c r="H1287" s="94">
        <v>44912</v>
      </c>
      <c r="I1287" s="95">
        <v>49728</v>
      </c>
      <c r="J1287" s="95" t="s">
        <v>1256</v>
      </c>
      <c r="K1287" s="95" t="s">
        <v>96</v>
      </c>
      <c r="L1287" s="95" t="s">
        <v>551</v>
      </c>
      <c r="M1287" s="95" t="s">
        <v>48</v>
      </c>
      <c r="N1287" s="95" t="s">
        <v>156</v>
      </c>
      <c r="O1287" s="95">
        <v>476</v>
      </c>
      <c r="P1287" s="95"/>
      <c r="R1287" s="90" t="s">
        <v>96</v>
      </c>
      <c r="S1287" s="91">
        <v>202.59</v>
      </c>
      <c r="T1287" s="90">
        <v>0</v>
      </c>
      <c r="U1287" s="91">
        <v>0</v>
      </c>
      <c r="W1287" s="92">
        <v>44652</v>
      </c>
    </row>
    <row r="1288" spans="1:23" x14ac:dyDescent="0.2">
      <c r="A1288" s="93" t="s">
        <v>1541</v>
      </c>
      <c r="B1288" s="93" t="s">
        <v>1135</v>
      </c>
      <c r="C1288" s="93" t="s">
        <v>1214</v>
      </c>
      <c r="D1288" s="93" t="s">
        <v>151</v>
      </c>
      <c r="E1288" s="93">
        <v>46</v>
      </c>
      <c r="F1288" s="93"/>
      <c r="G1288" s="94">
        <v>44666</v>
      </c>
      <c r="H1288" s="94">
        <v>44912</v>
      </c>
      <c r="I1288" s="95">
        <v>49734</v>
      </c>
      <c r="J1288" s="95" t="s">
        <v>1257</v>
      </c>
      <c r="K1288" s="95" t="s">
        <v>96</v>
      </c>
      <c r="L1288" s="95" t="s">
        <v>551</v>
      </c>
      <c r="M1288" s="95" t="s">
        <v>48</v>
      </c>
      <c r="N1288" s="95" t="s">
        <v>156</v>
      </c>
      <c r="O1288" s="95">
        <v>476</v>
      </c>
      <c r="P1288" s="95"/>
      <c r="R1288" s="90" t="s">
        <v>96</v>
      </c>
      <c r="S1288" s="91">
        <v>202.59</v>
      </c>
      <c r="T1288" s="90">
        <v>0</v>
      </c>
      <c r="U1288" s="91">
        <v>0</v>
      </c>
      <c r="W1288" s="92">
        <v>44652</v>
      </c>
    </row>
    <row r="1289" spans="1:23" x14ac:dyDescent="0.2">
      <c r="A1289" s="93" t="s">
        <v>1541</v>
      </c>
      <c r="B1289" s="93" t="s">
        <v>1135</v>
      </c>
      <c r="C1289" s="93" t="s">
        <v>1214</v>
      </c>
      <c r="D1289" s="93" t="s">
        <v>151</v>
      </c>
      <c r="E1289" s="93">
        <v>46</v>
      </c>
      <c r="F1289" s="93"/>
      <c r="G1289" s="94">
        <v>44666</v>
      </c>
      <c r="H1289" s="94">
        <v>44912</v>
      </c>
      <c r="I1289" s="95">
        <v>50218</v>
      </c>
      <c r="J1289" s="95" t="s">
        <v>1258</v>
      </c>
      <c r="K1289" s="95" t="s">
        <v>1085</v>
      </c>
      <c r="L1289" s="95" t="s">
        <v>551</v>
      </c>
      <c r="M1289" s="95" t="s">
        <v>48</v>
      </c>
      <c r="N1289" s="95" t="s">
        <v>156</v>
      </c>
      <c r="O1289" s="95">
        <v>476</v>
      </c>
      <c r="P1289" s="95"/>
      <c r="R1289" s="90" t="s">
        <v>90</v>
      </c>
      <c r="S1289" s="91">
        <v>249.3</v>
      </c>
      <c r="T1289" s="90">
        <v>0</v>
      </c>
      <c r="U1289" s="91">
        <v>0</v>
      </c>
      <c r="W1289" s="92">
        <v>44652</v>
      </c>
    </row>
    <row r="1290" spans="1:23" x14ac:dyDescent="0.2">
      <c r="A1290" s="93" t="s">
        <v>1541</v>
      </c>
      <c r="B1290" s="93" t="s">
        <v>1135</v>
      </c>
      <c r="C1290" s="93" t="s">
        <v>1214</v>
      </c>
      <c r="D1290" s="93" t="s">
        <v>151</v>
      </c>
      <c r="E1290" s="93">
        <v>46</v>
      </c>
      <c r="F1290" s="93"/>
      <c r="G1290" s="94">
        <v>44666</v>
      </c>
      <c r="H1290" s="94">
        <v>44912</v>
      </c>
      <c r="I1290" s="95">
        <v>50597</v>
      </c>
      <c r="J1290" s="95" t="s">
        <v>1259</v>
      </c>
      <c r="K1290" s="95" t="s">
        <v>989</v>
      </c>
      <c r="L1290" s="95" t="s">
        <v>551</v>
      </c>
      <c r="M1290" s="95" t="s">
        <v>48</v>
      </c>
      <c r="N1290" s="95" t="s">
        <v>156</v>
      </c>
      <c r="O1290" s="95">
        <v>476</v>
      </c>
      <c r="P1290" s="95"/>
      <c r="R1290" s="90" t="s">
        <v>989</v>
      </c>
      <c r="S1290" s="91">
        <v>352.42</v>
      </c>
      <c r="T1290" s="90">
        <v>0</v>
      </c>
      <c r="U1290" s="91">
        <v>0</v>
      </c>
      <c r="W1290" s="92">
        <v>44652</v>
      </c>
    </row>
    <row r="1291" spans="1:23" x14ac:dyDescent="0.2">
      <c r="A1291" s="93" t="s">
        <v>1541</v>
      </c>
      <c r="B1291" s="93" t="s">
        <v>1135</v>
      </c>
      <c r="C1291" s="93" t="s">
        <v>1214</v>
      </c>
      <c r="D1291" s="93" t="s">
        <v>151</v>
      </c>
      <c r="E1291" s="93">
        <v>46</v>
      </c>
      <c r="F1291" s="93"/>
      <c r="G1291" s="94">
        <v>44666</v>
      </c>
      <c r="H1291" s="94">
        <v>44912</v>
      </c>
      <c r="I1291" s="95">
        <v>50246</v>
      </c>
      <c r="J1291" s="95" t="s">
        <v>1260</v>
      </c>
      <c r="K1291" s="95" t="s">
        <v>1085</v>
      </c>
      <c r="L1291" s="95" t="s">
        <v>551</v>
      </c>
      <c r="M1291" s="95" t="s">
        <v>48</v>
      </c>
      <c r="N1291" s="95" t="s">
        <v>156</v>
      </c>
      <c r="O1291" s="95">
        <v>476</v>
      </c>
      <c r="P1291" s="95"/>
      <c r="R1291" s="90" t="s">
        <v>90</v>
      </c>
      <c r="S1291" s="91">
        <v>249.3</v>
      </c>
      <c r="T1291" s="90">
        <v>0</v>
      </c>
      <c r="U1291" s="91">
        <v>0</v>
      </c>
      <c r="W1291" s="92">
        <v>44652</v>
      </c>
    </row>
    <row r="1292" spans="1:23" x14ac:dyDescent="0.2">
      <c r="A1292" s="93" t="s">
        <v>1541</v>
      </c>
      <c r="B1292" s="93" t="s">
        <v>1135</v>
      </c>
      <c r="C1292" s="93" t="s">
        <v>1214</v>
      </c>
      <c r="D1292" s="93" t="s">
        <v>157</v>
      </c>
      <c r="E1292" s="93">
        <v>8</v>
      </c>
      <c r="F1292" s="93" t="s">
        <v>813</v>
      </c>
      <c r="G1292" s="94">
        <v>44666</v>
      </c>
      <c r="H1292" s="94">
        <v>44912</v>
      </c>
      <c r="I1292" s="95" t="s">
        <v>1261</v>
      </c>
      <c r="J1292" s="95" t="s">
        <v>347</v>
      </c>
      <c r="K1292" s="95"/>
      <c r="L1292" s="95" t="s">
        <v>551</v>
      </c>
      <c r="M1292" s="95" t="s">
        <v>48</v>
      </c>
      <c r="N1292" s="95" t="s">
        <v>156</v>
      </c>
      <c r="O1292" s="95">
        <v>476</v>
      </c>
      <c r="P1292" s="95"/>
      <c r="R1292" s="90" t="s">
        <v>347</v>
      </c>
      <c r="S1292" s="91">
        <v>231.99</v>
      </c>
      <c r="T1292" s="90" t="s">
        <v>813</v>
      </c>
      <c r="U1292" s="91">
        <v>420.86</v>
      </c>
      <c r="W1292" s="92">
        <v>44652</v>
      </c>
    </row>
    <row r="1293" spans="1:23" x14ac:dyDescent="0.2">
      <c r="A1293" s="93" t="s">
        <v>1541</v>
      </c>
      <c r="B1293" s="93" t="s">
        <v>1135</v>
      </c>
      <c r="C1293" s="93" t="s">
        <v>1214</v>
      </c>
      <c r="D1293" s="93" t="s">
        <v>157</v>
      </c>
      <c r="E1293" s="93">
        <v>20</v>
      </c>
      <c r="F1293" s="93" t="s">
        <v>584</v>
      </c>
      <c r="G1293" s="94">
        <v>44666</v>
      </c>
      <c r="H1293" s="94">
        <v>44912</v>
      </c>
      <c r="I1293" s="95" t="s">
        <v>1262</v>
      </c>
      <c r="J1293" s="95" t="s">
        <v>745</v>
      </c>
      <c r="K1293" s="95"/>
      <c r="L1293" s="95" t="s">
        <v>551</v>
      </c>
      <c r="M1293" s="95" t="s">
        <v>48</v>
      </c>
      <c r="N1293" s="95" t="s">
        <v>156</v>
      </c>
      <c r="O1293" s="95">
        <v>476</v>
      </c>
      <c r="P1293" s="95"/>
      <c r="R1293" s="90" t="s">
        <v>1522</v>
      </c>
      <c r="S1293" s="91">
        <v>914.22</v>
      </c>
      <c r="T1293" s="90" t="s">
        <v>584</v>
      </c>
      <c r="U1293" s="91">
        <v>438.96</v>
      </c>
      <c r="W1293" s="92">
        <v>44652</v>
      </c>
    </row>
    <row r="1294" spans="1:23" x14ac:dyDescent="0.2">
      <c r="A1294" s="93" t="s">
        <v>1541</v>
      </c>
      <c r="B1294" s="93" t="s">
        <v>1135</v>
      </c>
      <c r="C1294" s="93" t="s">
        <v>1214</v>
      </c>
      <c r="D1294" s="93" t="s">
        <v>157</v>
      </c>
      <c r="E1294" s="93">
        <v>21</v>
      </c>
      <c r="F1294" s="93" t="s">
        <v>347</v>
      </c>
      <c r="G1294" s="94">
        <v>44666</v>
      </c>
      <c r="H1294" s="94">
        <v>44912</v>
      </c>
      <c r="I1294" s="95" t="s">
        <v>1263</v>
      </c>
      <c r="J1294" s="95" t="s">
        <v>725</v>
      </c>
      <c r="K1294" s="95"/>
      <c r="L1294" s="95" t="s">
        <v>551</v>
      </c>
      <c r="M1294" s="95" t="s">
        <v>48</v>
      </c>
      <c r="N1294" s="95" t="s">
        <v>156</v>
      </c>
      <c r="O1294" s="95">
        <v>476</v>
      </c>
      <c r="P1294" s="95"/>
      <c r="R1294" s="90" t="s">
        <v>1523</v>
      </c>
      <c r="S1294" s="91">
        <v>833.45</v>
      </c>
      <c r="T1294" s="90" t="s">
        <v>347</v>
      </c>
      <c r="U1294" s="91">
        <v>231.99</v>
      </c>
      <c r="W1294" s="92">
        <v>44652</v>
      </c>
    </row>
    <row r="1295" spans="1:23" x14ac:dyDescent="0.2">
      <c r="A1295" s="93" t="s">
        <v>1541</v>
      </c>
      <c r="B1295" s="93" t="s">
        <v>1135</v>
      </c>
      <c r="C1295" s="93" t="s">
        <v>1214</v>
      </c>
      <c r="D1295" s="93" t="s">
        <v>157</v>
      </c>
      <c r="E1295" s="93">
        <v>27</v>
      </c>
      <c r="F1295" s="93" t="s">
        <v>896</v>
      </c>
      <c r="G1295" s="94">
        <v>44666</v>
      </c>
      <c r="H1295" s="94">
        <v>44912</v>
      </c>
      <c r="I1295" s="95" t="s">
        <v>1264</v>
      </c>
      <c r="J1295" s="95" t="s">
        <v>545</v>
      </c>
      <c r="K1295" s="95"/>
      <c r="L1295" s="95" t="s">
        <v>551</v>
      </c>
      <c r="M1295" s="95" t="s">
        <v>48</v>
      </c>
      <c r="N1295" s="95" t="s">
        <v>156</v>
      </c>
      <c r="O1295" s="95">
        <v>476</v>
      </c>
      <c r="P1295" s="95"/>
      <c r="R1295" s="90" t="s">
        <v>1522</v>
      </c>
      <c r="S1295" s="91">
        <v>914.22</v>
      </c>
      <c r="T1295" s="90" t="s">
        <v>896</v>
      </c>
      <c r="U1295" s="91">
        <v>742.81</v>
      </c>
      <c r="W1295" s="92">
        <v>44652</v>
      </c>
    </row>
    <row r="1296" spans="1:23" x14ac:dyDescent="0.2">
      <c r="A1296" s="93" t="s">
        <v>1541</v>
      </c>
      <c r="B1296" s="93" t="s">
        <v>1135</v>
      </c>
      <c r="C1296" s="93" t="s">
        <v>1214</v>
      </c>
      <c r="D1296" s="93" t="s">
        <v>157</v>
      </c>
      <c r="E1296" s="93">
        <v>175</v>
      </c>
      <c r="F1296" s="93" t="s">
        <v>1088</v>
      </c>
      <c r="G1296" s="94">
        <v>44666</v>
      </c>
      <c r="H1296" s="94">
        <v>44912</v>
      </c>
      <c r="I1296" s="95" t="s">
        <v>1265</v>
      </c>
      <c r="J1296" s="95" t="s">
        <v>830</v>
      </c>
      <c r="K1296" s="95"/>
      <c r="L1296" s="95" t="s">
        <v>551</v>
      </c>
      <c r="M1296" s="95" t="s">
        <v>48</v>
      </c>
      <c r="N1296" s="95" t="s">
        <v>156</v>
      </c>
      <c r="O1296" s="95">
        <v>476</v>
      </c>
      <c r="P1296" s="95"/>
      <c r="R1296" s="90" t="s">
        <v>793</v>
      </c>
      <c r="S1296" s="91">
        <v>1402.33</v>
      </c>
      <c r="T1296" s="90" t="s">
        <v>1088</v>
      </c>
      <c r="U1296" s="91">
        <v>40</v>
      </c>
      <c r="W1296" s="92">
        <v>44652</v>
      </c>
    </row>
    <row r="1297" spans="1:23" x14ac:dyDescent="0.2">
      <c r="A1297" s="93" t="s">
        <v>1541</v>
      </c>
      <c r="B1297" s="93" t="s">
        <v>1135</v>
      </c>
      <c r="C1297" s="93" t="s">
        <v>1214</v>
      </c>
      <c r="D1297" s="93" t="s">
        <v>157</v>
      </c>
      <c r="E1297" s="93">
        <v>27</v>
      </c>
      <c r="F1297" s="93"/>
      <c r="G1297" s="94">
        <v>44666</v>
      </c>
      <c r="H1297" s="94">
        <v>44912</v>
      </c>
      <c r="I1297" s="95" t="s">
        <v>1266</v>
      </c>
      <c r="J1297" s="95" t="s">
        <v>128</v>
      </c>
      <c r="K1297" s="95"/>
      <c r="L1297" s="95" t="s">
        <v>551</v>
      </c>
      <c r="M1297" s="95" t="s">
        <v>48</v>
      </c>
      <c r="N1297" s="95" t="s">
        <v>156</v>
      </c>
      <c r="O1297" s="95">
        <v>476</v>
      </c>
      <c r="P1297" s="95"/>
      <c r="R1297" s="90" t="s">
        <v>896</v>
      </c>
      <c r="S1297" s="91">
        <v>742.81</v>
      </c>
      <c r="T1297" s="90">
        <v>0</v>
      </c>
      <c r="U1297" s="91">
        <v>0</v>
      </c>
      <c r="W1297" s="92">
        <v>44652</v>
      </c>
    </row>
    <row r="1298" spans="1:23" x14ac:dyDescent="0.2">
      <c r="A1298" s="93" t="s">
        <v>1541</v>
      </c>
      <c r="B1298" s="93" t="s">
        <v>1135</v>
      </c>
      <c r="C1298" s="93" t="s">
        <v>1214</v>
      </c>
      <c r="D1298" s="93" t="s">
        <v>157</v>
      </c>
      <c r="E1298" s="93">
        <v>175</v>
      </c>
      <c r="F1298" s="93"/>
      <c r="G1298" s="94">
        <v>44666</v>
      </c>
      <c r="H1298" s="94">
        <v>44912</v>
      </c>
      <c r="I1298" s="95" t="s">
        <v>1267</v>
      </c>
      <c r="J1298" s="95" t="s">
        <v>128</v>
      </c>
      <c r="K1298" s="95"/>
      <c r="L1298" s="95" t="s">
        <v>551</v>
      </c>
      <c r="M1298" s="95" t="s">
        <v>48</v>
      </c>
      <c r="N1298" s="95" t="s">
        <v>156</v>
      </c>
      <c r="O1298" s="95">
        <v>476</v>
      </c>
      <c r="P1298" s="95"/>
      <c r="R1298" s="90" t="s">
        <v>896</v>
      </c>
      <c r="S1298" s="91">
        <v>742.81</v>
      </c>
      <c r="T1298" s="90">
        <v>0</v>
      </c>
      <c r="U1298" s="91">
        <v>0</v>
      </c>
      <c r="W1298" s="92">
        <v>44652</v>
      </c>
    </row>
    <row r="1299" spans="1:23" x14ac:dyDescent="0.2">
      <c r="A1299" s="93" t="s">
        <v>1541</v>
      </c>
      <c r="B1299" s="93" t="s">
        <v>1135</v>
      </c>
      <c r="C1299" s="93" t="s">
        <v>1214</v>
      </c>
      <c r="D1299" s="93" t="s">
        <v>157</v>
      </c>
      <c r="E1299" s="93">
        <v>175</v>
      </c>
      <c r="F1299" s="93"/>
      <c r="G1299" s="94">
        <v>44666</v>
      </c>
      <c r="H1299" s="94">
        <v>44912</v>
      </c>
      <c r="I1299" s="95" t="s">
        <v>1268</v>
      </c>
      <c r="J1299" s="95" t="s">
        <v>725</v>
      </c>
      <c r="K1299" s="95"/>
      <c r="L1299" s="95" t="s">
        <v>551</v>
      </c>
      <c r="M1299" s="95" t="s">
        <v>48</v>
      </c>
      <c r="N1299" s="95" t="s">
        <v>156</v>
      </c>
      <c r="O1299" s="95">
        <v>476</v>
      </c>
      <c r="P1299" s="95"/>
      <c r="R1299" s="90" t="s">
        <v>1523</v>
      </c>
      <c r="S1299" s="91">
        <v>833.45</v>
      </c>
      <c r="T1299" s="90">
        <v>0</v>
      </c>
      <c r="U1299" s="91">
        <v>0</v>
      </c>
      <c r="W1299" s="92">
        <v>44652</v>
      </c>
    </row>
    <row r="1300" spans="1:23" x14ac:dyDescent="0.2">
      <c r="A1300" s="86" t="s">
        <v>1541</v>
      </c>
      <c r="B1300" s="86" t="s">
        <v>1135</v>
      </c>
      <c r="C1300" s="86" t="s">
        <v>1269</v>
      </c>
      <c r="D1300" s="86" t="s">
        <v>151</v>
      </c>
      <c r="E1300" s="86">
        <v>40</v>
      </c>
      <c r="F1300" s="86" t="s">
        <v>571</v>
      </c>
      <c r="G1300" s="87">
        <v>44666</v>
      </c>
      <c r="H1300" s="87">
        <v>44912</v>
      </c>
      <c r="I1300" s="88">
        <v>49547</v>
      </c>
      <c r="J1300" s="88" t="s">
        <v>1270</v>
      </c>
      <c r="K1300" s="88" t="s">
        <v>573</v>
      </c>
      <c r="L1300" s="88" t="s">
        <v>551</v>
      </c>
      <c r="M1300" s="88" t="s">
        <v>48</v>
      </c>
      <c r="N1300" s="88" t="s">
        <v>156</v>
      </c>
      <c r="O1300" s="88">
        <v>476</v>
      </c>
      <c r="P1300" s="88"/>
      <c r="R1300" s="90" t="s">
        <v>571</v>
      </c>
      <c r="S1300" s="91">
        <v>650.83000000000004</v>
      </c>
      <c r="T1300" s="90" t="s">
        <v>571</v>
      </c>
      <c r="U1300" s="91">
        <v>650.83000000000004</v>
      </c>
      <c r="W1300" s="92">
        <v>44652</v>
      </c>
    </row>
    <row r="1301" spans="1:23" x14ac:dyDescent="0.2">
      <c r="A1301" s="86" t="s">
        <v>1541</v>
      </c>
      <c r="B1301" s="86" t="s">
        <v>1135</v>
      </c>
      <c r="C1301" s="86" t="s">
        <v>1269</v>
      </c>
      <c r="D1301" s="86" t="s">
        <v>151</v>
      </c>
      <c r="E1301" s="86">
        <v>48</v>
      </c>
      <c r="F1301" s="86" t="s">
        <v>312</v>
      </c>
      <c r="G1301" s="87">
        <v>44666</v>
      </c>
      <c r="H1301" s="87">
        <v>44912</v>
      </c>
      <c r="I1301" s="88">
        <v>50613</v>
      </c>
      <c r="J1301" s="88" t="s">
        <v>1271</v>
      </c>
      <c r="K1301" s="88" t="s">
        <v>384</v>
      </c>
      <c r="L1301" s="88" t="s">
        <v>551</v>
      </c>
      <c r="M1301" s="88" t="s">
        <v>48</v>
      </c>
      <c r="N1301" s="88" t="s">
        <v>156</v>
      </c>
      <c r="O1301" s="88">
        <v>476</v>
      </c>
      <c r="P1301" s="88"/>
      <c r="R1301" s="90" t="s">
        <v>312</v>
      </c>
      <c r="S1301" s="91">
        <v>292.54000000000002</v>
      </c>
      <c r="T1301" s="90" t="s">
        <v>312</v>
      </c>
      <c r="U1301" s="91">
        <v>292.54000000000002</v>
      </c>
      <c r="W1301" s="92">
        <v>44652</v>
      </c>
    </row>
    <row r="1302" spans="1:23" x14ac:dyDescent="0.2">
      <c r="A1302" s="86" t="s">
        <v>1541</v>
      </c>
      <c r="B1302" s="86" t="s">
        <v>1135</v>
      </c>
      <c r="C1302" s="86" t="s">
        <v>1269</v>
      </c>
      <c r="D1302" s="86" t="s">
        <v>151</v>
      </c>
      <c r="E1302" s="86">
        <v>48</v>
      </c>
      <c r="F1302" s="86" t="s">
        <v>312</v>
      </c>
      <c r="G1302" s="87">
        <v>44666</v>
      </c>
      <c r="H1302" s="87">
        <v>44912</v>
      </c>
      <c r="I1302" s="88"/>
      <c r="J1302" s="88"/>
      <c r="K1302" s="88"/>
      <c r="L1302" s="88"/>
      <c r="M1302" s="88" t="s">
        <v>15</v>
      </c>
      <c r="N1302" s="88"/>
      <c r="O1302" s="88"/>
      <c r="P1302" s="88"/>
      <c r="R1302" s="90" t="s">
        <v>15</v>
      </c>
      <c r="S1302" s="91">
        <v>0</v>
      </c>
      <c r="T1302" s="90" t="s">
        <v>312</v>
      </c>
      <c r="U1302" s="91">
        <v>292.54000000000002</v>
      </c>
      <c r="W1302" s="92">
        <v>44652</v>
      </c>
    </row>
    <row r="1303" spans="1:23" x14ac:dyDescent="0.2">
      <c r="A1303" s="86" t="s">
        <v>1541</v>
      </c>
      <c r="B1303" s="86" t="s">
        <v>1135</v>
      </c>
      <c r="C1303" s="86" t="s">
        <v>1269</v>
      </c>
      <c r="D1303" s="86" t="s">
        <v>151</v>
      </c>
      <c r="E1303" s="86">
        <v>48</v>
      </c>
      <c r="F1303" s="86" t="s">
        <v>312</v>
      </c>
      <c r="G1303" s="87">
        <v>44666</v>
      </c>
      <c r="H1303" s="87">
        <v>44912</v>
      </c>
      <c r="I1303" s="88"/>
      <c r="J1303" s="88"/>
      <c r="K1303" s="88"/>
      <c r="L1303" s="88"/>
      <c r="M1303" s="88" t="s">
        <v>15</v>
      </c>
      <c r="N1303" s="88"/>
      <c r="O1303" s="88"/>
      <c r="P1303" s="88"/>
      <c r="R1303" s="90" t="s">
        <v>15</v>
      </c>
      <c r="S1303" s="91">
        <v>0</v>
      </c>
      <c r="T1303" s="90" t="s">
        <v>312</v>
      </c>
      <c r="U1303" s="91">
        <v>292.54000000000002</v>
      </c>
      <c r="W1303" s="92">
        <v>44652</v>
      </c>
    </row>
    <row r="1304" spans="1:23" x14ac:dyDescent="0.2">
      <c r="A1304" s="86" t="s">
        <v>1541</v>
      </c>
      <c r="B1304" s="86" t="s">
        <v>1135</v>
      </c>
      <c r="C1304" s="86" t="s">
        <v>1269</v>
      </c>
      <c r="D1304" s="86" t="s">
        <v>151</v>
      </c>
      <c r="E1304" s="86">
        <v>58</v>
      </c>
      <c r="F1304" s="86" t="s">
        <v>874</v>
      </c>
      <c r="G1304" s="87">
        <v>44666</v>
      </c>
      <c r="H1304" s="87">
        <v>44912</v>
      </c>
      <c r="I1304" s="88"/>
      <c r="J1304" s="88"/>
      <c r="K1304" s="88"/>
      <c r="L1304" s="88"/>
      <c r="M1304" s="88" t="s">
        <v>15</v>
      </c>
      <c r="N1304" s="88"/>
      <c r="O1304" s="88"/>
      <c r="P1304" s="88"/>
      <c r="R1304" s="90" t="s">
        <v>15</v>
      </c>
      <c r="S1304" s="91">
        <v>0</v>
      </c>
      <c r="T1304" s="90" t="s">
        <v>874</v>
      </c>
      <c r="U1304" s="91">
        <v>315.44</v>
      </c>
      <c r="W1304" s="92">
        <v>44652</v>
      </c>
    </row>
    <row r="1305" spans="1:23" x14ac:dyDescent="0.2">
      <c r="A1305" s="86" t="s">
        <v>1541</v>
      </c>
      <c r="B1305" s="86" t="s">
        <v>1135</v>
      </c>
      <c r="C1305" s="86" t="s">
        <v>1269</v>
      </c>
      <c r="D1305" s="86" t="s">
        <v>151</v>
      </c>
      <c r="E1305" s="86">
        <v>38</v>
      </c>
      <c r="F1305" s="86" t="s">
        <v>989</v>
      </c>
      <c r="G1305" s="87">
        <v>44666</v>
      </c>
      <c r="H1305" s="87">
        <v>44912</v>
      </c>
      <c r="I1305" s="88">
        <v>50180</v>
      </c>
      <c r="J1305" s="88" t="s">
        <v>1272</v>
      </c>
      <c r="K1305" s="88" t="s">
        <v>502</v>
      </c>
      <c r="L1305" s="88" t="s">
        <v>551</v>
      </c>
      <c r="M1305" s="88" t="s">
        <v>48</v>
      </c>
      <c r="N1305" s="88" t="s">
        <v>156</v>
      </c>
      <c r="O1305" s="88">
        <v>476</v>
      </c>
      <c r="P1305" s="88"/>
      <c r="R1305" s="90" t="s">
        <v>502</v>
      </c>
      <c r="S1305" s="91">
        <v>333.68</v>
      </c>
      <c r="T1305" s="90" t="s">
        <v>989</v>
      </c>
      <c r="U1305" s="91">
        <v>352.42</v>
      </c>
      <c r="W1305" s="92">
        <v>44652</v>
      </c>
    </row>
    <row r="1306" spans="1:23" x14ac:dyDescent="0.2">
      <c r="A1306" s="86" t="s">
        <v>1541</v>
      </c>
      <c r="B1306" s="86" t="s">
        <v>1135</v>
      </c>
      <c r="C1306" s="86" t="s">
        <v>1269</v>
      </c>
      <c r="D1306" s="86" t="s">
        <v>151</v>
      </c>
      <c r="E1306" s="86">
        <v>38</v>
      </c>
      <c r="F1306" s="86" t="s">
        <v>989</v>
      </c>
      <c r="G1306" s="87">
        <v>44666</v>
      </c>
      <c r="H1306" s="87">
        <v>44912</v>
      </c>
      <c r="I1306" s="88">
        <v>50185</v>
      </c>
      <c r="J1306" s="88" t="s">
        <v>1273</v>
      </c>
      <c r="K1306" s="88" t="s">
        <v>96</v>
      </c>
      <c r="L1306" s="88" t="s">
        <v>551</v>
      </c>
      <c r="M1306" s="88" t="s">
        <v>48</v>
      </c>
      <c r="N1306" s="88" t="s">
        <v>156</v>
      </c>
      <c r="O1306" s="88">
        <v>476</v>
      </c>
      <c r="P1306" s="88"/>
      <c r="R1306" s="90" t="s">
        <v>96</v>
      </c>
      <c r="S1306" s="91">
        <v>202.59</v>
      </c>
      <c r="T1306" s="90" t="s">
        <v>989</v>
      </c>
      <c r="U1306" s="91">
        <v>352.42</v>
      </c>
      <c r="W1306" s="92">
        <v>44652</v>
      </c>
    </row>
    <row r="1307" spans="1:23" x14ac:dyDescent="0.2">
      <c r="A1307" s="86" t="s">
        <v>1541</v>
      </c>
      <c r="B1307" s="86" t="s">
        <v>1135</v>
      </c>
      <c r="C1307" s="86" t="s">
        <v>1269</v>
      </c>
      <c r="D1307" s="86" t="s">
        <v>151</v>
      </c>
      <c r="E1307" s="86">
        <v>38</v>
      </c>
      <c r="F1307" s="86" t="s">
        <v>989</v>
      </c>
      <c r="G1307" s="87">
        <v>44666</v>
      </c>
      <c r="H1307" s="87">
        <v>44912</v>
      </c>
      <c r="I1307" s="88">
        <v>50188</v>
      </c>
      <c r="J1307" s="88" t="s">
        <v>1274</v>
      </c>
      <c r="K1307" s="88" t="s">
        <v>96</v>
      </c>
      <c r="L1307" s="88" t="s">
        <v>551</v>
      </c>
      <c r="M1307" s="88" t="s">
        <v>48</v>
      </c>
      <c r="N1307" s="88" t="s">
        <v>156</v>
      </c>
      <c r="O1307" s="88">
        <v>476</v>
      </c>
      <c r="P1307" s="88"/>
      <c r="R1307" s="90" t="s">
        <v>96</v>
      </c>
      <c r="S1307" s="91">
        <v>202.59</v>
      </c>
      <c r="T1307" s="90" t="s">
        <v>989</v>
      </c>
      <c r="U1307" s="91">
        <v>352.42</v>
      </c>
      <c r="W1307" s="92">
        <v>44652</v>
      </c>
    </row>
    <row r="1308" spans="1:23" x14ac:dyDescent="0.2">
      <c r="A1308" s="86" t="s">
        <v>1541</v>
      </c>
      <c r="B1308" s="86" t="s">
        <v>1135</v>
      </c>
      <c r="C1308" s="86" t="s">
        <v>1269</v>
      </c>
      <c r="D1308" s="86" t="s">
        <v>151</v>
      </c>
      <c r="E1308" s="86">
        <v>38</v>
      </c>
      <c r="F1308" s="86" t="s">
        <v>989</v>
      </c>
      <c r="G1308" s="87">
        <v>44666</v>
      </c>
      <c r="H1308" s="87">
        <v>44912</v>
      </c>
      <c r="I1308" s="88">
        <v>50214</v>
      </c>
      <c r="J1308" s="88" t="s">
        <v>1275</v>
      </c>
      <c r="K1308" s="88" t="s">
        <v>96</v>
      </c>
      <c r="L1308" s="88" t="s">
        <v>551</v>
      </c>
      <c r="M1308" s="88" t="s">
        <v>48</v>
      </c>
      <c r="N1308" s="88" t="s">
        <v>156</v>
      </c>
      <c r="O1308" s="88">
        <v>476</v>
      </c>
      <c r="P1308" s="88"/>
      <c r="R1308" s="90" t="s">
        <v>96</v>
      </c>
      <c r="S1308" s="91">
        <v>202.59</v>
      </c>
      <c r="T1308" s="90" t="s">
        <v>989</v>
      </c>
      <c r="U1308" s="91">
        <v>352.42</v>
      </c>
      <c r="W1308" s="92">
        <v>44652</v>
      </c>
    </row>
    <row r="1309" spans="1:23" x14ac:dyDescent="0.2">
      <c r="A1309" s="86" t="s">
        <v>1541</v>
      </c>
      <c r="B1309" s="86" t="s">
        <v>1135</v>
      </c>
      <c r="C1309" s="86" t="s">
        <v>1269</v>
      </c>
      <c r="D1309" s="86" t="s">
        <v>151</v>
      </c>
      <c r="E1309" s="86">
        <v>38</v>
      </c>
      <c r="F1309" s="86" t="s">
        <v>989</v>
      </c>
      <c r="G1309" s="87">
        <v>44666</v>
      </c>
      <c r="H1309" s="87">
        <v>44912</v>
      </c>
      <c r="I1309" s="88">
        <v>50220</v>
      </c>
      <c r="J1309" s="88" t="s">
        <v>1276</v>
      </c>
      <c r="K1309" s="88" t="s">
        <v>1085</v>
      </c>
      <c r="L1309" s="88" t="s">
        <v>551</v>
      </c>
      <c r="M1309" s="88" t="s">
        <v>48</v>
      </c>
      <c r="N1309" s="88" t="s">
        <v>156</v>
      </c>
      <c r="O1309" s="88">
        <v>476</v>
      </c>
      <c r="P1309" s="88"/>
      <c r="R1309" s="90" t="s">
        <v>90</v>
      </c>
      <c r="S1309" s="91">
        <v>249.3</v>
      </c>
      <c r="T1309" s="90" t="s">
        <v>989</v>
      </c>
      <c r="U1309" s="91">
        <v>352.42</v>
      </c>
      <c r="W1309" s="92">
        <v>44652</v>
      </c>
    </row>
    <row r="1310" spans="1:23" x14ac:dyDescent="0.2">
      <c r="A1310" s="86" t="s">
        <v>1541</v>
      </c>
      <c r="B1310" s="86" t="s">
        <v>1135</v>
      </c>
      <c r="C1310" s="86" t="s">
        <v>1269</v>
      </c>
      <c r="D1310" s="86" t="s">
        <v>151</v>
      </c>
      <c r="E1310" s="86">
        <v>38</v>
      </c>
      <c r="F1310" s="86" t="s">
        <v>989</v>
      </c>
      <c r="G1310" s="87">
        <v>44666</v>
      </c>
      <c r="H1310" s="87">
        <v>44912</v>
      </c>
      <c r="I1310" s="88">
        <v>50221</v>
      </c>
      <c r="J1310" s="88" t="s">
        <v>1277</v>
      </c>
      <c r="K1310" s="88" t="s">
        <v>507</v>
      </c>
      <c r="L1310" s="88" t="s">
        <v>551</v>
      </c>
      <c r="M1310" s="88" t="s">
        <v>48</v>
      </c>
      <c r="N1310" s="88" t="s">
        <v>156</v>
      </c>
      <c r="O1310" s="88">
        <v>476</v>
      </c>
      <c r="P1310" s="88"/>
      <c r="R1310" s="90" t="s">
        <v>507</v>
      </c>
      <c r="S1310" s="91">
        <v>308.62</v>
      </c>
      <c r="T1310" s="90" t="s">
        <v>989</v>
      </c>
      <c r="U1310" s="91">
        <v>352.42</v>
      </c>
      <c r="W1310" s="92">
        <v>44652</v>
      </c>
    </row>
    <row r="1311" spans="1:23" x14ac:dyDescent="0.2">
      <c r="A1311" s="86" t="s">
        <v>1541</v>
      </c>
      <c r="B1311" s="86" t="s">
        <v>1135</v>
      </c>
      <c r="C1311" s="86" t="s">
        <v>1269</v>
      </c>
      <c r="D1311" s="86" t="s">
        <v>151</v>
      </c>
      <c r="E1311" s="86">
        <v>38</v>
      </c>
      <c r="F1311" s="86" t="s">
        <v>989</v>
      </c>
      <c r="G1311" s="87">
        <v>44666</v>
      </c>
      <c r="H1311" s="87">
        <v>44912</v>
      </c>
      <c r="I1311" s="88">
        <v>50222</v>
      </c>
      <c r="J1311" s="88" t="s">
        <v>1278</v>
      </c>
      <c r="K1311" s="88" t="s">
        <v>989</v>
      </c>
      <c r="L1311" s="88" t="s">
        <v>551</v>
      </c>
      <c r="M1311" s="88" t="s">
        <v>48</v>
      </c>
      <c r="N1311" s="88" t="s">
        <v>156</v>
      </c>
      <c r="O1311" s="88">
        <v>476</v>
      </c>
      <c r="P1311" s="88"/>
      <c r="R1311" s="90" t="s">
        <v>989</v>
      </c>
      <c r="S1311" s="91">
        <v>352.42</v>
      </c>
      <c r="T1311" s="90" t="s">
        <v>989</v>
      </c>
      <c r="U1311" s="91">
        <v>352.42</v>
      </c>
      <c r="W1311" s="92">
        <v>44652</v>
      </c>
    </row>
    <row r="1312" spans="1:23" x14ac:dyDescent="0.2">
      <c r="A1312" s="86" t="s">
        <v>1541</v>
      </c>
      <c r="B1312" s="86" t="s">
        <v>1135</v>
      </c>
      <c r="C1312" s="86" t="s">
        <v>1269</v>
      </c>
      <c r="D1312" s="86" t="s">
        <v>151</v>
      </c>
      <c r="E1312" s="86">
        <v>38</v>
      </c>
      <c r="F1312" s="86" t="s">
        <v>989</v>
      </c>
      <c r="G1312" s="87">
        <v>44666</v>
      </c>
      <c r="H1312" s="87">
        <v>44912</v>
      </c>
      <c r="I1312" s="88">
        <v>50225</v>
      </c>
      <c r="J1312" s="88" t="s">
        <v>1279</v>
      </c>
      <c r="K1312" s="88" t="s">
        <v>507</v>
      </c>
      <c r="L1312" s="88" t="s">
        <v>551</v>
      </c>
      <c r="M1312" s="88" t="s">
        <v>48</v>
      </c>
      <c r="N1312" s="88" t="s">
        <v>156</v>
      </c>
      <c r="O1312" s="88">
        <v>476</v>
      </c>
      <c r="P1312" s="88"/>
      <c r="R1312" s="90" t="s">
        <v>507</v>
      </c>
      <c r="S1312" s="91">
        <v>308.62</v>
      </c>
      <c r="T1312" s="90" t="s">
        <v>989</v>
      </c>
      <c r="U1312" s="91">
        <v>352.42</v>
      </c>
      <c r="W1312" s="92">
        <v>44652</v>
      </c>
    </row>
    <row r="1313" spans="1:23" x14ac:dyDescent="0.2">
      <c r="A1313" s="86" t="s">
        <v>1541</v>
      </c>
      <c r="B1313" s="86" t="s">
        <v>1135</v>
      </c>
      <c r="C1313" s="86" t="s">
        <v>1269</v>
      </c>
      <c r="D1313" s="86" t="s">
        <v>151</v>
      </c>
      <c r="E1313" s="86">
        <v>38</v>
      </c>
      <c r="F1313" s="86" t="s">
        <v>989</v>
      </c>
      <c r="G1313" s="87">
        <v>44666</v>
      </c>
      <c r="H1313" s="87">
        <v>44912</v>
      </c>
      <c r="I1313" s="88">
        <v>50579</v>
      </c>
      <c r="J1313" s="88" t="s">
        <v>1280</v>
      </c>
      <c r="K1313" s="88" t="s">
        <v>989</v>
      </c>
      <c r="L1313" s="88" t="s">
        <v>551</v>
      </c>
      <c r="M1313" s="88" t="s">
        <v>48</v>
      </c>
      <c r="N1313" s="88" t="s">
        <v>156</v>
      </c>
      <c r="O1313" s="88">
        <v>476</v>
      </c>
      <c r="P1313" s="88"/>
      <c r="R1313" s="90" t="s">
        <v>989</v>
      </c>
      <c r="S1313" s="91">
        <v>352.42</v>
      </c>
      <c r="T1313" s="90" t="s">
        <v>989</v>
      </c>
      <c r="U1313" s="91">
        <v>352.42</v>
      </c>
      <c r="W1313" s="92">
        <v>44652</v>
      </c>
    </row>
    <row r="1314" spans="1:23" x14ac:dyDescent="0.2">
      <c r="A1314" s="86" t="s">
        <v>1541</v>
      </c>
      <c r="B1314" s="86" t="s">
        <v>1135</v>
      </c>
      <c r="C1314" s="86" t="s">
        <v>1269</v>
      </c>
      <c r="D1314" s="86" t="s">
        <v>151</v>
      </c>
      <c r="E1314" s="86">
        <v>38</v>
      </c>
      <c r="F1314" s="86" t="s">
        <v>989</v>
      </c>
      <c r="G1314" s="87">
        <v>44666</v>
      </c>
      <c r="H1314" s="87">
        <v>44912</v>
      </c>
      <c r="I1314" s="88">
        <v>50583</v>
      </c>
      <c r="J1314" s="88" t="s">
        <v>1281</v>
      </c>
      <c r="K1314" s="88" t="s">
        <v>989</v>
      </c>
      <c r="L1314" s="88" t="s">
        <v>551</v>
      </c>
      <c r="M1314" s="88" t="s">
        <v>48</v>
      </c>
      <c r="N1314" s="88" t="s">
        <v>156</v>
      </c>
      <c r="O1314" s="88">
        <v>476</v>
      </c>
      <c r="P1314" s="88"/>
      <c r="R1314" s="90" t="s">
        <v>989</v>
      </c>
      <c r="S1314" s="91">
        <v>352.42</v>
      </c>
      <c r="T1314" s="90" t="s">
        <v>989</v>
      </c>
      <c r="U1314" s="91">
        <v>352.42</v>
      </c>
      <c r="W1314" s="92">
        <v>44652</v>
      </c>
    </row>
    <row r="1315" spans="1:23" x14ac:dyDescent="0.2">
      <c r="A1315" s="86" t="s">
        <v>1541</v>
      </c>
      <c r="B1315" s="86" t="s">
        <v>1135</v>
      </c>
      <c r="C1315" s="86" t="s">
        <v>1269</v>
      </c>
      <c r="D1315" s="86" t="s">
        <v>151</v>
      </c>
      <c r="E1315" s="86">
        <v>38</v>
      </c>
      <c r="F1315" s="86" t="s">
        <v>989</v>
      </c>
      <c r="G1315" s="87">
        <v>44666</v>
      </c>
      <c r="H1315" s="87">
        <v>44912</v>
      </c>
      <c r="I1315" s="88">
        <v>50588</v>
      </c>
      <c r="J1315" s="88" t="s">
        <v>1282</v>
      </c>
      <c r="K1315" s="88" t="s">
        <v>502</v>
      </c>
      <c r="L1315" s="88" t="s">
        <v>551</v>
      </c>
      <c r="M1315" s="88" t="s">
        <v>48</v>
      </c>
      <c r="N1315" s="88" t="s">
        <v>156</v>
      </c>
      <c r="O1315" s="88">
        <v>476</v>
      </c>
      <c r="P1315" s="88"/>
      <c r="R1315" s="90" t="s">
        <v>502</v>
      </c>
      <c r="S1315" s="91">
        <v>333.68</v>
      </c>
      <c r="T1315" s="90" t="s">
        <v>989</v>
      </c>
      <c r="U1315" s="91">
        <v>352.42</v>
      </c>
      <c r="W1315" s="92">
        <v>44652</v>
      </c>
    </row>
    <row r="1316" spans="1:23" x14ac:dyDescent="0.2">
      <c r="A1316" s="86" t="s">
        <v>1541</v>
      </c>
      <c r="B1316" s="86" t="s">
        <v>1135</v>
      </c>
      <c r="C1316" s="86" t="s">
        <v>1269</v>
      </c>
      <c r="D1316" s="86" t="s">
        <v>151</v>
      </c>
      <c r="E1316" s="86">
        <v>38</v>
      </c>
      <c r="F1316" s="86" t="s">
        <v>989</v>
      </c>
      <c r="G1316" s="87">
        <v>44666</v>
      </c>
      <c r="H1316" s="87">
        <v>44912</v>
      </c>
      <c r="I1316" s="88">
        <v>50589</v>
      </c>
      <c r="J1316" s="88" t="s">
        <v>1283</v>
      </c>
      <c r="K1316" s="88" t="s">
        <v>989</v>
      </c>
      <c r="L1316" s="88" t="s">
        <v>551</v>
      </c>
      <c r="M1316" s="88" t="s">
        <v>48</v>
      </c>
      <c r="N1316" s="88" t="s">
        <v>156</v>
      </c>
      <c r="O1316" s="88">
        <v>476</v>
      </c>
      <c r="P1316" s="88"/>
      <c r="R1316" s="90" t="s">
        <v>989</v>
      </c>
      <c r="S1316" s="91">
        <v>352.42</v>
      </c>
      <c r="T1316" s="90" t="s">
        <v>989</v>
      </c>
      <c r="U1316" s="91">
        <v>352.42</v>
      </c>
      <c r="W1316" s="92">
        <v>44652</v>
      </c>
    </row>
    <row r="1317" spans="1:23" x14ac:dyDescent="0.2">
      <c r="A1317" s="86" t="s">
        <v>1541</v>
      </c>
      <c r="B1317" s="86" t="s">
        <v>1135</v>
      </c>
      <c r="C1317" s="86" t="s">
        <v>1269</v>
      </c>
      <c r="D1317" s="86" t="s">
        <v>151</v>
      </c>
      <c r="E1317" s="86">
        <v>205</v>
      </c>
      <c r="F1317" s="86" t="s">
        <v>502</v>
      </c>
      <c r="G1317" s="87">
        <v>44666</v>
      </c>
      <c r="H1317" s="87">
        <v>44912</v>
      </c>
      <c r="I1317" s="88">
        <v>50590</v>
      </c>
      <c r="J1317" s="88" t="s">
        <v>1284</v>
      </c>
      <c r="K1317" s="88" t="s">
        <v>505</v>
      </c>
      <c r="L1317" s="88" t="s">
        <v>551</v>
      </c>
      <c r="M1317" s="88" t="s">
        <v>48</v>
      </c>
      <c r="N1317" s="88" t="s">
        <v>156</v>
      </c>
      <c r="O1317" s="88">
        <v>476</v>
      </c>
      <c r="P1317" s="88"/>
      <c r="R1317" s="90" t="s">
        <v>505</v>
      </c>
      <c r="S1317" s="91">
        <v>316.77</v>
      </c>
      <c r="T1317" s="90" t="s">
        <v>502</v>
      </c>
      <c r="U1317" s="91">
        <v>333.68</v>
      </c>
      <c r="W1317" s="92">
        <v>44652</v>
      </c>
    </row>
    <row r="1318" spans="1:23" x14ac:dyDescent="0.2">
      <c r="A1318" s="86" t="s">
        <v>1541</v>
      </c>
      <c r="B1318" s="86" t="s">
        <v>1135</v>
      </c>
      <c r="C1318" s="86" t="s">
        <v>1269</v>
      </c>
      <c r="D1318" s="86" t="s">
        <v>151</v>
      </c>
      <c r="E1318" s="86">
        <v>205</v>
      </c>
      <c r="F1318" s="86" t="s">
        <v>502</v>
      </c>
      <c r="G1318" s="87">
        <v>44666</v>
      </c>
      <c r="H1318" s="87">
        <v>44912</v>
      </c>
      <c r="I1318" s="88">
        <v>50266</v>
      </c>
      <c r="J1318" s="88" t="s">
        <v>1285</v>
      </c>
      <c r="K1318" s="88" t="s">
        <v>989</v>
      </c>
      <c r="L1318" s="88" t="s">
        <v>551</v>
      </c>
      <c r="M1318" s="88" t="s">
        <v>48</v>
      </c>
      <c r="N1318" s="88" t="s">
        <v>156</v>
      </c>
      <c r="O1318" s="88">
        <v>476</v>
      </c>
      <c r="P1318" s="88"/>
      <c r="R1318" s="90" t="s">
        <v>989</v>
      </c>
      <c r="S1318" s="91">
        <v>352.42</v>
      </c>
      <c r="T1318" s="90" t="s">
        <v>502</v>
      </c>
      <c r="U1318" s="91">
        <v>333.68</v>
      </c>
      <c r="W1318" s="92">
        <v>44652</v>
      </c>
    </row>
    <row r="1319" spans="1:23" x14ac:dyDescent="0.2">
      <c r="A1319" s="86" t="s">
        <v>1541</v>
      </c>
      <c r="B1319" s="86" t="s">
        <v>1135</v>
      </c>
      <c r="C1319" s="86" t="s">
        <v>1269</v>
      </c>
      <c r="D1319" s="86" t="s">
        <v>151</v>
      </c>
      <c r="E1319" s="86">
        <v>204</v>
      </c>
      <c r="F1319" s="86" t="s">
        <v>505</v>
      </c>
      <c r="G1319" s="87">
        <v>44666</v>
      </c>
      <c r="H1319" s="87">
        <v>44912</v>
      </c>
      <c r="I1319" s="88">
        <v>50113</v>
      </c>
      <c r="J1319" s="88" t="s">
        <v>1286</v>
      </c>
      <c r="K1319" s="88" t="s">
        <v>502</v>
      </c>
      <c r="L1319" s="88" t="s">
        <v>551</v>
      </c>
      <c r="M1319" s="88" t="s">
        <v>48</v>
      </c>
      <c r="N1319" s="88" t="s">
        <v>156</v>
      </c>
      <c r="O1319" s="88">
        <v>476</v>
      </c>
      <c r="P1319" s="88"/>
      <c r="R1319" s="90" t="s">
        <v>502</v>
      </c>
      <c r="S1319" s="91">
        <v>333.68</v>
      </c>
      <c r="T1319" s="90" t="s">
        <v>505</v>
      </c>
      <c r="U1319" s="91">
        <v>316.77</v>
      </c>
      <c r="W1319" s="92">
        <v>44652</v>
      </c>
    </row>
    <row r="1320" spans="1:23" x14ac:dyDescent="0.2">
      <c r="A1320" s="86" t="s">
        <v>1541</v>
      </c>
      <c r="B1320" s="86" t="s">
        <v>1135</v>
      </c>
      <c r="C1320" s="86" t="s">
        <v>1269</v>
      </c>
      <c r="D1320" s="86" t="s">
        <v>151</v>
      </c>
      <c r="E1320" s="86">
        <v>204</v>
      </c>
      <c r="F1320" s="86" t="s">
        <v>505</v>
      </c>
      <c r="G1320" s="87">
        <v>44666</v>
      </c>
      <c r="H1320" s="87">
        <v>44912</v>
      </c>
      <c r="I1320" s="88"/>
      <c r="J1320" s="88"/>
      <c r="K1320" s="88"/>
      <c r="L1320" s="88"/>
      <c r="M1320" s="88" t="s">
        <v>15</v>
      </c>
      <c r="N1320" s="88"/>
      <c r="O1320" s="88"/>
      <c r="P1320" s="88"/>
      <c r="R1320" s="90" t="s">
        <v>15</v>
      </c>
      <c r="S1320" s="91">
        <v>0</v>
      </c>
      <c r="T1320" s="90" t="s">
        <v>505</v>
      </c>
      <c r="U1320" s="91">
        <v>316.77</v>
      </c>
      <c r="W1320" s="92">
        <v>44652</v>
      </c>
    </row>
    <row r="1321" spans="1:23" x14ac:dyDescent="0.2">
      <c r="A1321" s="86" t="s">
        <v>1541</v>
      </c>
      <c r="B1321" s="86" t="s">
        <v>1135</v>
      </c>
      <c r="C1321" s="86" t="s">
        <v>1269</v>
      </c>
      <c r="D1321" s="86" t="s">
        <v>151</v>
      </c>
      <c r="E1321" s="86">
        <v>45</v>
      </c>
      <c r="F1321" s="86" t="s">
        <v>90</v>
      </c>
      <c r="G1321" s="87">
        <v>44666</v>
      </c>
      <c r="H1321" s="87">
        <v>44912</v>
      </c>
      <c r="I1321" s="88"/>
      <c r="J1321" s="88"/>
      <c r="K1321" s="88"/>
      <c r="L1321" s="88"/>
      <c r="M1321" s="88" t="s">
        <v>15</v>
      </c>
      <c r="N1321" s="88"/>
      <c r="O1321" s="88"/>
      <c r="P1321" s="88"/>
      <c r="R1321" s="90" t="s">
        <v>15</v>
      </c>
      <c r="S1321" s="91">
        <v>0</v>
      </c>
      <c r="T1321" s="90" t="s">
        <v>90</v>
      </c>
      <c r="U1321" s="91">
        <v>249.3</v>
      </c>
      <c r="W1321" s="92">
        <v>44652</v>
      </c>
    </row>
    <row r="1322" spans="1:23" x14ac:dyDescent="0.2">
      <c r="A1322" s="86" t="s">
        <v>1541</v>
      </c>
      <c r="B1322" s="86" t="s">
        <v>1135</v>
      </c>
      <c r="C1322" s="86" t="s">
        <v>1269</v>
      </c>
      <c r="D1322" s="86" t="s">
        <v>151</v>
      </c>
      <c r="E1322" s="86">
        <v>45</v>
      </c>
      <c r="F1322" s="86" t="s">
        <v>90</v>
      </c>
      <c r="G1322" s="87">
        <v>44666</v>
      </c>
      <c r="H1322" s="87">
        <v>44912</v>
      </c>
      <c r="I1322" s="88"/>
      <c r="J1322" s="88"/>
      <c r="K1322" s="88"/>
      <c r="L1322" s="88"/>
      <c r="M1322" s="88" t="s">
        <v>15</v>
      </c>
      <c r="N1322" s="88"/>
      <c r="O1322" s="88"/>
      <c r="P1322" s="88"/>
      <c r="R1322" s="90" t="s">
        <v>15</v>
      </c>
      <c r="S1322" s="91">
        <v>0</v>
      </c>
      <c r="T1322" s="90" t="s">
        <v>90</v>
      </c>
      <c r="U1322" s="91">
        <v>249.3</v>
      </c>
      <c r="W1322" s="92">
        <v>44652</v>
      </c>
    </row>
    <row r="1323" spans="1:23" x14ac:dyDescent="0.2">
      <c r="A1323" s="86" t="s">
        <v>1541</v>
      </c>
      <c r="B1323" s="86" t="s">
        <v>1135</v>
      </c>
      <c r="C1323" s="86" t="s">
        <v>1269</v>
      </c>
      <c r="D1323" s="86" t="s">
        <v>151</v>
      </c>
      <c r="E1323" s="86">
        <v>45</v>
      </c>
      <c r="F1323" s="86" t="s">
        <v>90</v>
      </c>
      <c r="G1323" s="87">
        <v>44666</v>
      </c>
      <c r="H1323" s="87">
        <v>44912</v>
      </c>
      <c r="I1323" s="88"/>
      <c r="J1323" s="88"/>
      <c r="K1323" s="88"/>
      <c r="L1323" s="88"/>
      <c r="M1323" s="88" t="s">
        <v>15</v>
      </c>
      <c r="N1323" s="88"/>
      <c r="O1323" s="88"/>
      <c r="P1323" s="88"/>
      <c r="R1323" s="90" t="s">
        <v>15</v>
      </c>
      <c r="S1323" s="91">
        <v>0</v>
      </c>
      <c r="T1323" s="90" t="s">
        <v>90</v>
      </c>
      <c r="U1323" s="91">
        <v>249.3</v>
      </c>
      <c r="W1323" s="92">
        <v>44652</v>
      </c>
    </row>
    <row r="1324" spans="1:23" x14ac:dyDescent="0.2">
      <c r="A1324" s="86" t="s">
        <v>1541</v>
      </c>
      <c r="B1324" s="86" t="s">
        <v>1135</v>
      </c>
      <c r="C1324" s="86" t="s">
        <v>1269</v>
      </c>
      <c r="D1324" s="86" t="s">
        <v>151</v>
      </c>
      <c r="E1324" s="86">
        <v>45</v>
      </c>
      <c r="F1324" s="86" t="s">
        <v>90</v>
      </c>
      <c r="G1324" s="87">
        <v>44666</v>
      </c>
      <c r="H1324" s="87">
        <v>44912</v>
      </c>
      <c r="I1324" s="88"/>
      <c r="J1324" s="88"/>
      <c r="K1324" s="88"/>
      <c r="L1324" s="88"/>
      <c r="M1324" s="88" t="s">
        <v>15</v>
      </c>
      <c r="N1324" s="88"/>
      <c r="O1324" s="88"/>
      <c r="P1324" s="88"/>
      <c r="R1324" s="90" t="s">
        <v>15</v>
      </c>
      <c r="S1324" s="91">
        <v>0</v>
      </c>
      <c r="T1324" s="90" t="s">
        <v>90</v>
      </c>
      <c r="U1324" s="91">
        <v>249.3</v>
      </c>
      <c r="W1324" s="92">
        <v>44652</v>
      </c>
    </row>
    <row r="1325" spans="1:23" x14ac:dyDescent="0.2">
      <c r="A1325" s="86" t="s">
        <v>1541</v>
      </c>
      <c r="B1325" s="86" t="s">
        <v>1135</v>
      </c>
      <c r="C1325" s="86" t="s">
        <v>1269</v>
      </c>
      <c r="D1325" s="86" t="s">
        <v>151</v>
      </c>
      <c r="E1325" s="86">
        <v>45</v>
      </c>
      <c r="F1325" s="86" t="s">
        <v>90</v>
      </c>
      <c r="G1325" s="87">
        <v>44666</v>
      </c>
      <c r="H1325" s="87">
        <v>44912</v>
      </c>
      <c r="I1325" s="88"/>
      <c r="J1325" s="88"/>
      <c r="K1325" s="88"/>
      <c r="L1325" s="88"/>
      <c r="M1325" s="88" t="s">
        <v>15</v>
      </c>
      <c r="N1325" s="88"/>
      <c r="O1325" s="88"/>
      <c r="P1325" s="88"/>
      <c r="R1325" s="90" t="s">
        <v>15</v>
      </c>
      <c r="S1325" s="91">
        <v>0</v>
      </c>
      <c r="T1325" s="90" t="s">
        <v>90</v>
      </c>
      <c r="U1325" s="91">
        <v>249.3</v>
      </c>
      <c r="W1325" s="92">
        <v>44652</v>
      </c>
    </row>
    <row r="1326" spans="1:23" x14ac:dyDescent="0.2">
      <c r="A1326" s="86" t="s">
        <v>1541</v>
      </c>
      <c r="B1326" s="86" t="s">
        <v>1135</v>
      </c>
      <c r="C1326" s="86" t="s">
        <v>1269</v>
      </c>
      <c r="D1326" s="86" t="s">
        <v>151</v>
      </c>
      <c r="E1326" s="86">
        <v>46</v>
      </c>
      <c r="F1326" s="86" t="s">
        <v>96</v>
      </c>
      <c r="G1326" s="87">
        <v>44666</v>
      </c>
      <c r="H1326" s="87">
        <v>44912</v>
      </c>
      <c r="I1326" s="88"/>
      <c r="J1326" s="88"/>
      <c r="K1326" s="88"/>
      <c r="L1326" s="88"/>
      <c r="M1326" s="88" t="s">
        <v>15</v>
      </c>
      <c r="N1326" s="88"/>
      <c r="O1326" s="88"/>
      <c r="P1326" s="88"/>
      <c r="R1326" s="90" t="s">
        <v>15</v>
      </c>
      <c r="S1326" s="91">
        <v>0</v>
      </c>
      <c r="T1326" s="90" t="s">
        <v>96</v>
      </c>
      <c r="U1326" s="91">
        <v>202.59</v>
      </c>
      <c r="W1326" s="92">
        <v>44652</v>
      </c>
    </row>
    <row r="1327" spans="1:23" x14ac:dyDescent="0.2">
      <c r="A1327" s="86" t="s">
        <v>1541</v>
      </c>
      <c r="B1327" s="86" t="s">
        <v>1135</v>
      </c>
      <c r="C1327" s="86" t="s">
        <v>1269</v>
      </c>
      <c r="D1327" s="86" t="s">
        <v>151</v>
      </c>
      <c r="E1327" s="86">
        <v>46</v>
      </c>
      <c r="F1327" s="86" t="s">
        <v>96</v>
      </c>
      <c r="G1327" s="87">
        <v>44666</v>
      </c>
      <c r="H1327" s="87">
        <v>44912</v>
      </c>
      <c r="I1327" s="88"/>
      <c r="J1327" s="88"/>
      <c r="K1327" s="88"/>
      <c r="L1327" s="88"/>
      <c r="M1327" s="88" t="s">
        <v>15</v>
      </c>
      <c r="N1327" s="88"/>
      <c r="O1327" s="88"/>
      <c r="P1327" s="88"/>
      <c r="R1327" s="90" t="s">
        <v>15</v>
      </c>
      <c r="S1327" s="91">
        <v>0</v>
      </c>
      <c r="T1327" s="90" t="s">
        <v>96</v>
      </c>
      <c r="U1327" s="91">
        <v>202.59</v>
      </c>
      <c r="W1327" s="92">
        <v>44652</v>
      </c>
    </row>
    <row r="1328" spans="1:23" x14ac:dyDescent="0.2">
      <c r="A1328" s="86" t="s">
        <v>1541</v>
      </c>
      <c r="B1328" s="86" t="s">
        <v>1135</v>
      </c>
      <c r="C1328" s="86" t="s">
        <v>1269</v>
      </c>
      <c r="D1328" s="86" t="s">
        <v>151</v>
      </c>
      <c r="E1328" s="86">
        <v>46</v>
      </c>
      <c r="F1328" s="86" t="s">
        <v>96</v>
      </c>
      <c r="G1328" s="87">
        <v>44666</v>
      </c>
      <c r="H1328" s="87">
        <v>44912</v>
      </c>
      <c r="I1328" s="88"/>
      <c r="J1328" s="88"/>
      <c r="K1328" s="88"/>
      <c r="L1328" s="88"/>
      <c r="M1328" s="88" t="s">
        <v>15</v>
      </c>
      <c r="N1328" s="88"/>
      <c r="O1328" s="88"/>
      <c r="P1328" s="88"/>
      <c r="R1328" s="90" t="s">
        <v>15</v>
      </c>
      <c r="S1328" s="91">
        <v>0</v>
      </c>
      <c r="T1328" s="90" t="s">
        <v>96</v>
      </c>
      <c r="U1328" s="91">
        <v>202.59</v>
      </c>
      <c r="W1328" s="92">
        <v>44652</v>
      </c>
    </row>
    <row r="1329" spans="1:23" x14ac:dyDescent="0.2">
      <c r="A1329" s="86" t="s">
        <v>1541</v>
      </c>
      <c r="B1329" s="86" t="s">
        <v>1135</v>
      </c>
      <c r="C1329" s="86" t="s">
        <v>1269</v>
      </c>
      <c r="D1329" s="86" t="s">
        <v>151</v>
      </c>
      <c r="E1329" s="86">
        <v>46</v>
      </c>
      <c r="F1329" s="86" t="s">
        <v>96</v>
      </c>
      <c r="G1329" s="87">
        <v>44666</v>
      </c>
      <c r="H1329" s="87">
        <v>44912</v>
      </c>
      <c r="I1329" s="88"/>
      <c r="J1329" s="88"/>
      <c r="K1329" s="88"/>
      <c r="L1329" s="88"/>
      <c r="M1329" s="88" t="s">
        <v>15</v>
      </c>
      <c r="N1329" s="88"/>
      <c r="O1329" s="88"/>
      <c r="P1329" s="88"/>
      <c r="R1329" s="90" t="s">
        <v>15</v>
      </c>
      <c r="S1329" s="91">
        <v>0</v>
      </c>
      <c r="T1329" s="90" t="s">
        <v>96</v>
      </c>
      <c r="U1329" s="91">
        <v>202.59</v>
      </c>
      <c r="W1329" s="92">
        <v>44652</v>
      </c>
    </row>
    <row r="1330" spans="1:23" x14ac:dyDescent="0.2">
      <c r="A1330" s="86" t="s">
        <v>1541</v>
      </c>
      <c r="B1330" s="86" t="s">
        <v>1135</v>
      </c>
      <c r="C1330" s="86" t="s">
        <v>1269</v>
      </c>
      <c r="D1330" s="86" t="s">
        <v>151</v>
      </c>
      <c r="E1330" s="86">
        <v>46</v>
      </c>
      <c r="F1330" s="86" t="s">
        <v>96</v>
      </c>
      <c r="G1330" s="87">
        <v>44666</v>
      </c>
      <c r="H1330" s="87">
        <v>44912</v>
      </c>
      <c r="I1330" s="88"/>
      <c r="J1330" s="88"/>
      <c r="K1330" s="88"/>
      <c r="L1330" s="88"/>
      <c r="M1330" s="88" t="s">
        <v>15</v>
      </c>
      <c r="N1330" s="88"/>
      <c r="O1330" s="88"/>
      <c r="P1330" s="88"/>
      <c r="R1330" s="90" t="s">
        <v>15</v>
      </c>
      <c r="S1330" s="91">
        <v>0</v>
      </c>
      <c r="T1330" s="90" t="s">
        <v>96</v>
      </c>
      <c r="U1330" s="91">
        <v>202.59</v>
      </c>
      <c r="W1330" s="92">
        <v>44652</v>
      </c>
    </row>
    <row r="1331" spans="1:23" x14ac:dyDescent="0.2">
      <c r="A1331" s="86" t="s">
        <v>1541</v>
      </c>
      <c r="B1331" s="86" t="s">
        <v>1135</v>
      </c>
      <c r="C1331" s="86" t="s">
        <v>1269</v>
      </c>
      <c r="D1331" s="86" t="s">
        <v>157</v>
      </c>
      <c r="E1331" s="86">
        <v>8</v>
      </c>
      <c r="F1331" s="86" t="s">
        <v>813</v>
      </c>
      <c r="G1331" s="87">
        <v>44666</v>
      </c>
      <c r="H1331" s="87">
        <v>44912</v>
      </c>
      <c r="I1331" s="88"/>
      <c r="J1331" s="88"/>
      <c r="K1331" s="88"/>
      <c r="L1331" s="88"/>
      <c r="M1331" s="88" t="s">
        <v>15</v>
      </c>
      <c r="N1331" s="88"/>
      <c r="O1331" s="88"/>
      <c r="P1331" s="88"/>
      <c r="R1331" s="90" t="s">
        <v>15</v>
      </c>
      <c r="S1331" s="91">
        <v>0</v>
      </c>
      <c r="T1331" s="90" t="s">
        <v>813</v>
      </c>
      <c r="U1331" s="91">
        <v>420.86</v>
      </c>
      <c r="W1331" s="92">
        <v>44652</v>
      </c>
    </row>
    <row r="1332" spans="1:23" x14ac:dyDescent="0.2">
      <c r="A1332" s="86" t="s">
        <v>1541</v>
      </c>
      <c r="B1332" s="86" t="s">
        <v>1135</v>
      </c>
      <c r="C1332" s="86" t="s">
        <v>1269</v>
      </c>
      <c r="D1332" s="86" t="s">
        <v>157</v>
      </c>
      <c r="E1332" s="86">
        <v>20</v>
      </c>
      <c r="F1332" s="86" t="s">
        <v>584</v>
      </c>
      <c r="G1332" s="87">
        <v>44666</v>
      </c>
      <c r="H1332" s="87">
        <v>44912</v>
      </c>
      <c r="I1332" s="88"/>
      <c r="J1332" s="88"/>
      <c r="K1332" s="88"/>
      <c r="L1332" s="88"/>
      <c r="M1332" s="88" t="s">
        <v>15</v>
      </c>
      <c r="N1332" s="88"/>
      <c r="O1332" s="88"/>
      <c r="P1332" s="88"/>
      <c r="R1332" s="90" t="s">
        <v>15</v>
      </c>
      <c r="S1332" s="91">
        <v>0</v>
      </c>
      <c r="T1332" s="90" t="s">
        <v>584</v>
      </c>
      <c r="U1332" s="91">
        <v>438.96</v>
      </c>
      <c r="W1332" s="92">
        <v>44652</v>
      </c>
    </row>
    <row r="1333" spans="1:23" x14ac:dyDescent="0.2">
      <c r="A1333" s="86" t="s">
        <v>1541</v>
      </c>
      <c r="B1333" s="86" t="s">
        <v>1135</v>
      </c>
      <c r="C1333" s="86" t="s">
        <v>1269</v>
      </c>
      <c r="D1333" s="86" t="s">
        <v>157</v>
      </c>
      <c r="E1333" s="86">
        <v>21</v>
      </c>
      <c r="F1333" s="86" t="s">
        <v>347</v>
      </c>
      <c r="G1333" s="87">
        <v>44666</v>
      </c>
      <c r="H1333" s="87">
        <v>44912</v>
      </c>
      <c r="I1333" s="88"/>
      <c r="J1333" s="88"/>
      <c r="K1333" s="88"/>
      <c r="L1333" s="88"/>
      <c r="M1333" s="88" t="s">
        <v>15</v>
      </c>
      <c r="N1333" s="88"/>
      <c r="O1333" s="88"/>
      <c r="P1333" s="88"/>
      <c r="R1333" s="90" t="s">
        <v>15</v>
      </c>
      <c r="S1333" s="91">
        <v>0</v>
      </c>
      <c r="T1333" s="90" t="s">
        <v>347</v>
      </c>
      <c r="U1333" s="91">
        <v>231.99</v>
      </c>
      <c r="W1333" s="92">
        <v>44652</v>
      </c>
    </row>
    <row r="1334" spans="1:23" x14ac:dyDescent="0.2">
      <c r="A1334" s="86" t="s">
        <v>1541</v>
      </c>
      <c r="B1334" s="86" t="s">
        <v>1135</v>
      </c>
      <c r="C1334" s="86" t="s">
        <v>1269</v>
      </c>
      <c r="D1334" s="86" t="s">
        <v>157</v>
      </c>
      <c r="E1334" s="86">
        <v>27</v>
      </c>
      <c r="F1334" s="86" t="s">
        <v>896</v>
      </c>
      <c r="G1334" s="87">
        <v>44666</v>
      </c>
      <c r="H1334" s="87">
        <v>44912</v>
      </c>
      <c r="I1334" s="88"/>
      <c r="J1334" s="88"/>
      <c r="K1334" s="88"/>
      <c r="L1334" s="88"/>
      <c r="M1334" s="88" t="s">
        <v>15</v>
      </c>
      <c r="N1334" s="88"/>
      <c r="O1334" s="88"/>
      <c r="P1334" s="88"/>
      <c r="R1334" s="90" t="s">
        <v>15</v>
      </c>
      <c r="S1334" s="91">
        <v>0</v>
      </c>
      <c r="T1334" s="90" t="s">
        <v>896</v>
      </c>
      <c r="U1334" s="91">
        <v>742.81</v>
      </c>
      <c r="W1334" s="92">
        <v>44652</v>
      </c>
    </row>
    <row r="1335" spans="1:23" x14ac:dyDescent="0.2">
      <c r="A1335" s="86" t="s">
        <v>1541</v>
      </c>
      <c r="B1335" s="86" t="s">
        <v>1135</v>
      </c>
      <c r="C1335" s="86" t="s">
        <v>1269</v>
      </c>
      <c r="D1335" s="86" t="s">
        <v>157</v>
      </c>
      <c r="E1335" s="86">
        <v>175</v>
      </c>
      <c r="F1335" s="86" t="s">
        <v>1088</v>
      </c>
      <c r="G1335" s="87">
        <v>44666</v>
      </c>
      <c r="H1335" s="87">
        <v>44912</v>
      </c>
      <c r="I1335" s="88"/>
      <c r="J1335" s="88"/>
      <c r="K1335" s="88"/>
      <c r="L1335" s="88"/>
      <c r="M1335" s="88" t="s">
        <v>15</v>
      </c>
      <c r="N1335" s="88"/>
      <c r="O1335" s="88"/>
      <c r="P1335" s="88"/>
      <c r="R1335" s="90" t="s">
        <v>15</v>
      </c>
      <c r="S1335" s="91">
        <v>0</v>
      </c>
      <c r="T1335" s="90" t="s">
        <v>1088</v>
      </c>
      <c r="U1335" s="91">
        <v>40</v>
      </c>
      <c r="W1335" s="92">
        <v>44652</v>
      </c>
    </row>
    <row r="1336" spans="1:23" x14ac:dyDescent="0.2">
      <c r="A1336" s="93" t="s">
        <v>1541</v>
      </c>
      <c r="B1336" s="93" t="s">
        <v>1135</v>
      </c>
      <c r="C1336" s="93" t="s">
        <v>1287</v>
      </c>
      <c r="D1336" s="93" t="s">
        <v>151</v>
      </c>
      <c r="E1336" s="93">
        <v>40</v>
      </c>
      <c r="F1336" s="93" t="s">
        <v>571</v>
      </c>
      <c r="G1336" s="94">
        <v>44666</v>
      </c>
      <c r="H1336" s="94">
        <v>44912</v>
      </c>
      <c r="I1336" s="95">
        <v>49638</v>
      </c>
      <c r="J1336" s="95" t="s">
        <v>1288</v>
      </c>
      <c r="K1336" s="95" t="s">
        <v>573</v>
      </c>
      <c r="L1336" s="95" t="s">
        <v>551</v>
      </c>
      <c r="M1336" s="95" t="s">
        <v>48</v>
      </c>
      <c r="N1336" s="95" t="s">
        <v>156</v>
      </c>
      <c r="O1336" s="95">
        <v>476</v>
      </c>
      <c r="P1336" s="95"/>
      <c r="R1336" s="90" t="s">
        <v>571</v>
      </c>
      <c r="S1336" s="91">
        <v>650.83000000000004</v>
      </c>
      <c r="T1336" s="90" t="s">
        <v>571</v>
      </c>
      <c r="U1336" s="91">
        <v>650.83000000000004</v>
      </c>
      <c r="W1336" s="92">
        <v>44652</v>
      </c>
    </row>
    <row r="1337" spans="1:23" x14ac:dyDescent="0.2">
      <c r="A1337" s="93" t="s">
        <v>1541</v>
      </c>
      <c r="B1337" s="93" t="s">
        <v>1135</v>
      </c>
      <c r="C1337" s="93" t="s">
        <v>1287</v>
      </c>
      <c r="D1337" s="93" t="s">
        <v>151</v>
      </c>
      <c r="E1337" s="93">
        <v>48</v>
      </c>
      <c r="F1337" s="93" t="s">
        <v>312</v>
      </c>
      <c r="G1337" s="94">
        <v>44666</v>
      </c>
      <c r="H1337" s="94">
        <v>44912</v>
      </c>
      <c r="I1337" s="95">
        <v>49802</v>
      </c>
      <c r="J1337" s="95" t="s">
        <v>1289</v>
      </c>
      <c r="K1337" s="95" t="s">
        <v>333</v>
      </c>
      <c r="L1337" s="95" t="s">
        <v>551</v>
      </c>
      <c r="M1337" s="95" t="s">
        <v>48</v>
      </c>
      <c r="N1337" s="95" t="s">
        <v>156</v>
      </c>
      <c r="O1337" s="95">
        <v>476</v>
      </c>
      <c r="P1337" s="95"/>
      <c r="R1337" s="90" t="s">
        <v>312</v>
      </c>
      <c r="S1337" s="91">
        <v>292.54000000000002</v>
      </c>
      <c r="T1337" s="90" t="s">
        <v>312</v>
      </c>
      <c r="U1337" s="91">
        <v>292.54000000000002</v>
      </c>
      <c r="W1337" s="92">
        <v>44652</v>
      </c>
    </row>
    <row r="1338" spans="1:23" x14ac:dyDescent="0.2">
      <c r="A1338" s="93" t="s">
        <v>1541</v>
      </c>
      <c r="B1338" s="93" t="s">
        <v>1135</v>
      </c>
      <c r="C1338" s="93" t="s">
        <v>1287</v>
      </c>
      <c r="D1338" s="93" t="s">
        <v>151</v>
      </c>
      <c r="E1338" s="93">
        <v>48</v>
      </c>
      <c r="F1338" s="93" t="s">
        <v>312</v>
      </c>
      <c r="G1338" s="94">
        <v>44666</v>
      </c>
      <c r="H1338" s="94">
        <v>44912</v>
      </c>
      <c r="I1338" s="95">
        <v>50050</v>
      </c>
      <c r="J1338" s="95" t="s">
        <v>1290</v>
      </c>
      <c r="K1338" s="95" t="s">
        <v>333</v>
      </c>
      <c r="L1338" s="95" t="s">
        <v>551</v>
      </c>
      <c r="M1338" s="95" t="s">
        <v>48</v>
      </c>
      <c r="N1338" s="95" t="s">
        <v>156</v>
      </c>
      <c r="O1338" s="95">
        <v>476</v>
      </c>
      <c r="P1338" s="95"/>
      <c r="R1338" s="90" t="s">
        <v>312</v>
      </c>
      <c r="S1338" s="91">
        <v>292.54000000000002</v>
      </c>
      <c r="T1338" s="90" t="s">
        <v>312</v>
      </c>
      <c r="U1338" s="91">
        <v>292.54000000000002</v>
      </c>
      <c r="W1338" s="92">
        <v>44652</v>
      </c>
    </row>
    <row r="1339" spans="1:23" x14ac:dyDescent="0.2">
      <c r="A1339" s="93" t="s">
        <v>1541</v>
      </c>
      <c r="B1339" s="93" t="s">
        <v>1135</v>
      </c>
      <c r="C1339" s="93" t="s">
        <v>1287</v>
      </c>
      <c r="D1339" s="93" t="s">
        <v>151</v>
      </c>
      <c r="E1339" s="93">
        <v>48</v>
      </c>
      <c r="F1339" s="93" t="s">
        <v>312</v>
      </c>
      <c r="G1339" s="94"/>
      <c r="H1339" s="94"/>
      <c r="I1339" s="95"/>
      <c r="J1339" s="95"/>
      <c r="K1339" s="95"/>
      <c r="L1339" s="95"/>
      <c r="M1339" s="95"/>
      <c r="N1339" s="95"/>
      <c r="O1339" s="95"/>
      <c r="P1339" s="95"/>
      <c r="R1339" s="90" t="s">
        <v>15</v>
      </c>
      <c r="S1339" s="91">
        <v>0</v>
      </c>
      <c r="T1339" s="90" t="s">
        <v>312</v>
      </c>
      <c r="U1339" s="91">
        <v>292.54000000000002</v>
      </c>
      <c r="W1339" s="92">
        <v>44652</v>
      </c>
    </row>
    <row r="1340" spans="1:23" x14ac:dyDescent="0.2">
      <c r="A1340" s="93" t="s">
        <v>1541</v>
      </c>
      <c r="B1340" s="93" t="s">
        <v>1135</v>
      </c>
      <c r="C1340" s="93" t="s">
        <v>1287</v>
      </c>
      <c r="D1340" s="93" t="s">
        <v>151</v>
      </c>
      <c r="E1340" s="93">
        <v>58</v>
      </c>
      <c r="F1340" s="93" t="s">
        <v>874</v>
      </c>
      <c r="G1340" s="94">
        <v>44666</v>
      </c>
      <c r="H1340" s="94">
        <v>44912</v>
      </c>
      <c r="I1340" s="95"/>
      <c r="J1340" s="95"/>
      <c r="K1340" s="95"/>
      <c r="L1340" s="95"/>
      <c r="M1340" s="95" t="s">
        <v>15</v>
      </c>
      <c r="N1340" s="95"/>
      <c r="O1340" s="95"/>
      <c r="P1340" s="95"/>
      <c r="R1340" s="90" t="s">
        <v>15</v>
      </c>
      <c r="S1340" s="91">
        <v>0</v>
      </c>
      <c r="T1340" s="90" t="s">
        <v>874</v>
      </c>
      <c r="U1340" s="91">
        <v>315.44</v>
      </c>
      <c r="W1340" s="92">
        <v>44652</v>
      </c>
    </row>
    <row r="1341" spans="1:23" x14ac:dyDescent="0.2">
      <c r="A1341" s="93" t="s">
        <v>1541</v>
      </c>
      <c r="B1341" s="93" t="s">
        <v>1135</v>
      </c>
      <c r="C1341" s="93" t="s">
        <v>1287</v>
      </c>
      <c r="D1341" s="93" t="s">
        <v>151</v>
      </c>
      <c r="E1341" s="93">
        <v>38</v>
      </c>
      <c r="F1341" s="93" t="s">
        <v>989</v>
      </c>
      <c r="G1341" s="94">
        <v>44666</v>
      </c>
      <c r="H1341" s="94">
        <v>44912</v>
      </c>
      <c r="I1341" s="95">
        <v>50197</v>
      </c>
      <c r="J1341" s="95" t="s">
        <v>1291</v>
      </c>
      <c r="K1341" s="95" t="s">
        <v>505</v>
      </c>
      <c r="L1341" s="95" t="s">
        <v>551</v>
      </c>
      <c r="M1341" s="95" t="s">
        <v>48</v>
      </c>
      <c r="N1341" s="95" t="s">
        <v>156</v>
      </c>
      <c r="O1341" s="95">
        <v>476</v>
      </c>
      <c r="P1341" s="95"/>
      <c r="R1341" s="90" t="s">
        <v>505</v>
      </c>
      <c r="S1341" s="91">
        <v>316.77</v>
      </c>
      <c r="T1341" s="90" t="s">
        <v>989</v>
      </c>
      <c r="U1341" s="91">
        <v>352.42</v>
      </c>
      <c r="W1341" s="92">
        <v>44652</v>
      </c>
    </row>
    <row r="1342" spans="1:23" x14ac:dyDescent="0.2">
      <c r="A1342" s="93" t="s">
        <v>1541</v>
      </c>
      <c r="B1342" s="93" t="s">
        <v>1135</v>
      </c>
      <c r="C1342" s="93" t="s">
        <v>1287</v>
      </c>
      <c r="D1342" s="93" t="s">
        <v>151</v>
      </c>
      <c r="E1342" s="93">
        <v>38</v>
      </c>
      <c r="F1342" s="93" t="s">
        <v>989</v>
      </c>
      <c r="G1342" s="94">
        <v>44666</v>
      </c>
      <c r="H1342" s="94">
        <v>44912</v>
      </c>
      <c r="I1342" s="95">
        <v>50210</v>
      </c>
      <c r="J1342" s="95" t="s">
        <v>1292</v>
      </c>
      <c r="K1342" s="95" t="s">
        <v>1085</v>
      </c>
      <c r="L1342" s="95" t="s">
        <v>551</v>
      </c>
      <c r="M1342" s="95" t="s">
        <v>48</v>
      </c>
      <c r="N1342" s="95" t="s">
        <v>156</v>
      </c>
      <c r="O1342" s="95">
        <v>476</v>
      </c>
      <c r="P1342" s="95"/>
      <c r="R1342" s="90" t="s">
        <v>90</v>
      </c>
      <c r="S1342" s="91">
        <v>249.3</v>
      </c>
      <c r="T1342" s="90" t="s">
        <v>989</v>
      </c>
      <c r="U1342" s="91">
        <v>352.42</v>
      </c>
      <c r="W1342" s="92">
        <v>44652</v>
      </c>
    </row>
    <row r="1343" spans="1:23" x14ac:dyDescent="0.2">
      <c r="A1343" s="93" t="s">
        <v>1541</v>
      </c>
      <c r="B1343" s="93" t="s">
        <v>1135</v>
      </c>
      <c r="C1343" s="93" t="s">
        <v>1287</v>
      </c>
      <c r="D1343" s="93" t="s">
        <v>151</v>
      </c>
      <c r="E1343" s="93">
        <v>38</v>
      </c>
      <c r="F1343" s="93" t="s">
        <v>989</v>
      </c>
      <c r="G1343" s="94">
        <v>44666</v>
      </c>
      <c r="H1343" s="94">
        <v>44912</v>
      </c>
      <c r="I1343" s="95">
        <v>50213</v>
      </c>
      <c r="J1343" s="95" t="s">
        <v>1293</v>
      </c>
      <c r="K1343" s="95" t="s">
        <v>989</v>
      </c>
      <c r="L1343" s="95" t="s">
        <v>551</v>
      </c>
      <c r="M1343" s="95" t="s">
        <v>48</v>
      </c>
      <c r="N1343" s="95" t="s">
        <v>156</v>
      </c>
      <c r="O1343" s="95">
        <v>476</v>
      </c>
      <c r="P1343" s="95"/>
      <c r="R1343" s="90" t="s">
        <v>989</v>
      </c>
      <c r="S1343" s="91">
        <v>352.42</v>
      </c>
      <c r="T1343" s="90" t="s">
        <v>989</v>
      </c>
      <c r="U1343" s="91">
        <v>352.42</v>
      </c>
      <c r="W1343" s="92">
        <v>44652</v>
      </c>
    </row>
    <row r="1344" spans="1:23" x14ac:dyDescent="0.2">
      <c r="A1344" s="93" t="s">
        <v>1541</v>
      </c>
      <c r="B1344" s="93" t="s">
        <v>1135</v>
      </c>
      <c r="C1344" s="93" t="s">
        <v>1287</v>
      </c>
      <c r="D1344" s="93" t="s">
        <v>151</v>
      </c>
      <c r="E1344" s="93">
        <v>38</v>
      </c>
      <c r="F1344" s="93" t="s">
        <v>989</v>
      </c>
      <c r="G1344" s="94">
        <v>44666</v>
      </c>
      <c r="H1344" s="94">
        <v>44912</v>
      </c>
      <c r="I1344" s="95">
        <v>50580</v>
      </c>
      <c r="J1344" s="95" t="s">
        <v>1294</v>
      </c>
      <c r="K1344" s="95" t="s">
        <v>96</v>
      </c>
      <c r="L1344" s="95" t="s">
        <v>551</v>
      </c>
      <c r="M1344" s="95" t="s">
        <v>48</v>
      </c>
      <c r="N1344" s="95" t="s">
        <v>156</v>
      </c>
      <c r="O1344" s="95">
        <v>476</v>
      </c>
      <c r="P1344" s="95"/>
      <c r="R1344" s="90" t="s">
        <v>96</v>
      </c>
      <c r="S1344" s="91">
        <v>202.59</v>
      </c>
      <c r="T1344" s="90" t="s">
        <v>989</v>
      </c>
      <c r="U1344" s="91">
        <v>352.42</v>
      </c>
      <c r="W1344" s="92">
        <v>44652</v>
      </c>
    </row>
    <row r="1345" spans="1:23" x14ac:dyDescent="0.2">
      <c r="A1345" s="93" t="s">
        <v>1541</v>
      </c>
      <c r="B1345" s="93" t="s">
        <v>1135</v>
      </c>
      <c r="C1345" s="93" t="s">
        <v>1287</v>
      </c>
      <c r="D1345" s="93" t="s">
        <v>151</v>
      </c>
      <c r="E1345" s="93">
        <v>38</v>
      </c>
      <c r="F1345" s="93" t="s">
        <v>989</v>
      </c>
      <c r="G1345" s="94">
        <v>44666</v>
      </c>
      <c r="H1345" s="94">
        <v>44912</v>
      </c>
      <c r="I1345" s="95">
        <v>50581</v>
      </c>
      <c r="J1345" s="95" t="s">
        <v>1295</v>
      </c>
      <c r="K1345" s="95" t="s">
        <v>96</v>
      </c>
      <c r="L1345" s="95" t="s">
        <v>551</v>
      </c>
      <c r="M1345" s="95" t="s">
        <v>48</v>
      </c>
      <c r="N1345" s="95" t="s">
        <v>156</v>
      </c>
      <c r="O1345" s="95">
        <v>476</v>
      </c>
      <c r="P1345" s="95"/>
      <c r="R1345" s="90" t="s">
        <v>96</v>
      </c>
      <c r="S1345" s="91">
        <v>202.59</v>
      </c>
      <c r="T1345" s="90" t="s">
        <v>989</v>
      </c>
      <c r="U1345" s="91">
        <v>352.42</v>
      </c>
      <c r="W1345" s="92">
        <v>44652</v>
      </c>
    </row>
    <row r="1346" spans="1:23" x14ac:dyDescent="0.2">
      <c r="A1346" s="93" t="s">
        <v>1541</v>
      </c>
      <c r="B1346" s="93" t="s">
        <v>1135</v>
      </c>
      <c r="C1346" s="93" t="s">
        <v>1287</v>
      </c>
      <c r="D1346" s="93" t="s">
        <v>151</v>
      </c>
      <c r="E1346" s="93">
        <v>38</v>
      </c>
      <c r="F1346" s="93" t="s">
        <v>989</v>
      </c>
      <c r="G1346" s="94">
        <v>44666</v>
      </c>
      <c r="H1346" s="94">
        <v>44912</v>
      </c>
      <c r="I1346" s="95">
        <v>50584</v>
      </c>
      <c r="J1346" s="95" t="s">
        <v>1296</v>
      </c>
      <c r="K1346" s="95" t="s">
        <v>96</v>
      </c>
      <c r="L1346" s="95" t="s">
        <v>551</v>
      </c>
      <c r="M1346" s="95" t="s">
        <v>48</v>
      </c>
      <c r="N1346" s="95" t="s">
        <v>156</v>
      </c>
      <c r="O1346" s="95">
        <v>476</v>
      </c>
      <c r="P1346" s="95"/>
      <c r="R1346" s="90" t="s">
        <v>96</v>
      </c>
      <c r="S1346" s="91">
        <v>202.59</v>
      </c>
      <c r="T1346" s="90" t="s">
        <v>989</v>
      </c>
      <c r="U1346" s="91">
        <v>352.42</v>
      </c>
      <c r="W1346" s="92">
        <v>44652</v>
      </c>
    </row>
    <row r="1347" spans="1:23" x14ac:dyDescent="0.2">
      <c r="A1347" s="93" t="s">
        <v>1541</v>
      </c>
      <c r="B1347" s="93" t="s">
        <v>1135</v>
      </c>
      <c r="C1347" s="93" t="s">
        <v>1287</v>
      </c>
      <c r="D1347" s="93" t="s">
        <v>151</v>
      </c>
      <c r="E1347" s="93">
        <v>38</v>
      </c>
      <c r="F1347" s="93" t="s">
        <v>989</v>
      </c>
      <c r="G1347" s="94">
        <v>44666</v>
      </c>
      <c r="H1347" s="94">
        <v>44912</v>
      </c>
      <c r="I1347" s="95">
        <v>50585</v>
      </c>
      <c r="J1347" s="95" t="s">
        <v>1297</v>
      </c>
      <c r="K1347" s="95" t="s">
        <v>989</v>
      </c>
      <c r="L1347" s="95" t="s">
        <v>551</v>
      </c>
      <c r="M1347" s="95" t="s">
        <v>48</v>
      </c>
      <c r="N1347" s="95" t="s">
        <v>156</v>
      </c>
      <c r="O1347" s="95">
        <v>476</v>
      </c>
      <c r="P1347" s="95"/>
      <c r="R1347" s="90" t="s">
        <v>989</v>
      </c>
      <c r="S1347" s="91">
        <v>352.42</v>
      </c>
      <c r="T1347" s="90" t="s">
        <v>989</v>
      </c>
      <c r="U1347" s="91">
        <v>352.42</v>
      </c>
      <c r="W1347" s="92">
        <v>44652</v>
      </c>
    </row>
    <row r="1348" spans="1:23" x14ac:dyDescent="0.2">
      <c r="A1348" s="93" t="s">
        <v>1541</v>
      </c>
      <c r="B1348" s="93" t="s">
        <v>1135</v>
      </c>
      <c r="C1348" s="93" t="s">
        <v>1287</v>
      </c>
      <c r="D1348" s="93" t="s">
        <v>151</v>
      </c>
      <c r="E1348" s="93">
        <v>38</v>
      </c>
      <c r="F1348" s="93" t="s">
        <v>989</v>
      </c>
      <c r="G1348" s="94">
        <v>44666</v>
      </c>
      <c r="H1348" s="94">
        <v>44912</v>
      </c>
      <c r="I1348" s="95">
        <v>50591</v>
      </c>
      <c r="J1348" s="95" t="s">
        <v>1298</v>
      </c>
      <c r="K1348" s="95" t="s">
        <v>96</v>
      </c>
      <c r="L1348" s="95" t="s">
        <v>551</v>
      </c>
      <c r="M1348" s="95" t="s">
        <v>48</v>
      </c>
      <c r="N1348" s="95" t="s">
        <v>156</v>
      </c>
      <c r="O1348" s="95">
        <v>476</v>
      </c>
      <c r="P1348" s="95"/>
      <c r="R1348" s="90" t="s">
        <v>96</v>
      </c>
      <c r="S1348" s="91">
        <v>202.59</v>
      </c>
      <c r="T1348" s="90" t="s">
        <v>989</v>
      </c>
      <c r="U1348" s="91">
        <v>352.42</v>
      </c>
      <c r="W1348" s="92">
        <v>44652</v>
      </c>
    </row>
    <row r="1349" spans="1:23" x14ac:dyDescent="0.2">
      <c r="A1349" s="93" t="s">
        <v>1541</v>
      </c>
      <c r="B1349" s="93" t="s">
        <v>1135</v>
      </c>
      <c r="C1349" s="93" t="s">
        <v>1287</v>
      </c>
      <c r="D1349" s="93" t="s">
        <v>151</v>
      </c>
      <c r="E1349" s="93">
        <v>38</v>
      </c>
      <c r="F1349" s="93" t="s">
        <v>989</v>
      </c>
      <c r="G1349" s="94">
        <v>44666</v>
      </c>
      <c r="H1349" s="94">
        <v>44912</v>
      </c>
      <c r="I1349" s="95">
        <v>50593</v>
      </c>
      <c r="J1349" s="95" t="s">
        <v>1299</v>
      </c>
      <c r="K1349" s="95" t="s">
        <v>96</v>
      </c>
      <c r="L1349" s="95" t="s">
        <v>551</v>
      </c>
      <c r="M1349" s="95" t="s">
        <v>48</v>
      </c>
      <c r="N1349" s="95" t="s">
        <v>156</v>
      </c>
      <c r="O1349" s="95">
        <v>476</v>
      </c>
      <c r="P1349" s="95"/>
      <c r="R1349" s="90" t="s">
        <v>96</v>
      </c>
      <c r="S1349" s="91">
        <v>202.59</v>
      </c>
      <c r="T1349" s="90" t="s">
        <v>989</v>
      </c>
      <c r="U1349" s="91">
        <v>352.42</v>
      </c>
      <c r="W1349" s="92">
        <v>44652</v>
      </c>
    </row>
    <row r="1350" spans="1:23" x14ac:dyDescent="0.2">
      <c r="A1350" s="93" t="s">
        <v>1541</v>
      </c>
      <c r="B1350" s="93" t="s">
        <v>1135</v>
      </c>
      <c r="C1350" s="93" t="s">
        <v>1287</v>
      </c>
      <c r="D1350" s="93" t="s">
        <v>151</v>
      </c>
      <c r="E1350" s="93">
        <v>38</v>
      </c>
      <c r="F1350" s="93" t="s">
        <v>989</v>
      </c>
      <c r="G1350" s="94">
        <v>44666</v>
      </c>
      <c r="H1350" s="94">
        <v>44912</v>
      </c>
      <c r="I1350" s="95">
        <v>50239</v>
      </c>
      <c r="J1350" s="95" t="s">
        <v>1300</v>
      </c>
      <c r="K1350" s="95" t="s">
        <v>989</v>
      </c>
      <c r="L1350" s="95" t="s">
        <v>551</v>
      </c>
      <c r="M1350" s="95" t="s">
        <v>48</v>
      </c>
      <c r="N1350" s="95" t="s">
        <v>156</v>
      </c>
      <c r="O1350" s="95">
        <v>476</v>
      </c>
      <c r="P1350" s="95"/>
      <c r="R1350" s="90" t="s">
        <v>989</v>
      </c>
      <c r="S1350" s="91">
        <v>352.42</v>
      </c>
      <c r="T1350" s="90" t="s">
        <v>989</v>
      </c>
      <c r="U1350" s="91">
        <v>352.42</v>
      </c>
      <c r="W1350" s="92">
        <v>44652</v>
      </c>
    </row>
    <row r="1351" spans="1:23" x14ac:dyDescent="0.2">
      <c r="A1351" s="93" t="s">
        <v>1541</v>
      </c>
      <c r="B1351" s="93" t="s">
        <v>1135</v>
      </c>
      <c r="C1351" s="93" t="s">
        <v>1287</v>
      </c>
      <c r="D1351" s="93" t="s">
        <v>151</v>
      </c>
      <c r="E1351" s="93">
        <v>38</v>
      </c>
      <c r="F1351" s="93" t="s">
        <v>989</v>
      </c>
      <c r="G1351" s="94">
        <v>44666</v>
      </c>
      <c r="H1351" s="94">
        <v>44912</v>
      </c>
      <c r="I1351" s="95">
        <v>50259</v>
      </c>
      <c r="J1351" s="95" t="s">
        <v>1301</v>
      </c>
      <c r="K1351" s="95" t="s">
        <v>989</v>
      </c>
      <c r="L1351" s="95" t="s">
        <v>551</v>
      </c>
      <c r="M1351" s="95" t="s">
        <v>48</v>
      </c>
      <c r="N1351" s="95" t="s">
        <v>156</v>
      </c>
      <c r="O1351" s="95">
        <v>476</v>
      </c>
      <c r="P1351" s="95"/>
      <c r="R1351" s="90" t="s">
        <v>989</v>
      </c>
      <c r="S1351" s="91">
        <v>352.42</v>
      </c>
      <c r="T1351" s="90" t="s">
        <v>989</v>
      </c>
      <c r="U1351" s="91">
        <v>352.42</v>
      </c>
      <c r="W1351" s="92">
        <v>44652</v>
      </c>
    </row>
    <row r="1352" spans="1:23" x14ac:dyDescent="0.2">
      <c r="A1352" s="93" t="s">
        <v>1541</v>
      </c>
      <c r="B1352" s="93" t="s">
        <v>1135</v>
      </c>
      <c r="C1352" s="93" t="s">
        <v>1287</v>
      </c>
      <c r="D1352" s="93" t="s">
        <v>151</v>
      </c>
      <c r="E1352" s="93">
        <v>38</v>
      </c>
      <c r="F1352" s="93" t="s">
        <v>989</v>
      </c>
      <c r="G1352" s="94">
        <v>44666</v>
      </c>
      <c r="H1352" s="94">
        <v>44912</v>
      </c>
      <c r="I1352" s="95">
        <v>50260</v>
      </c>
      <c r="J1352" s="95" t="s">
        <v>1302</v>
      </c>
      <c r="K1352" s="95" t="s">
        <v>507</v>
      </c>
      <c r="L1352" s="95" t="s">
        <v>551</v>
      </c>
      <c r="M1352" s="95" t="s">
        <v>48</v>
      </c>
      <c r="N1352" s="95" t="s">
        <v>156</v>
      </c>
      <c r="O1352" s="95">
        <v>476</v>
      </c>
      <c r="P1352" s="95"/>
      <c r="R1352" s="90" t="s">
        <v>507</v>
      </c>
      <c r="S1352" s="91">
        <v>308.62</v>
      </c>
      <c r="T1352" s="90" t="s">
        <v>989</v>
      </c>
      <c r="U1352" s="91">
        <v>352.42</v>
      </c>
      <c r="W1352" s="92">
        <v>44652</v>
      </c>
    </row>
    <row r="1353" spans="1:23" x14ac:dyDescent="0.2">
      <c r="A1353" s="93" t="s">
        <v>1541</v>
      </c>
      <c r="B1353" s="93" t="s">
        <v>1135</v>
      </c>
      <c r="C1353" s="93" t="s">
        <v>1287</v>
      </c>
      <c r="D1353" s="93" t="s">
        <v>151</v>
      </c>
      <c r="E1353" s="93">
        <v>205</v>
      </c>
      <c r="F1353" s="93" t="s">
        <v>502</v>
      </c>
      <c r="G1353" s="94">
        <v>44666</v>
      </c>
      <c r="H1353" s="94">
        <v>44912</v>
      </c>
      <c r="I1353" s="95">
        <v>49981</v>
      </c>
      <c r="J1353" s="95" t="s">
        <v>1303</v>
      </c>
      <c r="K1353" s="95" t="s">
        <v>989</v>
      </c>
      <c r="L1353" s="95" t="s">
        <v>551</v>
      </c>
      <c r="M1353" s="95" t="s">
        <v>48</v>
      </c>
      <c r="N1353" s="95" t="s">
        <v>156</v>
      </c>
      <c r="O1353" s="95">
        <v>476</v>
      </c>
      <c r="P1353" s="95"/>
      <c r="R1353" s="90" t="s">
        <v>989</v>
      </c>
      <c r="S1353" s="91">
        <v>352.42</v>
      </c>
      <c r="T1353" s="90" t="s">
        <v>502</v>
      </c>
      <c r="U1353" s="91">
        <v>333.68</v>
      </c>
      <c r="W1353" s="92">
        <v>44652</v>
      </c>
    </row>
    <row r="1354" spans="1:23" x14ac:dyDescent="0.2">
      <c r="A1354" s="93" t="s">
        <v>1541</v>
      </c>
      <c r="B1354" s="93" t="s">
        <v>1135</v>
      </c>
      <c r="C1354" s="93" t="s">
        <v>1287</v>
      </c>
      <c r="D1354" s="93" t="s">
        <v>151</v>
      </c>
      <c r="E1354" s="93">
        <v>205</v>
      </c>
      <c r="F1354" s="93" t="s">
        <v>502</v>
      </c>
      <c r="G1354" s="94">
        <v>44666</v>
      </c>
      <c r="H1354" s="94">
        <v>44912</v>
      </c>
      <c r="I1354" s="95">
        <v>49774</v>
      </c>
      <c r="J1354" s="95" t="s">
        <v>1304</v>
      </c>
      <c r="K1354" s="95" t="s">
        <v>989</v>
      </c>
      <c r="L1354" s="95" t="s">
        <v>551</v>
      </c>
      <c r="M1354" s="95" t="s">
        <v>48</v>
      </c>
      <c r="N1354" s="95" t="s">
        <v>156</v>
      </c>
      <c r="O1354" s="95">
        <v>476</v>
      </c>
      <c r="P1354" s="95"/>
      <c r="R1354" s="90" t="s">
        <v>989</v>
      </c>
      <c r="S1354" s="91">
        <v>352.42</v>
      </c>
      <c r="T1354" s="90" t="s">
        <v>502</v>
      </c>
      <c r="U1354" s="91">
        <v>333.68</v>
      </c>
      <c r="W1354" s="92">
        <v>44652</v>
      </c>
    </row>
    <row r="1355" spans="1:23" x14ac:dyDescent="0.2">
      <c r="A1355" s="93" t="s">
        <v>1541</v>
      </c>
      <c r="B1355" s="93" t="s">
        <v>1135</v>
      </c>
      <c r="C1355" s="93" t="s">
        <v>1287</v>
      </c>
      <c r="D1355" s="93" t="s">
        <v>151</v>
      </c>
      <c r="E1355" s="93">
        <v>204</v>
      </c>
      <c r="F1355" s="93" t="s">
        <v>505</v>
      </c>
      <c r="G1355" s="94">
        <v>44666</v>
      </c>
      <c r="H1355" s="94">
        <v>44912</v>
      </c>
      <c r="I1355" s="95">
        <v>49945</v>
      </c>
      <c r="J1355" s="95" t="s">
        <v>1305</v>
      </c>
      <c r="K1355" s="95" t="s">
        <v>96</v>
      </c>
      <c r="L1355" s="95" t="s">
        <v>551</v>
      </c>
      <c r="M1355" s="95" t="s">
        <v>48</v>
      </c>
      <c r="N1355" s="95" t="s">
        <v>156</v>
      </c>
      <c r="O1355" s="95">
        <v>476</v>
      </c>
      <c r="P1355" s="95"/>
      <c r="R1355" s="90" t="s">
        <v>96</v>
      </c>
      <c r="S1355" s="91">
        <v>202.59</v>
      </c>
      <c r="T1355" s="90" t="s">
        <v>505</v>
      </c>
      <c r="U1355" s="91">
        <v>316.77</v>
      </c>
      <c r="W1355" s="92">
        <v>44652</v>
      </c>
    </row>
    <row r="1356" spans="1:23" x14ac:dyDescent="0.2">
      <c r="A1356" s="93" t="s">
        <v>1541</v>
      </c>
      <c r="B1356" s="93" t="s">
        <v>1135</v>
      </c>
      <c r="C1356" s="93" t="s">
        <v>1287</v>
      </c>
      <c r="D1356" s="93" t="s">
        <v>151</v>
      </c>
      <c r="E1356" s="93">
        <v>204</v>
      </c>
      <c r="F1356" s="93" t="s">
        <v>505</v>
      </c>
      <c r="G1356" s="94">
        <v>44666</v>
      </c>
      <c r="H1356" s="94">
        <v>44912</v>
      </c>
      <c r="I1356" s="95">
        <v>50159</v>
      </c>
      <c r="J1356" s="95" t="s">
        <v>1306</v>
      </c>
      <c r="K1356" s="95" t="s">
        <v>507</v>
      </c>
      <c r="L1356" s="95" t="s">
        <v>551</v>
      </c>
      <c r="M1356" s="95" t="s">
        <v>48</v>
      </c>
      <c r="N1356" s="95" t="s">
        <v>156</v>
      </c>
      <c r="O1356" s="95">
        <v>476</v>
      </c>
      <c r="P1356" s="95"/>
      <c r="R1356" s="90" t="s">
        <v>507</v>
      </c>
      <c r="S1356" s="91">
        <v>308.62</v>
      </c>
      <c r="T1356" s="90" t="s">
        <v>505</v>
      </c>
      <c r="U1356" s="91">
        <v>316.77</v>
      </c>
      <c r="W1356" s="92">
        <v>44652</v>
      </c>
    </row>
    <row r="1357" spans="1:23" x14ac:dyDescent="0.2">
      <c r="A1357" s="93" t="s">
        <v>1541</v>
      </c>
      <c r="B1357" s="93" t="s">
        <v>1135</v>
      </c>
      <c r="C1357" s="93" t="s">
        <v>1287</v>
      </c>
      <c r="D1357" s="93" t="s">
        <v>151</v>
      </c>
      <c r="E1357" s="93">
        <v>45</v>
      </c>
      <c r="F1357" s="93" t="s">
        <v>90</v>
      </c>
      <c r="G1357" s="94">
        <v>44666</v>
      </c>
      <c r="H1357" s="94">
        <v>44912</v>
      </c>
      <c r="I1357" s="95"/>
      <c r="J1357" s="95"/>
      <c r="K1357" s="95"/>
      <c r="L1357" s="95"/>
      <c r="M1357" s="95"/>
      <c r="N1357" s="95"/>
      <c r="O1357" s="95"/>
      <c r="P1357" s="95"/>
      <c r="R1357" s="90" t="s">
        <v>15</v>
      </c>
      <c r="S1357" s="91">
        <v>0</v>
      </c>
      <c r="T1357" s="90" t="s">
        <v>90</v>
      </c>
      <c r="U1357" s="91">
        <v>249.3</v>
      </c>
      <c r="W1357" s="92">
        <v>44652</v>
      </c>
    </row>
    <row r="1358" spans="1:23" x14ac:dyDescent="0.2">
      <c r="A1358" s="93" t="s">
        <v>1541</v>
      </c>
      <c r="B1358" s="93" t="s">
        <v>1135</v>
      </c>
      <c r="C1358" s="93" t="s">
        <v>1287</v>
      </c>
      <c r="D1358" s="93" t="s">
        <v>151</v>
      </c>
      <c r="E1358" s="93">
        <v>45</v>
      </c>
      <c r="F1358" s="93" t="s">
        <v>90</v>
      </c>
      <c r="G1358" s="94">
        <v>44666</v>
      </c>
      <c r="H1358" s="94">
        <v>44912</v>
      </c>
      <c r="I1358" s="95">
        <v>49830</v>
      </c>
      <c r="J1358" s="95" t="s">
        <v>1307</v>
      </c>
      <c r="K1358" s="95" t="s">
        <v>507</v>
      </c>
      <c r="L1358" s="95" t="s">
        <v>551</v>
      </c>
      <c r="M1358" s="95" t="s">
        <v>48</v>
      </c>
      <c r="N1358" s="95" t="s">
        <v>156</v>
      </c>
      <c r="O1358" s="95">
        <v>476</v>
      </c>
      <c r="P1358" s="95"/>
      <c r="R1358" s="90" t="s">
        <v>507</v>
      </c>
      <c r="S1358" s="91">
        <v>308.62</v>
      </c>
      <c r="T1358" s="90" t="s">
        <v>90</v>
      </c>
      <c r="U1358" s="91">
        <v>249.3</v>
      </c>
      <c r="W1358" s="92">
        <v>44652</v>
      </c>
    </row>
    <row r="1359" spans="1:23" x14ac:dyDescent="0.2">
      <c r="A1359" s="93" t="s">
        <v>1541</v>
      </c>
      <c r="B1359" s="93" t="s">
        <v>1135</v>
      </c>
      <c r="C1359" s="93" t="s">
        <v>1287</v>
      </c>
      <c r="D1359" s="93" t="s">
        <v>151</v>
      </c>
      <c r="E1359" s="93">
        <v>45</v>
      </c>
      <c r="F1359" s="93" t="s">
        <v>90</v>
      </c>
      <c r="G1359" s="94">
        <v>44666</v>
      </c>
      <c r="H1359" s="94">
        <v>44912</v>
      </c>
      <c r="I1359" s="95">
        <v>50154</v>
      </c>
      <c r="J1359" s="95" t="s">
        <v>1308</v>
      </c>
      <c r="K1359" s="95" t="s">
        <v>989</v>
      </c>
      <c r="L1359" s="95" t="s">
        <v>551</v>
      </c>
      <c r="M1359" s="95" t="s">
        <v>48</v>
      </c>
      <c r="N1359" s="95" t="s">
        <v>156</v>
      </c>
      <c r="O1359" s="95">
        <v>476</v>
      </c>
      <c r="P1359" s="95"/>
      <c r="R1359" s="90" t="s">
        <v>989</v>
      </c>
      <c r="S1359" s="91">
        <v>352.42</v>
      </c>
      <c r="T1359" s="90" t="s">
        <v>90</v>
      </c>
      <c r="U1359" s="91">
        <v>249.3</v>
      </c>
      <c r="W1359" s="92">
        <v>44652</v>
      </c>
    </row>
    <row r="1360" spans="1:23" x14ac:dyDescent="0.2">
      <c r="A1360" s="93" t="s">
        <v>1541</v>
      </c>
      <c r="B1360" s="93" t="s">
        <v>1135</v>
      </c>
      <c r="C1360" s="93" t="s">
        <v>1287</v>
      </c>
      <c r="D1360" s="93" t="s">
        <v>151</v>
      </c>
      <c r="E1360" s="93">
        <v>45</v>
      </c>
      <c r="F1360" s="93" t="s">
        <v>90</v>
      </c>
      <c r="G1360" s="94">
        <v>44666</v>
      </c>
      <c r="H1360" s="94">
        <v>44912</v>
      </c>
      <c r="I1360" s="95">
        <v>49933</v>
      </c>
      <c r="J1360" s="95" t="s">
        <v>1309</v>
      </c>
      <c r="K1360" s="95" t="s">
        <v>96</v>
      </c>
      <c r="L1360" s="95" t="s">
        <v>551</v>
      </c>
      <c r="M1360" s="95" t="s">
        <v>48</v>
      </c>
      <c r="N1360" s="95" t="s">
        <v>156</v>
      </c>
      <c r="O1360" s="95">
        <v>476</v>
      </c>
      <c r="P1360" s="95"/>
      <c r="R1360" s="90" t="s">
        <v>96</v>
      </c>
      <c r="S1360" s="91">
        <v>202.59</v>
      </c>
      <c r="T1360" s="90" t="s">
        <v>90</v>
      </c>
      <c r="U1360" s="91">
        <v>249.3</v>
      </c>
      <c r="W1360" s="92">
        <v>44652</v>
      </c>
    </row>
    <row r="1361" spans="1:23" x14ac:dyDescent="0.2">
      <c r="A1361" s="93" t="s">
        <v>1541</v>
      </c>
      <c r="B1361" s="93" t="s">
        <v>1135</v>
      </c>
      <c r="C1361" s="93" t="s">
        <v>1287</v>
      </c>
      <c r="D1361" s="93" t="s">
        <v>151</v>
      </c>
      <c r="E1361" s="93">
        <v>45</v>
      </c>
      <c r="F1361" s="93" t="s">
        <v>90</v>
      </c>
      <c r="G1361" s="94">
        <v>44666</v>
      </c>
      <c r="H1361" s="94">
        <v>44912</v>
      </c>
      <c r="I1361" s="95"/>
      <c r="J1361" s="95"/>
      <c r="K1361" s="95"/>
      <c r="L1361" s="95"/>
      <c r="M1361" s="95" t="s">
        <v>15</v>
      </c>
      <c r="N1361" s="95"/>
      <c r="O1361" s="95"/>
      <c r="P1361" s="95"/>
      <c r="R1361" s="90" t="s">
        <v>15</v>
      </c>
      <c r="S1361" s="91">
        <v>0</v>
      </c>
      <c r="T1361" s="90" t="s">
        <v>90</v>
      </c>
      <c r="U1361" s="91">
        <v>249.3</v>
      </c>
      <c r="W1361" s="92">
        <v>44652</v>
      </c>
    </row>
    <row r="1362" spans="1:23" x14ac:dyDescent="0.2">
      <c r="A1362" s="93" t="s">
        <v>1541</v>
      </c>
      <c r="B1362" s="93" t="s">
        <v>1135</v>
      </c>
      <c r="C1362" s="93" t="s">
        <v>1287</v>
      </c>
      <c r="D1362" s="93" t="s">
        <v>151</v>
      </c>
      <c r="E1362" s="93">
        <v>46</v>
      </c>
      <c r="F1362" s="93" t="s">
        <v>96</v>
      </c>
      <c r="G1362" s="94">
        <v>44666</v>
      </c>
      <c r="H1362" s="94">
        <v>44912</v>
      </c>
      <c r="I1362" s="95"/>
      <c r="J1362" s="95"/>
      <c r="K1362" s="95"/>
      <c r="L1362" s="95"/>
      <c r="M1362" s="95" t="s">
        <v>15</v>
      </c>
      <c r="N1362" s="95"/>
      <c r="O1362" s="95"/>
      <c r="P1362" s="95"/>
      <c r="R1362" s="90" t="s">
        <v>15</v>
      </c>
      <c r="S1362" s="91">
        <v>0</v>
      </c>
      <c r="T1362" s="90" t="s">
        <v>96</v>
      </c>
      <c r="U1362" s="91">
        <v>202.59</v>
      </c>
      <c r="W1362" s="92">
        <v>44652</v>
      </c>
    </row>
    <row r="1363" spans="1:23" x14ac:dyDescent="0.2">
      <c r="A1363" s="93" t="s">
        <v>1541</v>
      </c>
      <c r="B1363" s="93" t="s">
        <v>1135</v>
      </c>
      <c r="C1363" s="93" t="s">
        <v>1287</v>
      </c>
      <c r="D1363" s="93" t="s">
        <v>151</v>
      </c>
      <c r="E1363" s="93">
        <v>46</v>
      </c>
      <c r="F1363" s="93" t="s">
        <v>96</v>
      </c>
      <c r="G1363" s="94">
        <v>44666</v>
      </c>
      <c r="H1363" s="94">
        <v>44912</v>
      </c>
      <c r="I1363" s="95"/>
      <c r="J1363" s="95"/>
      <c r="K1363" s="95"/>
      <c r="L1363" s="95"/>
      <c r="M1363" s="95" t="s">
        <v>15</v>
      </c>
      <c r="N1363" s="95"/>
      <c r="O1363" s="95"/>
      <c r="P1363" s="95"/>
      <c r="R1363" s="90" t="s">
        <v>15</v>
      </c>
      <c r="S1363" s="91">
        <v>0</v>
      </c>
      <c r="T1363" s="90" t="s">
        <v>96</v>
      </c>
      <c r="U1363" s="91">
        <v>202.59</v>
      </c>
      <c r="W1363" s="92">
        <v>44652</v>
      </c>
    </row>
    <row r="1364" spans="1:23" x14ac:dyDescent="0.2">
      <c r="A1364" s="93" t="s">
        <v>1541</v>
      </c>
      <c r="B1364" s="93" t="s">
        <v>1135</v>
      </c>
      <c r="C1364" s="93" t="s">
        <v>1287</v>
      </c>
      <c r="D1364" s="93" t="s">
        <v>151</v>
      </c>
      <c r="E1364" s="93">
        <v>46</v>
      </c>
      <c r="F1364" s="93" t="s">
        <v>96</v>
      </c>
      <c r="G1364" s="94">
        <v>44666</v>
      </c>
      <c r="H1364" s="94">
        <v>44912</v>
      </c>
      <c r="I1364" s="95"/>
      <c r="J1364" s="95"/>
      <c r="K1364" s="95"/>
      <c r="L1364" s="95"/>
      <c r="M1364" s="95" t="s">
        <v>15</v>
      </c>
      <c r="N1364" s="95"/>
      <c r="O1364" s="95"/>
      <c r="P1364" s="95"/>
      <c r="R1364" s="90" t="s">
        <v>15</v>
      </c>
      <c r="S1364" s="91">
        <v>0</v>
      </c>
      <c r="T1364" s="90" t="s">
        <v>96</v>
      </c>
      <c r="U1364" s="91">
        <v>202.59</v>
      </c>
      <c r="W1364" s="92">
        <v>44652</v>
      </c>
    </row>
    <row r="1365" spans="1:23" x14ac:dyDescent="0.2">
      <c r="A1365" s="93" t="s">
        <v>1541</v>
      </c>
      <c r="B1365" s="93" t="s">
        <v>1135</v>
      </c>
      <c r="C1365" s="93" t="s">
        <v>1287</v>
      </c>
      <c r="D1365" s="93" t="s">
        <v>151</v>
      </c>
      <c r="E1365" s="93">
        <v>46</v>
      </c>
      <c r="F1365" s="93" t="s">
        <v>96</v>
      </c>
      <c r="G1365" s="94">
        <v>44666</v>
      </c>
      <c r="H1365" s="94">
        <v>44912</v>
      </c>
      <c r="I1365" s="95"/>
      <c r="J1365" s="95"/>
      <c r="K1365" s="95"/>
      <c r="L1365" s="95"/>
      <c r="M1365" s="95" t="s">
        <v>15</v>
      </c>
      <c r="N1365" s="95"/>
      <c r="O1365" s="95"/>
      <c r="P1365" s="95"/>
      <c r="R1365" s="90" t="s">
        <v>15</v>
      </c>
      <c r="S1365" s="91">
        <v>0</v>
      </c>
      <c r="T1365" s="90" t="s">
        <v>96</v>
      </c>
      <c r="U1365" s="91">
        <v>202.59</v>
      </c>
      <c r="W1365" s="92">
        <v>44652</v>
      </c>
    </row>
    <row r="1366" spans="1:23" x14ac:dyDescent="0.2">
      <c r="A1366" s="93" t="s">
        <v>1541</v>
      </c>
      <c r="B1366" s="93" t="s">
        <v>1135</v>
      </c>
      <c r="C1366" s="93" t="s">
        <v>1287</v>
      </c>
      <c r="D1366" s="93" t="s">
        <v>151</v>
      </c>
      <c r="E1366" s="93">
        <v>46</v>
      </c>
      <c r="F1366" s="93" t="s">
        <v>96</v>
      </c>
      <c r="G1366" s="94">
        <v>44666</v>
      </c>
      <c r="H1366" s="94">
        <v>44912</v>
      </c>
      <c r="I1366" s="95"/>
      <c r="J1366" s="95"/>
      <c r="K1366" s="95"/>
      <c r="L1366" s="95"/>
      <c r="M1366" s="95" t="s">
        <v>15</v>
      </c>
      <c r="N1366" s="95"/>
      <c r="O1366" s="95"/>
      <c r="P1366" s="95"/>
      <c r="R1366" s="90" t="s">
        <v>15</v>
      </c>
      <c r="S1366" s="91">
        <v>0</v>
      </c>
      <c r="T1366" s="90" t="s">
        <v>96</v>
      </c>
      <c r="U1366" s="91">
        <v>202.59</v>
      </c>
      <c r="W1366" s="92">
        <v>44652</v>
      </c>
    </row>
    <row r="1367" spans="1:23" x14ac:dyDescent="0.2">
      <c r="A1367" s="93" t="s">
        <v>1541</v>
      </c>
      <c r="B1367" s="93" t="s">
        <v>1135</v>
      </c>
      <c r="C1367" s="93" t="s">
        <v>1287</v>
      </c>
      <c r="D1367" s="93" t="s">
        <v>157</v>
      </c>
      <c r="E1367" s="93">
        <v>8</v>
      </c>
      <c r="F1367" s="93" t="s">
        <v>813</v>
      </c>
      <c r="G1367" s="94">
        <v>44666</v>
      </c>
      <c r="H1367" s="94">
        <v>44912</v>
      </c>
      <c r="I1367" s="95" t="s">
        <v>1310</v>
      </c>
      <c r="J1367" s="95" t="s">
        <v>1311</v>
      </c>
      <c r="K1367" s="95"/>
      <c r="L1367" s="95" t="s">
        <v>551</v>
      </c>
      <c r="M1367" s="95" t="s">
        <v>48</v>
      </c>
      <c r="N1367" s="95" t="s">
        <v>156</v>
      </c>
      <c r="O1367" s="95">
        <v>476</v>
      </c>
      <c r="P1367" s="95"/>
      <c r="R1367" s="90" t="s">
        <v>584</v>
      </c>
      <c r="S1367" s="91">
        <v>438.96</v>
      </c>
      <c r="T1367" s="90" t="s">
        <v>813</v>
      </c>
      <c r="U1367" s="91">
        <v>420.86</v>
      </c>
      <c r="W1367" s="92">
        <v>44652</v>
      </c>
    </row>
    <row r="1368" spans="1:23" x14ac:dyDescent="0.2">
      <c r="A1368" s="93" t="s">
        <v>1541</v>
      </c>
      <c r="B1368" s="93" t="s">
        <v>1135</v>
      </c>
      <c r="C1368" s="93" t="s">
        <v>1287</v>
      </c>
      <c r="D1368" s="93" t="s">
        <v>157</v>
      </c>
      <c r="E1368" s="93">
        <v>20</v>
      </c>
      <c r="F1368" s="93" t="s">
        <v>584</v>
      </c>
      <c r="G1368" s="94">
        <v>44666</v>
      </c>
      <c r="H1368" s="94">
        <v>44912</v>
      </c>
      <c r="I1368" s="95" t="s">
        <v>1312</v>
      </c>
      <c r="J1368" s="95" t="s">
        <v>745</v>
      </c>
      <c r="K1368" s="95"/>
      <c r="L1368" s="95" t="s">
        <v>551</v>
      </c>
      <c r="M1368" s="95" t="s">
        <v>48</v>
      </c>
      <c r="N1368" s="95" t="s">
        <v>156</v>
      </c>
      <c r="O1368" s="95">
        <v>476</v>
      </c>
      <c r="P1368" s="95"/>
      <c r="R1368" s="90" t="s">
        <v>1522</v>
      </c>
      <c r="S1368" s="91">
        <v>914.22</v>
      </c>
      <c r="T1368" s="90" t="s">
        <v>584</v>
      </c>
      <c r="U1368" s="91">
        <v>438.96</v>
      </c>
      <c r="W1368" s="92">
        <v>44652</v>
      </c>
    </row>
    <row r="1369" spans="1:23" x14ac:dyDescent="0.2">
      <c r="A1369" s="93" t="s">
        <v>1541</v>
      </c>
      <c r="B1369" s="93" t="s">
        <v>1135</v>
      </c>
      <c r="C1369" s="93" t="s">
        <v>1287</v>
      </c>
      <c r="D1369" s="93" t="s">
        <v>157</v>
      </c>
      <c r="E1369" s="93">
        <v>21</v>
      </c>
      <c r="F1369" s="93" t="s">
        <v>347</v>
      </c>
      <c r="G1369" s="94">
        <v>44666</v>
      </c>
      <c r="H1369" s="94">
        <v>44912</v>
      </c>
      <c r="I1369" s="95" t="s">
        <v>1313</v>
      </c>
      <c r="J1369" s="95" t="s">
        <v>725</v>
      </c>
      <c r="K1369" s="95"/>
      <c r="L1369" s="95" t="s">
        <v>551</v>
      </c>
      <c r="M1369" s="95" t="s">
        <v>48</v>
      </c>
      <c r="N1369" s="95" t="s">
        <v>156</v>
      </c>
      <c r="O1369" s="95">
        <v>476</v>
      </c>
      <c r="P1369" s="95"/>
      <c r="R1369" s="90" t="s">
        <v>1523</v>
      </c>
      <c r="S1369" s="91">
        <v>833.45</v>
      </c>
      <c r="T1369" s="90" t="s">
        <v>347</v>
      </c>
      <c r="U1369" s="91">
        <v>231.99</v>
      </c>
      <c r="W1369" s="92">
        <v>44652</v>
      </c>
    </row>
    <row r="1370" spans="1:23" x14ac:dyDescent="0.2">
      <c r="A1370" s="93" t="s">
        <v>1541</v>
      </c>
      <c r="B1370" s="93" t="s">
        <v>1135</v>
      </c>
      <c r="C1370" s="93" t="s">
        <v>1287</v>
      </c>
      <c r="D1370" s="93" t="s">
        <v>157</v>
      </c>
      <c r="E1370" s="93">
        <v>27</v>
      </c>
      <c r="F1370" s="93" t="s">
        <v>896</v>
      </c>
      <c r="G1370" s="94">
        <v>44666</v>
      </c>
      <c r="H1370" s="94">
        <v>44912</v>
      </c>
      <c r="I1370" s="95"/>
      <c r="J1370" s="95"/>
      <c r="K1370" s="95"/>
      <c r="L1370" s="95"/>
      <c r="M1370" s="95" t="s">
        <v>15</v>
      </c>
      <c r="N1370" s="95"/>
      <c r="O1370" s="95"/>
      <c r="P1370" s="95"/>
      <c r="R1370" s="90" t="s">
        <v>15</v>
      </c>
      <c r="S1370" s="91">
        <v>0</v>
      </c>
      <c r="T1370" s="90" t="s">
        <v>896</v>
      </c>
      <c r="U1370" s="91">
        <v>742.81</v>
      </c>
      <c r="W1370" s="92">
        <v>44652</v>
      </c>
    </row>
    <row r="1371" spans="1:23" x14ac:dyDescent="0.2">
      <c r="A1371" s="93" t="s">
        <v>1541</v>
      </c>
      <c r="B1371" s="93" t="s">
        <v>1135</v>
      </c>
      <c r="C1371" s="93" t="s">
        <v>1287</v>
      </c>
      <c r="D1371" s="93" t="s">
        <v>157</v>
      </c>
      <c r="E1371" s="93">
        <v>175</v>
      </c>
      <c r="F1371" s="93" t="s">
        <v>1088</v>
      </c>
      <c r="G1371" s="94">
        <v>44666</v>
      </c>
      <c r="H1371" s="94">
        <v>44912</v>
      </c>
      <c r="I1371" s="95"/>
      <c r="J1371" s="95"/>
      <c r="K1371" s="95"/>
      <c r="L1371" s="95"/>
      <c r="M1371" s="95" t="s">
        <v>15</v>
      </c>
      <c r="N1371" s="95"/>
      <c r="O1371" s="95"/>
      <c r="P1371" s="95"/>
      <c r="R1371" s="90" t="s">
        <v>15</v>
      </c>
      <c r="S1371" s="91">
        <v>0</v>
      </c>
      <c r="T1371" s="90" t="s">
        <v>1088</v>
      </c>
      <c r="U1371" s="91">
        <v>40</v>
      </c>
      <c r="W1371" s="92">
        <v>44652</v>
      </c>
    </row>
    <row r="1372" spans="1:23" x14ac:dyDescent="0.2">
      <c r="A1372" s="86" t="s">
        <v>1541</v>
      </c>
      <c r="B1372" s="86" t="s">
        <v>1135</v>
      </c>
      <c r="C1372" s="86" t="s">
        <v>1314</v>
      </c>
      <c r="D1372" s="86" t="s">
        <v>151</v>
      </c>
      <c r="E1372" s="86">
        <v>40</v>
      </c>
      <c r="F1372" s="86" t="s">
        <v>571</v>
      </c>
      <c r="G1372" s="87">
        <v>44666</v>
      </c>
      <c r="H1372" s="87">
        <v>44912</v>
      </c>
      <c r="I1372" s="88">
        <v>49684</v>
      </c>
      <c r="J1372" s="88" t="s">
        <v>1315</v>
      </c>
      <c r="K1372" s="88" t="s">
        <v>573</v>
      </c>
      <c r="L1372" s="88" t="s">
        <v>551</v>
      </c>
      <c r="M1372" s="88" t="s">
        <v>48</v>
      </c>
      <c r="N1372" s="88" t="s">
        <v>156</v>
      </c>
      <c r="O1372" s="88">
        <v>476</v>
      </c>
      <c r="P1372" s="88"/>
      <c r="R1372" s="90" t="s">
        <v>571</v>
      </c>
      <c r="S1372" s="91">
        <v>650.83000000000004</v>
      </c>
      <c r="T1372" s="90" t="s">
        <v>571</v>
      </c>
      <c r="U1372" s="91">
        <v>650.83000000000004</v>
      </c>
      <c r="W1372" s="92">
        <v>44652</v>
      </c>
    </row>
    <row r="1373" spans="1:23" x14ac:dyDescent="0.2">
      <c r="A1373" s="86" t="s">
        <v>1541</v>
      </c>
      <c r="B1373" s="86" t="s">
        <v>1135</v>
      </c>
      <c r="C1373" s="86" t="s">
        <v>1314</v>
      </c>
      <c r="D1373" s="86" t="s">
        <v>151</v>
      </c>
      <c r="E1373" s="86">
        <v>48</v>
      </c>
      <c r="F1373" s="86" t="s">
        <v>312</v>
      </c>
      <c r="G1373" s="87">
        <v>44666</v>
      </c>
      <c r="H1373" s="87">
        <v>44912</v>
      </c>
      <c r="I1373" s="88">
        <v>49821</v>
      </c>
      <c r="J1373" s="88" t="s">
        <v>1316</v>
      </c>
      <c r="K1373" s="88" t="s">
        <v>989</v>
      </c>
      <c r="L1373" s="88" t="s">
        <v>551</v>
      </c>
      <c r="M1373" s="88" t="s">
        <v>48</v>
      </c>
      <c r="N1373" s="88" t="s">
        <v>156</v>
      </c>
      <c r="O1373" s="88">
        <v>476</v>
      </c>
      <c r="P1373" s="88"/>
      <c r="R1373" s="90" t="s">
        <v>989</v>
      </c>
      <c r="S1373" s="91">
        <v>352.42</v>
      </c>
      <c r="T1373" s="90" t="s">
        <v>312</v>
      </c>
      <c r="U1373" s="91">
        <v>292.54000000000002</v>
      </c>
      <c r="W1373" s="92">
        <v>44652</v>
      </c>
    </row>
    <row r="1374" spans="1:23" x14ac:dyDescent="0.2">
      <c r="A1374" s="86" t="s">
        <v>1541</v>
      </c>
      <c r="B1374" s="86" t="s">
        <v>1135</v>
      </c>
      <c r="C1374" s="86" t="s">
        <v>1314</v>
      </c>
      <c r="D1374" s="86" t="s">
        <v>151</v>
      </c>
      <c r="E1374" s="86">
        <v>48</v>
      </c>
      <c r="F1374" s="86" t="s">
        <v>312</v>
      </c>
      <c r="G1374" s="87">
        <v>44666</v>
      </c>
      <c r="H1374" s="87">
        <v>44912</v>
      </c>
      <c r="I1374" s="88">
        <v>49778</v>
      </c>
      <c r="J1374" s="88" t="s">
        <v>1317</v>
      </c>
      <c r="K1374" s="88" t="s">
        <v>989</v>
      </c>
      <c r="L1374" s="88" t="s">
        <v>551</v>
      </c>
      <c r="M1374" s="88" t="s">
        <v>48</v>
      </c>
      <c r="N1374" s="88" t="s">
        <v>156</v>
      </c>
      <c r="O1374" s="88">
        <v>476</v>
      </c>
      <c r="P1374" s="88"/>
      <c r="R1374" s="90" t="s">
        <v>989</v>
      </c>
      <c r="S1374" s="91">
        <v>352.42</v>
      </c>
      <c r="T1374" s="90" t="s">
        <v>312</v>
      </c>
      <c r="U1374" s="91">
        <v>292.54000000000002</v>
      </c>
      <c r="W1374" s="92">
        <v>44652</v>
      </c>
    </row>
    <row r="1375" spans="1:23" x14ac:dyDescent="0.2">
      <c r="A1375" s="86" t="s">
        <v>1541</v>
      </c>
      <c r="B1375" s="86" t="s">
        <v>1135</v>
      </c>
      <c r="C1375" s="86" t="s">
        <v>1314</v>
      </c>
      <c r="D1375" s="86" t="s">
        <v>151</v>
      </c>
      <c r="E1375" s="86">
        <v>48</v>
      </c>
      <c r="F1375" s="86" t="s">
        <v>312</v>
      </c>
      <c r="G1375" s="87">
        <v>44666</v>
      </c>
      <c r="H1375" s="87">
        <v>44912</v>
      </c>
      <c r="I1375" s="88">
        <v>50189</v>
      </c>
      <c r="J1375" s="88" t="s">
        <v>1318</v>
      </c>
      <c r="K1375" s="88" t="s">
        <v>989</v>
      </c>
      <c r="L1375" s="88" t="s">
        <v>551</v>
      </c>
      <c r="M1375" s="88" t="s">
        <v>48</v>
      </c>
      <c r="N1375" s="88" t="s">
        <v>156</v>
      </c>
      <c r="O1375" s="88">
        <v>476</v>
      </c>
      <c r="P1375" s="88"/>
      <c r="R1375" s="90" t="s">
        <v>989</v>
      </c>
      <c r="S1375" s="91">
        <v>352.42</v>
      </c>
      <c r="T1375" s="90" t="s">
        <v>312</v>
      </c>
      <c r="U1375" s="91">
        <v>292.54000000000002</v>
      </c>
      <c r="W1375" s="92">
        <v>44652</v>
      </c>
    </row>
    <row r="1376" spans="1:23" x14ac:dyDescent="0.2">
      <c r="A1376" s="86" t="s">
        <v>1541</v>
      </c>
      <c r="B1376" s="86" t="s">
        <v>1135</v>
      </c>
      <c r="C1376" s="86" t="s">
        <v>1314</v>
      </c>
      <c r="D1376" s="86" t="s">
        <v>151</v>
      </c>
      <c r="E1376" s="86">
        <v>58</v>
      </c>
      <c r="F1376" s="86" t="s">
        <v>874</v>
      </c>
      <c r="G1376" s="87">
        <v>44666</v>
      </c>
      <c r="H1376" s="87">
        <v>44912</v>
      </c>
      <c r="I1376" s="88">
        <v>50196</v>
      </c>
      <c r="J1376" s="88" t="s">
        <v>1319</v>
      </c>
      <c r="K1376" s="88" t="s">
        <v>989</v>
      </c>
      <c r="L1376" s="88" t="s">
        <v>551</v>
      </c>
      <c r="M1376" s="88" t="s">
        <v>48</v>
      </c>
      <c r="N1376" s="88" t="s">
        <v>156</v>
      </c>
      <c r="O1376" s="88">
        <v>476</v>
      </c>
      <c r="P1376" s="88"/>
      <c r="R1376" s="90" t="s">
        <v>989</v>
      </c>
      <c r="S1376" s="91">
        <v>352.42</v>
      </c>
      <c r="T1376" s="90" t="s">
        <v>874</v>
      </c>
      <c r="U1376" s="91">
        <v>315.44</v>
      </c>
      <c r="W1376" s="92">
        <v>44652</v>
      </c>
    </row>
    <row r="1377" spans="1:23" x14ac:dyDescent="0.2">
      <c r="A1377" s="86" t="s">
        <v>1541</v>
      </c>
      <c r="B1377" s="86" t="s">
        <v>1135</v>
      </c>
      <c r="C1377" s="86" t="s">
        <v>1314</v>
      </c>
      <c r="D1377" s="86" t="s">
        <v>151</v>
      </c>
      <c r="E1377" s="86">
        <v>38</v>
      </c>
      <c r="F1377" s="86" t="s">
        <v>989</v>
      </c>
      <c r="G1377" s="87">
        <v>44666</v>
      </c>
      <c r="H1377" s="87">
        <v>44912</v>
      </c>
      <c r="I1377" s="88">
        <v>50167</v>
      </c>
      <c r="J1377" s="88" t="s">
        <v>1320</v>
      </c>
      <c r="K1377" s="88" t="s">
        <v>507</v>
      </c>
      <c r="L1377" s="88" t="s">
        <v>551</v>
      </c>
      <c r="M1377" s="88" t="s">
        <v>48</v>
      </c>
      <c r="N1377" s="88" t="s">
        <v>156</v>
      </c>
      <c r="O1377" s="88">
        <v>476</v>
      </c>
      <c r="P1377" s="88"/>
      <c r="R1377" s="90" t="s">
        <v>507</v>
      </c>
      <c r="S1377" s="91">
        <v>308.62</v>
      </c>
      <c r="T1377" s="90" t="s">
        <v>989</v>
      </c>
      <c r="U1377" s="91">
        <v>352.42</v>
      </c>
      <c r="W1377" s="92">
        <v>44652</v>
      </c>
    </row>
    <row r="1378" spans="1:23" x14ac:dyDescent="0.2">
      <c r="A1378" s="86" t="s">
        <v>1541</v>
      </c>
      <c r="B1378" s="86" t="s">
        <v>1135</v>
      </c>
      <c r="C1378" s="86" t="s">
        <v>1314</v>
      </c>
      <c r="D1378" s="86" t="s">
        <v>151</v>
      </c>
      <c r="E1378" s="86">
        <v>38</v>
      </c>
      <c r="F1378" s="86" t="s">
        <v>989</v>
      </c>
      <c r="G1378" s="87">
        <v>44666</v>
      </c>
      <c r="H1378" s="87">
        <v>44912</v>
      </c>
      <c r="I1378" s="88">
        <v>50155</v>
      </c>
      <c r="J1378" s="88" t="s">
        <v>1321</v>
      </c>
      <c r="K1378" s="88" t="s">
        <v>507</v>
      </c>
      <c r="L1378" s="88" t="s">
        <v>551</v>
      </c>
      <c r="M1378" s="88" t="s">
        <v>48</v>
      </c>
      <c r="N1378" s="88" t="s">
        <v>156</v>
      </c>
      <c r="O1378" s="88">
        <v>476</v>
      </c>
      <c r="P1378" s="88"/>
      <c r="R1378" s="90" t="s">
        <v>507</v>
      </c>
      <c r="S1378" s="91">
        <v>308.62</v>
      </c>
      <c r="T1378" s="90" t="s">
        <v>989</v>
      </c>
      <c r="U1378" s="91">
        <v>352.42</v>
      </c>
      <c r="W1378" s="92">
        <v>44652</v>
      </c>
    </row>
    <row r="1379" spans="1:23" x14ac:dyDescent="0.2">
      <c r="A1379" s="86" t="s">
        <v>1541</v>
      </c>
      <c r="B1379" s="86" t="s">
        <v>1135</v>
      </c>
      <c r="C1379" s="86" t="s">
        <v>1314</v>
      </c>
      <c r="D1379" s="86" t="s">
        <v>151</v>
      </c>
      <c r="E1379" s="86">
        <v>38</v>
      </c>
      <c r="F1379" s="86" t="s">
        <v>989</v>
      </c>
      <c r="G1379" s="87">
        <v>44666</v>
      </c>
      <c r="H1379" s="87">
        <v>44912</v>
      </c>
      <c r="I1379" s="88">
        <v>49835</v>
      </c>
      <c r="J1379" s="88" t="s">
        <v>1322</v>
      </c>
      <c r="K1379" s="88" t="s">
        <v>507</v>
      </c>
      <c r="L1379" s="88" t="s">
        <v>551</v>
      </c>
      <c r="M1379" s="88" t="s">
        <v>48</v>
      </c>
      <c r="N1379" s="88" t="s">
        <v>156</v>
      </c>
      <c r="O1379" s="88">
        <v>476</v>
      </c>
      <c r="P1379" s="88"/>
      <c r="R1379" s="90" t="s">
        <v>507</v>
      </c>
      <c r="S1379" s="91">
        <v>308.62</v>
      </c>
      <c r="T1379" s="90" t="s">
        <v>989</v>
      </c>
      <c r="U1379" s="91">
        <v>352.42</v>
      </c>
      <c r="W1379" s="92">
        <v>44652</v>
      </c>
    </row>
    <row r="1380" spans="1:23" x14ac:dyDescent="0.2">
      <c r="A1380" s="86" t="s">
        <v>1541</v>
      </c>
      <c r="B1380" s="86" t="s">
        <v>1135</v>
      </c>
      <c r="C1380" s="86" t="s">
        <v>1314</v>
      </c>
      <c r="D1380" s="86" t="s">
        <v>151</v>
      </c>
      <c r="E1380" s="86">
        <v>38</v>
      </c>
      <c r="F1380" s="86" t="s">
        <v>989</v>
      </c>
      <c r="G1380" s="87">
        <v>44666</v>
      </c>
      <c r="H1380" s="87">
        <v>44912</v>
      </c>
      <c r="I1380" s="88">
        <v>50200</v>
      </c>
      <c r="J1380" s="88" t="s">
        <v>1323</v>
      </c>
      <c r="K1380" s="88" t="s">
        <v>989</v>
      </c>
      <c r="L1380" s="88" t="s">
        <v>551</v>
      </c>
      <c r="M1380" s="88" t="s">
        <v>48</v>
      </c>
      <c r="N1380" s="88" t="s">
        <v>156</v>
      </c>
      <c r="O1380" s="88">
        <v>476</v>
      </c>
      <c r="P1380" s="88"/>
      <c r="R1380" s="90" t="s">
        <v>989</v>
      </c>
      <c r="S1380" s="91">
        <v>352.42</v>
      </c>
      <c r="T1380" s="90" t="s">
        <v>989</v>
      </c>
      <c r="U1380" s="91">
        <v>352.42</v>
      </c>
      <c r="W1380" s="92">
        <v>44652</v>
      </c>
    </row>
    <row r="1381" spans="1:23" x14ac:dyDescent="0.2">
      <c r="A1381" s="86" t="s">
        <v>1541</v>
      </c>
      <c r="B1381" s="86" t="s">
        <v>1135</v>
      </c>
      <c r="C1381" s="86" t="s">
        <v>1314</v>
      </c>
      <c r="D1381" s="86" t="s">
        <v>151</v>
      </c>
      <c r="E1381" s="86">
        <v>38</v>
      </c>
      <c r="F1381" s="86" t="s">
        <v>989</v>
      </c>
      <c r="G1381" s="87">
        <v>44666</v>
      </c>
      <c r="H1381" s="87">
        <v>44912</v>
      </c>
      <c r="I1381" s="88">
        <v>50211</v>
      </c>
      <c r="J1381" s="88" t="s">
        <v>1324</v>
      </c>
      <c r="K1381" s="88" t="s">
        <v>989</v>
      </c>
      <c r="L1381" s="88" t="s">
        <v>551</v>
      </c>
      <c r="M1381" s="88" t="s">
        <v>48</v>
      </c>
      <c r="N1381" s="88" t="s">
        <v>156</v>
      </c>
      <c r="O1381" s="88">
        <v>476</v>
      </c>
      <c r="P1381" s="88"/>
      <c r="R1381" s="90" t="s">
        <v>989</v>
      </c>
      <c r="S1381" s="91">
        <v>352.42</v>
      </c>
      <c r="T1381" s="90" t="s">
        <v>989</v>
      </c>
      <c r="U1381" s="91">
        <v>352.42</v>
      </c>
      <c r="W1381" s="92">
        <v>44652</v>
      </c>
    </row>
    <row r="1382" spans="1:23" x14ac:dyDescent="0.2">
      <c r="A1382" s="86" t="s">
        <v>1541</v>
      </c>
      <c r="B1382" s="86" t="s">
        <v>1135</v>
      </c>
      <c r="C1382" s="86" t="s">
        <v>1314</v>
      </c>
      <c r="D1382" s="86" t="s">
        <v>151</v>
      </c>
      <c r="E1382" s="86">
        <v>38</v>
      </c>
      <c r="F1382" s="86" t="s">
        <v>989</v>
      </c>
      <c r="G1382" s="87">
        <v>44666</v>
      </c>
      <c r="H1382" s="87">
        <v>44912</v>
      </c>
      <c r="I1382" s="88">
        <v>50190</v>
      </c>
      <c r="J1382" s="88" t="s">
        <v>1325</v>
      </c>
      <c r="K1382" s="88" t="s">
        <v>96</v>
      </c>
      <c r="L1382" s="88" t="s">
        <v>551</v>
      </c>
      <c r="M1382" s="88" t="s">
        <v>48</v>
      </c>
      <c r="N1382" s="88" t="s">
        <v>156</v>
      </c>
      <c r="O1382" s="88">
        <v>476</v>
      </c>
      <c r="P1382" s="88"/>
      <c r="R1382" s="90" t="s">
        <v>96</v>
      </c>
      <c r="S1382" s="91">
        <v>202.59</v>
      </c>
      <c r="T1382" s="90" t="s">
        <v>989</v>
      </c>
      <c r="U1382" s="91">
        <v>352.42</v>
      </c>
      <c r="W1382" s="92">
        <v>44652</v>
      </c>
    </row>
    <row r="1383" spans="1:23" x14ac:dyDescent="0.2">
      <c r="A1383" s="86" t="s">
        <v>1541</v>
      </c>
      <c r="B1383" s="86" t="s">
        <v>1135</v>
      </c>
      <c r="C1383" s="86" t="s">
        <v>1314</v>
      </c>
      <c r="D1383" s="86" t="s">
        <v>151</v>
      </c>
      <c r="E1383" s="86">
        <v>38</v>
      </c>
      <c r="F1383" s="86" t="s">
        <v>989</v>
      </c>
      <c r="G1383" s="87">
        <v>44666</v>
      </c>
      <c r="H1383" s="87">
        <v>44912</v>
      </c>
      <c r="I1383" s="88">
        <v>50162</v>
      </c>
      <c r="J1383" s="88" t="s">
        <v>1326</v>
      </c>
      <c r="K1383" s="88" t="s">
        <v>989</v>
      </c>
      <c r="L1383" s="88" t="s">
        <v>551</v>
      </c>
      <c r="M1383" s="88" t="s">
        <v>48</v>
      </c>
      <c r="N1383" s="88" t="s">
        <v>156</v>
      </c>
      <c r="O1383" s="88">
        <v>476</v>
      </c>
      <c r="P1383" s="88"/>
      <c r="R1383" s="90" t="s">
        <v>989</v>
      </c>
      <c r="S1383" s="91">
        <v>352.42</v>
      </c>
      <c r="T1383" s="90" t="s">
        <v>989</v>
      </c>
      <c r="U1383" s="91">
        <v>352.42</v>
      </c>
      <c r="W1383" s="92">
        <v>44652</v>
      </c>
    </row>
    <row r="1384" spans="1:23" x14ac:dyDescent="0.2">
      <c r="A1384" s="86" t="s">
        <v>1541</v>
      </c>
      <c r="B1384" s="86" t="s">
        <v>1135</v>
      </c>
      <c r="C1384" s="86" t="s">
        <v>1314</v>
      </c>
      <c r="D1384" s="86" t="s">
        <v>151</v>
      </c>
      <c r="E1384" s="86">
        <v>38</v>
      </c>
      <c r="F1384" s="86" t="s">
        <v>989</v>
      </c>
      <c r="G1384" s="87">
        <v>44666</v>
      </c>
      <c r="H1384" s="87">
        <v>44912</v>
      </c>
      <c r="I1384" s="88">
        <v>50160</v>
      </c>
      <c r="J1384" s="88" t="s">
        <v>1327</v>
      </c>
      <c r="K1384" s="88" t="s">
        <v>989</v>
      </c>
      <c r="L1384" s="88" t="s">
        <v>551</v>
      </c>
      <c r="M1384" s="88" t="s">
        <v>48</v>
      </c>
      <c r="N1384" s="88" t="s">
        <v>156</v>
      </c>
      <c r="O1384" s="88">
        <v>476</v>
      </c>
      <c r="P1384" s="88"/>
      <c r="R1384" s="90" t="s">
        <v>989</v>
      </c>
      <c r="S1384" s="91">
        <v>352.42</v>
      </c>
      <c r="T1384" s="90" t="s">
        <v>989</v>
      </c>
      <c r="U1384" s="91">
        <v>352.42</v>
      </c>
      <c r="W1384" s="92">
        <v>44652</v>
      </c>
    </row>
    <row r="1385" spans="1:23" x14ac:dyDescent="0.2">
      <c r="A1385" s="86" t="s">
        <v>1541</v>
      </c>
      <c r="B1385" s="86" t="s">
        <v>1135</v>
      </c>
      <c r="C1385" s="86" t="s">
        <v>1314</v>
      </c>
      <c r="D1385" s="86" t="s">
        <v>151</v>
      </c>
      <c r="E1385" s="86">
        <v>38</v>
      </c>
      <c r="F1385" s="86" t="s">
        <v>989</v>
      </c>
      <c r="G1385" s="87">
        <v>44666</v>
      </c>
      <c r="H1385" s="87">
        <v>44912</v>
      </c>
      <c r="I1385" s="88">
        <v>50148</v>
      </c>
      <c r="J1385" s="88" t="s">
        <v>1328</v>
      </c>
      <c r="K1385" s="88" t="s">
        <v>96</v>
      </c>
      <c r="L1385" s="88" t="s">
        <v>551</v>
      </c>
      <c r="M1385" s="88" t="s">
        <v>48</v>
      </c>
      <c r="N1385" s="88" t="s">
        <v>156</v>
      </c>
      <c r="O1385" s="88">
        <v>476</v>
      </c>
      <c r="P1385" s="88"/>
      <c r="R1385" s="90" t="s">
        <v>96</v>
      </c>
      <c r="S1385" s="91">
        <v>202.59</v>
      </c>
      <c r="T1385" s="90" t="s">
        <v>989</v>
      </c>
      <c r="U1385" s="91">
        <v>352.42</v>
      </c>
      <c r="W1385" s="92">
        <v>44652</v>
      </c>
    </row>
    <row r="1386" spans="1:23" x14ac:dyDescent="0.2">
      <c r="A1386" s="86" t="s">
        <v>1541</v>
      </c>
      <c r="B1386" s="86" t="s">
        <v>1135</v>
      </c>
      <c r="C1386" s="86" t="s">
        <v>1314</v>
      </c>
      <c r="D1386" s="86" t="s">
        <v>151</v>
      </c>
      <c r="E1386" s="86">
        <v>38</v>
      </c>
      <c r="F1386" s="86" t="s">
        <v>989</v>
      </c>
      <c r="G1386" s="87">
        <v>44666</v>
      </c>
      <c r="H1386" s="87">
        <v>44912</v>
      </c>
      <c r="I1386" s="88">
        <v>50582</v>
      </c>
      <c r="J1386" s="88" t="s">
        <v>1329</v>
      </c>
      <c r="K1386" s="88" t="s">
        <v>507</v>
      </c>
      <c r="L1386" s="88" t="s">
        <v>551</v>
      </c>
      <c r="M1386" s="88" t="s">
        <v>48</v>
      </c>
      <c r="N1386" s="88" t="s">
        <v>156</v>
      </c>
      <c r="O1386" s="88">
        <v>476</v>
      </c>
      <c r="P1386" s="88"/>
      <c r="R1386" s="90" t="s">
        <v>507</v>
      </c>
      <c r="S1386" s="91">
        <v>308.62</v>
      </c>
      <c r="T1386" s="90" t="s">
        <v>989</v>
      </c>
      <c r="U1386" s="91">
        <v>352.42</v>
      </c>
      <c r="W1386" s="92">
        <v>44652</v>
      </c>
    </row>
    <row r="1387" spans="1:23" x14ac:dyDescent="0.2">
      <c r="A1387" s="86" t="s">
        <v>1541</v>
      </c>
      <c r="B1387" s="86" t="s">
        <v>1135</v>
      </c>
      <c r="C1387" s="86" t="s">
        <v>1314</v>
      </c>
      <c r="D1387" s="86" t="s">
        <v>151</v>
      </c>
      <c r="E1387" s="86">
        <v>38</v>
      </c>
      <c r="F1387" s="86" t="s">
        <v>989</v>
      </c>
      <c r="G1387" s="87">
        <v>44666</v>
      </c>
      <c r="H1387" s="87">
        <v>44912</v>
      </c>
      <c r="I1387" s="88">
        <v>49819</v>
      </c>
      <c r="J1387" s="88" t="s">
        <v>1330</v>
      </c>
      <c r="K1387" s="88" t="s">
        <v>989</v>
      </c>
      <c r="L1387" s="88" t="s">
        <v>551</v>
      </c>
      <c r="M1387" s="88" t="s">
        <v>48</v>
      </c>
      <c r="N1387" s="88" t="s">
        <v>156</v>
      </c>
      <c r="O1387" s="88">
        <v>476</v>
      </c>
      <c r="P1387" s="88"/>
      <c r="R1387" s="90" t="s">
        <v>989</v>
      </c>
      <c r="S1387" s="91">
        <v>352.42</v>
      </c>
      <c r="T1387" s="90" t="s">
        <v>989</v>
      </c>
      <c r="U1387" s="91">
        <v>352.42</v>
      </c>
      <c r="W1387" s="92">
        <v>44652</v>
      </c>
    </row>
    <row r="1388" spans="1:23" x14ac:dyDescent="0.2">
      <c r="A1388" s="86" t="s">
        <v>1541</v>
      </c>
      <c r="B1388" s="86" t="s">
        <v>1135</v>
      </c>
      <c r="C1388" s="86" t="s">
        <v>1314</v>
      </c>
      <c r="D1388" s="86" t="s">
        <v>151</v>
      </c>
      <c r="E1388" s="86">
        <v>38</v>
      </c>
      <c r="F1388" s="86" t="s">
        <v>989</v>
      </c>
      <c r="G1388" s="87">
        <v>44666</v>
      </c>
      <c r="H1388" s="87">
        <v>44912</v>
      </c>
      <c r="I1388" s="88">
        <v>50265</v>
      </c>
      <c r="J1388" s="88" t="s">
        <v>1331</v>
      </c>
      <c r="K1388" s="88" t="s">
        <v>989</v>
      </c>
      <c r="L1388" s="88" t="s">
        <v>551</v>
      </c>
      <c r="M1388" s="88" t="s">
        <v>48</v>
      </c>
      <c r="N1388" s="88" t="s">
        <v>156</v>
      </c>
      <c r="O1388" s="88">
        <v>476</v>
      </c>
      <c r="P1388" s="88"/>
      <c r="R1388" s="90" t="s">
        <v>989</v>
      </c>
      <c r="S1388" s="91">
        <v>352.42</v>
      </c>
      <c r="T1388" s="90" t="s">
        <v>989</v>
      </c>
      <c r="U1388" s="91">
        <v>352.42</v>
      </c>
      <c r="W1388" s="92">
        <v>44652</v>
      </c>
    </row>
    <row r="1389" spans="1:23" x14ac:dyDescent="0.2">
      <c r="A1389" s="86" t="s">
        <v>1541</v>
      </c>
      <c r="B1389" s="86" t="s">
        <v>1135</v>
      </c>
      <c r="C1389" s="86" t="s">
        <v>1314</v>
      </c>
      <c r="D1389" s="86" t="s">
        <v>151</v>
      </c>
      <c r="E1389" s="86">
        <v>205</v>
      </c>
      <c r="F1389" s="86" t="s">
        <v>502</v>
      </c>
      <c r="G1389" s="87">
        <v>44666</v>
      </c>
      <c r="H1389" s="87">
        <v>44912</v>
      </c>
      <c r="I1389" s="88">
        <v>50161</v>
      </c>
      <c r="J1389" s="88" t="s">
        <v>1332</v>
      </c>
      <c r="K1389" s="88" t="s">
        <v>989</v>
      </c>
      <c r="L1389" s="88" t="s">
        <v>551</v>
      </c>
      <c r="M1389" s="88" t="s">
        <v>48</v>
      </c>
      <c r="N1389" s="88" t="s">
        <v>156</v>
      </c>
      <c r="O1389" s="88">
        <v>476</v>
      </c>
      <c r="P1389" s="88"/>
      <c r="R1389" s="90" t="s">
        <v>989</v>
      </c>
      <c r="S1389" s="91">
        <v>352.42</v>
      </c>
      <c r="T1389" s="90" t="s">
        <v>502</v>
      </c>
      <c r="U1389" s="91">
        <v>333.68</v>
      </c>
      <c r="W1389" s="92">
        <v>44652</v>
      </c>
    </row>
    <row r="1390" spans="1:23" x14ac:dyDescent="0.2">
      <c r="A1390" s="86" t="s">
        <v>1541</v>
      </c>
      <c r="B1390" s="86" t="s">
        <v>1135</v>
      </c>
      <c r="C1390" s="86" t="s">
        <v>1314</v>
      </c>
      <c r="D1390" s="86" t="s">
        <v>151</v>
      </c>
      <c r="E1390" s="86">
        <v>205</v>
      </c>
      <c r="F1390" s="86" t="s">
        <v>502</v>
      </c>
      <c r="G1390" s="87">
        <v>44666</v>
      </c>
      <c r="H1390" s="87">
        <v>44912</v>
      </c>
      <c r="I1390" s="88">
        <v>50163</v>
      </c>
      <c r="J1390" s="88" t="s">
        <v>1333</v>
      </c>
      <c r="K1390" s="88" t="s">
        <v>507</v>
      </c>
      <c r="L1390" s="88" t="s">
        <v>551</v>
      </c>
      <c r="M1390" s="88" t="s">
        <v>48</v>
      </c>
      <c r="N1390" s="88" t="s">
        <v>156</v>
      </c>
      <c r="O1390" s="88">
        <v>476</v>
      </c>
      <c r="P1390" s="88"/>
      <c r="R1390" s="90" t="s">
        <v>507</v>
      </c>
      <c r="S1390" s="91">
        <v>308.62</v>
      </c>
      <c r="T1390" s="90" t="s">
        <v>502</v>
      </c>
      <c r="U1390" s="91">
        <v>333.68</v>
      </c>
      <c r="W1390" s="92">
        <v>44652</v>
      </c>
    </row>
    <row r="1391" spans="1:23" x14ac:dyDescent="0.2">
      <c r="A1391" s="86" t="s">
        <v>1541</v>
      </c>
      <c r="B1391" s="86" t="s">
        <v>1135</v>
      </c>
      <c r="C1391" s="86" t="s">
        <v>1314</v>
      </c>
      <c r="D1391" s="86" t="s">
        <v>151</v>
      </c>
      <c r="E1391" s="86">
        <v>204</v>
      </c>
      <c r="F1391" s="86" t="s">
        <v>505</v>
      </c>
      <c r="G1391" s="87">
        <v>44666</v>
      </c>
      <c r="H1391" s="87">
        <v>44912</v>
      </c>
      <c r="I1391" s="88">
        <v>50199</v>
      </c>
      <c r="J1391" s="88" t="s">
        <v>1334</v>
      </c>
      <c r="K1391" s="88" t="s">
        <v>1085</v>
      </c>
      <c r="L1391" s="88" t="s">
        <v>551</v>
      </c>
      <c r="M1391" s="88" t="s">
        <v>48</v>
      </c>
      <c r="N1391" s="88" t="s">
        <v>156</v>
      </c>
      <c r="O1391" s="88">
        <v>476</v>
      </c>
      <c r="P1391" s="88"/>
      <c r="R1391" s="90" t="s">
        <v>90</v>
      </c>
      <c r="S1391" s="91">
        <v>249.3</v>
      </c>
      <c r="T1391" s="90" t="s">
        <v>505</v>
      </c>
      <c r="U1391" s="91">
        <v>316.77</v>
      </c>
      <c r="W1391" s="92">
        <v>44652</v>
      </c>
    </row>
    <row r="1392" spans="1:23" x14ac:dyDescent="0.2">
      <c r="A1392" s="86" t="s">
        <v>1541</v>
      </c>
      <c r="B1392" s="86" t="s">
        <v>1135</v>
      </c>
      <c r="C1392" s="86" t="s">
        <v>1314</v>
      </c>
      <c r="D1392" s="86" t="s">
        <v>151</v>
      </c>
      <c r="E1392" s="86">
        <v>204</v>
      </c>
      <c r="F1392" s="86" t="s">
        <v>505</v>
      </c>
      <c r="G1392" s="87">
        <v>44666</v>
      </c>
      <c r="H1392" s="87">
        <v>44912</v>
      </c>
      <c r="I1392" s="88">
        <v>49856</v>
      </c>
      <c r="J1392" s="88" t="s">
        <v>1335</v>
      </c>
      <c r="K1392" s="88" t="s">
        <v>610</v>
      </c>
      <c r="L1392" s="88" t="s">
        <v>551</v>
      </c>
      <c r="M1392" s="88" t="s">
        <v>48</v>
      </c>
      <c r="N1392" s="88" t="s">
        <v>156</v>
      </c>
      <c r="O1392" s="88">
        <v>476</v>
      </c>
      <c r="P1392" s="88"/>
      <c r="R1392" s="90" t="s">
        <v>874</v>
      </c>
      <c r="S1392" s="91">
        <v>315.44</v>
      </c>
      <c r="T1392" s="90" t="s">
        <v>505</v>
      </c>
      <c r="U1392" s="91">
        <v>316.77</v>
      </c>
      <c r="W1392" s="92">
        <v>44652</v>
      </c>
    </row>
    <row r="1393" spans="1:23" x14ac:dyDescent="0.2">
      <c r="A1393" s="86" t="s">
        <v>1541</v>
      </c>
      <c r="B1393" s="86" t="s">
        <v>1135</v>
      </c>
      <c r="C1393" s="86" t="s">
        <v>1314</v>
      </c>
      <c r="D1393" s="86" t="s">
        <v>151</v>
      </c>
      <c r="E1393" s="86">
        <v>45</v>
      </c>
      <c r="F1393" s="86" t="s">
        <v>90</v>
      </c>
      <c r="G1393" s="87">
        <v>44666</v>
      </c>
      <c r="H1393" s="87">
        <v>44912</v>
      </c>
      <c r="I1393" s="88">
        <v>50123</v>
      </c>
      <c r="J1393" s="88" t="s">
        <v>1336</v>
      </c>
      <c r="K1393" s="88" t="s">
        <v>502</v>
      </c>
      <c r="L1393" s="88" t="s">
        <v>551</v>
      </c>
      <c r="M1393" s="88" t="s">
        <v>48</v>
      </c>
      <c r="N1393" s="88" t="s">
        <v>156</v>
      </c>
      <c r="O1393" s="88">
        <v>476</v>
      </c>
      <c r="P1393" s="88"/>
      <c r="R1393" s="90" t="s">
        <v>502</v>
      </c>
      <c r="S1393" s="91">
        <v>333.68</v>
      </c>
      <c r="T1393" s="90" t="s">
        <v>90</v>
      </c>
      <c r="U1393" s="91">
        <v>249.3</v>
      </c>
      <c r="W1393" s="92">
        <v>44652</v>
      </c>
    </row>
    <row r="1394" spans="1:23" x14ac:dyDescent="0.2">
      <c r="A1394" s="86" t="s">
        <v>1541</v>
      </c>
      <c r="B1394" s="86" t="s">
        <v>1135</v>
      </c>
      <c r="C1394" s="86" t="s">
        <v>1314</v>
      </c>
      <c r="D1394" s="86" t="s">
        <v>151</v>
      </c>
      <c r="E1394" s="86">
        <v>45</v>
      </c>
      <c r="F1394" s="86" t="s">
        <v>90</v>
      </c>
      <c r="G1394" s="87">
        <v>44666</v>
      </c>
      <c r="H1394" s="87">
        <v>44912</v>
      </c>
      <c r="I1394" s="88">
        <v>49935</v>
      </c>
      <c r="J1394" s="88" t="s">
        <v>1337</v>
      </c>
      <c r="K1394" s="88" t="s">
        <v>96</v>
      </c>
      <c r="L1394" s="88" t="s">
        <v>551</v>
      </c>
      <c r="M1394" s="88" t="s">
        <v>48</v>
      </c>
      <c r="N1394" s="88" t="s">
        <v>156</v>
      </c>
      <c r="O1394" s="88">
        <v>476</v>
      </c>
      <c r="P1394" s="88"/>
      <c r="R1394" s="90" t="s">
        <v>96</v>
      </c>
      <c r="S1394" s="91">
        <v>202.59</v>
      </c>
      <c r="T1394" s="90" t="s">
        <v>90</v>
      </c>
      <c r="U1394" s="91">
        <v>249.3</v>
      </c>
      <c r="W1394" s="92">
        <v>44652</v>
      </c>
    </row>
    <row r="1395" spans="1:23" x14ac:dyDescent="0.2">
      <c r="A1395" s="86" t="s">
        <v>1541</v>
      </c>
      <c r="B1395" s="86" t="s">
        <v>1135</v>
      </c>
      <c r="C1395" s="86" t="s">
        <v>1314</v>
      </c>
      <c r="D1395" s="86" t="s">
        <v>151</v>
      </c>
      <c r="E1395" s="86">
        <v>45</v>
      </c>
      <c r="F1395" s="86" t="s">
        <v>90</v>
      </c>
      <c r="G1395" s="87">
        <v>44666</v>
      </c>
      <c r="H1395" s="87">
        <v>44912</v>
      </c>
      <c r="I1395" s="88">
        <v>50195</v>
      </c>
      <c r="J1395" s="88" t="s">
        <v>1338</v>
      </c>
      <c r="K1395" s="88" t="s">
        <v>96</v>
      </c>
      <c r="L1395" s="88" t="s">
        <v>551</v>
      </c>
      <c r="M1395" s="88" t="s">
        <v>48</v>
      </c>
      <c r="N1395" s="88" t="s">
        <v>156</v>
      </c>
      <c r="O1395" s="88">
        <v>476</v>
      </c>
      <c r="P1395" s="88"/>
      <c r="R1395" s="90" t="s">
        <v>96</v>
      </c>
      <c r="S1395" s="91">
        <v>202.59</v>
      </c>
      <c r="T1395" s="90" t="s">
        <v>90</v>
      </c>
      <c r="U1395" s="91">
        <v>249.3</v>
      </c>
      <c r="W1395" s="92">
        <v>44652</v>
      </c>
    </row>
    <row r="1396" spans="1:23" x14ac:dyDescent="0.2">
      <c r="A1396" s="86" t="s">
        <v>1541</v>
      </c>
      <c r="B1396" s="86" t="s">
        <v>1135</v>
      </c>
      <c r="C1396" s="86" t="s">
        <v>1314</v>
      </c>
      <c r="D1396" s="86" t="s">
        <v>151</v>
      </c>
      <c r="E1396" s="86">
        <v>45</v>
      </c>
      <c r="F1396" s="86" t="s">
        <v>90</v>
      </c>
      <c r="G1396" s="87">
        <v>44666</v>
      </c>
      <c r="H1396" s="87">
        <v>44912</v>
      </c>
      <c r="I1396" s="88">
        <v>49951</v>
      </c>
      <c r="J1396" s="88" t="s">
        <v>1339</v>
      </c>
      <c r="K1396" s="88" t="s">
        <v>96</v>
      </c>
      <c r="L1396" s="88" t="s">
        <v>551</v>
      </c>
      <c r="M1396" s="88" t="s">
        <v>48</v>
      </c>
      <c r="N1396" s="88" t="s">
        <v>156</v>
      </c>
      <c r="O1396" s="88">
        <v>476</v>
      </c>
      <c r="P1396" s="88"/>
      <c r="R1396" s="90" t="s">
        <v>96</v>
      </c>
      <c r="S1396" s="91">
        <v>202.59</v>
      </c>
      <c r="T1396" s="90" t="s">
        <v>90</v>
      </c>
      <c r="U1396" s="91">
        <v>249.3</v>
      </c>
      <c r="W1396" s="92">
        <v>44652</v>
      </c>
    </row>
    <row r="1397" spans="1:23" x14ac:dyDescent="0.2">
      <c r="A1397" s="86"/>
      <c r="B1397" s="86" t="s">
        <v>1135</v>
      </c>
      <c r="C1397" s="86" t="s">
        <v>1314</v>
      </c>
      <c r="D1397" s="86" t="s">
        <v>151</v>
      </c>
      <c r="E1397" s="86">
        <v>46</v>
      </c>
      <c r="F1397" s="86" t="s">
        <v>96</v>
      </c>
      <c r="G1397" s="87">
        <v>44666</v>
      </c>
      <c r="H1397" s="87">
        <v>44912</v>
      </c>
      <c r="I1397" s="88"/>
      <c r="J1397" s="88"/>
      <c r="K1397" s="88"/>
      <c r="L1397" s="88"/>
      <c r="M1397" s="88" t="s">
        <v>15</v>
      </c>
      <c r="N1397" s="88"/>
      <c r="O1397" s="88"/>
      <c r="P1397" s="88"/>
      <c r="R1397" s="90" t="s">
        <v>15</v>
      </c>
      <c r="S1397" s="91">
        <v>0</v>
      </c>
      <c r="T1397" s="90" t="s">
        <v>96</v>
      </c>
      <c r="U1397" s="91">
        <v>202.59</v>
      </c>
      <c r="W1397" s="92">
        <v>44652</v>
      </c>
    </row>
    <row r="1398" spans="1:23" x14ac:dyDescent="0.2">
      <c r="A1398" s="86"/>
      <c r="B1398" s="86" t="s">
        <v>1135</v>
      </c>
      <c r="C1398" s="86" t="s">
        <v>1314</v>
      </c>
      <c r="D1398" s="86" t="s">
        <v>151</v>
      </c>
      <c r="E1398" s="86">
        <v>46</v>
      </c>
      <c r="F1398" s="86" t="s">
        <v>96</v>
      </c>
      <c r="G1398" s="87">
        <v>44666</v>
      </c>
      <c r="H1398" s="87">
        <v>44912</v>
      </c>
      <c r="I1398" s="88"/>
      <c r="J1398" s="88"/>
      <c r="K1398" s="88"/>
      <c r="L1398" s="88"/>
      <c r="M1398" s="88" t="s">
        <v>15</v>
      </c>
      <c r="N1398" s="88"/>
      <c r="O1398" s="88"/>
      <c r="P1398" s="88"/>
      <c r="R1398" s="90" t="s">
        <v>15</v>
      </c>
      <c r="S1398" s="91">
        <v>0</v>
      </c>
      <c r="T1398" s="90" t="s">
        <v>96</v>
      </c>
      <c r="U1398" s="91">
        <v>202.59</v>
      </c>
      <c r="W1398" s="92">
        <v>44652</v>
      </c>
    </row>
    <row r="1399" spans="1:23" x14ac:dyDescent="0.2">
      <c r="A1399" s="86"/>
      <c r="B1399" s="86" t="s">
        <v>1135</v>
      </c>
      <c r="C1399" s="86" t="s">
        <v>1314</v>
      </c>
      <c r="D1399" s="86" t="s">
        <v>151</v>
      </c>
      <c r="E1399" s="86">
        <v>46</v>
      </c>
      <c r="F1399" s="86" t="s">
        <v>96</v>
      </c>
      <c r="G1399" s="87">
        <v>44666</v>
      </c>
      <c r="H1399" s="87">
        <v>44912</v>
      </c>
      <c r="I1399" s="88"/>
      <c r="J1399" s="88"/>
      <c r="K1399" s="88"/>
      <c r="L1399" s="88"/>
      <c r="M1399" s="88" t="s">
        <v>15</v>
      </c>
      <c r="N1399" s="88"/>
      <c r="O1399" s="88"/>
      <c r="P1399" s="88"/>
      <c r="R1399" s="90" t="s">
        <v>15</v>
      </c>
      <c r="S1399" s="91">
        <v>0</v>
      </c>
      <c r="T1399" s="90" t="s">
        <v>96</v>
      </c>
      <c r="U1399" s="91">
        <v>202.59</v>
      </c>
      <c r="W1399" s="92">
        <v>44652</v>
      </c>
    </row>
    <row r="1400" spans="1:23" x14ac:dyDescent="0.2">
      <c r="A1400" s="86"/>
      <c r="B1400" s="86" t="s">
        <v>1135</v>
      </c>
      <c r="C1400" s="86" t="s">
        <v>1314</v>
      </c>
      <c r="D1400" s="86" t="s">
        <v>151</v>
      </c>
      <c r="E1400" s="86">
        <v>46</v>
      </c>
      <c r="F1400" s="86" t="s">
        <v>96</v>
      </c>
      <c r="G1400" s="87">
        <v>44666</v>
      </c>
      <c r="H1400" s="87">
        <v>44912</v>
      </c>
      <c r="I1400" s="88"/>
      <c r="J1400" s="88"/>
      <c r="K1400" s="88"/>
      <c r="L1400" s="88"/>
      <c r="M1400" s="88" t="s">
        <v>15</v>
      </c>
      <c r="N1400" s="88"/>
      <c r="O1400" s="88"/>
      <c r="P1400" s="88"/>
      <c r="R1400" s="90" t="s">
        <v>15</v>
      </c>
      <c r="S1400" s="91">
        <v>0</v>
      </c>
      <c r="T1400" s="90" t="s">
        <v>96</v>
      </c>
      <c r="U1400" s="91">
        <v>202.59</v>
      </c>
      <c r="W1400" s="92">
        <v>44652</v>
      </c>
    </row>
    <row r="1401" spans="1:23" x14ac:dyDescent="0.2">
      <c r="A1401" s="86"/>
      <c r="B1401" s="86" t="s">
        <v>1135</v>
      </c>
      <c r="C1401" s="86" t="s">
        <v>1314</v>
      </c>
      <c r="D1401" s="86" t="s">
        <v>151</v>
      </c>
      <c r="E1401" s="86">
        <v>46</v>
      </c>
      <c r="F1401" s="86" t="s">
        <v>96</v>
      </c>
      <c r="G1401" s="87">
        <v>44666</v>
      </c>
      <c r="H1401" s="87">
        <v>44912</v>
      </c>
      <c r="I1401" s="88"/>
      <c r="J1401" s="88"/>
      <c r="K1401" s="88"/>
      <c r="L1401" s="88"/>
      <c r="M1401" s="88" t="s">
        <v>15</v>
      </c>
      <c r="N1401" s="88"/>
      <c r="O1401" s="88"/>
      <c r="P1401" s="88"/>
      <c r="R1401" s="90" t="s">
        <v>15</v>
      </c>
      <c r="S1401" s="91">
        <v>0</v>
      </c>
      <c r="T1401" s="90" t="s">
        <v>96</v>
      </c>
      <c r="U1401" s="91">
        <v>202.59</v>
      </c>
      <c r="W1401" s="92">
        <v>44652</v>
      </c>
    </row>
    <row r="1402" spans="1:23" x14ac:dyDescent="0.2">
      <c r="A1402" s="86"/>
      <c r="B1402" s="86" t="s">
        <v>1135</v>
      </c>
      <c r="C1402" s="86" t="s">
        <v>1314</v>
      </c>
      <c r="D1402" s="86" t="s">
        <v>157</v>
      </c>
      <c r="E1402" s="86">
        <v>8</v>
      </c>
      <c r="F1402" s="86" t="s">
        <v>813</v>
      </c>
      <c r="G1402" s="87">
        <v>44666</v>
      </c>
      <c r="H1402" s="87">
        <v>44912</v>
      </c>
      <c r="I1402" s="88"/>
      <c r="J1402" s="88"/>
      <c r="K1402" s="88"/>
      <c r="L1402" s="88"/>
      <c r="M1402" s="88" t="s">
        <v>15</v>
      </c>
      <c r="N1402" s="88"/>
      <c r="O1402" s="88"/>
      <c r="P1402" s="88"/>
      <c r="R1402" s="90" t="s">
        <v>15</v>
      </c>
      <c r="S1402" s="91">
        <v>0</v>
      </c>
      <c r="T1402" s="90" t="s">
        <v>813</v>
      </c>
      <c r="U1402" s="91">
        <v>420.86</v>
      </c>
      <c r="W1402" s="92">
        <v>44652</v>
      </c>
    </row>
    <row r="1403" spans="1:23" x14ac:dyDescent="0.2">
      <c r="A1403" s="86"/>
      <c r="B1403" s="86" t="s">
        <v>1135</v>
      </c>
      <c r="C1403" s="86" t="s">
        <v>1314</v>
      </c>
      <c r="D1403" s="86" t="s">
        <v>157</v>
      </c>
      <c r="E1403" s="86">
        <v>20</v>
      </c>
      <c r="F1403" s="86" t="s">
        <v>584</v>
      </c>
      <c r="G1403" s="87">
        <v>44666</v>
      </c>
      <c r="H1403" s="87">
        <v>44912</v>
      </c>
      <c r="I1403" s="88"/>
      <c r="J1403" s="88"/>
      <c r="K1403" s="88"/>
      <c r="L1403" s="88"/>
      <c r="M1403" s="88" t="s">
        <v>15</v>
      </c>
      <c r="N1403" s="88"/>
      <c r="O1403" s="88"/>
      <c r="P1403" s="88"/>
      <c r="R1403" s="90" t="s">
        <v>15</v>
      </c>
      <c r="S1403" s="91">
        <v>0</v>
      </c>
      <c r="T1403" s="90" t="s">
        <v>584</v>
      </c>
      <c r="U1403" s="91">
        <v>438.96</v>
      </c>
      <c r="W1403" s="92">
        <v>44652</v>
      </c>
    </row>
    <row r="1404" spans="1:23" x14ac:dyDescent="0.2">
      <c r="A1404" s="86"/>
      <c r="B1404" s="86" t="s">
        <v>1135</v>
      </c>
      <c r="C1404" s="86" t="s">
        <v>1314</v>
      </c>
      <c r="D1404" s="86" t="s">
        <v>157</v>
      </c>
      <c r="E1404" s="86">
        <v>21</v>
      </c>
      <c r="F1404" s="86" t="s">
        <v>347</v>
      </c>
      <c r="G1404" s="87">
        <v>44666</v>
      </c>
      <c r="H1404" s="87">
        <v>44912</v>
      </c>
      <c r="I1404" s="88"/>
      <c r="J1404" s="88"/>
      <c r="K1404" s="88"/>
      <c r="L1404" s="88"/>
      <c r="M1404" s="88" t="s">
        <v>15</v>
      </c>
      <c r="N1404" s="88"/>
      <c r="O1404" s="88"/>
      <c r="P1404" s="88"/>
      <c r="R1404" s="90" t="s">
        <v>15</v>
      </c>
      <c r="S1404" s="91">
        <v>0</v>
      </c>
      <c r="T1404" s="90" t="s">
        <v>347</v>
      </c>
      <c r="U1404" s="91">
        <v>231.99</v>
      </c>
      <c r="W1404" s="92">
        <v>44652</v>
      </c>
    </row>
    <row r="1405" spans="1:23" x14ac:dyDescent="0.2">
      <c r="A1405" s="86"/>
      <c r="B1405" s="86" t="s">
        <v>1135</v>
      </c>
      <c r="C1405" s="86" t="s">
        <v>1314</v>
      </c>
      <c r="D1405" s="86" t="s">
        <v>157</v>
      </c>
      <c r="E1405" s="86">
        <v>27</v>
      </c>
      <c r="F1405" s="86" t="s">
        <v>896</v>
      </c>
      <c r="G1405" s="87">
        <v>44666</v>
      </c>
      <c r="H1405" s="87">
        <v>44912</v>
      </c>
      <c r="I1405" s="88"/>
      <c r="J1405" s="88"/>
      <c r="K1405" s="88"/>
      <c r="L1405" s="88"/>
      <c r="M1405" s="88" t="s">
        <v>15</v>
      </c>
      <c r="N1405" s="88"/>
      <c r="O1405" s="88"/>
      <c r="P1405" s="88"/>
      <c r="R1405" s="90" t="s">
        <v>15</v>
      </c>
      <c r="S1405" s="91">
        <v>0</v>
      </c>
      <c r="T1405" s="90" t="s">
        <v>896</v>
      </c>
      <c r="U1405" s="91">
        <v>742.81</v>
      </c>
      <c r="W1405" s="92">
        <v>44652</v>
      </c>
    </row>
    <row r="1406" spans="1:23" x14ac:dyDescent="0.2">
      <c r="A1406" s="86"/>
      <c r="B1406" s="86" t="s">
        <v>1135</v>
      </c>
      <c r="C1406" s="86" t="s">
        <v>1314</v>
      </c>
      <c r="D1406" s="86" t="s">
        <v>157</v>
      </c>
      <c r="E1406" s="86">
        <v>175</v>
      </c>
      <c r="F1406" s="86" t="s">
        <v>1088</v>
      </c>
      <c r="G1406" s="87">
        <v>44666</v>
      </c>
      <c r="H1406" s="87">
        <v>44912</v>
      </c>
      <c r="I1406" s="88"/>
      <c r="J1406" s="88"/>
      <c r="K1406" s="88"/>
      <c r="L1406" s="88"/>
      <c r="M1406" s="88" t="s">
        <v>15</v>
      </c>
      <c r="N1406" s="88"/>
      <c r="O1406" s="88"/>
      <c r="P1406" s="88"/>
      <c r="R1406" s="90" t="s">
        <v>15</v>
      </c>
      <c r="S1406" s="91">
        <v>0</v>
      </c>
      <c r="T1406" s="90" t="s">
        <v>1088</v>
      </c>
      <c r="U1406" s="91">
        <v>40</v>
      </c>
      <c r="W1406" s="92">
        <v>44652</v>
      </c>
    </row>
    <row r="1407" spans="1:23" x14ac:dyDescent="0.2">
      <c r="A1407" s="93"/>
      <c r="B1407" s="93" t="s">
        <v>1340</v>
      </c>
      <c r="C1407" s="93" t="s">
        <v>1341</v>
      </c>
      <c r="D1407" s="93" t="s">
        <v>151</v>
      </c>
      <c r="E1407" s="93">
        <v>40</v>
      </c>
      <c r="F1407" s="93" t="s">
        <v>571</v>
      </c>
      <c r="G1407" s="94">
        <v>44701</v>
      </c>
      <c r="H1407" s="94">
        <v>44910</v>
      </c>
      <c r="I1407" s="95"/>
      <c r="J1407" s="95"/>
      <c r="K1407" s="95"/>
      <c r="L1407" s="95"/>
      <c r="M1407" s="95"/>
      <c r="N1407" s="95"/>
      <c r="O1407" s="95"/>
      <c r="P1407" s="95"/>
      <c r="R1407" s="90" t="s">
        <v>15</v>
      </c>
      <c r="S1407" s="91">
        <v>0</v>
      </c>
      <c r="T1407" s="90" t="s">
        <v>571</v>
      </c>
      <c r="U1407" s="91">
        <v>650.83000000000004</v>
      </c>
      <c r="W1407" s="92">
        <v>44652</v>
      </c>
    </row>
    <row r="1408" spans="1:23" x14ac:dyDescent="0.2">
      <c r="A1408" s="93" t="s">
        <v>1543</v>
      </c>
      <c r="B1408" s="93" t="s">
        <v>1340</v>
      </c>
      <c r="C1408" s="93" t="s">
        <v>1341</v>
      </c>
      <c r="D1408" s="93" t="s">
        <v>151</v>
      </c>
      <c r="E1408" s="93">
        <v>48</v>
      </c>
      <c r="F1408" s="93" t="s">
        <v>312</v>
      </c>
      <c r="G1408" s="94">
        <v>44701</v>
      </c>
      <c r="H1408" s="94">
        <v>44910</v>
      </c>
      <c r="I1408" s="95">
        <v>50596</v>
      </c>
      <c r="J1408" s="95" t="s">
        <v>1342</v>
      </c>
      <c r="K1408" s="95" t="s">
        <v>1085</v>
      </c>
      <c r="L1408" s="95" t="s">
        <v>551</v>
      </c>
      <c r="M1408" s="95" t="s">
        <v>48</v>
      </c>
      <c r="N1408" s="95" t="s">
        <v>156</v>
      </c>
      <c r="O1408" s="95">
        <v>476</v>
      </c>
      <c r="P1408" s="95"/>
      <c r="R1408" s="90" t="s">
        <v>90</v>
      </c>
      <c r="S1408" s="91">
        <v>249.3</v>
      </c>
      <c r="T1408" s="90" t="s">
        <v>312</v>
      </c>
      <c r="U1408" s="91">
        <v>292.54000000000002</v>
      </c>
      <c r="W1408" s="92">
        <v>44652</v>
      </c>
    </row>
    <row r="1409" spans="1:23" x14ac:dyDescent="0.2">
      <c r="A1409" s="93" t="s">
        <v>1543</v>
      </c>
      <c r="B1409" s="93" t="s">
        <v>1340</v>
      </c>
      <c r="C1409" s="93" t="s">
        <v>1341</v>
      </c>
      <c r="D1409" s="93" t="s">
        <v>151</v>
      </c>
      <c r="E1409" s="93">
        <v>38</v>
      </c>
      <c r="F1409" s="93" t="s">
        <v>989</v>
      </c>
      <c r="G1409" s="94">
        <v>44701</v>
      </c>
      <c r="H1409" s="94">
        <v>44910</v>
      </c>
      <c r="I1409" s="95">
        <v>50601</v>
      </c>
      <c r="J1409" s="95" t="s">
        <v>1343</v>
      </c>
      <c r="K1409" s="95" t="s">
        <v>989</v>
      </c>
      <c r="L1409" s="95" t="s">
        <v>551</v>
      </c>
      <c r="M1409" s="95" t="s">
        <v>48</v>
      </c>
      <c r="N1409" s="95" t="s">
        <v>156</v>
      </c>
      <c r="O1409" s="95">
        <v>476</v>
      </c>
      <c r="P1409" s="95"/>
      <c r="R1409" s="90" t="s">
        <v>989</v>
      </c>
      <c r="S1409" s="91">
        <v>352.42</v>
      </c>
      <c r="T1409" s="90" t="s">
        <v>989</v>
      </c>
      <c r="U1409" s="91">
        <v>352.42</v>
      </c>
      <c r="W1409" s="92">
        <v>44652</v>
      </c>
    </row>
    <row r="1410" spans="1:23" x14ac:dyDescent="0.2">
      <c r="A1410" s="93" t="s">
        <v>1543</v>
      </c>
      <c r="B1410" s="93" t="s">
        <v>1340</v>
      </c>
      <c r="C1410" s="93" t="s">
        <v>1341</v>
      </c>
      <c r="D1410" s="93" t="s">
        <v>151</v>
      </c>
      <c r="E1410" s="93">
        <v>38</v>
      </c>
      <c r="F1410" s="93" t="s">
        <v>989</v>
      </c>
      <c r="G1410" s="94">
        <v>44701</v>
      </c>
      <c r="H1410" s="94">
        <v>44910</v>
      </c>
      <c r="I1410" s="95">
        <v>50602</v>
      </c>
      <c r="J1410" s="95" t="s">
        <v>1344</v>
      </c>
      <c r="K1410" s="95" t="s">
        <v>989</v>
      </c>
      <c r="L1410" s="95" t="s">
        <v>551</v>
      </c>
      <c r="M1410" s="95" t="s">
        <v>48</v>
      </c>
      <c r="N1410" s="95" t="s">
        <v>156</v>
      </c>
      <c r="O1410" s="95">
        <v>476</v>
      </c>
      <c r="P1410" s="95"/>
      <c r="R1410" s="90" t="s">
        <v>989</v>
      </c>
      <c r="S1410" s="91">
        <v>352.42</v>
      </c>
      <c r="T1410" s="90" t="s">
        <v>989</v>
      </c>
      <c r="U1410" s="91">
        <v>352.42</v>
      </c>
      <c r="W1410" s="92">
        <v>44652</v>
      </c>
    </row>
    <row r="1411" spans="1:23" x14ac:dyDescent="0.2">
      <c r="A1411" s="93" t="s">
        <v>1543</v>
      </c>
      <c r="B1411" s="93" t="s">
        <v>1340</v>
      </c>
      <c r="C1411" s="93" t="s">
        <v>1341</v>
      </c>
      <c r="D1411" s="93" t="s">
        <v>151</v>
      </c>
      <c r="E1411" s="93">
        <v>38</v>
      </c>
      <c r="F1411" s="93" t="s">
        <v>989</v>
      </c>
      <c r="G1411" s="94">
        <v>44701</v>
      </c>
      <c r="H1411" s="94">
        <v>44910</v>
      </c>
      <c r="I1411" s="95">
        <v>50604</v>
      </c>
      <c r="J1411" s="95" t="s">
        <v>1345</v>
      </c>
      <c r="K1411" s="95" t="s">
        <v>505</v>
      </c>
      <c r="L1411" s="95" t="s">
        <v>551</v>
      </c>
      <c r="M1411" s="95" t="s">
        <v>48</v>
      </c>
      <c r="N1411" s="95" t="s">
        <v>156</v>
      </c>
      <c r="O1411" s="95">
        <v>476</v>
      </c>
      <c r="P1411" s="95"/>
      <c r="R1411" s="90" t="s">
        <v>505</v>
      </c>
      <c r="S1411" s="91">
        <v>316.77</v>
      </c>
      <c r="T1411" s="90" t="s">
        <v>989</v>
      </c>
      <c r="U1411" s="91">
        <v>352.42</v>
      </c>
      <c r="W1411" s="92">
        <v>44652</v>
      </c>
    </row>
    <row r="1412" spans="1:23" x14ac:dyDescent="0.2">
      <c r="A1412" s="93" t="s">
        <v>1543</v>
      </c>
      <c r="B1412" s="93" t="s">
        <v>1340</v>
      </c>
      <c r="C1412" s="93" t="s">
        <v>1341</v>
      </c>
      <c r="D1412" s="93" t="s">
        <v>151</v>
      </c>
      <c r="E1412" s="93">
        <v>38</v>
      </c>
      <c r="F1412" s="93" t="s">
        <v>989</v>
      </c>
      <c r="G1412" s="94">
        <v>44701</v>
      </c>
      <c r="H1412" s="94">
        <v>44910</v>
      </c>
      <c r="I1412" s="95">
        <v>50607</v>
      </c>
      <c r="J1412" s="95" t="s">
        <v>1346</v>
      </c>
      <c r="K1412" s="95" t="s">
        <v>1085</v>
      </c>
      <c r="L1412" s="95" t="s">
        <v>551</v>
      </c>
      <c r="M1412" s="95" t="s">
        <v>48</v>
      </c>
      <c r="N1412" s="95" t="s">
        <v>156</v>
      </c>
      <c r="O1412" s="95">
        <v>476</v>
      </c>
      <c r="P1412" s="95"/>
      <c r="R1412" s="90" t="s">
        <v>90</v>
      </c>
      <c r="S1412" s="91">
        <v>249.3</v>
      </c>
      <c r="T1412" s="90" t="s">
        <v>989</v>
      </c>
      <c r="U1412" s="91">
        <v>352.42</v>
      </c>
      <c r="W1412" s="92">
        <v>44652</v>
      </c>
    </row>
    <row r="1413" spans="1:23" x14ac:dyDescent="0.2">
      <c r="A1413" s="93" t="s">
        <v>1543</v>
      </c>
      <c r="B1413" s="93" t="s">
        <v>1340</v>
      </c>
      <c r="C1413" s="93" t="s">
        <v>1341</v>
      </c>
      <c r="D1413" s="93" t="s">
        <v>151</v>
      </c>
      <c r="E1413" s="93">
        <v>38</v>
      </c>
      <c r="F1413" s="93" t="s">
        <v>989</v>
      </c>
      <c r="G1413" s="94">
        <v>44701</v>
      </c>
      <c r="H1413" s="94">
        <v>44910</v>
      </c>
      <c r="I1413" s="95">
        <v>50608</v>
      </c>
      <c r="J1413" s="95" t="s">
        <v>1347</v>
      </c>
      <c r="K1413" s="95" t="s">
        <v>989</v>
      </c>
      <c r="L1413" s="95" t="s">
        <v>551</v>
      </c>
      <c r="M1413" s="95" t="s">
        <v>48</v>
      </c>
      <c r="N1413" s="95" t="s">
        <v>156</v>
      </c>
      <c r="O1413" s="95">
        <v>476</v>
      </c>
      <c r="P1413" s="95"/>
      <c r="R1413" s="90" t="s">
        <v>989</v>
      </c>
      <c r="S1413" s="91">
        <v>352.42</v>
      </c>
      <c r="T1413" s="90" t="s">
        <v>989</v>
      </c>
      <c r="U1413" s="91">
        <v>352.42</v>
      </c>
      <c r="W1413" s="92">
        <v>44652</v>
      </c>
    </row>
    <row r="1414" spans="1:23" x14ac:dyDescent="0.2">
      <c r="A1414" s="93" t="s">
        <v>1543</v>
      </c>
      <c r="B1414" s="93" t="s">
        <v>1340</v>
      </c>
      <c r="C1414" s="93" t="s">
        <v>1341</v>
      </c>
      <c r="D1414" s="93" t="s">
        <v>151</v>
      </c>
      <c r="E1414" s="93">
        <v>38</v>
      </c>
      <c r="F1414" s="93" t="s">
        <v>989</v>
      </c>
      <c r="G1414" s="94">
        <v>44701</v>
      </c>
      <c r="H1414" s="94">
        <v>44910</v>
      </c>
      <c r="I1414" s="95">
        <v>50609</v>
      </c>
      <c r="J1414" s="95" t="s">
        <v>1348</v>
      </c>
      <c r="K1414" s="95" t="s">
        <v>505</v>
      </c>
      <c r="L1414" s="95" t="s">
        <v>551</v>
      </c>
      <c r="M1414" s="95" t="s">
        <v>48</v>
      </c>
      <c r="N1414" s="95" t="s">
        <v>156</v>
      </c>
      <c r="O1414" s="95">
        <v>476</v>
      </c>
      <c r="P1414" s="95"/>
      <c r="R1414" s="90" t="s">
        <v>505</v>
      </c>
      <c r="S1414" s="91">
        <v>316.77</v>
      </c>
      <c r="T1414" s="90" t="s">
        <v>989</v>
      </c>
      <c r="U1414" s="91">
        <v>352.42</v>
      </c>
      <c r="W1414" s="92">
        <v>44652</v>
      </c>
    </row>
    <row r="1415" spans="1:23" x14ac:dyDescent="0.2">
      <c r="A1415" s="93" t="s">
        <v>1543</v>
      </c>
      <c r="B1415" s="93" t="s">
        <v>1340</v>
      </c>
      <c r="C1415" s="93" t="s">
        <v>1341</v>
      </c>
      <c r="D1415" s="93" t="s">
        <v>151</v>
      </c>
      <c r="E1415" s="93">
        <v>205</v>
      </c>
      <c r="F1415" s="93" t="s">
        <v>502</v>
      </c>
      <c r="G1415" s="94">
        <v>44701</v>
      </c>
      <c r="H1415" s="94">
        <v>44910</v>
      </c>
      <c r="I1415" s="95">
        <v>50610</v>
      </c>
      <c r="J1415" s="95" t="s">
        <v>1349</v>
      </c>
      <c r="K1415" s="95" t="s">
        <v>502</v>
      </c>
      <c r="L1415" s="95" t="s">
        <v>551</v>
      </c>
      <c r="M1415" s="95" t="s">
        <v>48</v>
      </c>
      <c r="N1415" s="95" t="s">
        <v>156</v>
      </c>
      <c r="O1415" s="95">
        <v>476</v>
      </c>
      <c r="P1415" s="95"/>
      <c r="R1415" s="90" t="s">
        <v>502</v>
      </c>
      <c r="S1415" s="91">
        <v>333.68</v>
      </c>
      <c r="T1415" s="90" t="s">
        <v>502</v>
      </c>
      <c r="U1415" s="91">
        <v>333.68</v>
      </c>
      <c r="W1415" s="92">
        <v>44652</v>
      </c>
    </row>
    <row r="1416" spans="1:23" x14ac:dyDescent="0.2">
      <c r="A1416" s="93" t="s">
        <v>1543</v>
      </c>
      <c r="B1416" s="93" t="s">
        <v>1340</v>
      </c>
      <c r="C1416" s="93" t="s">
        <v>1341</v>
      </c>
      <c r="D1416" s="93" t="s">
        <v>151</v>
      </c>
      <c r="E1416" s="93">
        <v>204</v>
      </c>
      <c r="F1416" s="93" t="s">
        <v>505</v>
      </c>
      <c r="G1416" s="94">
        <v>44701</v>
      </c>
      <c r="H1416" s="94">
        <v>44910</v>
      </c>
      <c r="I1416" s="95">
        <v>50237</v>
      </c>
      <c r="J1416" s="95" t="s">
        <v>1350</v>
      </c>
      <c r="K1416" s="95" t="s">
        <v>1351</v>
      </c>
      <c r="L1416" s="95" t="s">
        <v>551</v>
      </c>
      <c r="M1416" s="95" t="s">
        <v>48</v>
      </c>
      <c r="N1416" s="95" t="s">
        <v>156</v>
      </c>
      <c r="O1416" s="95">
        <v>476</v>
      </c>
      <c r="P1416" s="95"/>
      <c r="R1416" s="90" t="s">
        <v>1356</v>
      </c>
      <c r="S1416" s="91">
        <v>315.43</v>
      </c>
      <c r="T1416" s="90" t="s">
        <v>505</v>
      </c>
      <c r="U1416" s="91">
        <v>316.77</v>
      </c>
      <c r="W1416" s="92">
        <v>44652</v>
      </c>
    </row>
    <row r="1417" spans="1:23" x14ac:dyDescent="0.2">
      <c r="A1417" s="93" t="s">
        <v>1543</v>
      </c>
      <c r="B1417" s="93" t="s">
        <v>1340</v>
      </c>
      <c r="C1417" s="93" t="s">
        <v>1341</v>
      </c>
      <c r="D1417" s="93" t="s">
        <v>151</v>
      </c>
      <c r="E1417" s="93">
        <v>45</v>
      </c>
      <c r="F1417" s="93" t="s">
        <v>90</v>
      </c>
      <c r="G1417" s="94">
        <v>44701</v>
      </c>
      <c r="H1417" s="94">
        <v>44910</v>
      </c>
      <c r="I1417" s="95">
        <v>50238</v>
      </c>
      <c r="J1417" s="97" t="s">
        <v>1352</v>
      </c>
      <c r="K1417" s="95" t="s">
        <v>96</v>
      </c>
      <c r="L1417" s="95" t="s">
        <v>551</v>
      </c>
      <c r="M1417" s="95" t="s">
        <v>48</v>
      </c>
      <c r="N1417" s="95" t="s">
        <v>156</v>
      </c>
      <c r="O1417" s="95">
        <v>476</v>
      </c>
      <c r="P1417" s="95"/>
      <c r="R1417" s="90" t="s">
        <v>96</v>
      </c>
      <c r="S1417" s="91">
        <v>202.59</v>
      </c>
      <c r="T1417" s="90" t="s">
        <v>90</v>
      </c>
      <c r="U1417" s="91">
        <v>249.3</v>
      </c>
      <c r="W1417" s="92">
        <v>44652</v>
      </c>
    </row>
    <row r="1418" spans="1:23" x14ac:dyDescent="0.2">
      <c r="A1418" s="93" t="s">
        <v>1543</v>
      </c>
      <c r="B1418" s="93" t="s">
        <v>1340</v>
      </c>
      <c r="C1418" s="93" t="s">
        <v>1341</v>
      </c>
      <c r="D1418" s="93" t="s">
        <v>151</v>
      </c>
      <c r="E1418" s="93">
        <v>45</v>
      </c>
      <c r="F1418" s="93" t="s">
        <v>90</v>
      </c>
      <c r="G1418" s="94">
        <v>44701</v>
      </c>
      <c r="H1418" s="94">
        <v>44910</v>
      </c>
      <c r="I1418" s="95">
        <v>50251</v>
      </c>
      <c r="J1418" s="95" t="s">
        <v>1353</v>
      </c>
      <c r="K1418" s="95" t="s">
        <v>507</v>
      </c>
      <c r="L1418" s="95" t="s">
        <v>551</v>
      </c>
      <c r="M1418" s="95" t="s">
        <v>48</v>
      </c>
      <c r="N1418" s="95" t="s">
        <v>156</v>
      </c>
      <c r="O1418" s="95">
        <v>476</v>
      </c>
      <c r="P1418" s="95"/>
      <c r="R1418" s="90" t="s">
        <v>507</v>
      </c>
      <c r="S1418" s="91">
        <v>308.62</v>
      </c>
      <c r="T1418" s="90" t="s">
        <v>90</v>
      </c>
      <c r="U1418" s="91">
        <v>249.3</v>
      </c>
      <c r="W1418" s="92">
        <v>44652</v>
      </c>
    </row>
    <row r="1419" spans="1:23" x14ac:dyDescent="0.2">
      <c r="A1419" s="93" t="s">
        <v>1543</v>
      </c>
      <c r="B1419" s="93" t="s">
        <v>1340</v>
      </c>
      <c r="C1419" s="93" t="s">
        <v>1341</v>
      </c>
      <c r="D1419" s="93" t="s">
        <v>151</v>
      </c>
      <c r="E1419" s="93">
        <v>46</v>
      </c>
      <c r="F1419" s="93" t="s">
        <v>96</v>
      </c>
      <c r="G1419" s="94">
        <v>44701</v>
      </c>
      <c r="H1419" s="94">
        <v>44910</v>
      </c>
      <c r="I1419" s="95">
        <v>50254</v>
      </c>
      <c r="J1419" s="95" t="s">
        <v>1354</v>
      </c>
      <c r="K1419" s="95" t="s">
        <v>1085</v>
      </c>
      <c r="L1419" s="95" t="s">
        <v>551</v>
      </c>
      <c r="M1419" s="95" t="s">
        <v>48</v>
      </c>
      <c r="N1419" s="95" t="s">
        <v>156</v>
      </c>
      <c r="O1419" s="95">
        <v>476</v>
      </c>
      <c r="P1419" s="95"/>
      <c r="R1419" s="90" t="s">
        <v>90</v>
      </c>
      <c r="S1419" s="91">
        <v>249.3</v>
      </c>
      <c r="T1419" s="90" t="s">
        <v>96</v>
      </c>
      <c r="U1419" s="91">
        <v>202.59</v>
      </c>
      <c r="W1419" s="92">
        <v>44652</v>
      </c>
    </row>
    <row r="1420" spans="1:23" x14ac:dyDescent="0.2">
      <c r="A1420" s="93" t="s">
        <v>1543</v>
      </c>
      <c r="B1420" s="93" t="s">
        <v>1340</v>
      </c>
      <c r="C1420" s="93" t="s">
        <v>1341</v>
      </c>
      <c r="D1420" s="93" t="s">
        <v>151</v>
      </c>
      <c r="E1420" s="93">
        <v>46</v>
      </c>
      <c r="F1420" s="93" t="s">
        <v>96</v>
      </c>
      <c r="G1420" s="94">
        <v>44701</v>
      </c>
      <c r="H1420" s="94">
        <v>44910</v>
      </c>
      <c r="I1420" s="95">
        <v>50255</v>
      </c>
      <c r="J1420" s="95" t="s">
        <v>1355</v>
      </c>
      <c r="K1420" s="95" t="s">
        <v>96</v>
      </c>
      <c r="L1420" s="95" t="s">
        <v>551</v>
      </c>
      <c r="M1420" s="95" t="s">
        <v>48</v>
      </c>
      <c r="N1420" s="95" t="s">
        <v>156</v>
      </c>
      <c r="O1420" s="95">
        <v>476</v>
      </c>
      <c r="P1420" s="95"/>
      <c r="R1420" s="90" t="s">
        <v>96</v>
      </c>
      <c r="S1420" s="91">
        <v>202.59</v>
      </c>
      <c r="T1420" s="90" t="s">
        <v>96</v>
      </c>
      <c r="U1420" s="91">
        <v>202.59</v>
      </c>
      <c r="W1420" s="92">
        <v>44652</v>
      </c>
    </row>
    <row r="1421" spans="1:23" x14ac:dyDescent="0.2">
      <c r="A1421" s="93" t="s">
        <v>1543</v>
      </c>
      <c r="B1421" s="93" t="s">
        <v>1340</v>
      </c>
      <c r="C1421" s="93" t="s">
        <v>1341</v>
      </c>
      <c r="D1421" s="93" t="s">
        <v>151</v>
      </c>
      <c r="E1421" s="93">
        <v>217</v>
      </c>
      <c r="F1421" s="93" t="s">
        <v>1356</v>
      </c>
      <c r="G1421" s="94">
        <v>44701</v>
      </c>
      <c r="H1421" s="94">
        <v>44910</v>
      </c>
      <c r="I1421" s="95">
        <v>50258</v>
      </c>
      <c r="J1421" s="95" t="s">
        <v>1357</v>
      </c>
      <c r="K1421" s="95" t="s">
        <v>507</v>
      </c>
      <c r="L1421" s="95" t="s">
        <v>551</v>
      </c>
      <c r="M1421" s="95" t="s">
        <v>48</v>
      </c>
      <c r="N1421" s="95" t="s">
        <v>156</v>
      </c>
      <c r="O1421" s="95">
        <v>476</v>
      </c>
      <c r="P1421" s="95"/>
      <c r="R1421" s="90" t="s">
        <v>507</v>
      </c>
      <c r="S1421" s="91">
        <v>308.62</v>
      </c>
      <c r="T1421" s="90" t="s">
        <v>1356</v>
      </c>
      <c r="U1421" s="91">
        <v>315.43</v>
      </c>
      <c r="W1421" s="92">
        <v>44652</v>
      </c>
    </row>
    <row r="1422" spans="1:23" x14ac:dyDescent="0.2">
      <c r="A1422" s="93" t="s">
        <v>1543</v>
      </c>
      <c r="B1422" s="93" t="s">
        <v>1340</v>
      </c>
      <c r="C1422" s="93" t="s">
        <v>1341</v>
      </c>
      <c r="D1422" s="93" t="s">
        <v>151</v>
      </c>
      <c r="E1422" s="93">
        <v>217</v>
      </c>
      <c r="F1422" s="93" t="s">
        <v>1356</v>
      </c>
      <c r="G1422" s="94">
        <v>44701</v>
      </c>
      <c r="H1422" s="94">
        <v>44910</v>
      </c>
      <c r="I1422" s="95">
        <v>50262</v>
      </c>
      <c r="J1422" s="95" t="s">
        <v>1358</v>
      </c>
      <c r="K1422" s="95" t="s">
        <v>989</v>
      </c>
      <c r="L1422" s="95" t="s">
        <v>551</v>
      </c>
      <c r="M1422" s="95" t="s">
        <v>48</v>
      </c>
      <c r="N1422" s="95" t="s">
        <v>156</v>
      </c>
      <c r="O1422" s="95">
        <v>476</v>
      </c>
      <c r="P1422" s="95"/>
      <c r="R1422" s="90" t="s">
        <v>989</v>
      </c>
      <c r="S1422" s="91">
        <v>352.42</v>
      </c>
      <c r="T1422" s="90" t="s">
        <v>1356</v>
      </c>
      <c r="U1422" s="91">
        <v>315.43</v>
      </c>
      <c r="W1422" s="92">
        <v>44652</v>
      </c>
    </row>
    <row r="1423" spans="1:23" x14ac:dyDescent="0.2">
      <c r="A1423" s="93"/>
      <c r="B1423" s="93" t="s">
        <v>1340</v>
      </c>
      <c r="C1423" s="93" t="s">
        <v>1341</v>
      </c>
      <c r="D1423" s="93" t="s">
        <v>157</v>
      </c>
      <c r="E1423" s="93">
        <v>20</v>
      </c>
      <c r="F1423" s="93" t="s">
        <v>584</v>
      </c>
      <c r="G1423" s="94">
        <v>44701</v>
      </c>
      <c r="H1423" s="94">
        <v>44910</v>
      </c>
      <c r="I1423" s="95"/>
      <c r="J1423" s="95"/>
      <c r="K1423" s="95"/>
      <c r="L1423" s="95"/>
      <c r="M1423" s="95" t="s">
        <v>15</v>
      </c>
      <c r="N1423" s="95"/>
      <c r="O1423" s="95"/>
      <c r="P1423" s="95"/>
      <c r="R1423" s="90" t="s">
        <v>15</v>
      </c>
      <c r="S1423" s="91">
        <v>0</v>
      </c>
      <c r="T1423" s="90" t="s">
        <v>584</v>
      </c>
      <c r="U1423" s="91">
        <v>438.96</v>
      </c>
      <c r="W1423" s="92">
        <v>44652</v>
      </c>
    </row>
    <row r="1424" spans="1:23" x14ac:dyDescent="0.2">
      <c r="A1424" s="93"/>
      <c r="B1424" s="93" t="s">
        <v>1340</v>
      </c>
      <c r="C1424" s="93" t="s">
        <v>1341</v>
      </c>
      <c r="D1424" s="93" t="s">
        <v>157</v>
      </c>
      <c r="E1424" s="93">
        <v>57</v>
      </c>
      <c r="F1424" s="93" t="s">
        <v>561</v>
      </c>
      <c r="G1424" s="94">
        <v>44701</v>
      </c>
      <c r="H1424" s="94">
        <v>44910</v>
      </c>
      <c r="I1424" s="95"/>
      <c r="J1424" s="95"/>
      <c r="K1424" s="95"/>
      <c r="L1424" s="95"/>
      <c r="M1424" s="95" t="s">
        <v>15</v>
      </c>
      <c r="N1424" s="95"/>
      <c r="O1424" s="95"/>
      <c r="P1424" s="95"/>
      <c r="R1424" s="90" t="s">
        <v>15</v>
      </c>
      <c r="S1424" s="91">
        <v>0</v>
      </c>
      <c r="T1424" s="90" t="s">
        <v>561</v>
      </c>
      <c r="U1424" s="91">
        <v>26</v>
      </c>
      <c r="W1424" s="92">
        <v>44652</v>
      </c>
    </row>
    <row r="1425" spans="1:23" x14ac:dyDescent="0.2">
      <c r="A1425" s="86"/>
      <c r="B1425" s="86" t="s">
        <v>1359</v>
      </c>
      <c r="C1425" s="86" t="s">
        <v>1360</v>
      </c>
      <c r="D1425" s="86" t="s">
        <v>151</v>
      </c>
      <c r="E1425" s="86">
        <v>39</v>
      </c>
      <c r="F1425" s="86" t="s">
        <v>498</v>
      </c>
      <c r="G1425" s="87">
        <v>44925</v>
      </c>
      <c r="H1425" s="87">
        <v>44989.599999999999</v>
      </c>
      <c r="I1425" s="88"/>
      <c r="J1425" s="88"/>
      <c r="K1425" s="88"/>
      <c r="L1425" s="88"/>
      <c r="M1425" s="88" t="s">
        <v>15</v>
      </c>
      <c r="N1425" s="88"/>
      <c r="O1425" s="88"/>
      <c r="P1425" s="88"/>
      <c r="R1425" s="90" t="s">
        <v>15</v>
      </c>
      <c r="S1425" s="91">
        <v>0</v>
      </c>
      <c r="T1425" s="90" t="s">
        <v>498</v>
      </c>
      <c r="U1425" s="91">
        <v>676.04</v>
      </c>
      <c r="W1425" s="92">
        <v>44652</v>
      </c>
    </row>
    <row r="1426" spans="1:23" x14ac:dyDescent="0.2">
      <c r="A1426" s="86"/>
      <c r="B1426" s="86" t="s">
        <v>1359</v>
      </c>
      <c r="C1426" s="86" t="s">
        <v>1360</v>
      </c>
      <c r="D1426" s="86" t="s">
        <v>151</v>
      </c>
      <c r="E1426" s="86">
        <v>38</v>
      </c>
      <c r="F1426" s="86" t="s">
        <v>989</v>
      </c>
      <c r="G1426" s="87">
        <v>44925</v>
      </c>
      <c r="H1426" s="87">
        <v>44989.599999999999</v>
      </c>
      <c r="I1426" s="88"/>
      <c r="J1426" s="88"/>
      <c r="K1426" s="88"/>
      <c r="L1426" s="88"/>
      <c r="M1426" s="88" t="s">
        <v>15</v>
      </c>
      <c r="N1426" s="88"/>
      <c r="O1426" s="88"/>
      <c r="P1426" s="88"/>
      <c r="R1426" s="90" t="s">
        <v>15</v>
      </c>
      <c r="S1426" s="91">
        <v>0</v>
      </c>
      <c r="T1426" s="90" t="s">
        <v>989</v>
      </c>
      <c r="U1426" s="91">
        <v>352.42</v>
      </c>
      <c r="W1426" s="92">
        <v>44652</v>
      </c>
    </row>
    <row r="1427" spans="1:23" x14ac:dyDescent="0.2">
      <c r="A1427" s="86"/>
      <c r="B1427" s="86" t="s">
        <v>1359</v>
      </c>
      <c r="C1427" s="86" t="s">
        <v>1360</v>
      </c>
      <c r="D1427" s="86" t="s">
        <v>151</v>
      </c>
      <c r="E1427" s="86">
        <v>38</v>
      </c>
      <c r="F1427" s="86" t="s">
        <v>989</v>
      </c>
      <c r="G1427" s="87">
        <v>44925</v>
      </c>
      <c r="H1427" s="87">
        <v>44989.599999999999</v>
      </c>
      <c r="I1427" s="88"/>
      <c r="J1427" s="88"/>
      <c r="K1427" s="88"/>
      <c r="L1427" s="88"/>
      <c r="M1427" s="88" t="s">
        <v>15</v>
      </c>
      <c r="N1427" s="88"/>
      <c r="O1427" s="88"/>
      <c r="P1427" s="88"/>
      <c r="R1427" s="90" t="s">
        <v>15</v>
      </c>
      <c r="S1427" s="91">
        <v>0</v>
      </c>
      <c r="T1427" s="90" t="s">
        <v>989</v>
      </c>
      <c r="U1427" s="91">
        <v>352.42</v>
      </c>
      <c r="W1427" s="92">
        <v>44652</v>
      </c>
    </row>
    <row r="1428" spans="1:23" x14ac:dyDescent="0.2">
      <c r="A1428" s="86"/>
      <c r="B1428" s="86" t="s">
        <v>1359</v>
      </c>
      <c r="C1428" s="86" t="s">
        <v>1360</v>
      </c>
      <c r="D1428" s="86" t="s">
        <v>151</v>
      </c>
      <c r="E1428" s="86">
        <v>205</v>
      </c>
      <c r="F1428" s="86" t="s">
        <v>502</v>
      </c>
      <c r="G1428" s="87">
        <v>44925</v>
      </c>
      <c r="H1428" s="87">
        <v>44989.599999999999</v>
      </c>
      <c r="I1428" s="88"/>
      <c r="J1428" s="88"/>
      <c r="K1428" s="88"/>
      <c r="L1428" s="88"/>
      <c r="M1428" s="88" t="s">
        <v>15</v>
      </c>
      <c r="N1428" s="88"/>
      <c r="O1428" s="88"/>
      <c r="P1428" s="88"/>
      <c r="R1428" s="90" t="s">
        <v>15</v>
      </c>
      <c r="S1428" s="91">
        <v>0</v>
      </c>
      <c r="T1428" s="90" t="s">
        <v>502</v>
      </c>
      <c r="U1428" s="91">
        <v>333.68</v>
      </c>
      <c r="W1428" s="92">
        <v>44652</v>
      </c>
    </row>
    <row r="1429" spans="1:23" x14ac:dyDescent="0.2">
      <c r="A1429" s="86"/>
      <c r="B1429" s="86" t="s">
        <v>1359</v>
      </c>
      <c r="C1429" s="86" t="s">
        <v>1360</v>
      </c>
      <c r="D1429" s="86" t="s">
        <v>151</v>
      </c>
      <c r="E1429" s="86">
        <v>205</v>
      </c>
      <c r="F1429" s="86" t="s">
        <v>502</v>
      </c>
      <c r="G1429" s="87">
        <v>44925</v>
      </c>
      <c r="H1429" s="87">
        <v>44989.599999999999</v>
      </c>
      <c r="I1429" s="88"/>
      <c r="J1429" s="88"/>
      <c r="K1429" s="88"/>
      <c r="L1429" s="88"/>
      <c r="M1429" s="88" t="s">
        <v>15</v>
      </c>
      <c r="N1429" s="88"/>
      <c r="O1429" s="88"/>
      <c r="P1429" s="88"/>
      <c r="R1429" s="90" t="s">
        <v>15</v>
      </c>
      <c r="S1429" s="91">
        <v>0</v>
      </c>
      <c r="T1429" s="90" t="s">
        <v>502</v>
      </c>
      <c r="U1429" s="91">
        <v>333.68</v>
      </c>
      <c r="W1429" s="92">
        <v>44652</v>
      </c>
    </row>
    <row r="1430" spans="1:23" x14ac:dyDescent="0.2">
      <c r="A1430" s="86"/>
      <c r="B1430" s="86" t="s">
        <v>1359</v>
      </c>
      <c r="C1430" s="86" t="s">
        <v>1360</v>
      </c>
      <c r="D1430" s="86" t="s">
        <v>151</v>
      </c>
      <c r="E1430" s="86">
        <v>49</v>
      </c>
      <c r="F1430" s="86" t="s">
        <v>392</v>
      </c>
      <c r="G1430" s="87">
        <v>44925</v>
      </c>
      <c r="H1430" s="87">
        <v>44989.599999999999</v>
      </c>
      <c r="I1430" s="88"/>
      <c r="J1430" s="88"/>
      <c r="K1430" s="88"/>
      <c r="L1430" s="88"/>
      <c r="M1430" s="88" t="s">
        <v>15</v>
      </c>
      <c r="N1430" s="88"/>
      <c r="O1430" s="88"/>
      <c r="P1430" s="88"/>
      <c r="R1430" s="90" t="s">
        <v>15</v>
      </c>
      <c r="S1430" s="91">
        <v>0</v>
      </c>
      <c r="T1430" s="90" t="s">
        <v>392</v>
      </c>
      <c r="U1430" s="91">
        <v>365.75</v>
      </c>
      <c r="W1430" s="92">
        <v>44652</v>
      </c>
    </row>
    <row r="1431" spans="1:23" x14ac:dyDescent="0.2">
      <c r="A1431" s="86"/>
      <c r="B1431" s="86" t="s">
        <v>1359</v>
      </c>
      <c r="C1431" s="86" t="s">
        <v>1360</v>
      </c>
      <c r="D1431" s="86" t="s">
        <v>151</v>
      </c>
      <c r="E1431" s="86">
        <v>46</v>
      </c>
      <c r="F1431" s="86" t="s">
        <v>96</v>
      </c>
      <c r="G1431" s="87">
        <v>44925</v>
      </c>
      <c r="H1431" s="87">
        <v>44989.599999999999</v>
      </c>
      <c r="I1431" s="88"/>
      <c r="J1431" s="88"/>
      <c r="K1431" s="88"/>
      <c r="L1431" s="88"/>
      <c r="M1431" s="88" t="s">
        <v>15</v>
      </c>
      <c r="N1431" s="88"/>
      <c r="O1431" s="88"/>
      <c r="P1431" s="88"/>
      <c r="R1431" s="90" t="s">
        <v>15</v>
      </c>
      <c r="S1431" s="91">
        <v>0</v>
      </c>
      <c r="T1431" s="90" t="s">
        <v>96</v>
      </c>
      <c r="U1431" s="91">
        <v>202.59</v>
      </c>
      <c r="W1431" s="92">
        <v>44652</v>
      </c>
    </row>
    <row r="1432" spans="1:23" x14ac:dyDescent="0.2">
      <c r="A1432" s="86"/>
      <c r="B1432" s="86" t="s">
        <v>1359</v>
      </c>
      <c r="C1432" s="86" t="s">
        <v>1360</v>
      </c>
      <c r="D1432" s="86" t="s">
        <v>151</v>
      </c>
      <c r="E1432" s="86">
        <v>46</v>
      </c>
      <c r="F1432" s="86" t="s">
        <v>96</v>
      </c>
      <c r="G1432" s="87">
        <v>44925</v>
      </c>
      <c r="H1432" s="87">
        <v>44989.599999999999</v>
      </c>
      <c r="I1432" s="88"/>
      <c r="J1432" s="88"/>
      <c r="K1432" s="88"/>
      <c r="L1432" s="88"/>
      <c r="M1432" s="88" t="s">
        <v>15</v>
      </c>
      <c r="N1432" s="88"/>
      <c r="O1432" s="88"/>
      <c r="P1432" s="88"/>
      <c r="R1432" s="90" t="s">
        <v>15</v>
      </c>
      <c r="S1432" s="91">
        <v>0</v>
      </c>
      <c r="T1432" s="90" t="s">
        <v>96</v>
      </c>
      <c r="U1432" s="91">
        <v>202.59</v>
      </c>
      <c r="W1432" s="92">
        <v>44652</v>
      </c>
    </row>
    <row r="1433" spans="1:23" x14ac:dyDescent="0.2">
      <c r="A1433" s="86"/>
      <c r="B1433" s="86" t="s">
        <v>1359</v>
      </c>
      <c r="C1433" s="86" t="s">
        <v>1360</v>
      </c>
      <c r="D1433" s="86" t="s">
        <v>151</v>
      </c>
      <c r="E1433" s="86">
        <v>50</v>
      </c>
      <c r="F1433" s="86" t="s">
        <v>94</v>
      </c>
      <c r="G1433" s="87">
        <v>44925</v>
      </c>
      <c r="H1433" s="87">
        <v>44989.599999999999</v>
      </c>
      <c r="I1433" s="88"/>
      <c r="J1433" s="88"/>
      <c r="K1433" s="88"/>
      <c r="L1433" s="88"/>
      <c r="M1433" s="88" t="s">
        <v>15</v>
      </c>
      <c r="N1433" s="88"/>
      <c r="O1433" s="88"/>
      <c r="P1433" s="88"/>
      <c r="R1433" s="90" t="s">
        <v>15</v>
      </c>
      <c r="S1433" s="91">
        <v>0</v>
      </c>
      <c r="T1433" s="90" t="s">
        <v>94</v>
      </c>
      <c r="U1433" s="91">
        <v>315.44</v>
      </c>
      <c r="W1433" s="92">
        <v>44652</v>
      </c>
    </row>
    <row r="1434" spans="1:23" x14ac:dyDescent="0.2">
      <c r="A1434" s="86"/>
      <c r="B1434" s="86" t="s">
        <v>1359</v>
      </c>
      <c r="C1434" s="86" t="s">
        <v>1360</v>
      </c>
      <c r="D1434" s="86" t="s">
        <v>157</v>
      </c>
      <c r="E1434" s="86">
        <v>10</v>
      </c>
      <c r="F1434" s="86" t="s">
        <v>604</v>
      </c>
      <c r="G1434" s="87">
        <v>44925</v>
      </c>
      <c r="H1434" s="87">
        <v>44989.599999999999</v>
      </c>
      <c r="I1434" s="88"/>
      <c r="J1434" s="88"/>
      <c r="K1434" s="88"/>
      <c r="L1434" s="88"/>
      <c r="M1434" s="88" t="s">
        <v>15</v>
      </c>
      <c r="N1434" s="88"/>
      <c r="O1434" s="88"/>
      <c r="P1434" s="88"/>
      <c r="R1434" s="90" t="s">
        <v>15</v>
      </c>
      <c r="S1434" s="91">
        <v>0</v>
      </c>
      <c r="T1434" s="90" t="s">
        <v>604</v>
      </c>
      <c r="U1434" s="91">
        <v>1244.83</v>
      </c>
      <c r="W1434" s="92">
        <v>44652</v>
      </c>
    </row>
    <row r="1435" spans="1:23" x14ac:dyDescent="0.2">
      <c r="A1435" s="86"/>
      <c r="B1435" s="86" t="s">
        <v>1359</v>
      </c>
      <c r="C1435" s="86" t="s">
        <v>1360</v>
      </c>
      <c r="D1435" s="86" t="s">
        <v>157</v>
      </c>
      <c r="E1435" s="86">
        <v>36</v>
      </c>
      <c r="F1435" s="86" t="s">
        <v>1361</v>
      </c>
      <c r="G1435" s="87">
        <v>44925</v>
      </c>
      <c r="H1435" s="87">
        <v>44989.599999999999</v>
      </c>
      <c r="I1435" s="88"/>
      <c r="J1435" s="88"/>
      <c r="K1435" s="88"/>
      <c r="L1435" s="88"/>
      <c r="M1435" s="88" t="s">
        <v>15</v>
      </c>
      <c r="N1435" s="88"/>
      <c r="O1435" s="88"/>
      <c r="P1435" s="88"/>
      <c r="R1435" s="90" t="s">
        <v>15</v>
      </c>
      <c r="S1435" s="91">
        <v>0</v>
      </c>
      <c r="T1435" s="90" t="s">
        <v>1361</v>
      </c>
      <c r="U1435" s="91">
        <v>888.49</v>
      </c>
      <c r="W1435" s="92">
        <v>44652</v>
      </c>
    </row>
    <row r="1436" spans="1:23" x14ac:dyDescent="0.2">
      <c r="A1436" s="93"/>
      <c r="B1436" s="93" t="s">
        <v>1362</v>
      </c>
      <c r="C1436" s="93" t="s">
        <v>1363</v>
      </c>
      <c r="D1436" s="93" t="s">
        <v>151</v>
      </c>
      <c r="E1436" s="93">
        <v>48</v>
      </c>
      <c r="F1436" s="93" t="s">
        <v>312</v>
      </c>
      <c r="G1436" s="94">
        <v>44757</v>
      </c>
      <c r="H1436" s="94">
        <v>44910</v>
      </c>
      <c r="I1436" s="95"/>
      <c r="J1436" s="95"/>
      <c r="K1436" s="95"/>
      <c r="L1436" s="95"/>
      <c r="M1436" s="95" t="s">
        <v>15</v>
      </c>
      <c r="N1436" s="95"/>
      <c r="O1436" s="95"/>
      <c r="P1436" s="95"/>
      <c r="R1436" s="90" t="s">
        <v>15</v>
      </c>
      <c r="S1436" s="91">
        <v>0</v>
      </c>
      <c r="T1436" s="90" t="s">
        <v>312</v>
      </c>
      <c r="U1436" s="91">
        <v>292.54000000000002</v>
      </c>
      <c r="W1436" s="92">
        <v>44652</v>
      </c>
    </row>
    <row r="1437" spans="1:23" x14ac:dyDescent="0.2">
      <c r="A1437" s="93"/>
      <c r="B1437" s="93" t="s">
        <v>1362</v>
      </c>
      <c r="C1437" s="93" t="s">
        <v>1363</v>
      </c>
      <c r="D1437" s="93" t="s">
        <v>151</v>
      </c>
      <c r="E1437" s="93">
        <v>48</v>
      </c>
      <c r="F1437" s="93" t="s">
        <v>312</v>
      </c>
      <c r="G1437" s="94">
        <v>44757</v>
      </c>
      <c r="H1437" s="94">
        <v>44910</v>
      </c>
      <c r="I1437" s="95"/>
      <c r="J1437" s="95"/>
      <c r="K1437" s="95"/>
      <c r="L1437" s="95"/>
      <c r="M1437" s="95" t="s">
        <v>15</v>
      </c>
      <c r="N1437" s="95"/>
      <c r="O1437" s="95"/>
      <c r="P1437" s="95"/>
      <c r="R1437" s="90" t="s">
        <v>15</v>
      </c>
      <c r="S1437" s="91">
        <v>0</v>
      </c>
      <c r="T1437" s="90" t="s">
        <v>312</v>
      </c>
      <c r="U1437" s="91">
        <v>292.54000000000002</v>
      </c>
      <c r="W1437" s="92">
        <v>44652</v>
      </c>
    </row>
    <row r="1438" spans="1:23" x14ac:dyDescent="0.2">
      <c r="A1438" s="93"/>
      <c r="B1438" s="93" t="s">
        <v>1362</v>
      </c>
      <c r="C1438" s="93" t="s">
        <v>1363</v>
      </c>
      <c r="D1438" s="93" t="s">
        <v>151</v>
      </c>
      <c r="E1438" s="93">
        <v>49</v>
      </c>
      <c r="F1438" s="93" t="s">
        <v>392</v>
      </c>
      <c r="G1438" s="94">
        <v>44757</v>
      </c>
      <c r="H1438" s="94">
        <v>44910</v>
      </c>
      <c r="I1438" s="95"/>
      <c r="J1438" s="95"/>
      <c r="K1438" s="95"/>
      <c r="L1438" s="95"/>
      <c r="M1438" s="95" t="s">
        <v>15</v>
      </c>
      <c r="N1438" s="95"/>
      <c r="O1438" s="95"/>
      <c r="P1438" s="95"/>
      <c r="R1438" s="90" t="s">
        <v>15</v>
      </c>
      <c r="S1438" s="91">
        <v>0</v>
      </c>
      <c r="T1438" s="90" t="s">
        <v>392</v>
      </c>
      <c r="U1438" s="91">
        <v>365.75</v>
      </c>
      <c r="W1438" s="92">
        <v>44652</v>
      </c>
    </row>
    <row r="1439" spans="1:23" x14ac:dyDescent="0.2">
      <c r="A1439" s="93"/>
      <c r="B1439" s="93" t="s">
        <v>1362</v>
      </c>
      <c r="C1439" s="93" t="s">
        <v>1363</v>
      </c>
      <c r="D1439" s="93" t="s">
        <v>151</v>
      </c>
      <c r="E1439" s="93">
        <v>49</v>
      </c>
      <c r="F1439" s="93" t="s">
        <v>392</v>
      </c>
      <c r="G1439" s="94">
        <v>44757</v>
      </c>
      <c r="H1439" s="94">
        <v>44910</v>
      </c>
      <c r="I1439" s="95"/>
      <c r="J1439" s="95"/>
      <c r="K1439" s="95"/>
      <c r="L1439" s="95"/>
      <c r="M1439" s="95" t="s">
        <v>15</v>
      </c>
      <c r="N1439" s="95"/>
      <c r="O1439" s="95"/>
      <c r="P1439" s="95"/>
      <c r="R1439" s="90" t="s">
        <v>15</v>
      </c>
      <c r="S1439" s="91">
        <v>0</v>
      </c>
      <c r="T1439" s="90" t="s">
        <v>392</v>
      </c>
      <c r="U1439" s="91">
        <v>365.75</v>
      </c>
      <c r="W1439" s="92">
        <v>44652</v>
      </c>
    </row>
    <row r="1440" spans="1:23" x14ac:dyDescent="0.2">
      <c r="A1440" s="93"/>
      <c r="B1440" s="93" t="s">
        <v>1362</v>
      </c>
      <c r="C1440" s="93" t="s">
        <v>1363</v>
      </c>
      <c r="D1440" s="93" t="s">
        <v>151</v>
      </c>
      <c r="E1440" s="93">
        <v>46</v>
      </c>
      <c r="F1440" s="93" t="s">
        <v>96</v>
      </c>
      <c r="G1440" s="94">
        <v>44757</v>
      </c>
      <c r="H1440" s="94">
        <v>44910</v>
      </c>
      <c r="I1440" s="95"/>
      <c r="J1440" s="95"/>
      <c r="K1440" s="95"/>
      <c r="L1440" s="95"/>
      <c r="M1440" s="95" t="s">
        <v>15</v>
      </c>
      <c r="N1440" s="95"/>
      <c r="O1440" s="95"/>
      <c r="P1440" s="95"/>
      <c r="R1440" s="90" t="s">
        <v>15</v>
      </c>
      <c r="S1440" s="91">
        <v>0</v>
      </c>
      <c r="T1440" s="90" t="s">
        <v>96</v>
      </c>
      <c r="U1440" s="91">
        <v>202.59</v>
      </c>
      <c r="W1440" s="92">
        <v>44652</v>
      </c>
    </row>
    <row r="1441" spans="1:23" x14ac:dyDescent="0.2">
      <c r="A1441" s="93"/>
      <c r="B1441" s="93" t="s">
        <v>1362</v>
      </c>
      <c r="C1441" s="93" t="s">
        <v>1363</v>
      </c>
      <c r="D1441" s="93" t="s">
        <v>151</v>
      </c>
      <c r="E1441" s="93">
        <v>46</v>
      </c>
      <c r="F1441" s="93" t="s">
        <v>96</v>
      </c>
      <c r="G1441" s="94">
        <v>44757</v>
      </c>
      <c r="H1441" s="94">
        <v>44910</v>
      </c>
      <c r="I1441" s="95"/>
      <c r="J1441" s="95"/>
      <c r="K1441" s="95"/>
      <c r="L1441" s="95"/>
      <c r="M1441" s="95" t="s">
        <v>15</v>
      </c>
      <c r="N1441" s="95"/>
      <c r="O1441" s="95"/>
      <c r="P1441" s="95"/>
      <c r="R1441" s="90" t="s">
        <v>15</v>
      </c>
      <c r="S1441" s="91">
        <v>0</v>
      </c>
      <c r="T1441" s="90" t="s">
        <v>96</v>
      </c>
      <c r="U1441" s="91">
        <v>202.59</v>
      </c>
      <c r="W1441" s="92">
        <v>44652</v>
      </c>
    </row>
    <row r="1442" spans="1:23" x14ac:dyDescent="0.2">
      <c r="A1442" s="93"/>
      <c r="B1442" s="93" t="s">
        <v>1362</v>
      </c>
      <c r="C1442" s="93" t="s">
        <v>1363</v>
      </c>
      <c r="D1442" s="93" t="s">
        <v>151</v>
      </c>
      <c r="E1442" s="93">
        <v>46</v>
      </c>
      <c r="F1442" s="93" t="s">
        <v>96</v>
      </c>
      <c r="G1442" s="94">
        <v>44757</v>
      </c>
      <c r="H1442" s="94">
        <v>44910</v>
      </c>
      <c r="I1442" s="95"/>
      <c r="J1442" s="95"/>
      <c r="K1442" s="95"/>
      <c r="L1442" s="95"/>
      <c r="M1442" s="95" t="s">
        <v>15</v>
      </c>
      <c r="N1442" s="95"/>
      <c r="O1442" s="95"/>
      <c r="P1442" s="95"/>
      <c r="R1442" s="90" t="s">
        <v>15</v>
      </c>
      <c r="S1442" s="91">
        <v>0</v>
      </c>
      <c r="T1442" s="90" t="s">
        <v>96</v>
      </c>
      <c r="U1442" s="91">
        <v>202.59</v>
      </c>
      <c r="W1442" s="92">
        <v>44652</v>
      </c>
    </row>
    <row r="1443" spans="1:23" x14ac:dyDescent="0.2">
      <c r="A1443" s="93"/>
      <c r="B1443" s="93" t="s">
        <v>1362</v>
      </c>
      <c r="C1443" s="93" t="s">
        <v>1363</v>
      </c>
      <c r="D1443" s="93" t="s">
        <v>151</v>
      </c>
      <c r="E1443" s="93">
        <v>46</v>
      </c>
      <c r="F1443" s="93" t="s">
        <v>96</v>
      </c>
      <c r="G1443" s="94">
        <v>44757</v>
      </c>
      <c r="H1443" s="94">
        <v>44910</v>
      </c>
      <c r="I1443" s="95"/>
      <c r="J1443" s="95"/>
      <c r="K1443" s="95"/>
      <c r="L1443" s="95"/>
      <c r="M1443" s="95" t="s">
        <v>15</v>
      </c>
      <c r="N1443" s="95"/>
      <c r="O1443" s="95"/>
      <c r="P1443" s="95"/>
      <c r="R1443" s="90" t="s">
        <v>15</v>
      </c>
      <c r="S1443" s="91">
        <v>0</v>
      </c>
      <c r="T1443" s="90" t="s">
        <v>96</v>
      </c>
      <c r="U1443" s="91">
        <v>202.59</v>
      </c>
      <c r="W1443" s="92">
        <v>44652</v>
      </c>
    </row>
    <row r="1444" spans="1:23" x14ac:dyDescent="0.2">
      <c r="A1444" s="93"/>
      <c r="B1444" s="93" t="s">
        <v>1362</v>
      </c>
      <c r="C1444" s="93" t="s">
        <v>1363</v>
      </c>
      <c r="D1444" s="93" t="s">
        <v>151</v>
      </c>
      <c r="E1444" s="93">
        <v>46</v>
      </c>
      <c r="F1444" s="93" t="s">
        <v>96</v>
      </c>
      <c r="G1444" s="94">
        <v>44757</v>
      </c>
      <c r="H1444" s="94">
        <v>44910</v>
      </c>
      <c r="I1444" s="95"/>
      <c r="J1444" s="95"/>
      <c r="K1444" s="95"/>
      <c r="L1444" s="95"/>
      <c r="M1444" s="95" t="s">
        <v>15</v>
      </c>
      <c r="N1444" s="95"/>
      <c r="O1444" s="95"/>
      <c r="P1444" s="95"/>
      <c r="R1444" s="90" t="s">
        <v>15</v>
      </c>
      <c r="S1444" s="91">
        <v>0</v>
      </c>
      <c r="T1444" s="90" t="s">
        <v>96</v>
      </c>
      <c r="U1444" s="91">
        <v>202.59</v>
      </c>
      <c r="W1444" s="92">
        <v>44652</v>
      </c>
    </row>
    <row r="1445" spans="1:23" x14ac:dyDescent="0.2">
      <c r="A1445" s="93"/>
      <c r="B1445" s="93" t="s">
        <v>1362</v>
      </c>
      <c r="C1445" s="93" t="s">
        <v>1363</v>
      </c>
      <c r="D1445" s="93" t="s">
        <v>151</v>
      </c>
      <c r="E1445" s="93">
        <v>46</v>
      </c>
      <c r="F1445" s="93" t="s">
        <v>96</v>
      </c>
      <c r="G1445" s="94">
        <v>44757</v>
      </c>
      <c r="H1445" s="94">
        <v>44910</v>
      </c>
      <c r="I1445" s="95"/>
      <c r="J1445" s="95"/>
      <c r="K1445" s="95"/>
      <c r="L1445" s="95"/>
      <c r="M1445" s="95" t="s">
        <v>15</v>
      </c>
      <c r="N1445" s="95"/>
      <c r="O1445" s="95"/>
      <c r="P1445" s="95"/>
      <c r="R1445" s="90" t="s">
        <v>15</v>
      </c>
      <c r="S1445" s="91">
        <v>0</v>
      </c>
      <c r="T1445" s="90" t="s">
        <v>96</v>
      </c>
      <c r="U1445" s="91">
        <v>202.59</v>
      </c>
      <c r="W1445" s="92">
        <v>44652</v>
      </c>
    </row>
    <row r="1446" spans="1:23" x14ac:dyDescent="0.2">
      <c r="A1446" s="93"/>
      <c r="B1446" s="93" t="s">
        <v>1362</v>
      </c>
      <c r="C1446" s="93" t="s">
        <v>1363</v>
      </c>
      <c r="D1446" s="93" t="s">
        <v>151</v>
      </c>
      <c r="E1446" s="93">
        <v>58</v>
      </c>
      <c r="F1446" s="93" t="s">
        <v>874</v>
      </c>
      <c r="G1446" s="94">
        <v>44757</v>
      </c>
      <c r="H1446" s="94">
        <v>44910</v>
      </c>
      <c r="I1446" s="95"/>
      <c r="J1446" s="95"/>
      <c r="K1446" s="95"/>
      <c r="L1446" s="95"/>
      <c r="M1446" s="95" t="s">
        <v>15</v>
      </c>
      <c r="N1446" s="95"/>
      <c r="O1446" s="95"/>
      <c r="P1446" s="95"/>
      <c r="R1446" s="90" t="s">
        <v>15</v>
      </c>
      <c r="S1446" s="91">
        <v>0</v>
      </c>
      <c r="T1446" s="90" t="s">
        <v>874</v>
      </c>
      <c r="U1446" s="91">
        <v>315.44</v>
      </c>
      <c r="W1446" s="92">
        <v>44652</v>
      </c>
    </row>
    <row r="1447" spans="1:23" x14ac:dyDescent="0.2">
      <c r="A1447" s="93"/>
      <c r="B1447" s="93" t="s">
        <v>1362</v>
      </c>
      <c r="C1447" s="93" t="s">
        <v>1363</v>
      </c>
      <c r="D1447" s="93" t="s">
        <v>151</v>
      </c>
      <c r="E1447" s="93">
        <v>61</v>
      </c>
      <c r="F1447" s="93" t="s">
        <v>389</v>
      </c>
      <c r="G1447" s="94">
        <v>44757</v>
      </c>
      <c r="H1447" s="94">
        <v>44910</v>
      </c>
      <c r="I1447" s="95"/>
      <c r="J1447" s="95"/>
      <c r="K1447" s="95"/>
      <c r="L1447" s="95"/>
      <c r="M1447" s="95" t="s">
        <v>15</v>
      </c>
      <c r="N1447" s="95"/>
      <c r="O1447" s="95"/>
      <c r="P1447" s="95"/>
      <c r="R1447" s="90" t="s">
        <v>15</v>
      </c>
      <c r="S1447" s="91">
        <v>0</v>
      </c>
      <c r="T1447" s="90" t="s">
        <v>389</v>
      </c>
      <c r="U1447" s="91">
        <v>365.75</v>
      </c>
      <c r="W1447" s="92">
        <v>44652</v>
      </c>
    </row>
    <row r="1448" spans="1:23" x14ac:dyDescent="0.2">
      <c r="A1448" s="93"/>
      <c r="B1448" s="93" t="s">
        <v>1362</v>
      </c>
      <c r="C1448" s="93" t="s">
        <v>1363</v>
      </c>
      <c r="D1448" s="93" t="s">
        <v>151</v>
      </c>
      <c r="E1448" s="93">
        <v>61</v>
      </c>
      <c r="F1448" s="93" t="s">
        <v>389</v>
      </c>
      <c r="G1448" s="94">
        <v>44757</v>
      </c>
      <c r="H1448" s="94">
        <v>44910</v>
      </c>
      <c r="I1448" s="95"/>
      <c r="J1448" s="95"/>
      <c r="K1448" s="95"/>
      <c r="L1448" s="95"/>
      <c r="M1448" s="95" t="s">
        <v>15</v>
      </c>
      <c r="N1448" s="95"/>
      <c r="O1448" s="95"/>
      <c r="P1448" s="95"/>
      <c r="R1448" s="90" t="s">
        <v>15</v>
      </c>
      <c r="S1448" s="91">
        <v>0</v>
      </c>
      <c r="T1448" s="90" t="s">
        <v>389</v>
      </c>
      <c r="U1448" s="91">
        <v>365.75</v>
      </c>
      <c r="W1448" s="92">
        <v>44652</v>
      </c>
    </row>
    <row r="1449" spans="1:23" x14ac:dyDescent="0.2">
      <c r="A1449" s="93"/>
      <c r="B1449" s="93" t="s">
        <v>1362</v>
      </c>
      <c r="C1449" s="93" t="s">
        <v>1363</v>
      </c>
      <c r="D1449" s="93" t="s">
        <v>157</v>
      </c>
      <c r="E1449" s="93">
        <v>11</v>
      </c>
      <c r="F1449" s="93" t="s">
        <v>793</v>
      </c>
      <c r="G1449" s="94">
        <v>44757</v>
      </c>
      <c r="H1449" s="94">
        <v>44910</v>
      </c>
      <c r="I1449" s="95"/>
      <c r="J1449" s="95"/>
      <c r="K1449" s="95"/>
      <c r="L1449" s="95"/>
      <c r="M1449" s="95" t="s">
        <v>15</v>
      </c>
      <c r="N1449" s="95"/>
      <c r="O1449" s="95"/>
      <c r="P1449" s="95"/>
      <c r="R1449" s="90" t="s">
        <v>15</v>
      </c>
      <c r="S1449" s="91">
        <v>0</v>
      </c>
      <c r="T1449" s="90" t="s">
        <v>793</v>
      </c>
      <c r="U1449" s="91">
        <v>1402.33</v>
      </c>
      <c r="W1449" s="92">
        <v>44652</v>
      </c>
    </row>
    <row r="1450" spans="1:23" x14ac:dyDescent="0.2">
      <c r="A1450" s="93"/>
      <c r="B1450" s="93" t="s">
        <v>1362</v>
      </c>
      <c r="C1450" s="93" t="s">
        <v>1363</v>
      </c>
      <c r="D1450" s="93" t="s">
        <v>157</v>
      </c>
      <c r="E1450" s="93">
        <v>11</v>
      </c>
      <c r="F1450" s="93" t="s">
        <v>793</v>
      </c>
      <c r="G1450" s="94">
        <v>44757</v>
      </c>
      <c r="H1450" s="94">
        <v>44910</v>
      </c>
      <c r="I1450" s="95"/>
      <c r="J1450" s="95"/>
      <c r="K1450" s="95"/>
      <c r="L1450" s="95"/>
      <c r="M1450" s="95" t="s">
        <v>15</v>
      </c>
      <c r="N1450" s="95"/>
      <c r="O1450" s="95"/>
      <c r="P1450" s="95"/>
      <c r="R1450" s="90" t="s">
        <v>15</v>
      </c>
      <c r="S1450" s="91">
        <v>0</v>
      </c>
      <c r="T1450" s="90" t="s">
        <v>793</v>
      </c>
      <c r="U1450" s="91">
        <v>1402.33</v>
      </c>
      <c r="W1450" s="92">
        <v>44652</v>
      </c>
    </row>
    <row r="1451" spans="1:23" x14ac:dyDescent="0.2">
      <c r="A1451" s="93"/>
      <c r="B1451" s="93" t="s">
        <v>1362</v>
      </c>
      <c r="C1451" s="93" t="s">
        <v>1363</v>
      </c>
      <c r="D1451" s="93" t="s">
        <v>157</v>
      </c>
      <c r="E1451" s="93">
        <v>15</v>
      </c>
      <c r="F1451" s="93" t="s">
        <v>1364</v>
      </c>
      <c r="G1451" s="94">
        <v>44757</v>
      </c>
      <c r="H1451" s="94">
        <v>44910</v>
      </c>
      <c r="I1451" s="95"/>
      <c r="J1451" s="95"/>
      <c r="K1451" s="95"/>
      <c r="L1451" s="95"/>
      <c r="M1451" s="95" t="s">
        <v>15</v>
      </c>
      <c r="N1451" s="95"/>
      <c r="O1451" s="95"/>
      <c r="P1451" s="95"/>
      <c r="R1451" s="90" t="s">
        <v>15</v>
      </c>
      <c r="S1451" s="91">
        <v>0</v>
      </c>
      <c r="T1451" s="90" t="s">
        <v>1364</v>
      </c>
      <c r="U1451" s="91">
        <v>1234.58</v>
      </c>
      <c r="W1451" s="92">
        <v>44652</v>
      </c>
    </row>
    <row r="1452" spans="1:23" x14ac:dyDescent="0.2">
      <c r="A1452" s="93"/>
      <c r="B1452" s="93" t="s">
        <v>1362</v>
      </c>
      <c r="C1452" s="93" t="s">
        <v>1363</v>
      </c>
      <c r="D1452" s="93" t="s">
        <v>157</v>
      </c>
      <c r="E1452" s="93">
        <v>15</v>
      </c>
      <c r="F1452" s="93" t="s">
        <v>1364</v>
      </c>
      <c r="G1452" s="94">
        <v>44757</v>
      </c>
      <c r="H1452" s="94">
        <v>44910</v>
      </c>
      <c r="I1452" s="95"/>
      <c r="J1452" s="95"/>
      <c r="K1452" s="95"/>
      <c r="L1452" s="95"/>
      <c r="M1452" s="95" t="s">
        <v>15</v>
      </c>
      <c r="N1452" s="95"/>
      <c r="O1452" s="95"/>
      <c r="P1452" s="95"/>
      <c r="R1452" s="90" t="s">
        <v>15</v>
      </c>
      <c r="S1452" s="91">
        <v>0</v>
      </c>
      <c r="T1452" s="90" t="s">
        <v>1364</v>
      </c>
      <c r="U1452" s="91">
        <v>1234.58</v>
      </c>
      <c r="W1452" s="92">
        <v>44652</v>
      </c>
    </row>
    <row r="1453" spans="1:23" x14ac:dyDescent="0.2">
      <c r="A1453" s="93"/>
      <c r="B1453" s="93" t="s">
        <v>1362</v>
      </c>
      <c r="C1453" s="93" t="s">
        <v>1363</v>
      </c>
      <c r="D1453" s="93" t="s">
        <v>157</v>
      </c>
      <c r="E1453" s="93">
        <v>18</v>
      </c>
      <c r="F1453" s="93" t="s">
        <v>998</v>
      </c>
      <c r="G1453" s="94">
        <v>44757</v>
      </c>
      <c r="H1453" s="94">
        <v>44910</v>
      </c>
      <c r="I1453" s="95"/>
      <c r="J1453" s="95"/>
      <c r="K1453" s="95"/>
      <c r="L1453" s="95"/>
      <c r="M1453" s="95" t="s">
        <v>15</v>
      </c>
      <c r="N1453" s="95"/>
      <c r="O1453" s="95"/>
      <c r="P1453" s="95"/>
      <c r="R1453" s="90" t="s">
        <v>15</v>
      </c>
      <c r="S1453" s="91">
        <v>0</v>
      </c>
      <c r="T1453" s="90" t="s">
        <v>998</v>
      </c>
      <c r="U1453" s="91">
        <v>723.75</v>
      </c>
      <c r="W1453" s="92">
        <v>44652</v>
      </c>
    </row>
    <row r="1454" spans="1:23" x14ac:dyDescent="0.2">
      <c r="A1454" s="93"/>
      <c r="B1454" s="93" t="s">
        <v>1362</v>
      </c>
      <c r="C1454" s="93" t="s">
        <v>1363</v>
      </c>
      <c r="D1454" s="93" t="s">
        <v>157</v>
      </c>
      <c r="E1454" s="93">
        <v>18</v>
      </c>
      <c r="F1454" s="93" t="s">
        <v>998</v>
      </c>
      <c r="G1454" s="94">
        <v>44757</v>
      </c>
      <c r="H1454" s="94">
        <v>44910</v>
      </c>
      <c r="I1454" s="95"/>
      <c r="J1454" s="95"/>
      <c r="K1454" s="95"/>
      <c r="L1454" s="95"/>
      <c r="M1454" s="95" t="s">
        <v>15</v>
      </c>
      <c r="N1454" s="95"/>
      <c r="O1454" s="95"/>
      <c r="P1454" s="95"/>
      <c r="R1454" s="90" t="s">
        <v>15</v>
      </c>
      <c r="S1454" s="91">
        <v>0</v>
      </c>
      <c r="T1454" s="90" t="s">
        <v>998</v>
      </c>
      <c r="U1454" s="91">
        <v>723.75</v>
      </c>
      <c r="W1454" s="92">
        <v>44652</v>
      </c>
    </row>
    <row r="1455" spans="1:23" x14ac:dyDescent="0.2">
      <c r="A1455" s="93"/>
      <c r="B1455" s="93" t="s">
        <v>1362</v>
      </c>
      <c r="C1455" s="93" t="s">
        <v>1363</v>
      </c>
      <c r="D1455" s="93" t="s">
        <v>157</v>
      </c>
      <c r="E1455" s="93">
        <v>27</v>
      </c>
      <c r="F1455" s="93" t="s">
        <v>896</v>
      </c>
      <c r="G1455" s="94">
        <v>44757</v>
      </c>
      <c r="H1455" s="94">
        <v>44910</v>
      </c>
      <c r="I1455" s="95"/>
      <c r="J1455" s="95"/>
      <c r="K1455" s="95"/>
      <c r="L1455" s="95"/>
      <c r="M1455" s="95" t="s">
        <v>15</v>
      </c>
      <c r="N1455" s="95"/>
      <c r="O1455" s="95"/>
      <c r="P1455" s="95"/>
      <c r="R1455" s="90" t="s">
        <v>15</v>
      </c>
      <c r="S1455" s="91">
        <v>0</v>
      </c>
      <c r="T1455" s="90" t="s">
        <v>896</v>
      </c>
      <c r="U1455" s="91">
        <v>742.81</v>
      </c>
      <c r="W1455" s="92">
        <v>44652</v>
      </c>
    </row>
    <row r="1456" spans="1:23" x14ac:dyDescent="0.2">
      <c r="A1456" s="86"/>
      <c r="B1456" s="86" t="s">
        <v>1365</v>
      </c>
      <c r="C1456" s="86" t="s">
        <v>1366</v>
      </c>
      <c r="D1456" s="86" t="s">
        <v>151</v>
      </c>
      <c r="E1456" s="86">
        <v>37</v>
      </c>
      <c r="F1456" s="86" t="s">
        <v>464</v>
      </c>
      <c r="G1456" s="87">
        <v>44774</v>
      </c>
      <c r="H1456" s="87">
        <v>44866</v>
      </c>
      <c r="I1456" s="88"/>
      <c r="J1456" s="88"/>
      <c r="K1456" s="88"/>
      <c r="L1456" s="88"/>
      <c r="M1456" s="88" t="s">
        <v>15</v>
      </c>
      <c r="N1456" s="88"/>
      <c r="O1456" s="88"/>
      <c r="P1456" s="88"/>
      <c r="R1456" s="90" t="s">
        <v>15</v>
      </c>
      <c r="S1456" s="91">
        <v>0</v>
      </c>
      <c r="T1456" s="90" t="s">
        <v>464</v>
      </c>
      <c r="U1456" s="91">
        <v>568.48</v>
      </c>
      <c r="W1456" s="92">
        <v>44652</v>
      </c>
    </row>
    <row r="1457" spans="1:23" x14ac:dyDescent="0.2">
      <c r="A1457" s="86"/>
      <c r="B1457" s="86" t="s">
        <v>1365</v>
      </c>
      <c r="C1457" s="86" t="s">
        <v>1366</v>
      </c>
      <c r="D1457" s="86" t="s">
        <v>151</v>
      </c>
      <c r="E1457" s="86">
        <v>46</v>
      </c>
      <c r="F1457" s="86" t="s">
        <v>96</v>
      </c>
      <c r="G1457" s="87">
        <v>44774</v>
      </c>
      <c r="H1457" s="87">
        <v>44866</v>
      </c>
      <c r="I1457" s="88"/>
      <c r="J1457" s="88"/>
      <c r="K1457" s="88"/>
      <c r="L1457" s="88"/>
      <c r="M1457" s="88" t="s">
        <v>15</v>
      </c>
      <c r="N1457" s="88"/>
      <c r="O1457" s="88"/>
      <c r="P1457" s="88"/>
      <c r="R1457" s="90" t="s">
        <v>15</v>
      </c>
      <c r="S1457" s="91">
        <v>0</v>
      </c>
      <c r="T1457" s="90" t="s">
        <v>96</v>
      </c>
      <c r="U1457" s="91">
        <v>202.59</v>
      </c>
      <c r="W1457" s="92">
        <v>44652</v>
      </c>
    </row>
    <row r="1458" spans="1:23" x14ac:dyDescent="0.2">
      <c r="A1458" s="86"/>
      <c r="B1458" s="86" t="s">
        <v>1365</v>
      </c>
      <c r="C1458" s="86" t="s">
        <v>1366</v>
      </c>
      <c r="D1458" s="86" t="s">
        <v>151</v>
      </c>
      <c r="E1458" s="86">
        <v>46</v>
      </c>
      <c r="F1458" s="86" t="s">
        <v>96</v>
      </c>
      <c r="G1458" s="87">
        <v>44774</v>
      </c>
      <c r="H1458" s="87">
        <v>44866</v>
      </c>
      <c r="I1458" s="88"/>
      <c r="J1458" s="88"/>
      <c r="K1458" s="88"/>
      <c r="L1458" s="88"/>
      <c r="M1458" s="88" t="s">
        <v>15</v>
      </c>
      <c r="N1458" s="88"/>
      <c r="O1458" s="88"/>
      <c r="P1458" s="88"/>
      <c r="R1458" s="90" t="s">
        <v>15</v>
      </c>
      <c r="S1458" s="91">
        <v>0</v>
      </c>
      <c r="T1458" s="90" t="s">
        <v>96</v>
      </c>
      <c r="U1458" s="91">
        <v>202.59</v>
      </c>
      <c r="W1458" s="92">
        <v>44652</v>
      </c>
    </row>
    <row r="1459" spans="1:23" x14ac:dyDescent="0.2">
      <c r="A1459" s="86"/>
      <c r="B1459" s="86" t="s">
        <v>1365</v>
      </c>
      <c r="C1459" s="86" t="s">
        <v>1366</v>
      </c>
      <c r="D1459" s="86" t="s">
        <v>151</v>
      </c>
      <c r="E1459" s="86">
        <v>46</v>
      </c>
      <c r="F1459" s="86" t="s">
        <v>96</v>
      </c>
      <c r="G1459" s="87">
        <v>44774</v>
      </c>
      <c r="H1459" s="87">
        <v>44866</v>
      </c>
      <c r="I1459" s="88"/>
      <c r="J1459" s="88"/>
      <c r="K1459" s="88"/>
      <c r="L1459" s="88"/>
      <c r="M1459" s="88" t="s">
        <v>15</v>
      </c>
      <c r="N1459" s="88"/>
      <c r="O1459" s="88"/>
      <c r="P1459" s="88"/>
      <c r="R1459" s="90" t="s">
        <v>15</v>
      </c>
      <c r="S1459" s="91">
        <v>0</v>
      </c>
      <c r="T1459" s="90" t="s">
        <v>96</v>
      </c>
      <c r="U1459" s="91">
        <v>202.59</v>
      </c>
      <c r="W1459" s="92">
        <v>44652</v>
      </c>
    </row>
    <row r="1460" spans="1:23" x14ac:dyDescent="0.2">
      <c r="A1460" s="86"/>
      <c r="B1460" s="86" t="s">
        <v>1365</v>
      </c>
      <c r="C1460" s="86" t="s">
        <v>1366</v>
      </c>
      <c r="D1460" s="86" t="s">
        <v>151</v>
      </c>
      <c r="E1460" s="86">
        <v>48</v>
      </c>
      <c r="F1460" s="86" t="s">
        <v>312</v>
      </c>
      <c r="G1460" s="87">
        <v>44774</v>
      </c>
      <c r="H1460" s="87">
        <v>44866</v>
      </c>
      <c r="I1460" s="88"/>
      <c r="J1460" s="88"/>
      <c r="K1460" s="88"/>
      <c r="L1460" s="88"/>
      <c r="M1460" s="88" t="s">
        <v>15</v>
      </c>
      <c r="N1460" s="88"/>
      <c r="O1460" s="88"/>
      <c r="P1460" s="88"/>
      <c r="R1460" s="90" t="s">
        <v>15</v>
      </c>
      <c r="S1460" s="91">
        <v>0</v>
      </c>
      <c r="T1460" s="90" t="s">
        <v>312</v>
      </c>
      <c r="U1460" s="91">
        <v>292.54000000000002</v>
      </c>
      <c r="W1460" s="92">
        <v>44652</v>
      </c>
    </row>
    <row r="1461" spans="1:23" x14ac:dyDescent="0.2">
      <c r="A1461" s="86"/>
      <c r="B1461" s="86" t="s">
        <v>1365</v>
      </c>
      <c r="C1461" s="86" t="s">
        <v>1366</v>
      </c>
      <c r="D1461" s="86" t="s">
        <v>157</v>
      </c>
      <c r="E1461" s="86">
        <v>21</v>
      </c>
      <c r="F1461" s="86" t="s">
        <v>347</v>
      </c>
      <c r="G1461" s="87">
        <v>44774</v>
      </c>
      <c r="H1461" s="87">
        <v>44866</v>
      </c>
      <c r="I1461" s="88"/>
      <c r="J1461" s="88"/>
      <c r="K1461" s="88"/>
      <c r="L1461" s="88"/>
      <c r="M1461" s="88" t="s">
        <v>15</v>
      </c>
      <c r="N1461" s="88"/>
      <c r="O1461" s="88"/>
      <c r="P1461" s="88"/>
      <c r="R1461" s="90" t="s">
        <v>15</v>
      </c>
      <c r="S1461" s="91">
        <v>0</v>
      </c>
      <c r="T1461" s="90" t="s">
        <v>347</v>
      </c>
      <c r="U1461" s="91">
        <v>231.99</v>
      </c>
      <c r="W1461" s="92">
        <v>44652</v>
      </c>
    </row>
    <row r="1462" spans="1:23" x14ac:dyDescent="0.2">
      <c r="A1462" s="93"/>
      <c r="B1462" s="93" t="s">
        <v>1367</v>
      </c>
      <c r="C1462" s="93" t="s">
        <v>1368</v>
      </c>
      <c r="D1462" s="93" t="s">
        <v>151</v>
      </c>
      <c r="E1462" s="93">
        <v>40</v>
      </c>
      <c r="F1462" s="93" t="s">
        <v>571</v>
      </c>
      <c r="G1462" s="94">
        <v>44738</v>
      </c>
      <c r="H1462" s="94">
        <v>44898</v>
      </c>
      <c r="I1462" s="95"/>
      <c r="J1462" s="95"/>
      <c r="K1462" s="95"/>
      <c r="L1462" s="95"/>
      <c r="M1462" s="95" t="s">
        <v>15</v>
      </c>
      <c r="N1462" s="95"/>
      <c r="O1462" s="95"/>
      <c r="P1462" s="95"/>
      <c r="R1462" s="90" t="s">
        <v>15</v>
      </c>
      <c r="S1462" s="91">
        <v>0</v>
      </c>
      <c r="T1462" s="90" t="s">
        <v>571</v>
      </c>
      <c r="U1462" s="91">
        <v>650.83000000000004</v>
      </c>
      <c r="W1462" s="92">
        <v>44652</v>
      </c>
    </row>
    <row r="1463" spans="1:23" x14ac:dyDescent="0.2">
      <c r="A1463" s="93"/>
      <c r="B1463" s="93" t="s">
        <v>1367</v>
      </c>
      <c r="C1463" s="93" t="s">
        <v>1368</v>
      </c>
      <c r="D1463" s="93" t="s">
        <v>151</v>
      </c>
      <c r="E1463" s="93">
        <v>40</v>
      </c>
      <c r="F1463" s="93" t="s">
        <v>571</v>
      </c>
      <c r="G1463" s="94">
        <v>44738</v>
      </c>
      <c r="H1463" s="94">
        <v>44898</v>
      </c>
      <c r="I1463" s="95"/>
      <c r="J1463" s="95"/>
      <c r="K1463" s="95"/>
      <c r="L1463" s="95"/>
      <c r="M1463" s="95" t="s">
        <v>15</v>
      </c>
      <c r="N1463" s="95"/>
      <c r="O1463" s="95"/>
      <c r="P1463" s="95"/>
      <c r="R1463" s="90" t="s">
        <v>15</v>
      </c>
      <c r="S1463" s="91">
        <v>0</v>
      </c>
      <c r="T1463" s="90" t="s">
        <v>571</v>
      </c>
      <c r="U1463" s="91">
        <v>650.83000000000004</v>
      </c>
      <c r="W1463" s="92">
        <v>44652</v>
      </c>
    </row>
    <row r="1464" spans="1:23" x14ac:dyDescent="0.2">
      <c r="A1464" s="93"/>
      <c r="B1464" s="93" t="s">
        <v>1367</v>
      </c>
      <c r="C1464" s="93" t="s">
        <v>1368</v>
      </c>
      <c r="D1464" s="93" t="s">
        <v>151</v>
      </c>
      <c r="E1464" s="93">
        <v>38</v>
      </c>
      <c r="F1464" s="93" t="s">
        <v>989</v>
      </c>
      <c r="G1464" s="94">
        <v>44738</v>
      </c>
      <c r="H1464" s="94">
        <v>44898</v>
      </c>
      <c r="I1464" s="95"/>
      <c r="J1464" s="95"/>
      <c r="K1464" s="95"/>
      <c r="L1464" s="95"/>
      <c r="M1464" s="95" t="s">
        <v>15</v>
      </c>
      <c r="N1464" s="95"/>
      <c r="O1464" s="95"/>
      <c r="P1464" s="95"/>
      <c r="R1464" s="90" t="s">
        <v>15</v>
      </c>
      <c r="S1464" s="91">
        <v>0</v>
      </c>
      <c r="T1464" s="90" t="s">
        <v>989</v>
      </c>
      <c r="U1464" s="91">
        <v>352.42</v>
      </c>
      <c r="W1464" s="92">
        <v>44652</v>
      </c>
    </row>
    <row r="1465" spans="1:23" x14ac:dyDescent="0.2">
      <c r="A1465" s="93"/>
      <c r="B1465" s="93" t="s">
        <v>1367</v>
      </c>
      <c r="C1465" s="93" t="s">
        <v>1368</v>
      </c>
      <c r="D1465" s="93" t="s">
        <v>151</v>
      </c>
      <c r="E1465" s="93">
        <v>38</v>
      </c>
      <c r="F1465" s="93" t="s">
        <v>989</v>
      </c>
      <c r="G1465" s="94">
        <v>44738</v>
      </c>
      <c r="H1465" s="94">
        <v>44898</v>
      </c>
      <c r="I1465" s="95"/>
      <c r="J1465" s="95"/>
      <c r="K1465" s="95"/>
      <c r="L1465" s="95"/>
      <c r="M1465" s="95" t="s">
        <v>15</v>
      </c>
      <c r="N1465" s="95"/>
      <c r="O1465" s="95"/>
      <c r="P1465" s="95"/>
      <c r="R1465" s="90" t="s">
        <v>15</v>
      </c>
      <c r="S1465" s="91">
        <v>0</v>
      </c>
      <c r="T1465" s="90" t="s">
        <v>989</v>
      </c>
      <c r="U1465" s="91">
        <v>352.42</v>
      </c>
      <c r="W1465" s="92">
        <v>44652</v>
      </c>
    </row>
    <row r="1466" spans="1:23" x14ac:dyDescent="0.2">
      <c r="A1466" s="93"/>
      <c r="B1466" s="93" t="s">
        <v>1367</v>
      </c>
      <c r="C1466" s="93" t="s">
        <v>1368</v>
      </c>
      <c r="D1466" s="93" t="s">
        <v>151</v>
      </c>
      <c r="E1466" s="93">
        <v>38</v>
      </c>
      <c r="F1466" s="93" t="s">
        <v>989</v>
      </c>
      <c r="G1466" s="94">
        <v>44738</v>
      </c>
      <c r="H1466" s="94">
        <v>44898</v>
      </c>
      <c r="I1466" s="95"/>
      <c r="J1466" s="95"/>
      <c r="K1466" s="95"/>
      <c r="L1466" s="95"/>
      <c r="M1466" s="95" t="s">
        <v>15</v>
      </c>
      <c r="N1466" s="95"/>
      <c r="O1466" s="95"/>
      <c r="P1466" s="95"/>
      <c r="R1466" s="90" t="s">
        <v>15</v>
      </c>
      <c r="S1466" s="91">
        <v>0</v>
      </c>
      <c r="T1466" s="90" t="s">
        <v>989</v>
      </c>
      <c r="U1466" s="91">
        <v>352.42</v>
      </c>
      <c r="W1466" s="92">
        <v>44652</v>
      </c>
    </row>
    <row r="1467" spans="1:23" x14ac:dyDescent="0.2">
      <c r="A1467" s="93"/>
      <c r="B1467" s="93" t="s">
        <v>1367</v>
      </c>
      <c r="C1467" s="93" t="s">
        <v>1368</v>
      </c>
      <c r="D1467" s="93" t="s">
        <v>151</v>
      </c>
      <c r="E1467" s="93">
        <v>38</v>
      </c>
      <c r="F1467" s="93" t="s">
        <v>989</v>
      </c>
      <c r="G1467" s="94">
        <v>44738</v>
      </c>
      <c r="H1467" s="94">
        <v>44898</v>
      </c>
      <c r="I1467" s="95"/>
      <c r="J1467" s="95"/>
      <c r="K1467" s="95"/>
      <c r="L1467" s="95"/>
      <c r="M1467" s="95" t="s">
        <v>15</v>
      </c>
      <c r="N1467" s="95"/>
      <c r="O1467" s="95"/>
      <c r="P1467" s="95"/>
      <c r="R1467" s="90" t="s">
        <v>15</v>
      </c>
      <c r="S1467" s="91">
        <v>0</v>
      </c>
      <c r="T1467" s="90" t="s">
        <v>989</v>
      </c>
      <c r="U1467" s="91">
        <v>352.42</v>
      </c>
      <c r="W1467" s="92">
        <v>44652</v>
      </c>
    </row>
    <row r="1468" spans="1:23" x14ac:dyDescent="0.2">
      <c r="A1468" s="93"/>
      <c r="B1468" s="93" t="s">
        <v>1367</v>
      </c>
      <c r="C1468" s="93" t="s">
        <v>1368</v>
      </c>
      <c r="D1468" s="93" t="s">
        <v>151</v>
      </c>
      <c r="E1468" s="93">
        <v>38</v>
      </c>
      <c r="F1468" s="93" t="s">
        <v>989</v>
      </c>
      <c r="G1468" s="94">
        <v>44738</v>
      </c>
      <c r="H1468" s="94">
        <v>44898</v>
      </c>
      <c r="I1468" s="95"/>
      <c r="J1468" s="95"/>
      <c r="K1468" s="95"/>
      <c r="L1468" s="95"/>
      <c r="M1468" s="95" t="s">
        <v>15</v>
      </c>
      <c r="N1468" s="95"/>
      <c r="O1468" s="95"/>
      <c r="P1468" s="95"/>
      <c r="R1468" s="90" t="s">
        <v>15</v>
      </c>
      <c r="S1468" s="91">
        <v>0</v>
      </c>
      <c r="T1468" s="90" t="s">
        <v>989</v>
      </c>
      <c r="U1468" s="91">
        <v>352.42</v>
      </c>
      <c r="W1468" s="92">
        <v>44652</v>
      </c>
    </row>
    <row r="1469" spans="1:23" x14ac:dyDescent="0.2">
      <c r="A1469" s="93"/>
      <c r="B1469" s="93" t="s">
        <v>1367</v>
      </c>
      <c r="C1469" s="93" t="s">
        <v>1368</v>
      </c>
      <c r="D1469" s="93" t="s">
        <v>151</v>
      </c>
      <c r="E1469" s="93">
        <v>38</v>
      </c>
      <c r="F1469" s="93" t="s">
        <v>989</v>
      </c>
      <c r="G1469" s="94">
        <v>44738</v>
      </c>
      <c r="H1469" s="94">
        <v>44898</v>
      </c>
      <c r="I1469" s="95"/>
      <c r="J1469" s="95"/>
      <c r="K1469" s="95"/>
      <c r="L1469" s="95"/>
      <c r="M1469" s="95" t="s">
        <v>15</v>
      </c>
      <c r="N1469" s="95"/>
      <c r="O1469" s="95"/>
      <c r="P1469" s="95"/>
      <c r="R1469" s="90" t="s">
        <v>15</v>
      </c>
      <c r="S1469" s="91">
        <v>0</v>
      </c>
      <c r="T1469" s="90" t="s">
        <v>989</v>
      </c>
      <c r="U1469" s="91">
        <v>352.42</v>
      </c>
      <c r="W1469" s="92">
        <v>44652</v>
      </c>
    </row>
    <row r="1470" spans="1:23" x14ac:dyDescent="0.2">
      <c r="A1470" s="93"/>
      <c r="B1470" s="93" t="s">
        <v>1367</v>
      </c>
      <c r="C1470" s="93" t="s">
        <v>1368</v>
      </c>
      <c r="D1470" s="93" t="s">
        <v>151</v>
      </c>
      <c r="E1470" s="93">
        <v>38</v>
      </c>
      <c r="F1470" s="93" t="s">
        <v>989</v>
      </c>
      <c r="G1470" s="94">
        <v>44738</v>
      </c>
      <c r="H1470" s="94">
        <v>44898</v>
      </c>
      <c r="I1470" s="95"/>
      <c r="J1470" s="95"/>
      <c r="K1470" s="95"/>
      <c r="L1470" s="95"/>
      <c r="M1470" s="95" t="s">
        <v>15</v>
      </c>
      <c r="N1470" s="95"/>
      <c r="O1470" s="95"/>
      <c r="P1470" s="95"/>
      <c r="R1470" s="90" t="s">
        <v>15</v>
      </c>
      <c r="S1470" s="91">
        <v>0</v>
      </c>
      <c r="T1470" s="90" t="s">
        <v>989</v>
      </c>
      <c r="U1470" s="91">
        <v>352.42</v>
      </c>
      <c r="W1470" s="92">
        <v>44652</v>
      </c>
    </row>
    <row r="1471" spans="1:23" x14ac:dyDescent="0.2">
      <c r="A1471" s="93"/>
      <c r="B1471" s="93" t="s">
        <v>1367</v>
      </c>
      <c r="C1471" s="93" t="s">
        <v>1368</v>
      </c>
      <c r="D1471" s="93" t="s">
        <v>151</v>
      </c>
      <c r="E1471" s="93">
        <v>38</v>
      </c>
      <c r="F1471" s="93" t="s">
        <v>989</v>
      </c>
      <c r="G1471" s="94">
        <v>44738</v>
      </c>
      <c r="H1471" s="94">
        <v>44898</v>
      </c>
      <c r="I1471" s="95"/>
      <c r="J1471" s="95"/>
      <c r="K1471" s="95"/>
      <c r="L1471" s="95"/>
      <c r="M1471" s="95" t="s">
        <v>15</v>
      </c>
      <c r="N1471" s="95"/>
      <c r="O1471" s="95"/>
      <c r="P1471" s="95"/>
      <c r="R1471" s="90" t="s">
        <v>15</v>
      </c>
      <c r="S1471" s="91">
        <v>0</v>
      </c>
      <c r="T1471" s="90" t="s">
        <v>989</v>
      </c>
      <c r="U1471" s="91">
        <v>352.42</v>
      </c>
      <c r="W1471" s="92">
        <v>44652</v>
      </c>
    </row>
    <row r="1472" spans="1:23" x14ac:dyDescent="0.2">
      <c r="A1472" s="93"/>
      <c r="B1472" s="93" t="s">
        <v>1367</v>
      </c>
      <c r="C1472" s="93" t="s">
        <v>1368</v>
      </c>
      <c r="D1472" s="93" t="s">
        <v>151</v>
      </c>
      <c r="E1472" s="93">
        <v>38</v>
      </c>
      <c r="F1472" s="93" t="s">
        <v>989</v>
      </c>
      <c r="G1472" s="94">
        <v>44738</v>
      </c>
      <c r="H1472" s="94">
        <v>44898</v>
      </c>
      <c r="I1472" s="95"/>
      <c r="J1472" s="95"/>
      <c r="K1472" s="95"/>
      <c r="L1472" s="95"/>
      <c r="M1472" s="95" t="s">
        <v>15</v>
      </c>
      <c r="N1472" s="95"/>
      <c r="O1472" s="95"/>
      <c r="P1472" s="95"/>
      <c r="R1472" s="90" t="s">
        <v>15</v>
      </c>
      <c r="S1472" s="91">
        <v>0</v>
      </c>
      <c r="T1472" s="90" t="s">
        <v>989</v>
      </c>
      <c r="U1472" s="91">
        <v>352.42</v>
      </c>
      <c r="W1472" s="92">
        <v>44652</v>
      </c>
    </row>
    <row r="1473" spans="1:23" x14ac:dyDescent="0.2">
      <c r="A1473" s="93"/>
      <c r="B1473" s="93" t="s">
        <v>1367</v>
      </c>
      <c r="C1473" s="93" t="s">
        <v>1368</v>
      </c>
      <c r="D1473" s="93" t="s">
        <v>151</v>
      </c>
      <c r="E1473" s="93">
        <v>38</v>
      </c>
      <c r="F1473" s="93" t="s">
        <v>989</v>
      </c>
      <c r="G1473" s="94">
        <v>44738</v>
      </c>
      <c r="H1473" s="94">
        <v>44898</v>
      </c>
      <c r="I1473" s="95"/>
      <c r="J1473" s="95"/>
      <c r="K1473" s="95"/>
      <c r="L1473" s="95"/>
      <c r="M1473" s="95" t="s">
        <v>15</v>
      </c>
      <c r="N1473" s="95"/>
      <c r="O1473" s="95"/>
      <c r="P1473" s="95"/>
      <c r="R1473" s="90" t="s">
        <v>15</v>
      </c>
      <c r="S1473" s="91">
        <v>0</v>
      </c>
      <c r="T1473" s="90" t="s">
        <v>989</v>
      </c>
      <c r="U1473" s="91">
        <v>352.42</v>
      </c>
      <c r="W1473" s="92">
        <v>44652</v>
      </c>
    </row>
    <row r="1474" spans="1:23" x14ac:dyDescent="0.2">
      <c r="A1474" s="93"/>
      <c r="B1474" s="93" t="s">
        <v>1367</v>
      </c>
      <c r="C1474" s="93" t="s">
        <v>1368</v>
      </c>
      <c r="D1474" s="93" t="s">
        <v>151</v>
      </c>
      <c r="E1474" s="93">
        <v>38</v>
      </c>
      <c r="F1474" s="93" t="s">
        <v>989</v>
      </c>
      <c r="G1474" s="94">
        <v>44738</v>
      </c>
      <c r="H1474" s="94">
        <v>44898</v>
      </c>
      <c r="I1474" s="95"/>
      <c r="J1474" s="95"/>
      <c r="K1474" s="95"/>
      <c r="L1474" s="95"/>
      <c r="M1474" s="95" t="s">
        <v>15</v>
      </c>
      <c r="N1474" s="95"/>
      <c r="O1474" s="95"/>
      <c r="P1474" s="95"/>
      <c r="R1474" s="90" t="s">
        <v>15</v>
      </c>
      <c r="S1474" s="91">
        <v>0</v>
      </c>
      <c r="T1474" s="90" t="s">
        <v>989</v>
      </c>
      <c r="U1474" s="91">
        <v>352.42</v>
      </c>
      <c r="W1474" s="92">
        <v>44652</v>
      </c>
    </row>
    <row r="1475" spans="1:23" x14ac:dyDescent="0.2">
      <c r="A1475" s="93"/>
      <c r="B1475" s="93" t="s">
        <v>1367</v>
      </c>
      <c r="C1475" s="93" t="s">
        <v>1368</v>
      </c>
      <c r="D1475" s="93" t="s">
        <v>151</v>
      </c>
      <c r="E1475" s="93">
        <v>38</v>
      </c>
      <c r="F1475" s="93" t="s">
        <v>989</v>
      </c>
      <c r="G1475" s="94">
        <v>44738</v>
      </c>
      <c r="H1475" s="94">
        <v>44898</v>
      </c>
      <c r="I1475" s="95"/>
      <c r="J1475" s="95"/>
      <c r="K1475" s="95"/>
      <c r="L1475" s="95"/>
      <c r="M1475" s="95" t="s">
        <v>15</v>
      </c>
      <c r="N1475" s="95"/>
      <c r="O1475" s="95"/>
      <c r="P1475" s="95"/>
      <c r="R1475" s="90" t="s">
        <v>15</v>
      </c>
      <c r="S1475" s="91">
        <v>0</v>
      </c>
      <c r="T1475" s="90" t="s">
        <v>989</v>
      </c>
      <c r="U1475" s="91">
        <v>352.42</v>
      </c>
      <c r="W1475" s="92">
        <v>44652</v>
      </c>
    </row>
    <row r="1476" spans="1:23" x14ac:dyDescent="0.2">
      <c r="A1476" s="93"/>
      <c r="B1476" s="93" t="s">
        <v>1367</v>
      </c>
      <c r="C1476" s="93" t="s">
        <v>1368</v>
      </c>
      <c r="D1476" s="93" t="s">
        <v>151</v>
      </c>
      <c r="E1476" s="93">
        <v>38</v>
      </c>
      <c r="F1476" s="93" t="s">
        <v>989</v>
      </c>
      <c r="G1476" s="94">
        <v>44738</v>
      </c>
      <c r="H1476" s="94">
        <v>44898</v>
      </c>
      <c r="I1476" s="95"/>
      <c r="J1476" s="95"/>
      <c r="K1476" s="95"/>
      <c r="L1476" s="95"/>
      <c r="M1476" s="95" t="s">
        <v>15</v>
      </c>
      <c r="N1476" s="95"/>
      <c r="O1476" s="95"/>
      <c r="P1476" s="95"/>
      <c r="R1476" s="90" t="s">
        <v>15</v>
      </c>
      <c r="S1476" s="91">
        <v>0</v>
      </c>
      <c r="T1476" s="90" t="s">
        <v>989</v>
      </c>
      <c r="U1476" s="91">
        <v>352.42</v>
      </c>
      <c r="W1476" s="92">
        <v>44652</v>
      </c>
    </row>
    <row r="1477" spans="1:23" x14ac:dyDescent="0.2">
      <c r="A1477" s="93"/>
      <c r="B1477" s="93" t="s">
        <v>1367</v>
      </c>
      <c r="C1477" s="93" t="s">
        <v>1368</v>
      </c>
      <c r="D1477" s="93" t="s">
        <v>151</v>
      </c>
      <c r="E1477" s="93">
        <v>38</v>
      </c>
      <c r="F1477" s="93" t="s">
        <v>989</v>
      </c>
      <c r="G1477" s="94">
        <v>44738</v>
      </c>
      <c r="H1477" s="94">
        <v>44898</v>
      </c>
      <c r="I1477" s="95"/>
      <c r="J1477" s="95"/>
      <c r="K1477" s="95"/>
      <c r="L1477" s="95"/>
      <c r="M1477" s="95" t="s">
        <v>15</v>
      </c>
      <c r="N1477" s="95"/>
      <c r="O1477" s="95"/>
      <c r="P1477" s="95"/>
      <c r="R1477" s="90" t="s">
        <v>15</v>
      </c>
      <c r="S1477" s="91">
        <v>0</v>
      </c>
      <c r="T1477" s="90" t="s">
        <v>989</v>
      </c>
      <c r="U1477" s="91">
        <v>352.42</v>
      </c>
      <c r="W1477" s="92">
        <v>44652</v>
      </c>
    </row>
    <row r="1478" spans="1:23" x14ac:dyDescent="0.2">
      <c r="A1478" s="93"/>
      <c r="B1478" s="93" t="s">
        <v>1367</v>
      </c>
      <c r="C1478" s="93" t="s">
        <v>1368</v>
      </c>
      <c r="D1478" s="93" t="s">
        <v>151</v>
      </c>
      <c r="E1478" s="93">
        <v>38</v>
      </c>
      <c r="F1478" s="93" t="s">
        <v>989</v>
      </c>
      <c r="G1478" s="94">
        <v>44738</v>
      </c>
      <c r="H1478" s="94">
        <v>44898</v>
      </c>
      <c r="I1478" s="95"/>
      <c r="J1478" s="95"/>
      <c r="K1478" s="95"/>
      <c r="L1478" s="95"/>
      <c r="M1478" s="95" t="s">
        <v>15</v>
      </c>
      <c r="N1478" s="95"/>
      <c r="O1478" s="95"/>
      <c r="P1478" s="95"/>
      <c r="R1478" s="90" t="s">
        <v>15</v>
      </c>
      <c r="S1478" s="91">
        <v>0</v>
      </c>
      <c r="T1478" s="90" t="s">
        <v>989</v>
      </c>
      <c r="U1478" s="91">
        <v>352.42</v>
      </c>
      <c r="W1478" s="92">
        <v>44652</v>
      </c>
    </row>
    <row r="1479" spans="1:23" x14ac:dyDescent="0.2">
      <c r="A1479" s="93"/>
      <c r="B1479" s="93" t="s">
        <v>1367</v>
      </c>
      <c r="C1479" s="93" t="s">
        <v>1368</v>
      </c>
      <c r="D1479" s="93" t="s">
        <v>151</v>
      </c>
      <c r="E1479" s="93">
        <v>38</v>
      </c>
      <c r="F1479" s="93" t="s">
        <v>989</v>
      </c>
      <c r="G1479" s="94">
        <v>44738</v>
      </c>
      <c r="H1479" s="94">
        <v>44898</v>
      </c>
      <c r="I1479" s="95"/>
      <c r="J1479" s="95"/>
      <c r="K1479" s="95"/>
      <c r="L1479" s="95"/>
      <c r="M1479" s="95" t="s">
        <v>15</v>
      </c>
      <c r="N1479" s="95"/>
      <c r="O1479" s="95"/>
      <c r="P1479" s="95"/>
      <c r="R1479" s="90" t="s">
        <v>15</v>
      </c>
      <c r="S1479" s="91">
        <v>0</v>
      </c>
      <c r="T1479" s="90" t="s">
        <v>989</v>
      </c>
      <c r="U1479" s="91">
        <v>352.42</v>
      </c>
      <c r="W1479" s="92">
        <v>44652</v>
      </c>
    </row>
    <row r="1480" spans="1:23" x14ac:dyDescent="0.2">
      <c r="A1480" s="93"/>
      <c r="B1480" s="93" t="s">
        <v>1367</v>
      </c>
      <c r="C1480" s="93" t="s">
        <v>1368</v>
      </c>
      <c r="D1480" s="93" t="s">
        <v>151</v>
      </c>
      <c r="E1480" s="93">
        <v>48</v>
      </c>
      <c r="F1480" s="93" t="s">
        <v>312</v>
      </c>
      <c r="G1480" s="94">
        <v>44738</v>
      </c>
      <c r="H1480" s="94">
        <v>44898</v>
      </c>
      <c r="I1480" s="95"/>
      <c r="J1480" s="95"/>
      <c r="K1480" s="95"/>
      <c r="L1480" s="95"/>
      <c r="M1480" s="95" t="s">
        <v>15</v>
      </c>
      <c r="N1480" s="95"/>
      <c r="O1480" s="95"/>
      <c r="P1480" s="95"/>
      <c r="R1480" s="90" t="s">
        <v>15</v>
      </c>
      <c r="S1480" s="91">
        <v>0</v>
      </c>
      <c r="T1480" s="90" t="s">
        <v>312</v>
      </c>
      <c r="U1480" s="91">
        <v>292.54000000000002</v>
      </c>
      <c r="W1480" s="92">
        <v>44652</v>
      </c>
    </row>
    <row r="1481" spans="1:23" x14ac:dyDescent="0.2">
      <c r="A1481" s="93"/>
      <c r="B1481" s="93" t="s">
        <v>1367</v>
      </c>
      <c r="C1481" s="93" t="s">
        <v>1368</v>
      </c>
      <c r="D1481" s="93" t="s">
        <v>151</v>
      </c>
      <c r="E1481" s="93">
        <v>48</v>
      </c>
      <c r="F1481" s="93" t="s">
        <v>312</v>
      </c>
      <c r="G1481" s="94">
        <v>44738</v>
      </c>
      <c r="H1481" s="94">
        <v>44898</v>
      </c>
      <c r="I1481" s="95"/>
      <c r="J1481" s="95"/>
      <c r="K1481" s="95"/>
      <c r="L1481" s="95"/>
      <c r="M1481" s="95" t="s">
        <v>15</v>
      </c>
      <c r="N1481" s="95"/>
      <c r="O1481" s="95"/>
      <c r="P1481" s="95"/>
      <c r="R1481" s="90" t="s">
        <v>15</v>
      </c>
      <c r="S1481" s="91">
        <v>0</v>
      </c>
      <c r="T1481" s="90" t="s">
        <v>312</v>
      </c>
      <c r="U1481" s="91">
        <v>292.54000000000002</v>
      </c>
      <c r="W1481" s="92">
        <v>44652</v>
      </c>
    </row>
    <row r="1482" spans="1:23" x14ac:dyDescent="0.2">
      <c r="A1482" s="93"/>
      <c r="B1482" s="93" t="s">
        <v>1367</v>
      </c>
      <c r="C1482" s="93" t="s">
        <v>1368</v>
      </c>
      <c r="D1482" s="93" t="s">
        <v>151</v>
      </c>
      <c r="E1482" s="93">
        <v>49</v>
      </c>
      <c r="F1482" s="93" t="s">
        <v>392</v>
      </c>
      <c r="G1482" s="94">
        <v>44738</v>
      </c>
      <c r="H1482" s="94">
        <v>44898</v>
      </c>
      <c r="I1482" s="95"/>
      <c r="J1482" s="95"/>
      <c r="K1482" s="95"/>
      <c r="L1482" s="95"/>
      <c r="M1482" s="95" t="s">
        <v>15</v>
      </c>
      <c r="N1482" s="95"/>
      <c r="O1482" s="95"/>
      <c r="P1482" s="95"/>
      <c r="R1482" s="90" t="s">
        <v>15</v>
      </c>
      <c r="S1482" s="91">
        <v>0</v>
      </c>
      <c r="T1482" s="90" t="s">
        <v>392</v>
      </c>
      <c r="U1482" s="91">
        <v>365.75</v>
      </c>
      <c r="W1482" s="92">
        <v>44652</v>
      </c>
    </row>
    <row r="1483" spans="1:23" x14ac:dyDescent="0.2">
      <c r="A1483" s="93"/>
      <c r="B1483" s="93" t="s">
        <v>1367</v>
      </c>
      <c r="C1483" s="93" t="s">
        <v>1368</v>
      </c>
      <c r="D1483" s="93" t="s">
        <v>151</v>
      </c>
      <c r="E1483" s="93">
        <v>49</v>
      </c>
      <c r="F1483" s="93" t="s">
        <v>392</v>
      </c>
      <c r="G1483" s="94">
        <v>44738</v>
      </c>
      <c r="H1483" s="94">
        <v>44898</v>
      </c>
      <c r="I1483" s="95"/>
      <c r="J1483" s="95"/>
      <c r="K1483" s="95"/>
      <c r="L1483" s="95"/>
      <c r="M1483" s="95" t="s">
        <v>15</v>
      </c>
      <c r="N1483" s="95"/>
      <c r="O1483" s="95"/>
      <c r="P1483" s="95"/>
      <c r="R1483" s="90" t="s">
        <v>15</v>
      </c>
      <c r="S1483" s="91">
        <v>0</v>
      </c>
      <c r="T1483" s="90" t="s">
        <v>392</v>
      </c>
      <c r="U1483" s="91">
        <v>365.75</v>
      </c>
      <c r="W1483" s="92">
        <v>44652</v>
      </c>
    </row>
    <row r="1484" spans="1:23" x14ac:dyDescent="0.2">
      <c r="A1484" s="93"/>
      <c r="B1484" s="93" t="s">
        <v>1367</v>
      </c>
      <c r="C1484" s="93" t="s">
        <v>1368</v>
      </c>
      <c r="D1484" s="93" t="s">
        <v>151</v>
      </c>
      <c r="E1484" s="93">
        <v>46</v>
      </c>
      <c r="F1484" s="93" t="s">
        <v>96</v>
      </c>
      <c r="G1484" s="94">
        <v>44738</v>
      </c>
      <c r="H1484" s="94">
        <v>44898</v>
      </c>
      <c r="I1484" s="95"/>
      <c r="J1484" s="95"/>
      <c r="K1484" s="95"/>
      <c r="L1484" s="95"/>
      <c r="M1484" s="95" t="s">
        <v>15</v>
      </c>
      <c r="N1484" s="95"/>
      <c r="O1484" s="95"/>
      <c r="P1484" s="95"/>
      <c r="R1484" s="90" t="s">
        <v>15</v>
      </c>
      <c r="S1484" s="91">
        <v>0</v>
      </c>
      <c r="T1484" s="90" t="s">
        <v>96</v>
      </c>
      <c r="U1484" s="91">
        <v>202.59</v>
      </c>
      <c r="W1484" s="92">
        <v>44652</v>
      </c>
    </row>
    <row r="1485" spans="1:23" x14ac:dyDescent="0.2">
      <c r="A1485" s="93"/>
      <c r="B1485" s="93" t="s">
        <v>1367</v>
      </c>
      <c r="C1485" s="93" t="s">
        <v>1368</v>
      </c>
      <c r="D1485" s="93" t="s">
        <v>151</v>
      </c>
      <c r="E1485" s="93">
        <v>46</v>
      </c>
      <c r="F1485" s="93" t="s">
        <v>96</v>
      </c>
      <c r="G1485" s="94">
        <v>44738</v>
      </c>
      <c r="H1485" s="94">
        <v>44898</v>
      </c>
      <c r="I1485" s="95"/>
      <c r="J1485" s="95"/>
      <c r="K1485" s="95"/>
      <c r="L1485" s="95"/>
      <c r="M1485" s="95" t="s">
        <v>15</v>
      </c>
      <c r="N1485" s="95"/>
      <c r="O1485" s="95"/>
      <c r="P1485" s="95"/>
      <c r="R1485" s="90" t="s">
        <v>15</v>
      </c>
      <c r="S1485" s="91">
        <v>0</v>
      </c>
      <c r="T1485" s="90" t="s">
        <v>96</v>
      </c>
      <c r="U1485" s="91">
        <v>202.59</v>
      </c>
      <c r="W1485" s="92">
        <v>44652</v>
      </c>
    </row>
    <row r="1486" spans="1:23" x14ac:dyDescent="0.2">
      <c r="A1486" s="93"/>
      <c r="B1486" s="93" t="s">
        <v>1367</v>
      </c>
      <c r="C1486" s="93" t="s">
        <v>1368</v>
      </c>
      <c r="D1486" s="93" t="s">
        <v>151</v>
      </c>
      <c r="E1486" s="93">
        <v>46</v>
      </c>
      <c r="F1486" s="93" t="s">
        <v>96</v>
      </c>
      <c r="G1486" s="94">
        <v>44738</v>
      </c>
      <c r="H1486" s="94">
        <v>44898</v>
      </c>
      <c r="I1486" s="95"/>
      <c r="J1486" s="95"/>
      <c r="K1486" s="95"/>
      <c r="L1486" s="95"/>
      <c r="M1486" s="95" t="s">
        <v>15</v>
      </c>
      <c r="N1486" s="95"/>
      <c r="O1486" s="95"/>
      <c r="P1486" s="95"/>
      <c r="R1486" s="90" t="s">
        <v>15</v>
      </c>
      <c r="S1486" s="91">
        <v>0</v>
      </c>
      <c r="T1486" s="90" t="s">
        <v>96</v>
      </c>
      <c r="U1486" s="91">
        <v>202.59</v>
      </c>
      <c r="W1486" s="92">
        <v>44652</v>
      </c>
    </row>
    <row r="1487" spans="1:23" x14ac:dyDescent="0.2">
      <c r="A1487" s="93"/>
      <c r="B1487" s="93" t="s">
        <v>1367</v>
      </c>
      <c r="C1487" s="93" t="s">
        <v>1368</v>
      </c>
      <c r="D1487" s="93" t="s">
        <v>151</v>
      </c>
      <c r="E1487" s="93">
        <v>46</v>
      </c>
      <c r="F1487" s="93" t="s">
        <v>96</v>
      </c>
      <c r="G1487" s="94">
        <v>44738</v>
      </c>
      <c r="H1487" s="94">
        <v>44898</v>
      </c>
      <c r="I1487" s="95"/>
      <c r="J1487" s="95"/>
      <c r="K1487" s="95"/>
      <c r="L1487" s="95"/>
      <c r="M1487" s="95" t="s">
        <v>15</v>
      </c>
      <c r="N1487" s="95"/>
      <c r="O1487" s="95"/>
      <c r="P1487" s="95"/>
      <c r="R1487" s="90" t="s">
        <v>15</v>
      </c>
      <c r="S1487" s="91">
        <v>0</v>
      </c>
      <c r="T1487" s="90" t="s">
        <v>96</v>
      </c>
      <c r="U1487" s="91">
        <v>202.59</v>
      </c>
      <c r="W1487" s="92">
        <v>44652</v>
      </c>
    </row>
    <row r="1488" spans="1:23" x14ac:dyDescent="0.2">
      <c r="A1488" s="93"/>
      <c r="B1488" s="93" t="s">
        <v>1367</v>
      </c>
      <c r="C1488" s="93" t="s">
        <v>1368</v>
      </c>
      <c r="D1488" s="93" t="s">
        <v>151</v>
      </c>
      <c r="E1488" s="93">
        <v>46</v>
      </c>
      <c r="F1488" s="93" t="s">
        <v>96</v>
      </c>
      <c r="G1488" s="94">
        <v>44738</v>
      </c>
      <c r="H1488" s="94">
        <v>44898</v>
      </c>
      <c r="I1488" s="95"/>
      <c r="J1488" s="95"/>
      <c r="K1488" s="95"/>
      <c r="L1488" s="95"/>
      <c r="M1488" s="95" t="s">
        <v>15</v>
      </c>
      <c r="N1488" s="95"/>
      <c r="O1488" s="95"/>
      <c r="P1488" s="95"/>
      <c r="R1488" s="90" t="s">
        <v>15</v>
      </c>
      <c r="S1488" s="91">
        <v>0</v>
      </c>
      <c r="T1488" s="90" t="s">
        <v>96</v>
      </c>
      <c r="U1488" s="91">
        <v>202.59</v>
      </c>
      <c r="W1488" s="92">
        <v>44652</v>
      </c>
    </row>
    <row r="1489" spans="1:23" x14ac:dyDescent="0.2">
      <c r="A1489" s="93"/>
      <c r="B1489" s="93" t="s">
        <v>1367</v>
      </c>
      <c r="C1489" s="93" t="s">
        <v>1368</v>
      </c>
      <c r="D1489" s="93" t="s">
        <v>151</v>
      </c>
      <c r="E1489" s="93">
        <v>46</v>
      </c>
      <c r="F1489" s="93" t="s">
        <v>96</v>
      </c>
      <c r="G1489" s="94">
        <v>44738</v>
      </c>
      <c r="H1489" s="94">
        <v>44898</v>
      </c>
      <c r="I1489" s="95"/>
      <c r="J1489" s="95"/>
      <c r="K1489" s="95"/>
      <c r="L1489" s="95"/>
      <c r="M1489" s="95" t="s">
        <v>15</v>
      </c>
      <c r="N1489" s="95"/>
      <c r="O1489" s="95"/>
      <c r="P1489" s="95"/>
      <c r="R1489" s="90" t="s">
        <v>15</v>
      </c>
      <c r="S1489" s="91">
        <v>0</v>
      </c>
      <c r="T1489" s="90" t="s">
        <v>96</v>
      </c>
      <c r="U1489" s="91">
        <v>202.59</v>
      </c>
      <c r="W1489" s="92">
        <v>44652</v>
      </c>
    </row>
    <row r="1490" spans="1:23" x14ac:dyDescent="0.2">
      <c r="A1490" s="93"/>
      <c r="B1490" s="93" t="s">
        <v>1367</v>
      </c>
      <c r="C1490" s="93" t="s">
        <v>1368</v>
      </c>
      <c r="D1490" s="93" t="s">
        <v>151</v>
      </c>
      <c r="E1490" s="93">
        <v>46</v>
      </c>
      <c r="F1490" s="93" t="s">
        <v>96</v>
      </c>
      <c r="G1490" s="94">
        <v>44738</v>
      </c>
      <c r="H1490" s="94">
        <v>44898</v>
      </c>
      <c r="I1490" s="95"/>
      <c r="J1490" s="95"/>
      <c r="K1490" s="95"/>
      <c r="L1490" s="95"/>
      <c r="M1490" s="95" t="s">
        <v>15</v>
      </c>
      <c r="N1490" s="95"/>
      <c r="O1490" s="95"/>
      <c r="P1490" s="95"/>
      <c r="R1490" s="90" t="s">
        <v>15</v>
      </c>
      <c r="S1490" s="91">
        <v>0</v>
      </c>
      <c r="T1490" s="90" t="s">
        <v>96</v>
      </c>
      <c r="U1490" s="91">
        <v>202.59</v>
      </c>
      <c r="W1490" s="92">
        <v>44652</v>
      </c>
    </row>
    <row r="1491" spans="1:23" x14ac:dyDescent="0.2">
      <c r="A1491" s="93"/>
      <c r="B1491" s="93" t="s">
        <v>1367</v>
      </c>
      <c r="C1491" s="93" t="s">
        <v>1368</v>
      </c>
      <c r="D1491" s="93" t="s">
        <v>151</v>
      </c>
      <c r="E1491" s="93">
        <v>46</v>
      </c>
      <c r="F1491" s="93" t="s">
        <v>96</v>
      </c>
      <c r="G1491" s="94">
        <v>44738</v>
      </c>
      <c r="H1491" s="94">
        <v>44898</v>
      </c>
      <c r="I1491" s="95"/>
      <c r="J1491" s="95"/>
      <c r="K1491" s="95"/>
      <c r="L1491" s="95"/>
      <c r="M1491" s="95" t="s">
        <v>15</v>
      </c>
      <c r="N1491" s="95"/>
      <c r="O1491" s="95"/>
      <c r="P1491" s="95"/>
      <c r="R1491" s="90" t="s">
        <v>15</v>
      </c>
      <c r="S1491" s="91">
        <v>0</v>
      </c>
      <c r="T1491" s="90" t="s">
        <v>96</v>
      </c>
      <c r="U1491" s="91">
        <v>202.59</v>
      </c>
      <c r="W1491" s="92">
        <v>44652</v>
      </c>
    </row>
    <row r="1492" spans="1:23" x14ac:dyDescent="0.2">
      <c r="A1492" s="93"/>
      <c r="B1492" s="93" t="s">
        <v>1367</v>
      </c>
      <c r="C1492" s="93" t="s">
        <v>1368</v>
      </c>
      <c r="D1492" s="93" t="s">
        <v>151</v>
      </c>
      <c r="E1492" s="93">
        <v>46</v>
      </c>
      <c r="F1492" s="93" t="s">
        <v>96</v>
      </c>
      <c r="G1492" s="94">
        <v>44738</v>
      </c>
      <c r="H1492" s="94">
        <v>44898</v>
      </c>
      <c r="I1492" s="95"/>
      <c r="J1492" s="95"/>
      <c r="K1492" s="95"/>
      <c r="L1492" s="95"/>
      <c r="M1492" s="95" t="s">
        <v>15</v>
      </c>
      <c r="N1492" s="95"/>
      <c r="O1492" s="95"/>
      <c r="P1492" s="95"/>
      <c r="R1492" s="90" t="s">
        <v>15</v>
      </c>
      <c r="S1492" s="91">
        <v>0</v>
      </c>
      <c r="T1492" s="90" t="s">
        <v>96</v>
      </c>
      <c r="U1492" s="91">
        <v>202.59</v>
      </c>
      <c r="W1492" s="92">
        <v>44652</v>
      </c>
    </row>
    <row r="1493" spans="1:23" x14ac:dyDescent="0.2">
      <c r="A1493" s="93"/>
      <c r="B1493" s="93" t="s">
        <v>1367</v>
      </c>
      <c r="C1493" s="93" t="s">
        <v>1368</v>
      </c>
      <c r="D1493" s="93" t="s">
        <v>151</v>
      </c>
      <c r="E1493" s="93">
        <v>46</v>
      </c>
      <c r="F1493" s="93" t="s">
        <v>96</v>
      </c>
      <c r="G1493" s="94">
        <v>44738</v>
      </c>
      <c r="H1493" s="94">
        <v>44898</v>
      </c>
      <c r="I1493" s="95"/>
      <c r="J1493" s="95"/>
      <c r="K1493" s="95"/>
      <c r="L1493" s="95"/>
      <c r="M1493" s="95" t="s">
        <v>15</v>
      </c>
      <c r="N1493" s="95"/>
      <c r="O1493" s="95"/>
      <c r="P1493" s="95"/>
      <c r="R1493" s="90" t="s">
        <v>15</v>
      </c>
      <c r="S1493" s="91">
        <v>0</v>
      </c>
      <c r="T1493" s="90" t="s">
        <v>96</v>
      </c>
      <c r="U1493" s="91">
        <v>202.59</v>
      </c>
      <c r="W1493" s="92">
        <v>44652</v>
      </c>
    </row>
    <row r="1494" spans="1:23" x14ac:dyDescent="0.2">
      <c r="A1494" s="93"/>
      <c r="B1494" s="93" t="s">
        <v>1367</v>
      </c>
      <c r="C1494" s="93" t="s">
        <v>1368</v>
      </c>
      <c r="D1494" s="93" t="s">
        <v>151</v>
      </c>
      <c r="E1494" s="93">
        <v>46</v>
      </c>
      <c r="F1494" s="93" t="s">
        <v>96</v>
      </c>
      <c r="G1494" s="94">
        <v>44738</v>
      </c>
      <c r="H1494" s="94">
        <v>44898</v>
      </c>
      <c r="I1494" s="95"/>
      <c r="J1494" s="95"/>
      <c r="K1494" s="95"/>
      <c r="L1494" s="95"/>
      <c r="M1494" s="95" t="s">
        <v>15</v>
      </c>
      <c r="N1494" s="95"/>
      <c r="O1494" s="95"/>
      <c r="P1494" s="95"/>
      <c r="R1494" s="90" t="s">
        <v>15</v>
      </c>
      <c r="S1494" s="91">
        <v>0</v>
      </c>
      <c r="T1494" s="90" t="s">
        <v>96</v>
      </c>
      <c r="U1494" s="91">
        <v>202.59</v>
      </c>
      <c r="W1494" s="92">
        <v>44652</v>
      </c>
    </row>
    <row r="1495" spans="1:23" x14ac:dyDescent="0.2">
      <c r="A1495" s="93"/>
      <c r="B1495" s="93" t="s">
        <v>1367</v>
      </c>
      <c r="C1495" s="93" t="s">
        <v>1368</v>
      </c>
      <c r="D1495" s="93" t="s">
        <v>151</v>
      </c>
      <c r="E1495" s="93">
        <v>46</v>
      </c>
      <c r="F1495" s="93" t="s">
        <v>96</v>
      </c>
      <c r="G1495" s="94">
        <v>44738</v>
      </c>
      <c r="H1495" s="94">
        <v>44898</v>
      </c>
      <c r="I1495" s="95"/>
      <c r="J1495" s="95"/>
      <c r="K1495" s="95"/>
      <c r="L1495" s="95"/>
      <c r="M1495" s="95" t="s">
        <v>15</v>
      </c>
      <c r="N1495" s="95"/>
      <c r="O1495" s="95"/>
      <c r="P1495" s="95"/>
      <c r="R1495" s="90" t="s">
        <v>15</v>
      </c>
      <c r="S1495" s="91">
        <v>0</v>
      </c>
      <c r="T1495" s="90" t="s">
        <v>96</v>
      </c>
      <c r="U1495" s="91">
        <v>202.59</v>
      </c>
      <c r="W1495" s="92">
        <v>44652</v>
      </c>
    </row>
    <row r="1496" spans="1:23" x14ac:dyDescent="0.2">
      <c r="A1496" s="93"/>
      <c r="B1496" s="93" t="s">
        <v>1367</v>
      </c>
      <c r="C1496" s="93" t="s">
        <v>1368</v>
      </c>
      <c r="D1496" s="93" t="s">
        <v>151</v>
      </c>
      <c r="E1496" s="93">
        <v>200</v>
      </c>
      <c r="F1496" s="93" t="s">
        <v>575</v>
      </c>
      <c r="G1496" s="94">
        <v>44738</v>
      </c>
      <c r="H1496" s="94">
        <v>44898</v>
      </c>
      <c r="I1496" s="95"/>
      <c r="J1496" s="95"/>
      <c r="K1496" s="95"/>
      <c r="L1496" s="95"/>
      <c r="M1496" s="95" t="s">
        <v>15</v>
      </c>
      <c r="N1496" s="95"/>
      <c r="O1496" s="95"/>
      <c r="P1496" s="95"/>
      <c r="R1496" s="90" t="s">
        <v>15</v>
      </c>
      <c r="S1496" s="91">
        <v>0</v>
      </c>
      <c r="T1496" s="90" t="s">
        <v>575</v>
      </c>
      <c r="U1496" s="91">
        <v>310.29000000000002</v>
      </c>
      <c r="W1496" s="92">
        <v>44652</v>
      </c>
    </row>
    <row r="1497" spans="1:23" x14ac:dyDescent="0.2">
      <c r="A1497" s="93"/>
      <c r="B1497" s="93" t="s">
        <v>1367</v>
      </c>
      <c r="C1497" s="93" t="s">
        <v>1368</v>
      </c>
      <c r="D1497" s="93" t="s">
        <v>151</v>
      </c>
      <c r="E1497" s="93">
        <v>200</v>
      </c>
      <c r="F1497" s="93" t="s">
        <v>575</v>
      </c>
      <c r="G1497" s="94">
        <v>44738</v>
      </c>
      <c r="H1497" s="94">
        <v>44898</v>
      </c>
      <c r="I1497" s="95"/>
      <c r="J1497" s="95"/>
      <c r="K1497" s="95"/>
      <c r="L1497" s="95"/>
      <c r="M1497" s="95" t="s">
        <v>15</v>
      </c>
      <c r="N1497" s="95"/>
      <c r="O1497" s="95"/>
      <c r="P1497" s="95"/>
      <c r="R1497" s="90" t="s">
        <v>15</v>
      </c>
      <c r="S1497" s="91">
        <v>0</v>
      </c>
      <c r="T1497" s="90" t="s">
        <v>575</v>
      </c>
      <c r="U1497" s="91">
        <v>310.29000000000002</v>
      </c>
      <c r="W1497" s="92">
        <v>44652</v>
      </c>
    </row>
    <row r="1498" spans="1:23" x14ac:dyDescent="0.2">
      <c r="A1498" s="93"/>
      <c r="B1498" s="93" t="s">
        <v>1367</v>
      </c>
      <c r="C1498" s="93" t="s">
        <v>1368</v>
      </c>
      <c r="D1498" s="93" t="s">
        <v>151</v>
      </c>
      <c r="E1498" s="93">
        <v>206</v>
      </c>
      <c r="F1498" s="93" t="s">
        <v>427</v>
      </c>
      <c r="G1498" s="94">
        <v>44738</v>
      </c>
      <c r="H1498" s="94">
        <v>44898</v>
      </c>
      <c r="I1498" s="95"/>
      <c r="J1498" s="95"/>
      <c r="K1498" s="95"/>
      <c r="L1498" s="95"/>
      <c r="M1498" s="95" t="s">
        <v>15</v>
      </c>
      <c r="N1498" s="95"/>
      <c r="O1498" s="95"/>
      <c r="P1498" s="95"/>
      <c r="R1498" s="90" t="s">
        <v>15</v>
      </c>
      <c r="S1498" s="91">
        <v>0</v>
      </c>
      <c r="T1498" s="90" t="s">
        <v>427</v>
      </c>
      <c r="U1498" s="91">
        <v>315.44</v>
      </c>
      <c r="W1498" s="92">
        <v>44652</v>
      </c>
    </row>
    <row r="1499" spans="1:23" x14ac:dyDescent="0.2">
      <c r="A1499" s="93"/>
      <c r="B1499" s="93" t="s">
        <v>1367</v>
      </c>
      <c r="C1499" s="93" t="s">
        <v>1368</v>
      </c>
      <c r="D1499" s="93" t="s">
        <v>151</v>
      </c>
      <c r="E1499" s="93">
        <v>206</v>
      </c>
      <c r="F1499" s="93" t="s">
        <v>427</v>
      </c>
      <c r="G1499" s="94">
        <v>44738</v>
      </c>
      <c r="H1499" s="94">
        <v>44898</v>
      </c>
      <c r="I1499" s="95"/>
      <c r="J1499" s="95"/>
      <c r="K1499" s="95"/>
      <c r="L1499" s="95"/>
      <c r="M1499" s="95" t="s">
        <v>15</v>
      </c>
      <c r="N1499" s="95"/>
      <c r="O1499" s="95"/>
      <c r="P1499" s="95"/>
      <c r="R1499" s="90" t="s">
        <v>15</v>
      </c>
      <c r="S1499" s="91">
        <v>0</v>
      </c>
      <c r="T1499" s="90" t="s">
        <v>427</v>
      </c>
      <c r="U1499" s="91">
        <v>315.44</v>
      </c>
      <c r="W1499" s="92">
        <v>44652</v>
      </c>
    </row>
    <row r="1500" spans="1:23" x14ac:dyDescent="0.2">
      <c r="A1500" s="93"/>
      <c r="B1500" s="93" t="s">
        <v>1367</v>
      </c>
      <c r="C1500" s="93" t="s">
        <v>1368</v>
      </c>
      <c r="D1500" s="93" t="s">
        <v>157</v>
      </c>
      <c r="E1500" s="93">
        <v>71</v>
      </c>
      <c r="F1500" s="93" t="s">
        <v>587</v>
      </c>
      <c r="G1500" s="94">
        <v>44738</v>
      </c>
      <c r="H1500" s="94">
        <v>44898</v>
      </c>
      <c r="I1500" s="95"/>
      <c r="J1500" s="95"/>
      <c r="K1500" s="95"/>
      <c r="L1500" s="95"/>
      <c r="M1500" s="95" t="s">
        <v>15</v>
      </c>
      <c r="N1500" s="95"/>
      <c r="O1500" s="95"/>
      <c r="P1500" s="95"/>
      <c r="R1500" s="90" t="s">
        <v>15</v>
      </c>
      <c r="S1500" s="91">
        <v>0</v>
      </c>
      <c r="T1500" s="90" t="s">
        <v>587</v>
      </c>
      <c r="U1500" s="91">
        <v>53.11</v>
      </c>
      <c r="W1500" s="92">
        <v>44652</v>
      </c>
    </row>
    <row r="1501" spans="1:23" x14ac:dyDescent="0.2">
      <c r="A1501" s="93"/>
      <c r="B1501" s="93" t="s">
        <v>1367</v>
      </c>
      <c r="C1501" s="93" t="s">
        <v>1368</v>
      </c>
      <c r="D1501" s="93" t="s">
        <v>157</v>
      </c>
      <c r="E1501" s="93">
        <v>71</v>
      </c>
      <c r="F1501" s="93" t="s">
        <v>587</v>
      </c>
      <c r="G1501" s="94">
        <v>44738</v>
      </c>
      <c r="H1501" s="94">
        <v>44898</v>
      </c>
      <c r="I1501" s="95"/>
      <c r="J1501" s="95"/>
      <c r="K1501" s="95"/>
      <c r="L1501" s="95"/>
      <c r="M1501" s="95" t="s">
        <v>15</v>
      </c>
      <c r="N1501" s="95"/>
      <c r="O1501" s="95"/>
      <c r="P1501" s="95"/>
      <c r="R1501" s="90" t="s">
        <v>15</v>
      </c>
      <c r="S1501" s="91">
        <v>0</v>
      </c>
      <c r="T1501" s="90" t="s">
        <v>587</v>
      </c>
      <c r="U1501" s="91">
        <v>53.11</v>
      </c>
      <c r="W1501" s="92">
        <v>44652</v>
      </c>
    </row>
    <row r="1502" spans="1:23" x14ac:dyDescent="0.2">
      <c r="A1502" s="93"/>
      <c r="B1502" s="93" t="s">
        <v>1367</v>
      </c>
      <c r="C1502" s="93" t="s">
        <v>1368</v>
      </c>
      <c r="D1502" s="93" t="s">
        <v>157</v>
      </c>
      <c r="E1502" s="93">
        <v>10</v>
      </c>
      <c r="F1502" s="93" t="s">
        <v>604</v>
      </c>
      <c r="G1502" s="94">
        <v>44738</v>
      </c>
      <c r="H1502" s="94">
        <v>44898</v>
      </c>
      <c r="I1502" s="95"/>
      <c r="J1502" s="95"/>
      <c r="K1502" s="95"/>
      <c r="L1502" s="95"/>
      <c r="M1502" s="95" t="s">
        <v>15</v>
      </c>
      <c r="N1502" s="95"/>
      <c r="O1502" s="95"/>
      <c r="P1502" s="95"/>
      <c r="R1502" s="90" t="s">
        <v>15</v>
      </c>
      <c r="S1502" s="91">
        <v>0</v>
      </c>
      <c r="T1502" s="90" t="s">
        <v>604</v>
      </c>
      <c r="U1502" s="91">
        <v>1244.83</v>
      </c>
      <c r="W1502" s="92">
        <v>44652</v>
      </c>
    </row>
    <row r="1503" spans="1:23" x14ac:dyDescent="0.2">
      <c r="A1503" s="93"/>
      <c r="B1503" s="93" t="s">
        <v>1367</v>
      </c>
      <c r="C1503" s="93" t="s">
        <v>1368</v>
      </c>
      <c r="D1503" s="93" t="s">
        <v>157</v>
      </c>
      <c r="E1503" s="93">
        <v>10</v>
      </c>
      <c r="F1503" s="93" t="s">
        <v>604</v>
      </c>
      <c r="G1503" s="94">
        <v>44738</v>
      </c>
      <c r="H1503" s="94">
        <v>44898</v>
      </c>
      <c r="I1503" s="95"/>
      <c r="J1503" s="95"/>
      <c r="K1503" s="95"/>
      <c r="L1503" s="95"/>
      <c r="M1503" s="95" t="s">
        <v>15</v>
      </c>
      <c r="N1503" s="95"/>
      <c r="O1503" s="95"/>
      <c r="P1503" s="95"/>
      <c r="R1503" s="90" t="s">
        <v>15</v>
      </c>
      <c r="S1503" s="91">
        <v>0</v>
      </c>
      <c r="T1503" s="90" t="s">
        <v>604</v>
      </c>
      <c r="U1503" s="91">
        <v>1244.83</v>
      </c>
      <c r="W1503" s="92">
        <v>44652</v>
      </c>
    </row>
    <row r="1504" spans="1:23" x14ac:dyDescent="0.2">
      <c r="A1504" s="93"/>
      <c r="B1504" s="93" t="s">
        <v>1367</v>
      </c>
      <c r="C1504" s="93" t="s">
        <v>1368</v>
      </c>
      <c r="D1504" s="93" t="s">
        <v>157</v>
      </c>
      <c r="E1504" s="93">
        <v>20</v>
      </c>
      <c r="F1504" s="93" t="s">
        <v>584</v>
      </c>
      <c r="G1504" s="94">
        <v>44738</v>
      </c>
      <c r="H1504" s="94">
        <v>44898</v>
      </c>
      <c r="I1504" s="95"/>
      <c r="J1504" s="95"/>
      <c r="K1504" s="95"/>
      <c r="L1504" s="95"/>
      <c r="M1504" s="95" t="s">
        <v>15</v>
      </c>
      <c r="N1504" s="95"/>
      <c r="O1504" s="95"/>
      <c r="P1504" s="95"/>
      <c r="R1504" s="90" t="s">
        <v>15</v>
      </c>
      <c r="S1504" s="91">
        <v>0</v>
      </c>
      <c r="T1504" s="90" t="s">
        <v>584</v>
      </c>
      <c r="U1504" s="91">
        <v>438.96</v>
      </c>
      <c r="W1504" s="92">
        <v>44652</v>
      </c>
    </row>
    <row r="1505" spans="1:23" x14ac:dyDescent="0.2">
      <c r="A1505" s="93"/>
      <c r="B1505" s="93" t="s">
        <v>1367</v>
      </c>
      <c r="C1505" s="93" t="s">
        <v>1368</v>
      </c>
      <c r="D1505" s="93" t="s">
        <v>157</v>
      </c>
      <c r="E1505" s="93">
        <v>20</v>
      </c>
      <c r="F1505" s="93" t="s">
        <v>584</v>
      </c>
      <c r="G1505" s="94">
        <v>44738</v>
      </c>
      <c r="H1505" s="94">
        <v>44898</v>
      </c>
      <c r="I1505" s="95"/>
      <c r="J1505" s="95"/>
      <c r="K1505" s="95"/>
      <c r="L1505" s="95"/>
      <c r="M1505" s="95" t="s">
        <v>15</v>
      </c>
      <c r="N1505" s="95"/>
      <c r="O1505" s="95"/>
      <c r="P1505" s="95"/>
      <c r="R1505" s="90" t="s">
        <v>15</v>
      </c>
      <c r="S1505" s="91">
        <v>0</v>
      </c>
      <c r="T1505" s="90" t="s">
        <v>584</v>
      </c>
      <c r="U1505" s="91">
        <v>438.96</v>
      </c>
      <c r="W1505" s="92">
        <v>44652</v>
      </c>
    </row>
    <row r="1506" spans="1:23" x14ac:dyDescent="0.2">
      <c r="A1506" s="93"/>
      <c r="B1506" s="93" t="s">
        <v>1367</v>
      </c>
      <c r="C1506" s="93" t="s">
        <v>1368</v>
      </c>
      <c r="D1506" s="93" t="s">
        <v>157</v>
      </c>
      <c r="E1506" s="93">
        <v>108</v>
      </c>
      <c r="F1506" s="93" t="s">
        <v>1369</v>
      </c>
      <c r="G1506" s="94">
        <v>44738</v>
      </c>
      <c r="H1506" s="94">
        <v>44898</v>
      </c>
      <c r="I1506" s="95"/>
      <c r="J1506" s="95"/>
      <c r="K1506" s="95"/>
      <c r="L1506" s="95"/>
      <c r="M1506" s="95" t="s">
        <v>15</v>
      </c>
      <c r="N1506" s="95"/>
      <c r="O1506" s="95"/>
      <c r="P1506" s="95"/>
      <c r="R1506" s="90" t="s">
        <v>15</v>
      </c>
      <c r="S1506" s="91">
        <v>0</v>
      </c>
      <c r="T1506" s="90" t="s">
        <v>1369</v>
      </c>
      <c r="U1506" s="91">
        <v>1095.48</v>
      </c>
      <c r="W1506" s="92">
        <v>44652</v>
      </c>
    </row>
    <row r="1507" spans="1:23" x14ac:dyDescent="0.2">
      <c r="A1507" s="93"/>
      <c r="B1507" s="93" t="s">
        <v>1367</v>
      </c>
      <c r="C1507" s="93" t="s">
        <v>1368</v>
      </c>
      <c r="D1507" s="93" t="s">
        <v>157</v>
      </c>
      <c r="E1507" s="93">
        <v>108</v>
      </c>
      <c r="F1507" s="93" t="s">
        <v>1369</v>
      </c>
      <c r="G1507" s="94">
        <v>44738</v>
      </c>
      <c r="H1507" s="94">
        <v>44898</v>
      </c>
      <c r="I1507" s="95"/>
      <c r="J1507" s="95"/>
      <c r="K1507" s="95"/>
      <c r="L1507" s="95"/>
      <c r="M1507" s="95" t="s">
        <v>15</v>
      </c>
      <c r="N1507" s="95"/>
      <c r="O1507" s="95"/>
      <c r="P1507" s="95"/>
      <c r="R1507" s="90" t="s">
        <v>15</v>
      </c>
      <c r="S1507" s="91">
        <v>0</v>
      </c>
      <c r="T1507" s="90" t="s">
        <v>1369</v>
      </c>
      <c r="U1507" s="91">
        <v>1095.48</v>
      </c>
      <c r="W1507" s="92">
        <v>44652</v>
      </c>
    </row>
    <row r="1508" spans="1:23" x14ac:dyDescent="0.2">
      <c r="A1508" s="86"/>
      <c r="B1508" s="86" t="s">
        <v>1370</v>
      </c>
      <c r="C1508" s="86" t="s">
        <v>1371</v>
      </c>
      <c r="D1508" s="86" t="s">
        <v>151</v>
      </c>
      <c r="E1508" s="86">
        <v>38</v>
      </c>
      <c r="F1508" s="86" t="s">
        <v>989</v>
      </c>
      <c r="G1508" s="87">
        <v>44766</v>
      </c>
      <c r="H1508" s="87">
        <v>44912</v>
      </c>
      <c r="I1508" s="88"/>
      <c r="J1508" s="88"/>
      <c r="K1508" s="88"/>
      <c r="L1508" s="88"/>
      <c r="M1508" s="88" t="s">
        <v>15</v>
      </c>
      <c r="N1508" s="88"/>
      <c r="O1508" s="88"/>
      <c r="P1508" s="88"/>
      <c r="R1508" s="90" t="s">
        <v>15</v>
      </c>
      <c r="S1508" s="91">
        <v>0</v>
      </c>
      <c r="T1508" s="90" t="s">
        <v>989</v>
      </c>
      <c r="U1508" s="91">
        <v>352.42</v>
      </c>
      <c r="W1508" s="92">
        <v>44652</v>
      </c>
    </row>
    <row r="1509" spans="1:23" x14ac:dyDescent="0.2">
      <c r="A1509" s="86"/>
      <c r="B1509" s="86" t="s">
        <v>1370</v>
      </c>
      <c r="C1509" s="86" t="s">
        <v>1371</v>
      </c>
      <c r="D1509" s="86" t="s">
        <v>151</v>
      </c>
      <c r="E1509" s="86">
        <v>38</v>
      </c>
      <c r="F1509" s="86" t="s">
        <v>989</v>
      </c>
      <c r="G1509" s="87">
        <v>44766</v>
      </c>
      <c r="H1509" s="87">
        <v>44912</v>
      </c>
      <c r="I1509" s="88"/>
      <c r="J1509" s="88"/>
      <c r="K1509" s="88"/>
      <c r="L1509" s="88"/>
      <c r="M1509" s="88" t="s">
        <v>15</v>
      </c>
      <c r="N1509" s="88"/>
      <c r="O1509" s="88"/>
      <c r="P1509" s="88"/>
      <c r="R1509" s="90" t="s">
        <v>15</v>
      </c>
      <c r="S1509" s="91">
        <v>0</v>
      </c>
      <c r="T1509" s="90" t="s">
        <v>989</v>
      </c>
      <c r="U1509" s="91">
        <v>352.42</v>
      </c>
      <c r="W1509" s="92">
        <v>44652</v>
      </c>
    </row>
    <row r="1510" spans="1:23" x14ac:dyDescent="0.2">
      <c r="A1510" s="86"/>
      <c r="B1510" s="86" t="s">
        <v>1370</v>
      </c>
      <c r="C1510" s="86" t="s">
        <v>1371</v>
      </c>
      <c r="D1510" s="86" t="s">
        <v>151</v>
      </c>
      <c r="E1510" s="86">
        <v>38</v>
      </c>
      <c r="F1510" s="86" t="s">
        <v>989</v>
      </c>
      <c r="G1510" s="87">
        <v>44766</v>
      </c>
      <c r="H1510" s="87">
        <v>44912</v>
      </c>
      <c r="I1510" s="88"/>
      <c r="J1510" s="88"/>
      <c r="K1510" s="88"/>
      <c r="L1510" s="88"/>
      <c r="M1510" s="88" t="s">
        <v>15</v>
      </c>
      <c r="N1510" s="88"/>
      <c r="O1510" s="88"/>
      <c r="P1510" s="88"/>
      <c r="R1510" s="90" t="s">
        <v>15</v>
      </c>
      <c r="S1510" s="91">
        <v>0</v>
      </c>
      <c r="T1510" s="90" t="s">
        <v>989</v>
      </c>
      <c r="U1510" s="91">
        <v>352.42</v>
      </c>
      <c r="W1510" s="92">
        <v>44652</v>
      </c>
    </row>
    <row r="1511" spans="1:23" x14ac:dyDescent="0.2">
      <c r="A1511" s="86"/>
      <c r="B1511" s="86" t="s">
        <v>1370</v>
      </c>
      <c r="C1511" s="86" t="s">
        <v>1371</v>
      </c>
      <c r="D1511" s="86" t="s">
        <v>151</v>
      </c>
      <c r="E1511" s="86">
        <v>38</v>
      </c>
      <c r="F1511" s="86" t="s">
        <v>989</v>
      </c>
      <c r="G1511" s="87">
        <v>44766</v>
      </c>
      <c r="H1511" s="87">
        <v>44912</v>
      </c>
      <c r="I1511" s="88"/>
      <c r="J1511" s="88"/>
      <c r="K1511" s="88"/>
      <c r="L1511" s="88"/>
      <c r="M1511" s="88" t="s">
        <v>15</v>
      </c>
      <c r="N1511" s="88"/>
      <c r="O1511" s="88"/>
      <c r="P1511" s="88"/>
      <c r="R1511" s="90" t="s">
        <v>15</v>
      </c>
      <c r="S1511" s="91">
        <v>0</v>
      </c>
      <c r="T1511" s="90" t="s">
        <v>989</v>
      </c>
      <c r="U1511" s="91">
        <v>352.42</v>
      </c>
      <c r="W1511" s="92">
        <v>44652</v>
      </c>
    </row>
    <row r="1512" spans="1:23" x14ac:dyDescent="0.2">
      <c r="A1512" s="86"/>
      <c r="B1512" s="86" t="s">
        <v>1370</v>
      </c>
      <c r="C1512" s="86" t="s">
        <v>1371</v>
      </c>
      <c r="D1512" s="86" t="s">
        <v>151</v>
      </c>
      <c r="E1512" s="86">
        <v>38</v>
      </c>
      <c r="F1512" s="86" t="s">
        <v>989</v>
      </c>
      <c r="G1512" s="87">
        <v>44766</v>
      </c>
      <c r="H1512" s="87">
        <v>44912</v>
      </c>
      <c r="I1512" s="88"/>
      <c r="J1512" s="88"/>
      <c r="K1512" s="88"/>
      <c r="L1512" s="88"/>
      <c r="M1512" s="88" t="s">
        <v>15</v>
      </c>
      <c r="N1512" s="88"/>
      <c r="O1512" s="88"/>
      <c r="P1512" s="88"/>
      <c r="R1512" s="90" t="s">
        <v>15</v>
      </c>
      <c r="S1512" s="91">
        <v>0</v>
      </c>
      <c r="T1512" s="90" t="s">
        <v>989</v>
      </c>
      <c r="U1512" s="91">
        <v>352.42</v>
      </c>
      <c r="W1512" s="92">
        <v>44652</v>
      </c>
    </row>
    <row r="1513" spans="1:23" x14ac:dyDescent="0.2">
      <c r="A1513" s="86"/>
      <c r="B1513" s="86" t="s">
        <v>1370</v>
      </c>
      <c r="C1513" s="86" t="s">
        <v>1371</v>
      </c>
      <c r="D1513" s="86" t="s">
        <v>151</v>
      </c>
      <c r="E1513" s="86">
        <v>38</v>
      </c>
      <c r="F1513" s="86" t="s">
        <v>989</v>
      </c>
      <c r="G1513" s="87">
        <v>44766</v>
      </c>
      <c r="H1513" s="87">
        <v>44912</v>
      </c>
      <c r="I1513" s="88"/>
      <c r="J1513" s="88"/>
      <c r="K1513" s="88"/>
      <c r="L1513" s="88"/>
      <c r="M1513" s="88" t="s">
        <v>15</v>
      </c>
      <c r="N1513" s="88"/>
      <c r="O1513" s="88"/>
      <c r="P1513" s="88"/>
      <c r="R1513" s="90" t="s">
        <v>15</v>
      </c>
      <c r="S1513" s="91">
        <v>0</v>
      </c>
      <c r="T1513" s="90" t="s">
        <v>989</v>
      </c>
      <c r="U1513" s="91">
        <v>352.42</v>
      </c>
      <c r="W1513" s="92">
        <v>44652</v>
      </c>
    </row>
    <row r="1514" spans="1:23" x14ac:dyDescent="0.2">
      <c r="A1514" s="86"/>
      <c r="B1514" s="86" t="s">
        <v>1370</v>
      </c>
      <c r="C1514" s="86" t="s">
        <v>1371</v>
      </c>
      <c r="D1514" s="86" t="s">
        <v>151</v>
      </c>
      <c r="E1514" s="86">
        <v>38</v>
      </c>
      <c r="F1514" s="86" t="s">
        <v>989</v>
      </c>
      <c r="G1514" s="87">
        <v>44766</v>
      </c>
      <c r="H1514" s="87">
        <v>44912</v>
      </c>
      <c r="I1514" s="88"/>
      <c r="J1514" s="88"/>
      <c r="K1514" s="88"/>
      <c r="L1514" s="88"/>
      <c r="M1514" s="88" t="s">
        <v>15</v>
      </c>
      <c r="N1514" s="88"/>
      <c r="O1514" s="88"/>
      <c r="P1514" s="88"/>
      <c r="R1514" s="90" t="s">
        <v>15</v>
      </c>
      <c r="S1514" s="91">
        <v>0</v>
      </c>
      <c r="T1514" s="90" t="s">
        <v>989</v>
      </c>
      <c r="U1514" s="91">
        <v>352.42</v>
      </c>
      <c r="W1514" s="92">
        <v>44652</v>
      </c>
    </row>
    <row r="1515" spans="1:23" x14ac:dyDescent="0.2">
      <c r="A1515" s="86"/>
      <c r="B1515" s="86" t="s">
        <v>1370</v>
      </c>
      <c r="C1515" s="86" t="s">
        <v>1371</v>
      </c>
      <c r="D1515" s="86" t="s">
        <v>151</v>
      </c>
      <c r="E1515" s="86">
        <v>38</v>
      </c>
      <c r="F1515" s="86" t="s">
        <v>989</v>
      </c>
      <c r="G1515" s="87">
        <v>44766</v>
      </c>
      <c r="H1515" s="87">
        <v>44912</v>
      </c>
      <c r="I1515" s="88"/>
      <c r="J1515" s="88"/>
      <c r="K1515" s="88"/>
      <c r="L1515" s="88"/>
      <c r="M1515" s="88" t="s">
        <v>15</v>
      </c>
      <c r="N1515" s="88"/>
      <c r="O1515" s="88"/>
      <c r="P1515" s="88"/>
      <c r="R1515" s="90" t="s">
        <v>15</v>
      </c>
      <c r="S1515" s="91">
        <v>0</v>
      </c>
      <c r="T1515" s="90" t="s">
        <v>989</v>
      </c>
      <c r="U1515" s="91">
        <v>352.42</v>
      </c>
      <c r="W1515" s="92">
        <v>44652</v>
      </c>
    </row>
    <row r="1516" spans="1:23" x14ac:dyDescent="0.2">
      <c r="A1516" s="86"/>
      <c r="B1516" s="86" t="s">
        <v>1370</v>
      </c>
      <c r="C1516" s="86" t="s">
        <v>1371</v>
      </c>
      <c r="D1516" s="86" t="s">
        <v>151</v>
      </c>
      <c r="E1516" s="86">
        <v>40</v>
      </c>
      <c r="F1516" s="86" t="s">
        <v>571</v>
      </c>
      <c r="G1516" s="87">
        <v>44766</v>
      </c>
      <c r="H1516" s="87">
        <v>44912</v>
      </c>
      <c r="I1516" s="88"/>
      <c r="J1516" s="88"/>
      <c r="K1516" s="88"/>
      <c r="L1516" s="88"/>
      <c r="M1516" s="88" t="s">
        <v>15</v>
      </c>
      <c r="N1516" s="88"/>
      <c r="O1516" s="88"/>
      <c r="P1516" s="88"/>
      <c r="R1516" s="90" t="s">
        <v>15</v>
      </c>
      <c r="S1516" s="91">
        <v>0</v>
      </c>
      <c r="T1516" s="90" t="s">
        <v>571</v>
      </c>
      <c r="U1516" s="91">
        <v>650.83000000000004</v>
      </c>
      <c r="W1516" s="92">
        <v>44652</v>
      </c>
    </row>
    <row r="1517" spans="1:23" x14ac:dyDescent="0.2">
      <c r="A1517" s="86"/>
      <c r="B1517" s="86" t="s">
        <v>1370</v>
      </c>
      <c r="C1517" s="86" t="s">
        <v>1371</v>
      </c>
      <c r="D1517" s="86" t="s">
        <v>151</v>
      </c>
      <c r="E1517" s="86">
        <v>46</v>
      </c>
      <c r="F1517" s="86" t="s">
        <v>96</v>
      </c>
      <c r="G1517" s="87">
        <v>44766</v>
      </c>
      <c r="H1517" s="87">
        <v>44912</v>
      </c>
      <c r="I1517" s="88"/>
      <c r="J1517" s="88"/>
      <c r="K1517" s="88"/>
      <c r="L1517" s="88"/>
      <c r="M1517" s="88" t="s">
        <v>15</v>
      </c>
      <c r="N1517" s="88"/>
      <c r="O1517" s="88"/>
      <c r="P1517" s="88"/>
      <c r="R1517" s="90" t="s">
        <v>15</v>
      </c>
      <c r="S1517" s="91">
        <v>0</v>
      </c>
      <c r="T1517" s="90" t="s">
        <v>96</v>
      </c>
      <c r="U1517" s="91">
        <v>202.59</v>
      </c>
      <c r="W1517" s="92">
        <v>44652</v>
      </c>
    </row>
    <row r="1518" spans="1:23" x14ac:dyDescent="0.2">
      <c r="A1518" s="86"/>
      <c r="B1518" s="86" t="s">
        <v>1370</v>
      </c>
      <c r="C1518" s="86" t="s">
        <v>1371</v>
      </c>
      <c r="D1518" s="86" t="s">
        <v>151</v>
      </c>
      <c r="E1518" s="86">
        <v>46</v>
      </c>
      <c r="F1518" s="86" t="s">
        <v>96</v>
      </c>
      <c r="G1518" s="87">
        <v>44766</v>
      </c>
      <c r="H1518" s="87">
        <v>44912</v>
      </c>
      <c r="I1518" s="88"/>
      <c r="J1518" s="88"/>
      <c r="K1518" s="88"/>
      <c r="L1518" s="88"/>
      <c r="M1518" s="88" t="s">
        <v>15</v>
      </c>
      <c r="N1518" s="88"/>
      <c r="O1518" s="88"/>
      <c r="P1518" s="88"/>
      <c r="R1518" s="90" t="s">
        <v>15</v>
      </c>
      <c r="S1518" s="91">
        <v>0</v>
      </c>
      <c r="T1518" s="90" t="s">
        <v>96</v>
      </c>
      <c r="U1518" s="91">
        <v>202.59</v>
      </c>
      <c r="W1518" s="92">
        <v>44652</v>
      </c>
    </row>
    <row r="1519" spans="1:23" x14ac:dyDescent="0.2">
      <c r="A1519" s="86"/>
      <c r="B1519" s="86" t="s">
        <v>1370</v>
      </c>
      <c r="C1519" s="86" t="s">
        <v>1371</v>
      </c>
      <c r="D1519" s="86" t="s">
        <v>151</v>
      </c>
      <c r="E1519" s="86">
        <v>46</v>
      </c>
      <c r="F1519" s="86" t="s">
        <v>96</v>
      </c>
      <c r="G1519" s="87">
        <v>44766</v>
      </c>
      <c r="H1519" s="87">
        <v>44912</v>
      </c>
      <c r="I1519" s="88"/>
      <c r="J1519" s="88"/>
      <c r="K1519" s="88"/>
      <c r="L1519" s="88"/>
      <c r="M1519" s="88" t="s">
        <v>15</v>
      </c>
      <c r="N1519" s="88"/>
      <c r="O1519" s="88"/>
      <c r="P1519" s="88"/>
      <c r="R1519" s="90" t="s">
        <v>15</v>
      </c>
      <c r="S1519" s="91">
        <v>0</v>
      </c>
      <c r="T1519" s="90" t="s">
        <v>96</v>
      </c>
      <c r="U1519" s="91">
        <v>202.59</v>
      </c>
      <c r="W1519" s="92">
        <v>44652</v>
      </c>
    </row>
    <row r="1520" spans="1:23" x14ac:dyDescent="0.2">
      <c r="A1520" s="86"/>
      <c r="B1520" s="86" t="s">
        <v>1370</v>
      </c>
      <c r="C1520" s="86" t="s">
        <v>1371</v>
      </c>
      <c r="D1520" s="86" t="s">
        <v>151</v>
      </c>
      <c r="E1520" s="86">
        <v>46</v>
      </c>
      <c r="F1520" s="86" t="s">
        <v>96</v>
      </c>
      <c r="G1520" s="87">
        <v>44766</v>
      </c>
      <c r="H1520" s="87">
        <v>44912</v>
      </c>
      <c r="I1520" s="88"/>
      <c r="J1520" s="88"/>
      <c r="K1520" s="88"/>
      <c r="L1520" s="88"/>
      <c r="M1520" s="88" t="s">
        <v>15</v>
      </c>
      <c r="N1520" s="88"/>
      <c r="O1520" s="88"/>
      <c r="P1520" s="88"/>
      <c r="R1520" s="90" t="s">
        <v>15</v>
      </c>
      <c r="S1520" s="91">
        <v>0</v>
      </c>
      <c r="T1520" s="90" t="s">
        <v>96</v>
      </c>
      <c r="U1520" s="91">
        <v>202.59</v>
      </c>
      <c r="W1520" s="92">
        <v>44652</v>
      </c>
    </row>
    <row r="1521" spans="1:23" x14ac:dyDescent="0.2">
      <c r="A1521" s="86"/>
      <c r="B1521" s="86" t="s">
        <v>1370</v>
      </c>
      <c r="C1521" s="86" t="s">
        <v>1371</v>
      </c>
      <c r="D1521" s="86" t="s">
        <v>151</v>
      </c>
      <c r="E1521" s="86">
        <v>46</v>
      </c>
      <c r="F1521" s="86" t="s">
        <v>96</v>
      </c>
      <c r="G1521" s="87">
        <v>44766</v>
      </c>
      <c r="H1521" s="87">
        <v>44912</v>
      </c>
      <c r="I1521" s="88"/>
      <c r="J1521" s="88"/>
      <c r="K1521" s="88"/>
      <c r="L1521" s="88"/>
      <c r="M1521" s="88" t="s">
        <v>15</v>
      </c>
      <c r="N1521" s="88"/>
      <c r="O1521" s="88"/>
      <c r="P1521" s="88"/>
      <c r="R1521" s="90" t="s">
        <v>15</v>
      </c>
      <c r="S1521" s="91">
        <v>0</v>
      </c>
      <c r="T1521" s="90" t="s">
        <v>96</v>
      </c>
      <c r="U1521" s="91">
        <v>202.59</v>
      </c>
      <c r="W1521" s="92">
        <v>44652</v>
      </c>
    </row>
    <row r="1522" spans="1:23" x14ac:dyDescent="0.2">
      <c r="A1522" s="86"/>
      <c r="B1522" s="86" t="s">
        <v>1370</v>
      </c>
      <c r="C1522" s="86" t="s">
        <v>1371</v>
      </c>
      <c r="D1522" s="86" t="s">
        <v>151</v>
      </c>
      <c r="E1522" s="86">
        <v>46</v>
      </c>
      <c r="F1522" s="86" t="s">
        <v>96</v>
      </c>
      <c r="G1522" s="87">
        <v>44766</v>
      </c>
      <c r="H1522" s="87">
        <v>44912</v>
      </c>
      <c r="I1522" s="88"/>
      <c r="J1522" s="88"/>
      <c r="K1522" s="88"/>
      <c r="L1522" s="88"/>
      <c r="M1522" s="88" t="s">
        <v>15</v>
      </c>
      <c r="N1522" s="88"/>
      <c r="O1522" s="88"/>
      <c r="P1522" s="88"/>
      <c r="R1522" s="90" t="s">
        <v>15</v>
      </c>
      <c r="S1522" s="91">
        <v>0</v>
      </c>
      <c r="T1522" s="90" t="s">
        <v>96</v>
      </c>
      <c r="U1522" s="91">
        <v>202.59</v>
      </c>
      <c r="W1522" s="92">
        <v>44652</v>
      </c>
    </row>
    <row r="1523" spans="1:23" x14ac:dyDescent="0.2">
      <c r="A1523" s="86"/>
      <c r="B1523" s="86" t="s">
        <v>1370</v>
      </c>
      <c r="C1523" s="86" t="s">
        <v>1371</v>
      </c>
      <c r="D1523" s="86" t="s">
        <v>151</v>
      </c>
      <c r="E1523" s="86">
        <v>48</v>
      </c>
      <c r="F1523" s="86" t="s">
        <v>312</v>
      </c>
      <c r="G1523" s="87">
        <v>44766</v>
      </c>
      <c r="H1523" s="87">
        <v>44912</v>
      </c>
      <c r="I1523" s="88"/>
      <c r="J1523" s="88"/>
      <c r="K1523" s="88"/>
      <c r="L1523" s="88"/>
      <c r="M1523" s="88" t="s">
        <v>15</v>
      </c>
      <c r="N1523" s="88"/>
      <c r="O1523" s="88"/>
      <c r="P1523" s="88"/>
      <c r="R1523" s="90" t="s">
        <v>15</v>
      </c>
      <c r="S1523" s="91">
        <v>0</v>
      </c>
      <c r="T1523" s="90" t="s">
        <v>312</v>
      </c>
      <c r="U1523" s="91">
        <v>292.54000000000002</v>
      </c>
      <c r="W1523" s="92">
        <v>44652</v>
      </c>
    </row>
    <row r="1524" spans="1:23" x14ac:dyDescent="0.2">
      <c r="A1524" s="86"/>
      <c r="B1524" s="86" t="s">
        <v>1370</v>
      </c>
      <c r="C1524" s="86" t="s">
        <v>1371</v>
      </c>
      <c r="D1524" s="86" t="s">
        <v>151</v>
      </c>
      <c r="E1524" s="86">
        <v>49</v>
      </c>
      <c r="F1524" s="86" t="s">
        <v>392</v>
      </c>
      <c r="G1524" s="87">
        <v>44766</v>
      </c>
      <c r="H1524" s="87">
        <v>44912</v>
      </c>
      <c r="I1524" s="88"/>
      <c r="J1524" s="88"/>
      <c r="K1524" s="88"/>
      <c r="L1524" s="88"/>
      <c r="M1524" s="88" t="s">
        <v>15</v>
      </c>
      <c r="N1524" s="88"/>
      <c r="O1524" s="88"/>
      <c r="P1524" s="88"/>
      <c r="R1524" s="90" t="s">
        <v>15</v>
      </c>
      <c r="S1524" s="91">
        <v>0</v>
      </c>
      <c r="T1524" s="90" t="s">
        <v>392</v>
      </c>
      <c r="U1524" s="91">
        <v>365.75</v>
      </c>
      <c r="W1524" s="92">
        <v>44652</v>
      </c>
    </row>
    <row r="1525" spans="1:23" x14ac:dyDescent="0.2">
      <c r="A1525" s="86"/>
      <c r="B1525" s="86" t="s">
        <v>1370</v>
      </c>
      <c r="C1525" s="86" t="s">
        <v>1371</v>
      </c>
      <c r="D1525" s="86" t="s">
        <v>151</v>
      </c>
      <c r="E1525" s="86">
        <v>58</v>
      </c>
      <c r="F1525" s="86" t="s">
        <v>874</v>
      </c>
      <c r="G1525" s="87">
        <v>44766</v>
      </c>
      <c r="H1525" s="87">
        <v>44912</v>
      </c>
      <c r="I1525" s="88"/>
      <c r="J1525" s="88"/>
      <c r="K1525" s="88"/>
      <c r="L1525" s="88"/>
      <c r="M1525" s="88" t="s">
        <v>15</v>
      </c>
      <c r="N1525" s="88"/>
      <c r="O1525" s="88"/>
      <c r="P1525" s="88"/>
      <c r="R1525" s="90" t="s">
        <v>15</v>
      </c>
      <c r="S1525" s="91">
        <v>0</v>
      </c>
      <c r="T1525" s="90" t="s">
        <v>874</v>
      </c>
      <c r="U1525" s="91">
        <v>315.44</v>
      </c>
      <c r="W1525" s="92">
        <v>44652</v>
      </c>
    </row>
    <row r="1526" spans="1:23" x14ac:dyDescent="0.2">
      <c r="A1526" s="86"/>
      <c r="B1526" s="86" t="s">
        <v>1370</v>
      </c>
      <c r="C1526" s="86" t="s">
        <v>1371</v>
      </c>
      <c r="D1526" s="86" t="s">
        <v>157</v>
      </c>
      <c r="E1526" s="86">
        <v>20</v>
      </c>
      <c r="F1526" s="86" t="s">
        <v>584</v>
      </c>
      <c r="G1526" s="87">
        <v>44766</v>
      </c>
      <c r="H1526" s="87">
        <v>44912</v>
      </c>
      <c r="I1526" s="88"/>
      <c r="J1526" s="88"/>
      <c r="K1526" s="88"/>
      <c r="L1526" s="88"/>
      <c r="M1526" s="88" t="s">
        <v>15</v>
      </c>
      <c r="N1526" s="88"/>
      <c r="O1526" s="88"/>
      <c r="P1526" s="88"/>
      <c r="R1526" s="90" t="s">
        <v>15</v>
      </c>
      <c r="S1526" s="91">
        <v>0</v>
      </c>
      <c r="T1526" s="90" t="s">
        <v>584</v>
      </c>
      <c r="U1526" s="91">
        <v>438.96</v>
      </c>
      <c r="W1526" s="92">
        <v>44652</v>
      </c>
    </row>
    <row r="1527" spans="1:23" x14ac:dyDescent="0.2">
      <c r="A1527" s="86"/>
      <c r="B1527" s="86" t="s">
        <v>1370</v>
      </c>
      <c r="C1527" s="86" t="s">
        <v>1371</v>
      </c>
      <c r="D1527" s="86" t="s">
        <v>157</v>
      </c>
      <c r="E1527" s="86">
        <v>10</v>
      </c>
      <c r="F1527" s="86" t="s">
        <v>604</v>
      </c>
      <c r="G1527" s="87">
        <v>44766</v>
      </c>
      <c r="H1527" s="87">
        <v>44912</v>
      </c>
      <c r="I1527" s="88"/>
      <c r="J1527" s="88"/>
      <c r="K1527" s="88"/>
      <c r="L1527" s="88"/>
      <c r="M1527" s="88" t="s">
        <v>15</v>
      </c>
      <c r="N1527" s="88"/>
      <c r="O1527" s="88"/>
      <c r="P1527" s="88"/>
      <c r="R1527" s="90" t="s">
        <v>15</v>
      </c>
      <c r="S1527" s="91">
        <v>0</v>
      </c>
      <c r="T1527" s="90" t="s">
        <v>604</v>
      </c>
      <c r="U1527" s="91">
        <v>1244.83</v>
      </c>
      <c r="W1527" s="92">
        <v>44652</v>
      </c>
    </row>
    <row r="1528" spans="1:23" x14ac:dyDescent="0.2">
      <c r="A1528" s="86"/>
      <c r="B1528" s="86" t="s">
        <v>1370</v>
      </c>
      <c r="C1528" s="86" t="s">
        <v>1371</v>
      </c>
      <c r="D1528" s="86" t="s">
        <v>157</v>
      </c>
      <c r="E1528" s="86">
        <v>27</v>
      </c>
      <c r="F1528" s="86" t="s">
        <v>896</v>
      </c>
      <c r="G1528" s="87">
        <v>44766</v>
      </c>
      <c r="H1528" s="87">
        <v>44912</v>
      </c>
      <c r="I1528" s="88"/>
      <c r="J1528" s="88"/>
      <c r="K1528" s="88"/>
      <c r="L1528" s="88"/>
      <c r="M1528" s="88" t="s">
        <v>15</v>
      </c>
      <c r="N1528" s="88"/>
      <c r="O1528" s="88"/>
      <c r="P1528" s="88"/>
      <c r="R1528" s="90" t="s">
        <v>15</v>
      </c>
      <c r="S1528" s="91">
        <v>0</v>
      </c>
      <c r="T1528" s="90" t="s">
        <v>896</v>
      </c>
      <c r="U1528" s="91">
        <v>742.81</v>
      </c>
      <c r="W1528" s="92">
        <v>44652</v>
      </c>
    </row>
    <row r="1529" spans="1:23" x14ac:dyDescent="0.2">
      <c r="A1529" s="93"/>
      <c r="B1529" s="93" t="s">
        <v>1370</v>
      </c>
      <c r="C1529" s="93" t="s">
        <v>1372</v>
      </c>
      <c r="D1529" s="93" t="s">
        <v>151</v>
      </c>
      <c r="E1529" s="93">
        <v>38</v>
      </c>
      <c r="F1529" s="93" t="s">
        <v>989</v>
      </c>
      <c r="G1529" s="94">
        <v>44766</v>
      </c>
      <c r="H1529" s="94">
        <v>44912</v>
      </c>
      <c r="I1529" s="95"/>
      <c r="J1529" s="95"/>
      <c r="K1529" s="95"/>
      <c r="L1529" s="95"/>
      <c r="M1529" s="95" t="s">
        <v>15</v>
      </c>
      <c r="N1529" s="95"/>
      <c r="O1529" s="95"/>
      <c r="P1529" s="95"/>
      <c r="R1529" s="90" t="s">
        <v>15</v>
      </c>
      <c r="S1529" s="91">
        <v>0</v>
      </c>
      <c r="T1529" s="90" t="s">
        <v>989</v>
      </c>
      <c r="U1529" s="91">
        <v>352.42</v>
      </c>
      <c r="W1529" s="92">
        <v>44652</v>
      </c>
    </row>
    <row r="1530" spans="1:23" x14ac:dyDescent="0.2">
      <c r="A1530" s="93"/>
      <c r="B1530" s="93" t="s">
        <v>1370</v>
      </c>
      <c r="C1530" s="93" t="s">
        <v>1372</v>
      </c>
      <c r="D1530" s="93" t="s">
        <v>151</v>
      </c>
      <c r="E1530" s="93">
        <v>38</v>
      </c>
      <c r="F1530" s="93" t="s">
        <v>989</v>
      </c>
      <c r="G1530" s="94">
        <v>44766</v>
      </c>
      <c r="H1530" s="94">
        <v>44912</v>
      </c>
      <c r="I1530" s="95"/>
      <c r="J1530" s="95"/>
      <c r="K1530" s="95"/>
      <c r="L1530" s="95"/>
      <c r="M1530" s="95" t="s">
        <v>15</v>
      </c>
      <c r="N1530" s="95"/>
      <c r="O1530" s="95"/>
      <c r="P1530" s="95"/>
      <c r="R1530" s="90" t="s">
        <v>15</v>
      </c>
      <c r="S1530" s="91">
        <v>0</v>
      </c>
      <c r="T1530" s="90" t="s">
        <v>989</v>
      </c>
      <c r="U1530" s="91">
        <v>352.42</v>
      </c>
      <c r="W1530" s="92">
        <v>44652</v>
      </c>
    </row>
    <row r="1531" spans="1:23" x14ac:dyDescent="0.2">
      <c r="A1531" s="93"/>
      <c r="B1531" s="93" t="s">
        <v>1370</v>
      </c>
      <c r="C1531" s="93" t="s">
        <v>1372</v>
      </c>
      <c r="D1531" s="93" t="s">
        <v>151</v>
      </c>
      <c r="E1531" s="93">
        <v>38</v>
      </c>
      <c r="F1531" s="93" t="s">
        <v>989</v>
      </c>
      <c r="G1531" s="94">
        <v>44766</v>
      </c>
      <c r="H1531" s="94">
        <v>44912</v>
      </c>
      <c r="I1531" s="95"/>
      <c r="J1531" s="95"/>
      <c r="K1531" s="95"/>
      <c r="L1531" s="95"/>
      <c r="M1531" s="95" t="s">
        <v>15</v>
      </c>
      <c r="N1531" s="95"/>
      <c r="O1531" s="95"/>
      <c r="P1531" s="95"/>
      <c r="R1531" s="90" t="s">
        <v>15</v>
      </c>
      <c r="S1531" s="91">
        <v>0</v>
      </c>
      <c r="T1531" s="90" t="s">
        <v>989</v>
      </c>
      <c r="U1531" s="91">
        <v>352.42</v>
      </c>
      <c r="W1531" s="92">
        <v>44652</v>
      </c>
    </row>
    <row r="1532" spans="1:23" x14ac:dyDescent="0.2">
      <c r="A1532" s="93"/>
      <c r="B1532" s="93" t="s">
        <v>1370</v>
      </c>
      <c r="C1532" s="93" t="s">
        <v>1372</v>
      </c>
      <c r="D1532" s="93" t="s">
        <v>151</v>
      </c>
      <c r="E1532" s="93">
        <v>38</v>
      </c>
      <c r="F1532" s="93" t="s">
        <v>989</v>
      </c>
      <c r="G1532" s="94">
        <v>44766</v>
      </c>
      <c r="H1532" s="94">
        <v>44912</v>
      </c>
      <c r="I1532" s="95"/>
      <c r="J1532" s="95"/>
      <c r="K1532" s="95"/>
      <c r="L1532" s="95"/>
      <c r="M1532" s="95" t="s">
        <v>15</v>
      </c>
      <c r="N1532" s="95"/>
      <c r="O1532" s="95"/>
      <c r="P1532" s="95"/>
      <c r="R1532" s="90" t="s">
        <v>15</v>
      </c>
      <c r="S1532" s="91">
        <v>0</v>
      </c>
      <c r="T1532" s="90" t="s">
        <v>989</v>
      </c>
      <c r="U1532" s="91">
        <v>352.42</v>
      </c>
      <c r="W1532" s="92">
        <v>44652</v>
      </c>
    </row>
    <row r="1533" spans="1:23" x14ac:dyDescent="0.2">
      <c r="A1533" s="93"/>
      <c r="B1533" s="93" t="s">
        <v>1370</v>
      </c>
      <c r="C1533" s="93" t="s">
        <v>1372</v>
      </c>
      <c r="D1533" s="93" t="s">
        <v>151</v>
      </c>
      <c r="E1533" s="93">
        <v>38</v>
      </c>
      <c r="F1533" s="93" t="s">
        <v>989</v>
      </c>
      <c r="G1533" s="94">
        <v>44766</v>
      </c>
      <c r="H1533" s="94">
        <v>44912</v>
      </c>
      <c r="I1533" s="95"/>
      <c r="J1533" s="95"/>
      <c r="K1533" s="95"/>
      <c r="L1533" s="95"/>
      <c r="M1533" s="95" t="s">
        <v>15</v>
      </c>
      <c r="N1533" s="95"/>
      <c r="O1533" s="95"/>
      <c r="P1533" s="95"/>
      <c r="R1533" s="90" t="s">
        <v>15</v>
      </c>
      <c r="S1533" s="91">
        <v>0</v>
      </c>
      <c r="T1533" s="90" t="s">
        <v>989</v>
      </c>
      <c r="U1533" s="91">
        <v>352.42</v>
      </c>
      <c r="W1533" s="92">
        <v>44652</v>
      </c>
    </row>
    <row r="1534" spans="1:23" x14ac:dyDescent="0.2">
      <c r="A1534" s="93"/>
      <c r="B1534" s="93" t="s">
        <v>1370</v>
      </c>
      <c r="C1534" s="93" t="s">
        <v>1372</v>
      </c>
      <c r="D1534" s="93" t="s">
        <v>151</v>
      </c>
      <c r="E1534" s="93">
        <v>38</v>
      </c>
      <c r="F1534" s="93" t="s">
        <v>989</v>
      </c>
      <c r="G1534" s="94">
        <v>44766</v>
      </c>
      <c r="H1534" s="94">
        <v>44912</v>
      </c>
      <c r="I1534" s="95"/>
      <c r="J1534" s="95"/>
      <c r="K1534" s="95"/>
      <c r="L1534" s="95"/>
      <c r="M1534" s="95" t="s">
        <v>15</v>
      </c>
      <c r="N1534" s="95"/>
      <c r="O1534" s="95"/>
      <c r="P1534" s="95"/>
      <c r="R1534" s="90" t="s">
        <v>15</v>
      </c>
      <c r="S1534" s="91">
        <v>0</v>
      </c>
      <c r="T1534" s="90" t="s">
        <v>989</v>
      </c>
      <c r="U1534" s="91">
        <v>352.42</v>
      </c>
      <c r="W1534" s="92">
        <v>44652</v>
      </c>
    </row>
    <row r="1535" spans="1:23" x14ac:dyDescent="0.2">
      <c r="A1535" s="93"/>
      <c r="B1535" s="93" t="s">
        <v>1370</v>
      </c>
      <c r="C1535" s="93" t="s">
        <v>1372</v>
      </c>
      <c r="D1535" s="93" t="s">
        <v>151</v>
      </c>
      <c r="E1535" s="93">
        <v>38</v>
      </c>
      <c r="F1535" s="93" t="s">
        <v>989</v>
      </c>
      <c r="G1535" s="94">
        <v>44766</v>
      </c>
      <c r="H1535" s="94">
        <v>44912</v>
      </c>
      <c r="I1535" s="95"/>
      <c r="J1535" s="95"/>
      <c r="K1535" s="95"/>
      <c r="L1535" s="95"/>
      <c r="M1535" s="95" t="s">
        <v>15</v>
      </c>
      <c r="N1535" s="95"/>
      <c r="O1535" s="95"/>
      <c r="P1535" s="95"/>
      <c r="R1535" s="90" t="s">
        <v>15</v>
      </c>
      <c r="S1535" s="91">
        <v>0</v>
      </c>
      <c r="T1535" s="90" t="s">
        <v>989</v>
      </c>
      <c r="U1535" s="91">
        <v>352.42</v>
      </c>
      <c r="W1535" s="92">
        <v>44652</v>
      </c>
    </row>
    <row r="1536" spans="1:23" x14ac:dyDescent="0.2">
      <c r="A1536" s="93"/>
      <c r="B1536" s="93" t="s">
        <v>1370</v>
      </c>
      <c r="C1536" s="93" t="s">
        <v>1372</v>
      </c>
      <c r="D1536" s="93" t="s">
        <v>151</v>
      </c>
      <c r="E1536" s="93">
        <v>38</v>
      </c>
      <c r="F1536" s="93" t="s">
        <v>989</v>
      </c>
      <c r="G1536" s="94">
        <v>44766</v>
      </c>
      <c r="H1536" s="94">
        <v>44912</v>
      </c>
      <c r="I1536" s="95"/>
      <c r="J1536" s="95"/>
      <c r="K1536" s="95"/>
      <c r="L1536" s="95"/>
      <c r="M1536" s="95" t="s">
        <v>15</v>
      </c>
      <c r="N1536" s="95"/>
      <c r="O1536" s="95"/>
      <c r="P1536" s="95"/>
      <c r="R1536" s="90" t="s">
        <v>15</v>
      </c>
      <c r="S1536" s="91">
        <v>0</v>
      </c>
      <c r="T1536" s="90" t="s">
        <v>989</v>
      </c>
      <c r="U1536" s="91">
        <v>352.42</v>
      </c>
      <c r="W1536" s="92">
        <v>44652</v>
      </c>
    </row>
    <row r="1537" spans="1:23" x14ac:dyDescent="0.2">
      <c r="A1537" s="93"/>
      <c r="B1537" s="93" t="s">
        <v>1370</v>
      </c>
      <c r="C1537" s="93" t="s">
        <v>1372</v>
      </c>
      <c r="D1537" s="93" t="s">
        <v>151</v>
      </c>
      <c r="E1537" s="93">
        <v>40</v>
      </c>
      <c r="F1537" s="93" t="s">
        <v>571</v>
      </c>
      <c r="G1537" s="94">
        <v>44766</v>
      </c>
      <c r="H1537" s="94">
        <v>44912</v>
      </c>
      <c r="I1537" s="95"/>
      <c r="J1537" s="95"/>
      <c r="K1537" s="95"/>
      <c r="L1537" s="95"/>
      <c r="M1537" s="95" t="s">
        <v>15</v>
      </c>
      <c r="N1537" s="95"/>
      <c r="O1537" s="95"/>
      <c r="P1537" s="95"/>
      <c r="R1537" s="90" t="s">
        <v>15</v>
      </c>
      <c r="S1537" s="91">
        <v>0</v>
      </c>
      <c r="T1537" s="90" t="s">
        <v>571</v>
      </c>
      <c r="U1537" s="91">
        <v>650.83000000000004</v>
      </c>
      <c r="W1537" s="92">
        <v>44652</v>
      </c>
    </row>
    <row r="1538" spans="1:23" x14ac:dyDescent="0.2">
      <c r="A1538" s="93"/>
      <c r="B1538" s="93" t="s">
        <v>1370</v>
      </c>
      <c r="C1538" s="93" t="s">
        <v>1372</v>
      </c>
      <c r="D1538" s="93" t="s">
        <v>151</v>
      </c>
      <c r="E1538" s="93">
        <v>46</v>
      </c>
      <c r="F1538" s="93" t="s">
        <v>96</v>
      </c>
      <c r="G1538" s="94">
        <v>44766</v>
      </c>
      <c r="H1538" s="94">
        <v>44912</v>
      </c>
      <c r="I1538" s="95"/>
      <c r="J1538" s="95"/>
      <c r="K1538" s="95"/>
      <c r="L1538" s="95"/>
      <c r="M1538" s="95" t="s">
        <v>15</v>
      </c>
      <c r="N1538" s="95"/>
      <c r="O1538" s="95"/>
      <c r="P1538" s="95"/>
      <c r="R1538" s="90" t="s">
        <v>15</v>
      </c>
      <c r="S1538" s="91">
        <v>0</v>
      </c>
      <c r="T1538" s="90" t="s">
        <v>96</v>
      </c>
      <c r="U1538" s="91">
        <v>202.59</v>
      </c>
      <c r="W1538" s="92">
        <v>44652</v>
      </c>
    </row>
    <row r="1539" spans="1:23" x14ac:dyDescent="0.2">
      <c r="A1539" s="93"/>
      <c r="B1539" s="93" t="s">
        <v>1370</v>
      </c>
      <c r="C1539" s="93" t="s">
        <v>1372</v>
      </c>
      <c r="D1539" s="93" t="s">
        <v>151</v>
      </c>
      <c r="E1539" s="93">
        <v>46</v>
      </c>
      <c r="F1539" s="93" t="s">
        <v>96</v>
      </c>
      <c r="G1539" s="94">
        <v>44766</v>
      </c>
      <c r="H1539" s="94">
        <v>44912</v>
      </c>
      <c r="I1539" s="95"/>
      <c r="J1539" s="95"/>
      <c r="K1539" s="95"/>
      <c r="L1539" s="95"/>
      <c r="M1539" s="95" t="s">
        <v>15</v>
      </c>
      <c r="N1539" s="95"/>
      <c r="O1539" s="95"/>
      <c r="P1539" s="95"/>
      <c r="R1539" s="90" t="s">
        <v>15</v>
      </c>
      <c r="S1539" s="91">
        <v>0</v>
      </c>
      <c r="T1539" s="90" t="s">
        <v>96</v>
      </c>
      <c r="U1539" s="91">
        <v>202.59</v>
      </c>
      <c r="W1539" s="92">
        <v>44652</v>
      </c>
    </row>
    <row r="1540" spans="1:23" x14ac:dyDescent="0.2">
      <c r="A1540" s="93"/>
      <c r="B1540" s="93" t="s">
        <v>1370</v>
      </c>
      <c r="C1540" s="93" t="s">
        <v>1372</v>
      </c>
      <c r="D1540" s="93" t="s">
        <v>151</v>
      </c>
      <c r="E1540" s="93">
        <v>46</v>
      </c>
      <c r="F1540" s="93" t="s">
        <v>96</v>
      </c>
      <c r="G1540" s="94">
        <v>44766</v>
      </c>
      <c r="H1540" s="94">
        <v>44912</v>
      </c>
      <c r="I1540" s="95"/>
      <c r="J1540" s="95"/>
      <c r="K1540" s="95"/>
      <c r="L1540" s="95"/>
      <c r="M1540" s="95" t="s">
        <v>15</v>
      </c>
      <c r="N1540" s="95"/>
      <c r="O1540" s="95"/>
      <c r="P1540" s="95"/>
      <c r="R1540" s="90" t="s">
        <v>15</v>
      </c>
      <c r="S1540" s="91">
        <v>0</v>
      </c>
      <c r="T1540" s="90" t="s">
        <v>96</v>
      </c>
      <c r="U1540" s="91">
        <v>202.59</v>
      </c>
      <c r="W1540" s="92">
        <v>44652</v>
      </c>
    </row>
    <row r="1541" spans="1:23" x14ac:dyDescent="0.2">
      <c r="A1541" s="93"/>
      <c r="B1541" s="93" t="s">
        <v>1370</v>
      </c>
      <c r="C1541" s="93" t="s">
        <v>1372</v>
      </c>
      <c r="D1541" s="93" t="s">
        <v>151</v>
      </c>
      <c r="E1541" s="93">
        <v>46</v>
      </c>
      <c r="F1541" s="93" t="s">
        <v>96</v>
      </c>
      <c r="G1541" s="94">
        <v>44766</v>
      </c>
      <c r="H1541" s="94">
        <v>44912</v>
      </c>
      <c r="I1541" s="95"/>
      <c r="J1541" s="95"/>
      <c r="K1541" s="95"/>
      <c r="L1541" s="95"/>
      <c r="M1541" s="95" t="s">
        <v>15</v>
      </c>
      <c r="N1541" s="95"/>
      <c r="O1541" s="95"/>
      <c r="P1541" s="95"/>
      <c r="R1541" s="90" t="s">
        <v>15</v>
      </c>
      <c r="S1541" s="91">
        <v>0</v>
      </c>
      <c r="T1541" s="90" t="s">
        <v>96</v>
      </c>
      <c r="U1541" s="91">
        <v>202.59</v>
      </c>
      <c r="W1541" s="92">
        <v>44652</v>
      </c>
    </row>
    <row r="1542" spans="1:23" x14ac:dyDescent="0.2">
      <c r="A1542" s="93"/>
      <c r="B1542" s="93" t="s">
        <v>1370</v>
      </c>
      <c r="C1542" s="93" t="s">
        <v>1372</v>
      </c>
      <c r="D1542" s="93" t="s">
        <v>151</v>
      </c>
      <c r="E1542" s="93">
        <v>46</v>
      </c>
      <c r="F1542" s="93" t="s">
        <v>96</v>
      </c>
      <c r="G1542" s="94">
        <v>44766</v>
      </c>
      <c r="H1542" s="94">
        <v>44912</v>
      </c>
      <c r="I1542" s="95"/>
      <c r="J1542" s="95"/>
      <c r="K1542" s="95"/>
      <c r="L1542" s="95"/>
      <c r="M1542" s="95" t="s">
        <v>15</v>
      </c>
      <c r="N1542" s="95"/>
      <c r="O1542" s="95"/>
      <c r="P1542" s="95"/>
      <c r="R1542" s="90" t="s">
        <v>15</v>
      </c>
      <c r="S1542" s="91">
        <v>0</v>
      </c>
      <c r="T1542" s="90" t="s">
        <v>96</v>
      </c>
      <c r="U1542" s="91">
        <v>202.59</v>
      </c>
      <c r="W1542" s="92">
        <v>44652</v>
      </c>
    </row>
    <row r="1543" spans="1:23" x14ac:dyDescent="0.2">
      <c r="A1543" s="93"/>
      <c r="B1543" s="93" t="s">
        <v>1370</v>
      </c>
      <c r="C1543" s="93" t="s">
        <v>1372</v>
      </c>
      <c r="D1543" s="93" t="s">
        <v>151</v>
      </c>
      <c r="E1543" s="93">
        <v>46</v>
      </c>
      <c r="F1543" s="93" t="s">
        <v>96</v>
      </c>
      <c r="G1543" s="94">
        <v>44766</v>
      </c>
      <c r="H1543" s="94">
        <v>44912</v>
      </c>
      <c r="I1543" s="95"/>
      <c r="J1543" s="95"/>
      <c r="K1543" s="95"/>
      <c r="L1543" s="95"/>
      <c r="M1543" s="95" t="s">
        <v>15</v>
      </c>
      <c r="N1543" s="95"/>
      <c r="O1543" s="95"/>
      <c r="P1543" s="95"/>
      <c r="R1543" s="90" t="s">
        <v>15</v>
      </c>
      <c r="S1543" s="91">
        <v>0</v>
      </c>
      <c r="T1543" s="90" t="s">
        <v>96</v>
      </c>
      <c r="U1543" s="91">
        <v>202.59</v>
      </c>
      <c r="W1543" s="92">
        <v>44652</v>
      </c>
    </row>
    <row r="1544" spans="1:23" x14ac:dyDescent="0.2">
      <c r="A1544" s="93"/>
      <c r="B1544" s="93" t="s">
        <v>1370</v>
      </c>
      <c r="C1544" s="93" t="s">
        <v>1372</v>
      </c>
      <c r="D1544" s="93" t="s">
        <v>151</v>
      </c>
      <c r="E1544" s="93">
        <v>48</v>
      </c>
      <c r="F1544" s="93" t="s">
        <v>312</v>
      </c>
      <c r="G1544" s="94">
        <v>44766</v>
      </c>
      <c r="H1544" s="94">
        <v>44912</v>
      </c>
      <c r="I1544" s="95"/>
      <c r="J1544" s="95"/>
      <c r="K1544" s="95"/>
      <c r="L1544" s="95"/>
      <c r="M1544" s="95" t="s">
        <v>15</v>
      </c>
      <c r="N1544" s="95"/>
      <c r="O1544" s="95"/>
      <c r="P1544" s="95"/>
      <c r="R1544" s="90" t="s">
        <v>15</v>
      </c>
      <c r="S1544" s="91">
        <v>0</v>
      </c>
      <c r="T1544" s="90" t="s">
        <v>312</v>
      </c>
      <c r="U1544" s="91">
        <v>292.54000000000002</v>
      </c>
      <c r="W1544" s="92">
        <v>44652</v>
      </c>
    </row>
    <row r="1545" spans="1:23" x14ac:dyDescent="0.2">
      <c r="A1545" s="93"/>
      <c r="B1545" s="93" t="s">
        <v>1370</v>
      </c>
      <c r="C1545" s="93" t="s">
        <v>1372</v>
      </c>
      <c r="D1545" s="93" t="s">
        <v>151</v>
      </c>
      <c r="E1545" s="93">
        <v>49</v>
      </c>
      <c r="F1545" s="93" t="s">
        <v>392</v>
      </c>
      <c r="G1545" s="94">
        <v>44766</v>
      </c>
      <c r="H1545" s="94">
        <v>44912</v>
      </c>
      <c r="I1545" s="95"/>
      <c r="J1545" s="95"/>
      <c r="K1545" s="95"/>
      <c r="L1545" s="95"/>
      <c r="M1545" s="95" t="s">
        <v>15</v>
      </c>
      <c r="N1545" s="95"/>
      <c r="O1545" s="95"/>
      <c r="P1545" s="95"/>
      <c r="R1545" s="90" t="s">
        <v>15</v>
      </c>
      <c r="S1545" s="91">
        <v>0</v>
      </c>
      <c r="T1545" s="90" t="s">
        <v>392</v>
      </c>
      <c r="U1545" s="91">
        <v>365.75</v>
      </c>
      <c r="W1545" s="92">
        <v>44652</v>
      </c>
    </row>
    <row r="1546" spans="1:23" x14ac:dyDescent="0.2">
      <c r="A1546" s="93"/>
      <c r="B1546" s="93" t="s">
        <v>1370</v>
      </c>
      <c r="C1546" s="93" t="s">
        <v>1372</v>
      </c>
      <c r="D1546" s="93" t="s">
        <v>151</v>
      </c>
      <c r="E1546" s="93">
        <v>58</v>
      </c>
      <c r="F1546" s="93" t="s">
        <v>874</v>
      </c>
      <c r="G1546" s="94">
        <v>44766</v>
      </c>
      <c r="H1546" s="94">
        <v>44912</v>
      </c>
      <c r="I1546" s="95"/>
      <c r="J1546" s="95"/>
      <c r="K1546" s="95"/>
      <c r="L1546" s="95"/>
      <c r="M1546" s="95" t="s">
        <v>15</v>
      </c>
      <c r="N1546" s="95"/>
      <c r="O1546" s="95"/>
      <c r="P1546" s="95"/>
      <c r="R1546" s="90" t="s">
        <v>15</v>
      </c>
      <c r="S1546" s="91">
        <v>0</v>
      </c>
      <c r="T1546" s="90" t="s">
        <v>874</v>
      </c>
      <c r="U1546" s="91">
        <v>315.44</v>
      </c>
      <c r="W1546" s="92">
        <v>44652</v>
      </c>
    </row>
    <row r="1547" spans="1:23" x14ac:dyDescent="0.2">
      <c r="A1547" s="93"/>
      <c r="B1547" s="93" t="s">
        <v>1370</v>
      </c>
      <c r="C1547" s="93" t="s">
        <v>1372</v>
      </c>
      <c r="D1547" s="93" t="s">
        <v>157</v>
      </c>
      <c r="E1547" s="93">
        <v>20</v>
      </c>
      <c r="F1547" s="93" t="s">
        <v>584</v>
      </c>
      <c r="G1547" s="94">
        <v>44766</v>
      </c>
      <c r="H1547" s="94">
        <v>44912</v>
      </c>
      <c r="I1547" s="95"/>
      <c r="J1547" s="95"/>
      <c r="K1547" s="95"/>
      <c r="L1547" s="95"/>
      <c r="M1547" s="95" t="s">
        <v>15</v>
      </c>
      <c r="N1547" s="95"/>
      <c r="O1547" s="95"/>
      <c r="P1547" s="95"/>
      <c r="R1547" s="90" t="s">
        <v>15</v>
      </c>
      <c r="S1547" s="91">
        <v>0</v>
      </c>
      <c r="T1547" s="90" t="s">
        <v>584</v>
      </c>
      <c r="U1547" s="91">
        <v>438.96</v>
      </c>
      <c r="W1547" s="92">
        <v>44652</v>
      </c>
    </row>
    <row r="1548" spans="1:23" x14ac:dyDescent="0.2">
      <c r="A1548" s="93"/>
      <c r="B1548" s="93" t="s">
        <v>1370</v>
      </c>
      <c r="C1548" s="93" t="s">
        <v>1372</v>
      </c>
      <c r="D1548" s="93" t="s">
        <v>157</v>
      </c>
      <c r="E1548" s="93">
        <v>10</v>
      </c>
      <c r="F1548" s="93" t="s">
        <v>604</v>
      </c>
      <c r="G1548" s="94">
        <v>44766</v>
      </c>
      <c r="H1548" s="94">
        <v>44912</v>
      </c>
      <c r="I1548" s="95"/>
      <c r="J1548" s="95"/>
      <c r="K1548" s="95"/>
      <c r="L1548" s="95"/>
      <c r="M1548" s="95" t="s">
        <v>15</v>
      </c>
      <c r="N1548" s="95"/>
      <c r="O1548" s="95"/>
      <c r="P1548" s="95"/>
      <c r="R1548" s="90" t="s">
        <v>15</v>
      </c>
      <c r="S1548" s="91">
        <v>0</v>
      </c>
      <c r="T1548" s="90" t="s">
        <v>604</v>
      </c>
      <c r="U1548" s="91">
        <v>1244.83</v>
      </c>
      <c r="W1548" s="92">
        <v>44652</v>
      </c>
    </row>
    <row r="1549" spans="1:23" x14ac:dyDescent="0.2">
      <c r="A1549" s="93"/>
      <c r="B1549" s="93" t="s">
        <v>1370</v>
      </c>
      <c r="C1549" s="93" t="s">
        <v>1372</v>
      </c>
      <c r="D1549" s="93" t="s">
        <v>157</v>
      </c>
      <c r="E1549" s="93">
        <v>27</v>
      </c>
      <c r="F1549" s="93" t="s">
        <v>896</v>
      </c>
      <c r="G1549" s="94">
        <v>44766</v>
      </c>
      <c r="H1549" s="94">
        <v>44912</v>
      </c>
      <c r="I1549" s="95"/>
      <c r="J1549" s="95"/>
      <c r="K1549" s="95"/>
      <c r="L1549" s="95"/>
      <c r="M1549" s="95" t="s">
        <v>15</v>
      </c>
      <c r="N1549" s="95"/>
      <c r="O1549" s="95"/>
      <c r="P1549" s="95"/>
      <c r="R1549" s="90" t="s">
        <v>15</v>
      </c>
      <c r="S1549" s="91">
        <v>0</v>
      </c>
      <c r="T1549" s="90" t="s">
        <v>896</v>
      </c>
      <c r="U1549" s="91">
        <v>742.81</v>
      </c>
      <c r="W1549" s="92">
        <v>44652</v>
      </c>
    </row>
    <row r="1550" spans="1:23" x14ac:dyDescent="0.2">
      <c r="A1550" s="86"/>
      <c r="B1550" s="86" t="s">
        <v>1373</v>
      </c>
      <c r="C1550" s="86" t="s">
        <v>1374</v>
      </c>
      <c r="D1550" s="86" t="s">
        <v>151</v>
      </c>
      <c r="E1550" s="86">
        <v>40</v>
      </c>
      <c r="F1550" s="86" t="s">
        <v>571</v>
      </c>
      <c r="G1550" s="87">
        <v>44766</v>
      </c>
      <c r="H1550" s="87">
        <v>44912</v>
      </c>
      <c r="I1550" s="88"/>
      <c r="J1550" s="88"/>
      <c r="K1550" s="88"/>
      <c r="L1550" s="88"/>
      <c r="M1550" s="88" t="s">
        <v>15</v>
      </c>
      <c r="N1550" s="88"/>
      <c r="O1550" s="88"/>
      <c r="P1550" s="88"/>
      <c r="R1550" s="90" t="s">
        <v>15</v>
      </c>
      <c r="S1550" s="91">
        <v>0</v>
      </c>
      <c r="T1550" s="90" t="s">
        <v>571</v>
      </c>
      <c r="U1550" s="91">
        <v>650.83000000000004</v>
      </c>
      <c r="W1550" s="92">
        <v>44652</v>
      </c>
    </row>
    <row r="1551" spans="1:23" x14ac:dyDescent="0.2">
      <c r="A1551" s="86"/>
      <c r="B1551" s="86" t="s">
        <v>1373</v>
      </c>
      <c r="C1551" s="86" t="s">
        <v>1374</v>
      </c>
      <c r="D1551" s="86" t="s">
        <v>151</v>
      </c>
      <c r="E1551" s="86">
        <v>38</v>
      </c>
      <c r="F1551" s="86" t="s">
        <v>989</v>
      </c>
      <c r="G1551" s="87">
        <v>44766</v>
      </c>
      <c r="H1551" s="87">
        <v>44912</v>
      </c>
      <c r="I1551" s="88"/>
      <c r="J1551" s="88"/>
      <c r="K1551" s="88"/>
      <c r="L1551" s="88"/>
      <c r="M1551" s="88" t="s">
        <v>15</v>
      </c>
      <c r="N1551" s="88"/>
      <c r="O1551" s="88"/>
      <c r="P1551" s="88"/>
      <c r="R1551" s="90" t="s">
        <v>15</v>
      </c>
      <c r="S1551" s="91">
        <v>0</v>
      </c>
      <c r="T1551" s="90" t="s">
        <v>989</v>
      </c>
      <c r="U1551" s="91">
        <v>352.42</v>
      </c>
      <c r="W1551" s="92">
        <v>44652</v>
      </c>
    </row>
    <row r="1552" spans="1:23" x14ac:dyDescent="0.2">
      <c r="A1552" s="86"/>
      <c r="B1552" s="86" t="s">
        <v>1373</v>
      </c>
      <c r="C1552" s="86" t="s">
        <v>1374</v>
      </c>
      <c r="D1552" s="86" t="s">
        <v>151</v>
      </c>
      <c r="E1552" s="86">
        <v>38</v>
      </c>
      <c r="F1552" s="86" t="s">
        <v>989</v>
      </c>
      <c r="G1552" s="87">
        <v>44766</v>
      </c>
      <c r="H1552" s="87">
        <v>44912</v>
      </c>
      <c r="I1552" s="88"/>
      <c r="J1552" s="88"/>
      <c r="K1552" s="88"/>
      <c r="L1552" s="88"/>
      <c r="M1552" s="88" t="s">
        <v>15</v>
      </c>
      <c r="N1552" s="88"/>
      <c r="O1552" s="88"/>
      <c r="P1552" s="88"/>
      <c r="R1552" s="90" t="s">
        <v>15</v>
      </c>
      <c r="S1552" s="91">
        <v>0</v>
      </c>
      <c r="T1552" s="90" t="s">
        <v>989</v>
      </c>
      <c r="U1552" s="91">
        <v>352.42</v>
      </c>
      <c r="W1552" s="92">
        <v>44652</v>
      </c>
    </row>
    <row r="1553" spans="1:23" x14ac:dyDescent="0.2">
      <c r="A1553" s="86"/>
      <c r="B1553" s="86" t="s">
        <v>1373</v>
      </c>
      <c r="C1553" s="86" t="s">
        <v>1374</v>
      </c>
      <c r="D1553" s="86" t="s">
        <v>151</v>
      </c>
      <c r="E1553" s="86">
        <v>38</v>
      </c>
      <c r="F1553" s="86" t="s">
        <v>989</v>
      </c>
      <c r="G1553" s="87">
        <v>44766</v>
      </c>
      <c r="H1553" s="87">
        <v>44912</v>
      </c>
      <c r="I1553" s="88"/>
      <c r="J1553" s="88"/>
      <c r="K1553" s="88"/>
      <c r="L1553" s="88"/>
      <c r="M1553" s="88" t="s">
        <v>15</v>
      </c>
      <c r="N1553" s="88"/>
      <c r="O1553" s="88"/>
      <c r="P1553" s="88"/>
      <c r="R1553" s="90" t="s">
        <v>15</v>
      </c>
      <c r="S1553" s="91">
        <v>0</v>
      </c>
      <c r="T1553" s="90" t="s">
        <v>989</v>
      </c>
      <c r="U1553" s="91">
        <v>352.42</v>
      </c>
      <c r="W1553" s="92">
        <v>44652</v>
      </c>
    </row>
    <row r="1554" spans="1:23" x14ac:dyDescent="0.2">
      <c r="A1554" s="86"/>
      <c r="B1554" s="86" t="s">
        <v>1373</v>
      </c>
      <c r="C1554" s="86" t="s">
        <v>1374</v>
      </c>
      <c r="D1554" s="86" t="s">
        <v>151</v>
      </c>
      <c r="E1554" s="86">
        <v>38</v>
      </c>
      <c r="F1554" s="86" t="s">
        <v>989</v>
      </c>
      <c r="G1554" s="87">
        <v>44766</v>
      </c>
      <c r="H1554" s="87">
        <v>44912</v>
      </c>
      <c r="I1554" s="88"/>
      <c r="J1554" s="88"/>
      <c r="K1554" s="88"/>
      <c r="L1554" s="88"/>
      <c r="M1554" s="88" t="s">
        <v>15</v>
      </c>
      <c r="N1554" s="88"/>
      <c r="O1554" s="88"/>
      <c r="P1554" s="88"/>
      <c r="R1554" s="90" t="s">
        <v>15</v>
      </c>
      <c r="S1554" s="91">
        <v>0</v>
      </c>
      <c r="T1554" s="90" t="s">
        <v>989</v>
      </c>
      <c r="U1554" s="91">
        <v>352.42</v>
      </c>
      <c r="W1554" s="92">
        <v>44652</v>
      </c>
    </row>
    <row r="1555" spans="1:23" x14ac:dyDescent="0.2">
      <c r="A1555" s="86"/>
      <c r="B1555" s="86" t="s">
        <v>1373</v>
      </c>
      <c r="C1555" s="86" t="s">
        <v>1374</v>
      </c>
      <c r="D1555" s="86" t="s">
        <v>151</v>
      </c>
      <c r="E1555" s="86">
        <v>48</v>
      </c>
      <c r="F1555" s="86" t="s">
        <v>312</v>
      </c>
      <c r="G1555" s="87">
        <v>44766</v>
      </c>
      <c r="H1555" s="87">
        <v>44912</v>
      </c>
      <c r="I1555" s="88"/>
      <c r="J1555" s="88"/>
      <c r="K1555" s="88"/>
      <c r="L1555" s="88"/>
      <c r="M1555" s="88" t="s">
        <v>15</v>
      </c>
      <c r="N1555" s="88"/>
      <c r="O1555" s="88"/>
      <c r="P1555" s="88"/>
      <c r="R1555" s="90" t="s">
        <v>15</v>
      </c>
      <c r="S1555" s="91">
        <v>0</v>
      </c>
      <c r="T1555" s="90" t="s">
        <v>312</v>
      </c>
      <c r="U1555" s="91">
        <v>292.54000000000002</v>
      </c>
      <c r="W1555" s="92">
        <v>44652</v>
      </c>
    </row>
    <row r="1556" spans="1:23" x14ac:dyDescent="0.2">
      <c r="A1556" s="86"/>
      <c r="B1556" s="86" t="s">
        <v>1373</v>
      </c>
      <c r="C1556" s="86" t="s">
        <v>1374</v>
      </c>
      <c r="D1556" s="86" t="s">
        <v>151</v>
      </c>
      <c r="E1556" s="86">
        <v>46</v>
      </c>
      <c r="F1556" s="86" t="s">
        <v>96</v>
      </c>
      <c r="G1556" s="87">
        <v>44766</v>
      </c>
      <c r="H1556" s="87">
        <v>44912</v>
      </c>
      <c r="I1556" s="88"/>
      <c r="J1556" s="88"/>
      <c r="K1556" s="88"/>
      <c r="L1556" s="88"/>
      <c r="M1556" s="88" t="s">
        <v>15</v>
      </c>
      <c r="N1556" s="88"/>
      <c r="O1556" s="88"/>
      <c r="P1556" s="88"/>
      <c r="R1556" s="90" t="s">
        <v>15</v>
      </c>
      <c r="S1556" s="91">
        <v>0</v>
      </c>
      <c r="T1556" s="90" t="s">
        <v>96</v>
      </c>
      <c r="U1556" s="91">
        <v>202.59</v>
      </c>
      <c r="W1556" s="92">
        <v>44652</v>
      </c>
    </row>
    <row r="1557" spans="1:23" x14ac:dyDescent="0.2">
      <c r="A1557" s="86"/>
      <c r="B1557" s="86" t="s">
        <v>1373</v>
      </c>
      <c r="C1557" s="86" t="s">
        <v>1374</v>
      </c>
      <c r="D1557" s="86" t="s">
        <v>151</v>
      </c>
      <c r="E1557" s="86">
        <v>46</v>
      </c>
      <c r="F1557" s="86" t="s">
        <v>96</v>
      </c>
      <c r="G1557" s="87">
        <v>44766</v>
      </c>
      <c r="H1557" s="87">
        <v>44912</v>
      </c>
      <c r="I1557" s="88"/>
      <c r="J1557" s="88"/>
      <c r="K1557" s="88"/>
      <c r="L1557" s="88"/>
      <c r="M1557" s="88" t="s">
        <v>15</v>
      </c>
      <c r="N1557" s="88"/>
      <c r="O1557" s="88"/>
      <c r="P1557" s="88"/>
      <c r="R1557" s="90" t="s">
        <v>15</v>
      </c>
      <c r="S1557" s="91">
        <v>0</v>
      </c>
      <c r="T1557" s="90" t="s">
        <v>96</v>
      </c>
      <c r="U1557" s="91">
        <v>202.59</v>
      </c>
      <c r="W1557" s="92">
        <v>44652</v>
      </c>
    </row>
    <row r="1558" spans="1:23" x14ac:dyDescent="0.2">
      <c r="A1558" s="86"/>
      <c r="B1558" s="86" t="s">
        <v>1373</v>
      </c>
      <c r="C1558" s="86" t="s">
        <v>1374</v>
      </c>
      <c r="D1558" s="86" t="s">
        <v>151</v>
      </c>
      <c r="E1558" s="86">
        <v>46</v>
      </c>
      <c r="F1558" s="86" t="s">
        <v>96</v>
      </c>
      <c r="G1558" s="87">
        <v>44766</v>
      </c>
      <c r="H1558" s="87">
        <v>44912</v>
      </c>
      <c r="I1558" s="88"/>
      <c r="J1558" s="88"/>
      <c r="K1558" s="88"/>
      <c r="L1558" s="88"/>
      <c r="M1558" s="88" t="s">
        <v>15</v>
      </c>
      <c r="N1558" s="88"/>
      <c r="O1558" s="88"/>
      <c r="P1558" s="88"/>
      <c r="R1558" s="90" t="s">
        <v>15</v>
      </c>
      <c r="S1558" s="91">
        <v>0</v>
      </c>
      <c r="T1558" s="90" t="s">
        <v>96</v>
      </c>
      <c r="U1558" s="91">
        <v>202.59</v>
      </c>
      <c r="W1558" s="92">
        <v>44652</v>
      </c>
    </row>
    <row r="1559" spans="1:23" x14ac:dyDescent="0.2">
      <c r="A1559" s="86"/>
      <c r="B1559" s="86" t="s">
        <v>1373</v>
      </c>
      <c r="C1559" s="86" t="s">
        <v>1374</v>
      </c>
      <c r="D1559" s="86" t="s">
        <v>151</v>
      </c>
      <c r="E1559" s="86">
        <v>46</v>
      </c>
      <c r="F1559" s="86" t="s">
        <v>96</v>
      </c>
      <c r="G1559" s="87">
        <v>44766</v>
      </c>
      <c r="H1559" s="87">
        <v>44912</v>
      </c>
      <c r="I1559" s="88"/>
      <c r="J1559" s="88"/>
      <c r="K1559" s="88"/>
      <c r="L1559" s="88"/>
      <c r="M1559" s="88" t="s">
        <v>15</v>
      </c>
      <c r="N1559" s="88"/>
      <c r="O1559" s="88"/>
      <c r="P1559" s="88"/>
      <c r="R1559" s="90" t="s">
        <v>15</v>
      </c>
      <c r="S1559" s="91">
        <v>0</v>
      </c>
      <c r="T1559" s="90" t="s">
        <v>96</v>
      </c>
      <c r="U1559" s="91">
        <v>202.59</v>
      </c>
      <c r="W1559" s="92">
        <v>44652</v>
      </c>
    </row>
    <row r="1560" spans="1:23" x14ac:dyDescent="0.2">
      <c r="A1560" s="86"/>
      <c r="B1560" s="86" t="s">
        <v>1373</v>
      </c>
      <c r="C1560" s="86" t="s">
        <v>1374</v>
      </c>
      <c r="D1560" s="86" t="s">
        <v>151</v>
      </c>
      <c r="E1560" s="86">
        <v>217</v>
      </c>
      <c r="F1560" s="86" t="s">
        <v>1356</v>
      </c>
      <c r="G1560" s="87">
        <v>44766</v>
      </c>
      <c r="H1560" s="87">
        <v>44912</v>
      </c>
      <c r="I1560" s="88"/>
      <c r="J1560" s="88"/>
      <c r="K1560" s="88"/>
      <c r="L1560" s="88"/>
      <c r="M1560" s="88" t="s">
        <v>15</v>
      </c>
      <c r="N1560" s="88"/>
      <c r="O1560" s="88"/>
      <c r="P1560" s="88"/>
      <c r="R1560" s="90" t="s">
        <v>15</v>
      </c>
      <c r="S1560" s="91">
        <v>0</v>
      </c>
      <c r="T1560" s="90" t="s">
        <v>1356</v>
      </c>
      <c r="U1560" s="91">
        <v>315.43</v>
      </c>
      <c r="W1560" s="92">
        <v>44652</v>
      </c>
    </row>
    <row r="1561" spans="1:23" x14ac:dyDescent="0.2">
      <c r="A1561" s="86"/>
      <c r="B1561" s="86" t="s">
        <v>1373</v>
      </c>
      <c r="C1561" s="86" t="s">
        <v>1374</v>
      </c>
      <c r="D1561" s="86" t="s">
        <v>157</v>
      </c>
      <c r="E1561" s="86">
        <v>20</v>
      </c>
      <c r="F1561" s="86" t="s">
        <v>584</v>
      </c>
      <c r="G1561" s="87">
        <v>44766</v>
      </c>
      <c r="H1561" s="87">
        <v>44912</v>
      </c>
      <c r="I1561" s="88"/>
      <c r="J1561" s="88"/>
      <c r="K1561" s="88"/>
      <c r="L1561" s="88"/>
      <c r="M1561" s="88" t="s">
        <v>15</v>
      </c>
      <c r="N1561" s="88"/>
      <c r="O1561" s="88"/>
      <c r="P1561" s="88"/>
      <c r="R1561" s="90" t="s">
        <v>15</v>
      </c>
      <c r="S1561" s="91">
        <v>0</v>
      </c>
      <c r="T1561" s="90" t="s">
        <v>584</v>
      </c>
      <c r="U1561" s="91">
        <v>438.96</v>
      </c>
      <c r="W1561" s="92">
        <v>44652</v>
      </c>
    </row>
    <row r="1562" spans="1:23" x14ac:dyDescent="0.2">
      <c r="A1562" s="93"/>
      <c r="B1562" s="93" t="s">
        <v>1373</v>
      </c>
      <c r="C1562" s="93" t="s">
        <v>1375</v>
      </c>
      <c r="D1562" s="93" t="s">
        <v>151</v>
      </c>
      <c r="E1562" s="93">
        <v>40</v>
      </c>
      <c r="F1562" s="93" t="s">
        <v>571</v>
      </c>
      <c r="G1562" s="94">
        <v>44766</v>
      </c>
      <c r="H1562" s="94">
        <v>44912</v>
      </c>
      <c r="I1562" s="95"/>
      <c r="J1562" s="95"/>
      <c r="K1562" s="95"/>
      <c r="L1562" s="95"/>
      <c r="M1562" s="95" t="s">
        <v>15</v>
      </c>
      <c r="N1562" s="95"/>
      <c r="O1562" s="95"/>
      <c r="P1562" s="95"/>
      <c r="R1562" s="90" t="s">
        <v>15</v>
      </c>
      <c r="S1562" s="91">
        <v>0</v>
      </c>
      <c r="T1562" s="90" t="s">
        <v>571</v>
      </c>
      <c r="U1562" s="91">
        <v>650.83000000000004</v>
      </c>
      <c r="W1562" s="92">
        <v>44652</v>
      </c>
    </row>
    <row r="1563" spans="1:23" x14ac:dyDescent="0.2">
      <c r="A1563" s="93"/>
      <c r="B1563" s="93" t="s">
        <v>1373</v>
      </c>
      <c r="C1563" s="93" t="s">
        <v>1375</v>
      </c>
      <c r="D1563" s="93" t="s">
        <v>151</v>
      </c>
      <c r="E1563" s="93">
        <v>38</v>
      </c>
      <c r="F1563" s="93" t="s">
        <v>989</v>
      </c>
      <c r="G1563" s="94">
        <v>44766</v>
      </c>
      <c r="H1563" s="94">
        <v>44912</v>
      </c>
      <c r="I1563" s="95"/>
      <c r="J1563" s="95"/>
      <c r="K1563" s="95"/>
      <c r="L1563" s="95"/>
      <c r="M1563" s="95" t="s">
        <v>15</v>
      </c>
      <c r="N1563" s="95"/>
      <c r="O1563" s="95"/>
      <c r="P1563" s="95"/>
      <c r="R1563" s="90" t="s">
        <v>15</v>
      </c>
      <c r="S1563" s="91">
        <v>0</v>
      </c>
      <c r="T1563" s="90" t="s">
        <v>989</v>
      </c>
      <c r="U1563" s="91">
        <v>352.42</v>
      </c>
      <c r="W1563" s="92">
        <v>44652</v>
      </c>
    </row>
    <row r="1564" spans="1:23" x14ac:dyDescent="0.2">
      <c r="A1564" s="93"/>
      <c r="B1564" s="93" t="s">
        <v>1373</v>
      </c>
      <c r="C1564" s="93" t="s">
        <v>1375</v>
      </c>
      <c r="D1564" s="93" t="s">
        <v>151</v>
      </c>
      <c r="E1564" s="93">
        <v>38</v>
      </c>
      <c r="F1564" s="93" t="s">
        <v>989</v>
      </c>
      <c r="G1564" s="94">
        <v>44766</v>
      </c>
      <c r="H1564" s="94">
        <v>44912</v>
      </c>
      <c r="I1564" s="95"/>
      <c r="J1564" s="95"/>
      <c r="K1564" s="95"/>
      <c r="L1564" s="95"/>
      <c r="M1564" s="95" t="s">
        <v>15</v>
      </c>
      <c r="N1564" s="95"/>
      <c r="O1564" s="95"/>
      <c r="P1564" s="95"/>
      <c r="R1564" s="90" t="s">
        <v>15</v>
      </c>
      <c r="S1564" s="91">
        <v>0</v>
      </c>
      <c r="T1564" s="90" t="s">
        <v>989</v>
      </c>
      <c r="U1564" s="91">
        <v>352.42</v>
      </c>
      <c r="W1564" s="92">
        <v>44652</v>
      </c>
    </row>
    <row r="1565" spans="1:23" x14ac:dyDescent="0.2">
      <c r="A1565" s="93"/>
      <c r="B1565" s="93" t="s">
        <v>1373</v>
      </c>
      <c r="C1565" s="93" t="s">
        <v>1375</v>
      </c>
      <c r="D1565" s="93" t="s">
        <v>151</v>
      </c>
      <c r="E1565" s="93">
        <v>38</v>
      </c>
      <c r="F1565" s="93" t="s">
        <v>989</v>
      </c>
      <c r="G1565" s="94">
        <v>44766</v>
      </c>
      <c r="H1565" s="94">
        <v>44912</v>
      </c>
      <c r="I1565" s="95"/>
      <c r="J1565" s="95"/>
      <c r="K1565" s="95"/>
      <c r="L1565" s="95"/>
      <c r="M1565" s="95" t="s">
        <v>15</v>
      </c>
      <c r="N1565" s="95"/>
      <c r="O1565" s="95"/>
      <c r="P1565" s="95"/>
      <c r="R1565" s="90" t="s">
        <v>15</v>
      </c>
      <c r="S1565" s="91">
        <v>0</v>
      </c>
      <c r="T1565" s="90" t="s">
        <v>989</v>
      </c>
      <c r="U1565" s="91">
        <v>352.42</v>
      </c>
      <c r="W1565" s="92">
        <v>44652</v>
      </c>
    </row>
    <row r="1566" spans="1:23" x14ac:dyDescent="0.2">
      <c r="A1566" s="93"/>
      <c r="B1566" s="93" t="s">
        <v>1373</v>
      </c>
      <c r="C1566" s="93" t="s">
        <v>1375</v>
      </c>
      <c r="D1566" s="93" t="s">
        <v>151</v>
      </c>
      <c r="E1566" s="93">
        <v>38</v>
      </c>
      <c r="F1566" s="93" t="s">
        <v>989</v>
      </c>
      <c r="G1566" s="94">
        <v>44766</v>
      </c>
      <c r="H1566" s="94">
        <v>44912</v>
      </c>
      <c r="I1566" s="95"/>
      <c r="J1566" s="95"/>
      <c r="K1566" s="95"/>
      <c r="L1566" s="95"/>
      <c r="M1566" s="95" t="s">
        <v>15</v>
      </c>
      <c r="N1566" s="95"/>
      <c r="O1566" s="95"/>
      <c r="P1566" s="95"/>
      <c r="R1566" s="90" t="s">
        <v>15</v>
      </c>
      <c r="S1566" s="91">
        <v>0</v>
      </c>
      <c r="T1566" s="90" t="s">
        <v>989</v>
      </c>
      <c r="U1566" s="91">
        <v>352.42</v>
      </c>
      <c r="W1566" s="92">
        <v>44652</v>
      </c>
    </row>
    <row r="1567" spans="1:23" x14ac:dyDescent="0.2">
      <c r="A1567" s="93"/>
      <c r="B1567" s="93" t="s">
        <v>1373</v>
      </c>
      <c r="C1567" s="93" t="s">
        <v>1375</v>
      </c>
      <c r="D1567" s="93" t="s">
        <v>151</v>
      </c>
      <c r="E1567" s="93">
        <v>48</v>
      </c>
      <c r="F1567" s="93" t="s">
        <v>312</v>
      </c>
      <c r="G1567" s="94">
        <v>44766</v>
      </c>
      <c r="H1567" s="94">
        <v>44912</v>
      </c>
      <c r="I1567" s="95"/>
      <c r="J1567" s="95"/>
      <c r="K1567" s="95"/>
      <c r="L1567" s="95"/>
      <c r="M1567" s="95" t="s">
        <v>15</v>
      </c>
      <c r="N1567" s="95"/>
      <c r="O1567" s="95"/>
      <c r="P1567" s="95"/>
      <c r="R1567" s="90" t="s">
        <v>15</v>
      </c>
      <c r="S1567" s="91">
        <v>0</v>
      </c>
      <c r="T1567" s="90" t="s">
        <v>312</v>
      </c>
      <c r="U1567" s="91">
        <v>292.54000000000002</v>
      </c>
      <c r="W1567" s="92">
        <v>44652</v>
      </c>
    </row>
    <row r="1568" spans="1:23" x14ac:dyDescent="0.2">
      <c r="A1568" s="93"/>
      <c r="B1568" s="93" t="s">
        <v>1373</v>
      </c>
      <c r="C1568" s="93" t="s">
        <v>1375</v>
      </c>
      <c r="D1568" s="93" t="s">
        <v>151</v>
      </c>
      <c r="E1568" s="93">
        <v>46</v>
      </c>
      <c r="F1568" s="93" t="s">
        <v>96</v>
      </c>
      <c r="G1568" s="94">
        <v>44766</v>
      </c>
      <c r="H1568" s="94">
        <v>44912</v>
      </c>
      <c r="I1568" s="95"/>
      <c r="J1568" s="95"/>
      <c r="K1568" s="95"/>
      <c r="L1568" s="95"/>
      <c r="M1568" s="95" t="s">
        <v>15</v>
      </c>
      <c r="N1568" s="95"/>
      <c r="O1568" s="95"/>
      <c r="P1568" s="95"/>
      <c r="R1568" s="90" t="s">
        <v>15</v>
      </c>
      <c r="S1568" s="91">
        <v>0</v>
      </c>
      <c r="T1568" s="90" t="s">
        <v>96</v>
      </c>
      <c r="U1568" s="91">
        <v>202.59</v>
      </c>
      <c r="W1568" s="92">
        <v>44652</v>
      </c>
    </row>
    <row r="1569" spans="1:23" x14ac:dyDescent="0.2">
      <c r="A1569" s="93"/>
      <c r="B1569" s="93" t="s">
        <v>1373</v>
      </c>
      <c r="C1569" s="93" t="s">
        <v>1375</v>
      </c>
      <c r="D1569" s="93" t="s">
        <v>151</v>
      </c>
      <c r="E1569" s="93">
        <v>46</v>
      </c>
      <c r="F1569" s="93" t="s">
        <v>96</v>
      </c>
      <c r="G1569" s="94">
        <v>44766</v>
      </c>
      <c r="H1569" s="94">
        <v>44912</v>
      </c>
      <c r="I1569" s="95"/>
      <c r="J1569" s="95"/>
      <c r="K1569" s="95"/>
      <c r="L1569" s="95"/>
      <c r="M1569" s="95" t="s">
        <v>15</v>
      </c>
      <c r="N1569" s="95"/>
      <c r="O1569" s="95"/>
      <c r="P1569" s="95"/>
      <c r="R1569" s="90" t="s">
        <v>15</v>
      </c>
      <c r="S1569" s="91">
        <v>0</v>
      </c>
      <c r="T1569" s="90" t="s">
        <v>96</v>
      </c>
      <c r="U1569" s="91">
        <v>202.59</v>
      </c>
      <c r="W1569" s="92">
        <v>44652</v>
      </c>
    </row>
    <row r="1570" spans="1:23" x14ac:dyDescent="0.2">
      <c r="A1570" s="93"/>
      <c r="B1570" s="93" t="s">
        <v>1373</v>
      </c>
      <c r="C1570" s="93" t="s">
        <v>1375</v>
      </c>
      <c r="D1570" s="93" t="s">
        <v>151</v>
      </c>
      <c r="E1570" s="93">
        <v>46</v>
      </c>
      <c r="F1570" s="93" t="s">
        <v>96</v>
      </c>
      <c r="G1570" s="94">
        <v>44766</v>
      </c>
      <c r="H1570" s="94">
        <v>44912</v>
      </c>
      <c r="I1570" s="95"/>
      <c r="J1570" s="95"/>
      <c r="K1570" s="95"/>
      <c r="L1570" s="95"/>
      <c r="M1570" s="95" t="s">
        <v>15</v>
      </c>
      <c r="N1570" s="95"/>
      <c r="O1570" s="95"/>
      <c r="P1570" s="95"/>
      <c r="R1570" s="90" t="s">
        <v>15</v>
      </c>
      <c r="S1570" s="91">
        <v>0</v>
      </c>
      <c r="T1570" s="90" t="s">
        <v>96</v>
      </c>
      <c r="U1570" s="91">
        <v>202.59</v>
      </c>
      <c r="W1570" s="92">
        <v>44652</v>
      </c>
    </row>
    <row r="1571" spans="1:23" x14ac:dyDescent="0.2">
      <c r="A1571" s="93"/>
      <c r="B1571" s="93" t="s">
        <v>1373</v>
      </c>
      <c r="C1571" s="93" t="s">
        <v>1375</v>
      </c>
      <c r="D1571" s="93" t="s">
        <v>151</v>
      </c>
      <c r="E1571" s="93">
        <v>46</v>
      </c>
      <c r="F1571" s="93" t="s">
        <v>96</v>
      </c>
      <c r="G1571" s="94">
        <v>44766</v>
      </c>
      <c r="H1571" s="94">
        <v>44912</v>
      </c>
      <c r="I1571" s="95"/>
      <c r="J1571" s="95"/>
      <c r="K1571" s="95"/>
      <c r="L1571" s="95"/>
      <c r="M1571" s="95" t="s">
        <v>15</v>
      </c>
      <c r="N1571" s="95"/>
      <c r="O1571" s="95"/>
      <c r="P1571" s="95"/>
      <c r="R1571" s="90" t="s">
        <v>15</v>
      </c>
      <c r="S1571" s="91">
        <v>0</v>
      </c>
      <c r="T1571" s="90" t="s">
        <v>96</v>
      </c>
      <c r="U1571" s="91">
        <v>202.59</v>
      </c>
      <c r="W1571" s="92">
        <v>44652</v>
      </c>
    </row>
    <row r="1572" spans="1:23" x14ac:dyDescent="0.2">
      <c r="A1572" s="93"/>
      <c r="B1572" s="93" t="s">
        <v>1373</v>
      </c>
      <c r="C1572" s="93" t="s">
        <v>1375</v>
      </c>
      <c r="D1572" s="93" t="s">
        <v>151</v>
      </c>
      <c r="E1572" s="93">
        <v>217</v>
      </c>
      <c r="F1572" s="93" t="s">
        <v>1356</v>
      </c>
      <c r="G1572" s="94">
        <v>44766</v>
      </c>
      <c r="H1572" s="94">
        <v>44912</v>
      </c>
      <c r="I1572" s="95"/>
      <c r="J1572" s="95"/>
      <c r="K1572" s="95"/>
      <c r="L1572" s="95"/>
      <c r="M1572" s="95" t="s">
        <v>15</v>
      </c>
      <c r="N1572" s="95"/>
      <c r="O1572" s="95"/>
      <c r="P1572" s="95"/>
      <c r="R1572" s="90" t="s">
        <v>15</v>
      </c>
      <c r="S1572" s="91">
        <v>0</v>
      </c>
      <c r="T1572" s="90" t="s">
        <v>1356</v>
      </c>
      <c r="U1572" s="91">
        <v>315.43</v>
      </c>
      <c r="W1572" s="92">
        <v>44652</v>
      </c>
    </row>
    <row r="1573" spans="1:23" x14ac:dyDescent="0.2">
      <c r="A1573" s="86"/>
      <c r="B1573" s="86" t="s">
        <v>1376</v>
      </c>
      <c r="C1573" s="86" t="s">
        <v>1377</v>
      </c>
      <c r="D1573" s="86" t="s">
        <v>151</v>
      </c>
      <c r="E1573" s="86">
        <v>38</v>
      </c>
      <c r="F1573" s="86" t="s">
        <v>989</v>
      </c>
      <c r="G1573" s="87">
        <v>44752</v>
      </c>
      <c r="H1573" s="87">
        <v>44919</v>
      </c>
      <c r="I1573" s="88"/>
      <c r="J1573" s="88"/>
      <c r="K1573" s="88"/>
      <c r="L1573" s="88"/>
      <c r="M1573" s="88" t="s">
        <v>15</v>
      </c>
      <c r="N1573" s="88"/>
      <c r="O1573" s="88"/>
      <c r="P1573" s="88"/>
      <c r="R1573" s="90" t="s">
        <v>15</v>
      </c>
      <c r="S1573" s="91">
        <v>0</v>
      </c>
      <c r="T1573" s="90" t="s">
        <v>989</v>
      </c>
      <c r="U1573" s="91">
        <v>352.42</v>
      </c>
      <c r="W1573" s="92">
        <v>44652</v>
      </c>
    </row>
    <row r="1574" spans="1:23" x14ac:dyDescent="0.2">
      <c r="A1574" s="86"/>
      <c r="B1574" s="86" t="s">
        <v>1376</v>
      </c>
      <c r="C1574" s="86" t="s">
        <v>1377</v>
      </c>
      <c r="D1574" s="86" t="s">
        <v>151</v>
      </c>
      <c r="E1574" s="86">
        <v>38</v>
      </c>
      <c r="F1574" s="86" t="s">
        <v>989</v>
      </c>
      <c r="G1574" s="87">
        <v>44752</v>
      </c>
      <c r="H1574" s="87">
        <v>44919</v>
      </c>
      <c r="I1574" s="88"/>
      <c r="J1574" s="88"/>
      <c r="K1574" s="88"/>
      <c r="L1574" s="88"/>
      <c r="M1574" s="88" t="s">
        <v>15</v>
      </c>
      <c r="N1574" s="88"/>
      <c r="O1574" s="88"/>
      <c r="P1574" s="88"/>
      <c r="R1574" s="90" t="s">
        <v>15</v>
      </c>
      <c r="S1574" s="91">
        <v>0</v>
      </c>
      <c r="T1574" s="90" t="s">
        <v>989</v>
      </c>
      <c r="U1574" s="91">
        <v>352.42</v>
      </c>
      <c r="W1574" s="92">
        <v>44652</v>
      </c>
    </row>
    <row r="1575" spans="1:23" x14ac:dyDescent="0.2">
      <c r="A1575" s="86"/>
      <c r="B1575" s="86" t="s">
        <v>1376</v>
      </c>
      <c r="C1575" s="86" t="s">
        <v>1377</v>
      </c>
      <c r="D1575" s="86" t="s">
        <v>151</v>
      </c>
      <c r="E1575" s="86">
        <v>38</v>
      </c>
      <c r="F1575" s="86" t="s">
        <v>989</v>
      </c>
      <c r="G1575" s="87">
        <v>44752</v>
      </c>
      <c r="H1575" s="87">
        <v>44919</v>
      </c>
      <c r="I1575" s="88"/>
      <c r="J1575" s="88"/>
      <c r="K1575" s="88"/>
      <c r="L1575" s="88"/>
      <c r="M1575" s="88" t="s">
        <v>15</v>
      </c>
      <c r="N1575" s="88"/>
      <c r="O1575" s="88"/>
      <c r="P1575" s="88"/>
      <c r="R1575" s="90" t="s">
        <v>15</v>
      </c>
      <c r="S1575" s="91">
        <v>0</v>
      </c>
      <c r="T1575" s="90" t="s">
        <v>989</v>
      </c>
      <c r="U1575" s="91">
        <v>352.42</v>
      </c>
      <c r="W1575" s="92">
        <v>44652</v>
      </c>
    </row>
    <row r="1576" spans="1:23" x14ac:dyDescent="0.2">
      <c r="A1576" s="86"/>
      <c r="B1576" s="86" t="s">
        <v>1376</v>
      </c>
      <c r="C1576" s="86" t="s">
        <v>1377</v>
      </c>
      <c r="D1576" s="86" t="s">
        <v>151</v>
      </c>
      <c r="E1576" s="86">
        <v>38</v>
      </c>
      <c r="F1576" s="86" t="s">
        <v>989</v>
      </c>
      <c r="G1576" s="87">
        <v>44752</v>
      </c>
      <c r="H1576" s="87">
        <v>44919</v>
      </c>
      <c r="I1576" s="88"/>
      <c r="J1576" s="88"/>
      <c r="K1576" s="88"/>
      <c r="L1576" s="88"/>
      <c r="M1576" s="88" t="s">
        <v>15</v>
      </c>
      <c r="N1576" s="88"/>
      <c r="O1576" s="88"/>
      <c r="P1576" s="88"/>
      <c r="R1576" s="90" t="s">
        <v>15</v>
      </c>
      <c r="S1576" s="91">
        <v>0</v>
      </c>
      <c r="T1576" s="90" t="s">
        <v>989</v>
      </c>
      <c r="U1576" s="91">
        <v>352.42</v>
      </c>
      <c r="W1576" s="92">
        <v>44652</v>
      </c>
    </row>
    <row r="1577" spans="1:23" x14ac:dyDescent="0.2">
      <c r="A1577" s="86"/>
      <c r="B1577" s="86" t="s">
        <v>1376</v>
      </c>
      <c r="C1577" s="86" t="s">
        <v>1377</v>
      </c>
      <c r="D1577" s="86" t="s">
        <v>151</v>
      </c>
      <c r="E1577" s="86">
        <v>38</v>
      </c>
      <c r="F1577" s="86" t="s">
        <v>989</v>
      </c>
      <c r="G1577" s="87">
        <v>44752</v>
      </c>
      <c r="H1577" s="87">
        <v>44919</v>
      </c>
      <c r="I1577" s="88"/>
      <c r="J1577" s="88"/>
      <c r="K1577" s="88"/>
      <c r="L1577" s="88"/>
      <c r="M1577" s="88" t="s">
        <v>15</v>
      </c>
      <c r="N1577" s="88"/>
      <c r="O1577" s="88"/>
      <c r="P1577" s="88"/>
      <c r="R1577" s="90" t="s">
        <v>15</v>
      </c>
      <c r="S1577" s="91">
        <v>0</v>
      </c>
      <c r="T1577" s="90" t="s">
        <v>989</v>
      </c>
      <c r="U1577" s="91">
        <v>352.42</v>
      </c>
      <c r="W1577" s="92">
        <v>44652</v>
      </c>
    </row>
    <row r="1578" spans="1:23" x14ac:dyDescent="0.2">
      <c r="A1578" s="86"/>
      <c r="B1578" s="86" t="s">
        <v>1376</v>
      </c>
      <c r="C1578" s="86" t="s">
        <v>1377</v>
      </c>
      <c r="D1578" s="86" t="s">
        <v>151</v>
      </c>
      <c r="E1578" s="86">
        <v>38</v>
      </c>
      <c r="F1578" s="86" t="s">
        <v>989</v>
      </c>
      <c r="G1578" s="87">
        <v>44752</v>
      </c>
      <c r="H1578" s="87">
        <v>44919</v>
      </c>
      <c r="I1578" s="88"/>
      <c r="J1578" s="88"/>
      <c r="K1578" s="88"/>
      <c r="L1578" s="88"/>
      <c r="M1578" s="88" t="s">
        <v>15</v>
      </c>
      <c r="N1578" s="88"/>
      <c r="O1578" s="88"/>
      <c r="P1578" s="88"/>
      <c r="R1578" s="90" t="s">
        <v>15</v>
      </c>
      <c r="S1578" s="91">
        <v>0</v>
      </c>
      <c r="T1578" s="90" t="s">
        <v>989</v>
      </c>
      <c r="U1578" s="91">
        <v>352.42</v>
      </c>
      <c r="W1578" s="92">
        <v>44652</v>
      </c>
    </row>
    <row r="1579" spans="1:23" x14ac:dyDescent="0.2">
      <c r="A1579" s="86"/>
      <c r="B1579" s="86" t="s">
        <v>1376</v>
      </c>
      <c r="C1579" s="86" t="s">
        <v>1377</v>
      </c>
      <c r="D1579" s="86" t="s">
        <v>151</v>
      </c>
      <c r="E1579" s="86">
        <v>48</v>
      </c>
      <c r="F1579" s="86" t="s">
        <v>312</v>
      </c>
      <c r="G1579" s="87">
        <v>44752</v>
      </c>
      <c r="H1579" s="87">
        <v>44919</v>
      </c>
      <c r="I1579" s="88"/>
      <c r="J1579" s="88"/>
      <c r="K1579" s="88"/>
      <c r="L1579" s="88"/>
      <c r="M1579" s="88" t="s">
        <v>15</v>
      </c>
      <c r="N1579" s="88"/>
      <c r="O1579" s="88"/>
      <c r="P1579" s="88"/>
      <c r="R1579" s="90" t="s">
        <v>15</v>
      </c>
      <c r="S1579" s="91">
        <v>0</v>
      </c>
      <c r="T1579" s="90" t="s">
        <v>312</v>
      </c>
      <c r="U1579" s="91">
        <v>292.54000000000002</v>
      </c>
      <c r="W1579" s="92">
        <v>44652</v>
      </c>
    </row>
    <row r="1580" spans="1:23" x14ac:dyDescent="0.2">
      <c r="A1580" s="86"/>
      <c r="B1580" s="86" t="s">
        <v>1376</v>
      </c>
      <c r="C1580" s="86" t="s">
        <v>1377</v>
      </c>
      <c r="D1580" s="86" t="s">
        <v>151</v>
      </c>
      <c r="E1580" s="86">
        <v>206</v>
      </c>
      <c r="F1580" s="86" t="s">
        <v>427</v>
      </c>
      <c r="G1580" s="87">
        <v>44752</v>
      </c>
      <c r="H1580" s="87">
        <v>44919</v>
      </c>
      <c r="I1580" s="88"/>
      <c r="J1580" s="88"/>
      <c r="K1580" s="88"/>
      <c r="L1580" s="88"/>
      <c r="M1580" s="88" t="s">
        <v>15</v>
      </c>
      <c r="N1580" s="88"/>
      <c r="O1580" s="88"/>
      <c r="P1580" s="88"/>
      <c r="R1580" s="90" t="s">
        <v>15</v>
      </c>
      <c r="S1580" s="91">
        <v>0</v>
      </c>
      <c r="T1580" s="90" t="s">
        <v>427</v>
      </c>
      <c r="U1580" s="91">
        <v>315.44</v>
      </c>
      <c r="W1580" s="92">
        <v>44652</v>
      </c>
    </row>
    <row r="1581" spans="1:23" x14ac:dyDescent="0.2">
      <c r="A1581" s="86"/>
      <c r="B1581" s="86" t="s">
        <v>1376</v>
      </c>
      <c r="C1581" s="86" t="s">
        <v>1377</v>
      </c>
      <c r="D1581" s="86" t="s">
        <v>151</v>
      </c>
      <c r="E1581" s="86">
        <v>49</v>
      </c>
      <c r="F1581" s="86" t="s">
        <v>392</v>
      </c>
      <c r="G1581" s="87">
        <v>44752</v>
      </c>
      <c r="H1581" s="87">
        <v>44919</v>
      </c>
      <c r="I1581" s="88"/>
      <c r="J1581" s="88"/>
      <c r="K1581" s="88"/>
      <c r="L1581" s="88"/>
      <c r="M1581" s="88" t="s">
        <v>15</v>
      </c>
      <c r="N1581" s="88"/>
      <c r="O1581" s="88"/>
      <c r="P1581" s="88"/>
      <c r="R1581" s="90" t="s">
        <v>15</v>
      </c>
      <c r="S1581" s="91">
        <v>0</v>
      </c>
      <c r="T1581" s="90" t="s">
        <v>392</v>
      </c>
      <c r="U1581" s="91">
        <v>365.75</v>
      </c>
      <c r="W1581" s="92">
        <v>44652</v>
      </c>
    </row>
    <row r="1582" spans="1:23" x14ac:dyDescent="0.2">
      <c r="A1582" s="86"/>
      <c r="B1582" s="86" t="s">
        <v>1376</v>
      </c>
      <c r="C1582" s="86" t="s">
        <v>1377</v>
      </c>
      <c r="D1582" s="86" t="s">
        <v>151</v>
      </c>
      <c r="E1582" s="86">
        <v>46</v>
      </c>
      <c r="F1582" s="86" t="s">
        <v>96</v>
      </c>
      <c r="G1582" s="87">
        <v>44752</v>
      </c>
      <c r="H1582" s="87">
        <v>44919</v>
      </c>
      <c r="I1582" s="88"/>
      <c r="J1582" s="88"/>
      <c r="K1582" s="88"/>
      <c r="L1582" s="88"/>
      <c r="M1582" s="88" t="s">
        <v>15</v>
      </c>
      <c r="N1582" s="88"/>
      <c r="O1582" s="88"/>
      <c r="P1582" s="88"/>
      <c r="R1582" s="90" t="s">
        <v>15</v>
      </c>
      <c r="S1582" s="91">
        <v>0</v>
      </c>
      <c r="T1582" s="90" t="s">
        <v>96</v>
      </c>
      <c r="U1582" s="91">
        <v>202.59</v>
      </c>
      <c r="W1582" s="92">
        <v>44652</v>
      </c>
    </row>
    <row r="1583" spans="1:23" x14ac:dyDescent="0.2">
      <c r="A1583" s="86"/>
      <c r="B1583" s="86" t="s">
        <v>1376</v>
      </c>
      <c r="C1583" s="86" t="s">
        <v>1377</v>
      </c>
      <c r="D1583" s="86" t="s">
        <v>151</v>
      </c>
      <c r="E1583" s="86">
        <v>46</v>
      </c>
      <c r="F1583" s="86" t="s">
        <v>96</v>
      </c>
      <c r="G1583" s="87">
        <v>44752</v>
      </c>
      <c r="H1583" s="87">
        <v>44919</v>
      </c>
      <c r="I1583" s="88"/>
      <c r="J1583" s="88"/>
      <c r="K1583" s="88"/>
      <c r="L1583" s="88"/>
      <c r="M1583" s="88" t="s">
        <v>15</v>
      </c>
      <c r="N1583" s="88"/>
      <c r="O1583" s="88"/>
      <c r="P1583" s="88"/>
      <c r="R1583" s="90" t="s">
        <v>15</v>
      </c>
      <c r="S1583" s="91">
        <v>0</v>
      </c>
      <c r="T1583" s="90" t="s">
        <v>96</v>
      </c>
      <c r="U1583" s="91">
        <v>202.59</v>
      </c>
      <c r="W1583" s="92">
        <v>44652</v>
      </c>
    </row>
    <row r="1584" spans="1:23" x14ac:dyDescent="0.2">
      <c r="A1584" s="86"/>
      <c r="B1584" s="86" t="s">
        <v>1376</v>
      </c>
      <c r="C1584" s="86" t="s">
        <v>1377</v>
      </c>
      <c r="D1584" s="86" t="s">
        <v>151</v>
      </c>
      <c r="E1584" s="86">
        <v>46</v>
      </c>
      <c r="F1584" s="86" t="s">
        <v>96</v>
      </c>
      <c r="G1584" s="87">
        <v>44752</v>
      </c>
      <c r="H1584" s="87">
        <v>44919</v>
      </c>
      <c r="I1584" s="88"/>
      <c r="J1584" s="88"/>
      <c r="K1584" s="88"/>
      <c r="L1584" s="88"/>
      <c r="M1584" s="88" t="s">
        <v>15</v>
      </c>
      <c r="N1584" s="88"/>
      <c r="O1584" s="88"/>
      <c r="P1584" s="88"/>
      <c r="R1584" s="90" t="s">
        <v>15</v>
      </c>
      <c r="S1584" s="91">
        <v>0</v>
      </c>
      <c r="T1584" s="90" t="s">
        <v>96</v>
      </c>
      <c r="U1584" s="91">
        <v>202.59</v>
      </c>
      <c r="W1584" s="92">
        <v>44652</v>
      </c>
    </row>
    <row r="1585" spans="1:23" x14ac:dyDescent="0.2">
      <c r="A1585" s="86"/>
      <c r="B1585" s="86" t="s">
        <v>1376</v>
      </c>
      <c r="C1585" s="86" t="s">
        <v>1377</v>
      </c>
      <c r="D1585" s="86" t="s">
        <v>151</v>
      </c>
      <c r="E1585" s="86">
        <v>46</v>
      </c>
      <c r="F1585" s="86" t="s">
        <v>96</v>
      </c>
      <c r="G1585" s="87">
        <v>44752</v>
      </c>
      <c r="H1585" s="87">
        <v>44919</v>
      </c>
      <c r="I1585" s="88"/>
      <c r="J1585" s="88"/>
      <c r="K1585" s="88"/>
      <c r="L1585" s="88"/>
      <c r="M1585" s="88" t="s">
        <v>15</v>
      </c>
      <c r="N1585" s="88"/>
      <c r="O1585" s="88"/>
      <c r="P1585" s="88"/>
      <c r="R1585" s="90" t="s">
        <v>15</v>
      </c>
      <c r="S1585" s="91">
        <v>0</v>
      </c>
      <c r="T1585" s="90" t="s">
        <v>96</v>
      </c>
      <c r="U1585" s="91">
        <v>202.59</v>
      </c>
      <c r="W1585" s="92">
        <v>44652</v>
      </c>
    </row>
    <row r="1586" spans="1:23" x14ac:dyDescent="0.2">
      <c r="A1586" s="86"/>
      <c r="B1586" s="86" t="s">
        <v>1376</v>
      </c>
      <c r="C1586" s="86" t="s">
        <v>1377</v>
      </c>
      <c r="D1586" s="86" t="s">
        <v>151</v>
      </c>
      <c r="E1586" s="86">
        <v>46</v>
      </c>
      <c r="F1586" s="86" t="s">
        <v>96</v>
      </c>
      <c r="G1586" s="87">
        <v>44752</v>
      </c>
      <c r="H1586" s="87">
        <v>44919</v>
      </c>
      <c r="I1586" s="88"/>
      <c r="J1586" s="88"/>
      <c r="K1586" s="88"/>
      <c r="L1586" s="88"/>
      <c r="M1586" s="88" t="s">
        <v>15</v>
      </c>
      <c r="N1586" s="88"/>
      <c r="O1586" s="88"/>
      <c r="P1586" s="88"/>
      <c r="R1586" s="90" t="s">
        <v>15</v>
      </c>
      <c r="S1586" s="91">
        <v>0</v>
      </c>
      <c r="T1586" s="90" t="s">
        <v>96</v>
      </c>
      <c r="U1586" s="91">
        <v>202.59</v>
      </c>
      <c r="W1586" s="92">
        <v>44652</v>
      </c>
    </row>
    <row r="1587" spans="1:23" x14ac:dyDescent="0.2">
      <c r="A1587" s="86"/>
      <c r="B1587" s="86" t="s">
        <v>1376</v>
      </c>
      <c r="C1587" s="86" t="s">
        <v>1377</v>
      </c>
      <c r="D1587" s="86" t="s">
        <v>151</v>
      </c>
      <c r="E1587" s="86">
        <v>46</v>
      </c>
      <c r="F1587" s="86" t="s">
        <v>96</v>
      </c>
      <c r="G1587" s="87">
        <v>44752</v>
      </c>
      <c r="H1587" s="87">
        <v>44919</v>
      </c>
      <c r="I1587" s="88"/>
      <c r="J1587" s="88"/>
      <c r="K1587" s="88"/>
      <c r="L1587" s="88"/>
      <c r="M1587" s="88" t="s">
        <v>15</v>
      </c>
      <c r="N1587" s="88"/>
      <c r="O1587" s="88"/>
      <c r="P1587" s="88"/>
      <c r="R1587" s="90" t="s">
        <v>15</v>
      </c>
      <c r="S1587" s="91">
        <v>0</v>
      </c>
      <c r="T1587" s="90" t="s">
        <v>96</v>
      </c>
      <c r="U1587" s="91">
        <v>202.59</v>
      </c>
      <c r="W1587" s="92">
        <v>44652</v>
      </c>
    </row>
    <row r="1588" spans="1:23" x14ac:dyDescent="0.2">
      <c r="A1588" s="86"/>
      <c r="B1588" s="86" t="s">
        <v>1376</v>
      </c>
      <c r="C1588" s="86" t="s">
        <v>1377</v>
      </c>
      <c r="D1588" s="86" t="s">
        <v>151</v>
      </c>
      <c r="E1588" s="86">
        <v>46</v>
      </c>
      <c r="F1588" s="86" t="s">
        <v>96</v>
      </c>
      <c r="G1588" s="87">
        <v>44752</v>
      </c>
      <c r="H1588" s="87">
        <v>44919</v>
      </c>
      <c r="I1588" s="88"/>
      <c r="J1588" s="88"/>
      <c r="K1588" s="88"/>
      <c r="L1588" s="88"/>
      <c r="M1588" s="88" t="s">
        <v>15</v>
      </c>
      <c r="N1588" s="88"/>
      <c r="O1588" s="88"/>
      <c r="P1588" s="88"/>
      <c r="R1588" s="90" t="s">
        <v>15</v>
      </c>
      <c r="S1588" s="91">
        <v>0</v>
      </c>
      <c r="T1588" s="90" t="s">
        <v>96</v>
      </c>
      <c r="U1588" s="91">
        <v>202.59</v>
      </c>
      <c r="W1588" s="92">
        <v>44652</v>
      </c>
    </row>
    <row r="1589" spans="1:23" x14ac:dyDescent="0.2">
      <c r="A1589" s="86"/>
      <c r="B1589" s="86" t="s">
        <v>1376</v>
      </c>
      <c r="C1589" s="86" t="s">
        <v>1377</v>
      </c>
      <c r="D1589" s="86" t="s">
        <v>151</v>
      </c>
      <c r="E1589" s="86">
        <v>46</v>
      </c>
      <c r="F1589" s="86" t="s">
        <v>96</v>
      </c>
      <c r="G1589" s="87">
        <v>44752</v>
      </c>
      <c r="H1589" s="87">
        <v>44919</v>
      </c>
      <c r="I1589" s="88"/>
      <c r="J1589" s="88"/>
      <c r="K1589" s="88"/>
      <c r="L1589" s="88"/>
      <c r="M1589" s="88" t="s">
        <v>15</v>
      </c>
      <c r="N1589" s="88"/>
      <c r="O1589" s="88"/>
      <c r="P1589" s="88"/>
      <c r="R1589" s="90" t="s">
        <v>15</v>
      </c>
      <c r="S1589" s="91">
        <v>0</v>
      </c>
      <c r="T1589" s="90" t="s">
        <v>96</v>
      </c>
      <c r="U1589" s="91">
        <v>202.59</v>
      </c>
      <c r="W1589" s="92">
        <v>44652</v>
      </c>
    </row>
    <row r="1590" spans="1:23" x14ac:dyDescent="0.2">
      <c r="A1590" s="86"/>
      <c r="B1590" s="86" t="s">
        <v>1376</v>
      </c>
      <c r="C1590" s="86" t="s">
        <v>1377</v>
      </c>
      <c r="D1590" s="86" t="s">
        <v>151</v>
      </c>
      <c r="E1590" s="86">
        <v>202</v>
      </c>
      <c r="F1590" s="86" t="s">
        <v>748</v>
      </c>
      <c r="G1590" s="87">
        <v>44752</v>
      </c>
      <c r="H1590" s="87">
        <v>44919</v>
      </c>
      <c r="I1590" s="88"/>
      <c r="J1590" s="88"/>
      <c r="K1590" s="88"/>
      <c r="L1590" s="88"/>
      <c r="M1590" s="88" t="s">
        <v>15</v>
      </c>
      <c r="N1590" s="88"/>
      <c r="O1590" s="88"/>
      <c r="P1590" s="88"/>
      <c r="R1590" s="90" t="s">
        <v>15</v>
      </c>
      <c r="S1590" s="91">
        <v>0</v>
      </c>
      <c r="T1590" s="90" t="s">
        <v>748</v>
      </c>
      <c r="U1590" s="91">
        <v>445.8</v>
      </c>
      <c r="W1590" s="92">
        <v>44652</v>
      </c>
    </row>
    <row r="1591" spans="1:23" x14ac:dyDescent="0.2">
      <c r="A1591" s="86"/>
      <c r="B1591" s="86" t="s">
        <v>1376</v>
      </c>
      <c r="C1591" s="86" t="s">
        <v>1377</v>
      </c>
      <c r="D1591" s="86" t="s">
        <v>157</v>
      </c>
      <c r="E1591" s="86">
        <v>21</v>
      </c>
      <c r="F1591" s="86" t="s">
        <v>347</v>
      </c>
      <c r="G1591" s="87">
        <v>44752</v>
      </c>
      <c r="H1591" s="87">
        <v>44919</v>
      </c>
      <c r="I1591" s="88"/>
      <c r="J1591" s="88"/>
      <c r="K1591" s="88"/>
      <c r="L1591" s="88"/>
      <c r="M1591" s="88" t="s">
        <v>15</v>
      </c>
      <c r="N1591" s="88"/>
      <c r="O1591" s="88"/>
      <c r="P1591" s="88"/>
      <c r="R1591" s="90" t="s">
        <v>15</v>
      </c>
      <c r="S1591" s="91">
        <v>0</v>
      </c>
      <c r="T1591" s="90" t="s">
        <v>347</v>
      </c>
      <c r="U1591" s="91">
        <v>231.99</v>
      </c>
      <c r="W1591" s="92">
        <v>44652</v>
      </c>
    </row>
    <row r="1592" spans="1:23" x14ac:dyDescent="0.2">
      <c r="A1592" s="86"/>
      <c r="B1592" s="86" t="s">
        <v>1376</v>
      </c>
      <c r="C1592" s="86" t="s">
        <v>1377</v>
      </c>
      <c r="D1592" s="86" t="s">
        <v>157</v>
      </c>
      <c r="E1592" s="86">
        <v>27</v>
      </c>
      <c r="F1592" s="86" t="s">
        <v>896</v>
      </c>
      <c r="G1592" s="87">
        <v>44752</v>
      </c>
      <c r="H1592" s="87">
        <v>44919</v>
      </c>
      <c r="I1592" s="88"/>
      <c r="J1592" s="88"/>
      <c r="K1592" s="88"/>
      <c r="L1592" s="88"/>
      <c r="M1592" s="88" t="s">
        <v>15</v>
      </c>
      <c r="N1592" s="88"/>
      <c r="O1592" s="88"/>
      <c r="P1592" s="88"/>
      <c r="R1592" s="90" t="s">
        <v>15</v>
      </c>
      <c r="S1592" s="91">
        <v>0</v>
      </c>
      <c r="T1592" s="90" t="s">
        <v>896</v>
      </c>
      <c r="U1592" s="91">
        <v>742.81</v>
      </c>
      <c r="W1592" s="92">
        <v>44652</v>
      </c>
    </row>
    <row r="1593" spans="1:23" x14ac:dyDescent="0.2">
      <c r="A1593" s="86"/>
      <c r="B1593" s="86" t="s">
        <v>1376</v>
      </c>
      <c r="C1593" s="86" t="s">
        <v>1377</v>
      </c>
      <c r="D1593" s="86" t="s">
        <v>157</v>
      </c>
      <c r="E1593" s="86">
        <v>10</v>
      </c>
      <c r="F1593" s="86" t="s">
        <v>604</v>
      </c>
      <c r="G1593" s="87">
        <v>44752</v>
      </c>
      <c r="H1593" s="87">
        <v>44919</v>
      </c>
      <c r="I1593" s="88"/>
      <c r="J1593" s="88"/>
      <c r="K1593" s="88"/>
      <c r="L1593" s="88"/>
      <c r="M1593" s="88" t="s">
        <v>15</v>
      </c>
      <c r="N1593" s="88"/>
      <c r="O1593" s="88"/>
      <c r="P1593" s="88"/>
      <c r="R1593" s="90" t="s">
        <v>15</v>
      </c>
      <c r="S1593" s="91">
        <v>0</v>
      </c>
      <c r="T1593" s="90" t="s">
        <v>604</v>
      </c>
      <c r="U1593" s="91">
        <v>1244.83</v>
      </c>
      <c r="W1593" s="92">
        <v>44652</v>
      </c>
    </row>
    <row r="1594" spans="1:23" x14ac:dyDescent="0.2">
      <c r="A1594" s="86"/>
      <c r="B1594" s="86" t="s">
        <v>1376</v>
      </c>
      <c r="C1594" s="86" t="s">
        <v>1377</v>
      </c>
      <c r="D1594" s="86" t="s">
        <v>157</v>
      </c>
      <c r="E1594" s="86">
        <v>201</v>
      </c>
      <c r="F1594" s="86" t="s">
        <v>1378</v>
      </c>
      <c r="G1594" s="87">
        <v>44752</v>
      </c>
      <c r="H1594" s="87">
        <v>44919</v>
      </c>
      <c r="I1594" s="88"/>
      <c r="J1594" s="88"/>
      <c r="K1594" s="88"/>
      <c r="L1594" s="88"/>
      <c r="M1594" s="88" t="s">
        <v>15</v>
      </c>
      <c r="N1594" s="88"/>
      <c r="O1594" s="88"/>
      <c r="P1594" s="88"/>
      <c r="R1594" s="90" t="s">
        <v>15</v>
      </c>
      <c r="S1594" s="91">
        <v>0</v>
      </c>
      <c r="T1594" s="90" t="s">
        <v>1378</v>
      </c>
      <c r="U1594" s="91">
        <v>17.309999999999999</v>
      </c>
      <c r="W1594" s="92">
        <v>44652</v>
      </c>
    </row>
    <row r="1595" spans="1:23" x14ac:dyDescent="0.2">
      <c r="A1595" s="86"/>
      <c r="B1595" s="86" t="s">
        <v>1376</v>
      </c>
      <c r="C1595" s="86" t="s">
        <v>1377</v>
      </c>
      <c r="D1595" s="86" t="s">
        <v>157</v>
      </c>
      <c r="E1595" s="86">
        <v>201</v>
      </c>
      <c r="F1595" s="86" t="s">
        <v>1378</v>
      </c>
      <c r="G1595" s="87">
        <v>44752</v>
      </c>
      <c r="H1595" s="87">
        <v>44919</v>
      </c>
      <c r="I1595" s="88"/>
      <c r="J1595" s="88"/>
      <c r="K1595" s="88"/>
      <c r="L1595" s="88"/>
      <c r="M1595" s="88" t="s">
        <v>15</v>
      </c>
      <c r="N1595" s="88"/>
      <c r="O1595" s="88"/>
      <c r="P1595" s="88"/>
      <c r="R1595" s="90" t="s">
        <v>15</v>
      </c>
      <c r="S1595" s="91">
        <v>0</v>
      </c>
      <c r="T1595" s="90" t="s">
        <v>1378</v>
      </c>
      <c r="U1595" s="91">
        <v>17.309999999999999</v>
      </c>
      <c r="W1595" s="92">
        <v>44652</v>
      </c>
    </row>
    <row r="1596" spans="1:23" x14ac:dyDescent="0.2">
      <c r="A1596" s="86"/>
      <c r="B1596" s="86" t="s">
        <v>1376</v>
      </c>
      <c r="C1596" s="86" t="s">
        <v>1377</v>
      </c>
      <c r="D1596" s="86" t="s">
        <v>157</v>
      </c>
      <c r="E1596" s="86">
        <v>201</v>
      </c>
      <c r="F1596" s="86" t="s">
        <v>1378</v>
      </c>
      <c r="G1596" s="87">
        <v>44752</v>
      </c>
      <c r="H1596" s="87">
        <v>44919</v>
      </c>
      <c r="I1596" s="88"/>
      <c r="J1596" s="88"/>
      <c r="K1596" s="88"/>
      <c r="L1596" s="88"/>
      <c r="M1596" s="88" t="s">
        <v>15</v>
      </c>
      <c r="N1596" s="88"/>
      <c r="O1596" s="88"/>
      <c r="P1596" s="88"/>
      <c r="R1596" s="90" t="s">
        <v>15</v>
      </c>
      <c r="S1596" s="91">
        <v>0</v>
      </c>
      <c r="T1596" s="90" t="s">
        <v>1378</v>
      </c>
      <c r="U1596" s="91">
        <v>17.309999999999999</v>
      </c>
      <c r="W1596" s="92">
        <v>44652</v>
      </c>
    </row>
    <row r="1597" spans="1:23" x14ac:dyDescent="0.2">
      <c r="A1597" s="86"/>
      <c r="B1597" s="86" t="s">
        <v>1376</v>
      </c>
      <c r="C1597" s="86" t="s">
        <v>1377</v>
      </c>
      <c r="D1597" s="86" t="s">
        <v>157</v>
      </c>
      <c r="E1597" s="86">
        <v>201</v>
      </c>
      <c r="F1597" s="86" t="s">
        <v>1378</v>
      </c>
      <c r="G1597" s="87">
        <v>44752</v>
      </c>
      <c r="H1597" s="87">
        <v>44919</v>
      </c>
      <c r="I1597" s="88"/>
      <c r="J1597" s="88"/>
      <c r="K1597" s="88"/>
      <c r="L1597" s="88"/>
      <c r="M1597" s="88" t="s">
        <v>15</v>
      </c>
      <c r="N1597" s="88"/>
      <c r="O1597" s="88"/>
      <c r="P1597" s="88"/>
      <c r="R1597" s="90" t="s">
        <v>15</v>
      </c>
      <c r="S1597" s="91">
        <v>0</v>
      </c>
      <c r="T1597" s="90" t="s">
        <v>1378</v>
      </c>
      <c r="U1597" s="91">
        <v>17.309999999999999</v>
      </c>
      <c r="W1597" s="92">
        <v>44652</v>
      </c>
    </row>
    <row r="1598" spans="1:23" x14ac:dyDescent="0.2">
      <c r="A1598" s="86"/>
      <c r="B1598" s="86" t="s">
        <v>1376</v>
      </c>
      <c r="C1598" s="86" t="s">
        <v>1377</v>
      </c>
      <c r="D1598" s="86" t="s">
        <v>157</v>
      </c>
      <c r="E1598" s="86">
        <v>201</v>
      </c>
      <c r="F1598" s="86" t="s">
        <v>1378</v>
      </c>
      <c r="G1598" s="87">
        <v>44752</v>
      </c>
      <c r="H1598" s="87">
        <v>44919</v>
      </c>
      <c r="I1598" s="88"/>
      <c r="J1598" s="88"/>
      <c r="K1598" s="88"/>
      <c r="L1598" s="88"/>
      <c r="M1598" s="88" t="s">
        <v>15</v>
      </c>
      <c r="N1598" s="88"/>
      <c r="O1598" s="88"/>
      <c r="P1598" s="88"/>
      <c r="R1598" s="90" t="s">
        <v>15</v>
      </c>
      <c r="S1598" s="91">
        <v>0</v>
      </c>
      <c r="T1598" s="90" t="s">
        <v>1378</v>
      </c>
      <c r="U1598" s="91">
        <v>17.309999999999999</v>
      </c>
      <c r="W1598" s="92">
        <v>44652</v>
      </c>
    </row>
    <row r="1599" spans="1:23" x14ac:dyDescent="0.2">
      <c r="A1599" s="86"/>
      <c r="B1599" s="86" t="s">
        <v>1376</v>
      </c>
      <c r="C1599" s="86" t="s">
        <v>1377</v>
      </c>
      <c r="D1599" s="86" t="s">
        <v>157</v>
      </c>
      <c r="E1599" s="86">
        <v>201</v>
      </c>
      <c r="F1599" s="86" t="s">
        <v>1378</v>
      </c>
      <c r="G1599" s="87">
        <v>44752</v>
      </c>
      <c r="H1599" s="87">
        <v>44919</v>
      </c>
      <c r="I1599" s="88"/>
      <c r="J1599" s="88"/>
      <c r="K1599" s="88"/>
      <c r="L1599" s="88"/>
      <c r="M1599" s="88" t="s">
        <v>15</v>
      </c>
      <c r="N1599" s="88"/>
      <c r="O1599" s="88"/>
      <c r="P1599" s="88"/>
      <c r="R1599" s="90" t="s">
        <v>15</v>
      </c>
      <c r="S1599" s="91">
        <v>0</v>
      </c>
      <c r="T1599" s="90" t="s">
        <v>1378</v>
      </c>
      <c r="U1599" s="91">
        <v>17.309999999999999</v>
      </c>
      <c r="W1599" s="92">
        <v>44652</v>
      </c>
    </row>
    <row r="1600" spans="1:23" x14ac:dyDescent="0.2">
      <c r="A1600" s="86"/>
      <c r="B1600" s="86" t="s">
        <v>1376</v>
      </c>
      <c r="C1600" s="86" t="s">
        <v>1377</v>
      </c>
      <c r="D1600" s="86" t="s">
        <v>157</v>
      </c>
      <c r="E1600" s="86">
        <v>201</v>
      </c>
      <c r="F1600" s="86" t="s">
        <v>1378</v>
      </c>
      <c r="G1600" s="87">
        <v>44752</v>
      </c>
      <c r="H1600" s="87">
        <v>44919</v>
      </c>
      <c r="I1600" s="88"/>
      <c r="J1600" s="88"/>
      <c r="K1600" s="88"/>
      <c r="L1600" s="88"/>
      <c r="M1600" s="88" t="s">
        <v>15</v>
      </c>
      <c r="N1600" s="88"/>
      <c r="O1600" s="88"/>
      <c r="P1600" s="88"/>
      <c r="R1600" s="90" t="s">
        <v>15</v>
      </c>
      <c r="S1600" s="91">
        <v>0</v>
      </c>
      <c r="T1600" s="90" t="s">
        <v>1378</v>
      </c>
      <c r="U1600" s="91">
        <v>17.309999999999999</v>
      </c>
      <c r="W1600" s="92">
        <v>44652</v>
      </c>
    </row>
    <row r="1601" spans="1:23" x14ac:dyDescent="0.2">
      <c r="A1601" s="86"/>
      <c r="B1601" s="86" t="s">
        <v>1376</v>
      </c>
      <c r="C1601" s="86" t="s">
        <v>1377</v>
      </c>
      <c r="D1601" s="86" t="s">
        <v>157</v>
      </c>
      <c r="E1601" s="86">
        <v>201</v>
      </c>
      <c r="F1601" s="86" t="s">
        <v>1378</v>
      </c>
      <c r="G1601" s="87">
        <v>44752</v>
      </c>
      <c r="H1601" s="87">
        <v>44919</v>
      </c>
      <c r="I1601" s="88"/>
      <c r="J1601" s="88"/>
      <c r="K1601" s="88"/>
      <c r="L1601" s="88"/>
      <c r="M1601" s="88" t="s">
        <v>15</v>
      </c>
      <c r="N1601" s="88"/>
      <c r="O1601" s="88"/>
      <c r="P1601" s="88"/>
      <c r="R1601" s="90" t="s">
        <v>15</v>
      </c>
      <c r="S1601" s="91">
        <v>0</v>
      </c>
      <c r="T1601" s="90" t="s">
        <v>1378</v>
      </c>
      <c r="U1601" s="91">
        <v>17.309999999999999</v>
      </c>
      <c r="W1601" s="92">
        <v>44652</v>
      </c>
    </row>
    <row r="1602" spans="1:23" x14ac:dyDescent="0.2">
      <c r="A1602" s="86"/>
      <c r="B1602" s="86" t="s">
        <v>1376</v>
      </c>
      <c r="C1602" s="86" t="s">
        <v>1377</v>
      </c>
      <c r="D1602" s="86" t="s">
        <v>157</v>
      </c>
      <c r="E1602" s="86">
        <v>201</v>
      </c>
      <c r="F1602" s="86" t="s">
        <v>1378</v>
      </c>
      <c r="G1602" s="87">
        <v>44752</v>
      </c>
      <c r="H1602" s="87">
        <v>44919</v>
      </c>
      <c r="I1602" s="88"/>
      <c r="J1602" s="88"/>
      <c r="K1602" s="88"/>
      <c r="L1602" s="88"/>
      <c r="M1602" s="88" t="s">
        <v>15</v>
      </c>
      <c r="N1602" s="88"/>
      <c r="O1602" s="88"/>
      <c r="P1602" s="88"/>
      <c r="R1602" s="90" t="s">
        <v>15</v>
      </c>
      <c r="S1602" s="91">
        <v>0</v>
      </c>
      <c r="T1602" s="90" t="s">
        <v>1378</v>
      </c>
      <c r="U1602" s="91">
        <v>17.309999999999999</v>
      </c>
      <c r="W1602" s="92">
        <v>44652</v>
      </c>
    </row>
    <row r="1603" spans="1:23" x14ac:dyDescent="0.2">
      <c r="A1603" s="86"/>
      <c r="B1603" s="86" t="s">
        <v>1376</v>
      </c>
      <c r="C1603" s="86" t="s">
        <v>1377</v>
      </c>
      <c r="D1603" s="86" t="s">
        <v>157</v>
      </c>
      <c r="E1603" s="86">
        <v>201</v>
      </c>
      <c r="F1603" s="86" t="s">
        <v>1378</v>
      </c>
      <c r="G1603" s="87">
        <v>44752</v>
      </c>
      <c r="H1603" s="87">
        <v>44919</v>
      </c>
      <c r="I1603" s="88"/>
      <c r="J1603" s="88"/>
      <c r="K1603" s="88"/>
      <c r="L1603" s="88"/>
      <c r="M1603" s="88" t="s">
        <v>15</v>
      </c>
      <c r="N1603" s="88"/>
      <c r="O1603" s="88"/>
      <c r="P1603" s="88"/>
      <c r="R1603" s="90" t="s">
        <v>15</v>
      </c>
      <c r="S1603" s="91">
        <v>0</v>
      </c>
      <c r="T1603" s="90" t="s">
        <v>1378</v>
      </c>
      <c r="U1603" s="91">
        <v>17.309999999999999</v>
      </c>
      <c r="W1603" s="92">
        <v>44652</v>
      </c>
    </row>
    <row r="1604" spans="1:23" x14ac:dyDescent="0.2">
      <c r="A1604" s="86"/>
      <c r="B1604" s="86" t="s">
        <v>1376</v>
      </c>
      <c r="C1604" s="86" t="s">
        <v>1377</v>
      </c>
      <c r="D1604" s="86" t="s">
        <v>157</v>
      </c>
      <c r="E1604" s="86">
        <v>201</v>
      </c>
      <c r="F1604" s="86" t="s">
        <v>1378</v>
      </c>
      <c r="G1604" s="87">
        <v>44752</v>
      </c>
      <c r="H1604" s="87">
        <v>44919</v>
      </c>
      <c r="I1604" s="88"/>
      <c r="J1604" s="88"/>
      <c r="K1604" s="88"/>
      <c r="L1604" s="88"/>
      <c r="M1604" s="88" t="s">
        <v>15</v>
      </c>
      <c r="N1604" s="88"/>
      <c r="O1604" s="88"/>
      <c r="P1604" s="88"/>
      <c r="R1604" s="90" t="s">
        <v>15</v>
      </c>
      <c r="S1604" s="91">
        <v>0</v>
      </c>
      <c r="T1604" s="90" t="s">
        <v>1378</v>
      </c>
      <c r="U1604" s="91">
        <v>17.309999999999999</v>
      </c>
      <c r="W1604" s="92">
        <v>44652</v>
      </c>
    </row>
    <row r="1605" spans="1:23" x14ac:dyDescent="0.2">
      <c r="A1605" s="86"/>
      <c r="B1605" s="86" t="s">
        <v>1376</v>
      </c>
      <c r="C1605" s="86" t="s">
        <v>1377</v>
      </c>
      <c r="D1605" s="86" t="s">
        <v>157</v>
      </c>
      <c r="E1605" s="86">
        <v>201</v>
      </c>
      <c r="F1605" s="86" t="s">
        <v>1378</v>
      </c>
      <c r="G1605" s="87">
        <v>44752</v>
      </c>
      <c r="H1605" s="87">
        <v>44919</v>
      </c>
      <c r="I1605" s="88"/>
      <c r="J1605" s="88"/>
      <c r="K1605" s="88"/>
      <c r="L1605" s="88"/>
      <c r="M1605" s="88" t="s">
        <v>15</v>
      </c>
      <c r="N1605" s="88"/>
      <c r="O1605" s="88"/>
      <c r="P1605" s="88"/>
      <c r="R1605" s="90" t="s">
        <v>15</v>
      </c>
      <c r="S1605" s="91">
        <v>0</v>
      </c>
      <c r="T1605" s="90" t="s">
        <v>1378</v>
      </c>
      <c r="U1605" s="91">
        <v>17.309999999999999</v>
      </c>
      <c r="W1605" s="92">
        <v>44652</v>
      </c>
    </row>
    <row r="1606" spans="1:23" x14ac:dyDescent="0.2">
      <c r="A1606" s="86"/>
      <c r="B1606" s="86" t="s">
        <v>1376</v>
      </c>
      <c r="C1606" s="86" t="s">
        <v>1377</v>
      </c>
      <c r="D1606" s="86" t="s">
        <v>157</v>
      </c>
      <c r="E1606" s="86">
        <v>201</v>
      </c>
      <c r="F1606" s="86" t="s">
        <v>1378</v>
      </c>
      <c r="G1606" s="87">
        <v>44752</v>
      </c>
      <c r="H1606" s="87">
        <v>44919</v>
      </c>
      <c r="I1606" s="88"/>
      <c r="J1606" s="88"/>
      <c r="K1606" s="88"/>
      <c r="L1606" s="88"/>
      <c r="M1606" s="88" t="s">
        <v>15</v>
      </c>
      <c r="N1606" s="88"/>
      <c r="O1606" s="88"/>
      <c r="P1606" s="88"/>
      <c r="R1606" s="90" t="s">
        <v>15</v>
      </c>
      <c r="S1606" s="91">
        <v>0</v>
      </c>
      <c r="T1606" s="90" t="s">
        <v>1378</v>
      </c>
      <c r="U1606" s="91">
        <v>17.309999999999999</v>
      </c>
      <c r="W1606" s="92">
        <v>44652</v>
      </c>
    </row>
    <row r="1607" spans="1:23" x14ac:dyDescent="0.2">
      <c r="A1607" s="86"/>
      <c r="B1607" s="86" t="s">
        <v>1376</v>
      </c>
      <c r="C1607" s="86" t="s">
        <v>1377</v>
      </c>
      <c r="D1607" s="86" t="s">
        <v>157</v>
      </c>
      <c r="E1607" s="86">
        <v>201</v>
      </c>
      <c r="F1607" s="86" t="s">
        <v>1378</v>
      </c>
      <c r="G1607" s="87">
        <v>44752</v>
      </c>
      <c r="H1607" s="87">
        <v>44919</v>
      </c>
      <c r="I1607" s="88"/>
      <c r="J1607" s="88"/>
      <c r="K1607" s="88"/>
      <c r="L1607" s="88"/>
      <c r="M1607" s="88" t="s">
        <v>15</v>
      </c>
      <c r="N1607" s="88"/>
      <c r="O1607" s="88"/>
      <c r="P1607" s="88"/>
      <c r="R1607" s="90" t="s">
        <v>15</v>
      </c>
      <c r="S1607" s="91">
        <v>0</v>
      </c>
      <c r="T1607" s="90" t="s">
        <v>1378</v>
      </c>
      <c r="U1607" s="91">
        <v>17.309999999999999</v>
      </c>
      <c r="W1607" s="92">
        <v>44652</v>
      </c>
    </row>
    <row r="1608" spans="1:23" x14ac:dyDescent="0.2">
      <c r="A1608" s="86"/>
      <c r="B1608" s="86" t="s">
        <v>1376</v>
      </c>
      <c r="C1608" s="86" t="s">
        <v>1377</v>
      </c>
      <c r="D1608" s="86" t="s">
        <v>157</v>
      </c>
      <c r="E1608" s="86">
        <v>201</v>
      </c>
      <c r="F1608" s="86" t="s">
        <v>1378</v>
      </c>
      <c r="G1608" s="87">
        <v>44752</v>
      </c>
      <c r="H1608" s="87">
        <v>44919</v>
      </c>
      <c r="I1608" s="88"/>
      <c r="J1608" s="88"/>
      <c r="K1608" s="88"/>
      <c r="L1608" s="88"/>
      <c r="M1608" s="88" t="s">
        <v>15</v>
      </c>
      <c r="N1608" s="88"/>
      <c r="O1608" s="88"/>
      <c r="P1608" s="88"/>
      <c r="R1608" s="90" t="s">
        <v>15</v>
      </c>
      <c r="S1608" s="91">
        <v>0</v>
      </c>
      <c r="T1608" s="90" t="s">
        <v>1378</v>
      </c>
      <c r="U1608" s="91">
        <v>17.309999999999999</v>
      </c>
      <c r="W1608" s="92">
        <v>44652</v>
      </c>
    </row>
    <row r="1609" spans="1:23" x14ac:dyDescent="0.2">
      <c r="A1609" s="86"/>
      <c r="B1609" s="86" t="s">
        <v>1376</v>
      </c>
      <c r="C1609" s="86" t="s">
        <v>1377</v>
      </c>
      <c r="D1609" s="86" t="s">
        <v>157</v>
      </c>
      <c r="E1609" s="86">
        <v>201</v>
      </c>
      <c r="F1609" s="86" t="s">
        <v>1378</v>
      </c>
      <c r="G1609" s="87">
        <v>44752</v>
      </c>
      <c r="H1609" s="87">
        <v>44919</v>
      </c>
      <c r="I1609" s="88"/>
      <c r="J1609" s="88"/>
      <c r="K1609" s="88"/>
      <c r="L1609" s="88"/>
      <c r="M1609" s="88" t="s">
        <v>15</v>
      </c>
      <c r="N1609" s="88"/>
      <c r="O1609" s="88"/>
      <c r="P1609" s="88"/>
      <c r="R1609" s="90" t="s">
        <v>15</v>
      </c>
      <c r="S1609" s="91">
        <v>0</v>
      </c>
      <c r="T1609" s="90" t="s">
        <v>1378</v>
      </c>
      <c r="U1609" s="91">
        <v>17.309999999999999</v>
      </c>
      <c r="W1609" s="92">
        <v>44652</v>
      </c>
    </row>
    <row r="1610" spans="1:23" x14ac:dyDescent="0.2">
      <c r="A1610" s="86"/>
      <c r="B1610" s="86" t="s">
        <v>1376</v>
      </c>
      <c r="C1610" s="86" t="s">
        <v>1377</v>
      </c>
      <c r="D1610" s="86" t="s">
        <v>157</v>
      </c>
      <c r="E1610" s="86">
        <v>201</v>
      </c>
      <c r="F1610" s="86" t="s">
        <v>1378</v>
      </c>
      <c r="G1610" s="87">
        <v>44752</v>
      </c>
      <c r="H1610" s="87">
        <v>44919</v>
      </c>
      <c r="I1610" s="88"/>
      <c r="J1610" s="88"/>
      <c r="K1610" s="88"/>
      <c r="L1610" s="88"/>
      <c r="M1610" s="88" t="s">
        <v>15</v>
      </c>
      <c r="N1610" s="88"/>
      <c r="O1610" s="88"/>
      <c r="P1610" s="88"/>
      <c r="R1610" s="90" t="s">
        <v>15</v>
      </c>
      <c r="S1610" s="91">
        <v>0</v>
      </c>
      <c r="T1610" s="90" t="s">
        <v>1378</v>
      </c>
      <c r="U1610" s="91">
        <v>17.309999999999999</v>
      </c>
      <c r="W1610" s="92">
        <v>44652</v>
      </c>
    </row>
    <row r="1611" spans="1:23" x14ac:dyDescent="0.2">
      <c r="A1611" s="86"/>
      <c r="B1611" s="86" t="s">
        <v>1376</v>
      </c>
      <c r="C1611" s="86" t="s">
        <v>1377</v>
      </c>
      <c r="D1611" s="86" t="s">
        <v>157</v>
      </c>
      <c r="E1611" s="86">
        <v>201</v>
      </c>
      <c r="F1611" s="86" t="s">
        <v>1378</v>
      </c>
      <c r="G1611" s="87">
        <v>44752</v>
      </c>
      <c r="H1611" s="87">
        <v>44919</v>
      </c>
      <c r="I1611" s="88"/>
      <c r="J1611" s="88"/>
      <c r="K1611" s="88"/>
      <c r="L1611" s="88"/>
      <c r="M1611" s="88" t="s">
        <v>15</v>
      </c>
      <c r="N1611" s="88"/>
      <c r="O1611" s="88"/>
      <c r="P1611" s="88"/>
      <c r="R1611" s="90" t="s">
        <v>15</v>
      </c>
      <c r="S1611" s="91">
        <v>0</v>
      </c>
      <c r="T1611" s="90" t="s">
        <v>1378</v>
      </c>
      <c r="U1611" s="91">
        <v>17.309999999999999</v>
      </c>
      <c r="W1611" s="92">
        <v>44652</v>
      </c>
    </row>
    <row r="1612" spans="1:23" x14ac:dyDescent="0.2">
      <c r="A1612" s="86"/>
      <c r="B1612" s="86" t="s">
        <v>1376</v>
      </c>
      <c r="C1612" s="86" t="s">
        <v>1377</v>
      </c>
      <c r="D1612" s="86" t="s">
        <v>157</v>
      </c>
      <c r="E1612" s="86">
        <v>201</v>
      </c>
      <c r="F1612" s="86" t="s">
        <v>1378</v>
      </c>
      <c r="G1612" s="87">
        <v>44752</v>
      </c>
      <c r="H1612" s="87">
        <v>44919</v>
      </c>
      <c r="I1612" s="88"/>
      <c r="J1612" s="88"/>
      <c r="K1612" s="88"/>
      <c r="L1612" s="88"/>
      <c r="M1612" s="88" t="s">
        <v>15</v>
      </c>
      <c r="N1612" s="88"/>
      <c r="O1612" s="88"/>
      <c r="P1612" s="88"/>
      <c r="R1612" s="90" t="s">
        <v>15</v>
      </c>
      <c r="S1612" s="91">
        <v>0</v>
      </c>
      <c r="T1612" s="90" t="s">
        <v>1378</v>
      </c>
      <c r="U1612" s="91">
        <v>17.309999999999999</v>
      </c>
      <c r="W1612" s="92">
        <v>44652</v>
      </c>
    </row>
    <row r="1613" spans="1:23" x14ac:dyDescent="0.2">
      <c r="A1613" s="86"/>
      <c r="B1613" s="86" t="s">
        <v>1376</v>
      </c>
      <c r="C1613" s="86" t="s">
        <v>1377</v>
      </c>
      <c r="D1613" s="86" t="s">
        <v>157</v>
      </c>
      <c r="E1613" s="86">
        <v>201</v>
      </c>
      <c r="F1613" s="86" t="s">
        <v>1378</v>
      </c>
      <c r="G1613" s="87">
        <v>44752</v>
      </c>
      <c r="H1613" s="87">
        <v>44919</v>
      </c>
      <c r="I1613" s="88"/>
      <c r="J1613" s="88"/>
      <c r="K1613" s="88"/>
      <c r="L1613" s="88"/>
      <c r="M1613" s="88" t="s">
        <v>15</v>
      </c>
      <c r="N1613" s="88"/>
      <c r="O1613" s="88"/>
      <c r="P1613" s="88"/>
      <c r="R1613" s="90" t="s">
        <v>15</v>
      </c>
      <c r="S1613" s="91">
        <v>0</v>
      </c>
      <c r="T1613" s="90" t="s">
        <v>1378</v>
      </c>
      <c r="U1613" s="91">
        <v>17.309999999999999</v>
      </c>
      <c r="W1613" s="92">
        <v>44652</v>
      </c>
    </row>
    <row r="1614" spans="1:23" x14ac:dyDescent="0.2">
      <c r="A1614" s="86"/>
      <c r="B1614" s="86" t="s">
        <v>1376</v>
      </c>
      <c r="C1614" s="86" t="s">
        <v>1377</v>
      </c>
      <c r="D1614" s="86" t="s">
        <v>157</v>
      </c>
      <c r="E1614" s="86">
        <v>201</v>
      </c>
      <c r="F1614" s="86" t="s">
        <v>1378</v>
      </c>
      <c r="G1614" s="87">
        <v>44752</v>
      </c>
      <c r="H1614" s="87">
        <v>44919</v>
      </c>
      <c r="I1614" s="88"/>
      <c r="J1614" s="88"/>
      <c r="K1614" s="88"/>
      <c r="L1614" s="88"/>
      <c r="M1614" s="88" t="s">
        <v>15</v>
      </c>
      <c r="N1614" s="88"/>
      <c r="O1614" s="88"/>
      <c r="P1614" s="88"/>
      <c r="R1614" s="90" t="s">
        <v>15</v>
      </c>
      <c r="S1614" s="91">
        <v>0</v>
      </c>
      <c r="T1614" s="90" t="s">
        <v>1378</v>
      </c>
      <c r="U1614" s="91">
        <v>17.309999999999999</v>
      </c>
      <c r="W1614" s="92">
        <v>44652</v>
      </c>
    </row>
    <row r="1615" spans="1:23" x14ac:dyDescent="0.2">
      <c r="A1615" s="86"/>
      <c r="B1615" s="86" t="s">
        <v>1376</v>
      </c>
      <c r="C1615" s="86" t="s">
        <v>1377</v>
      </c>
      <c r="D1615" s="86" t="s">
        <v>157</v>
      </c>
      <c r="E1615" s="86">
        <v>201</v>
      </c>
      <c r="F1615" s="86" t="s">
        <v>1378</v>
      </c>
      <c r="G1615" s="87">
        <v>44752</v>
      </c>
      <c r="H1615" s="87">
        <v>44919</v>
      </c>
      <c r="I1615" s="88"/>
      <c r="J1615" s="88"/>
      <c r="K1615" s="88"/>
      <c r="L1615" s="88"/>
      <c r="M1615" s="88" t="s">
        <v>15</v>
      </c>
      <c r="N1615" s="88"/>
      <c r="O1615" s="88"/>
      <c r="P1615" s="88"/>
      <c r="R1615" s="90" t="s">
        <v>15</v>
      </c>
      <c r="S1615" s="91">
        <v>0</v>
      </c>
      <c r="T1615" s="90" t="s">
        <v>1378</v>
      </c>
      <c r="U1615" s="91">
        <v>17.309999999999999</v>
      </c>
      <c r="W1615" s="92">
        <v>44652</v>
      </c>
    </row>
    <row r="1616" spans="1:23" x14ac:dyDescent="0.2">
      <c r="A1616" s="86"/>
      <c r="B1616" s="86" t="s">
        <v>1376</v>
      </c>
      <c r="C1616" s="86" t="s">
        <v>1377</v>
      </c>
      <c r="D1616" s="86" t="s">
        <v>157</v>
      </c>
      <c r="E1616" s="86">
        <v>201</v>
      </c>
      <c r="F1616" s="86" t="s">
        <v>1378</v>
      </c>
      <c r="G1616" s="87">
        <v>44752</v>
      </c>
      <c r="H1616" s="87">
        <v>44919</v>
      </c>
      <c r="I1616" s="88"/>
      <c r="J1616" s="88"/>
      <c r="K1616" s="88"/>
      <c r="L1616" s="88"/>
      <c r="M1616" s="88" t="s">
        <v>15</v>
      </c>
      <c r="N1616" s="88"/>
      <c r="O1616" s="88"/>
      <c r="P1616" s="88"/>
      <c r="R1616" s="90" t="s">
        <v>15</v>
      </c>
      <c r="S1616" s="91">
        <v>0</v>
      </c>
      <c r="T1616" s="90" t="s">
        <v>1378</v>
      </c>
      <c r="U1616" s="91">
        <v>17.309999999999999</v>
      </c>
      <c r="W1616" s="92">
        <v>44652</v>
      </c>
    </row>
    <row r="1617" spans="1:23" x14ac:dyDescent="0.2">
      <c r="A1617" s="86"/>
      <c r="B1617" s="86" t="s">
        <v>1376</v>
      </c>
      <c r="C1617" s="86" t="s">
        <v>1377</v>
      </c>
      <c r="D1617" s="86" t="s">
        <v>157</v>
      </c>
      <c r="E1617" s="86">
        <v>201</v>
      </c>
      <c r="F1617" s="86" t="s">
        <v>1378</v>
      </c>
      <c r="G1617" s="87">
        <v>44752</v>
      </c>
      <c r="H1617" s="87">
        <v>44919</v>
      </c>
      <c r="I1617" s="88"/>
      <c r="J1617" s="88"/>
      <c r="K1617" s="88"/>
      <c r="L1617" s="88"/>
      <c r="M1617" s="88" t="s">
        <v>15</v>
      </c>
      <c r="N1617" s="88"/>
      <c r="O1617" s="88"/>
      <c r="P1617" s="88"/>
      <c r="R1617" s="90" t="s">
        <v>15</v>
      </c>
      <c r="S1617" s="91">
        <v>0</v>
      </c>
      <c r="T1617" s="90" t="s">
        <v>1378</v>
      </c>
      <c r="U1617" s="91">
        <v>17.309999999999999</v>
      </c>
      <c r="W1617" s="92">
        <v>44652</v>
      </c>
    </row>
    <row r="1618" spans="1:23" x14ac:dyDescent="0.2">
      <c r="A1618" s="86"/>
      <c r="B1618" s="86" t="s">
        <v>1376</v>
      </c>
      <c r="C1618" s="86" t="s">
        <v>1377</v>
      </c>
      <c r="D1618" s="86" t="s">
        <v>157</v>
      </c>
      <c r="E1618" s="86">
        <v>201</v>
      </c>
      <c r="F1618" s="86" t="s">
        <v>1378</v>
      </c>
      <c r="G1618" s="87">
        <v>44752</v>
      </c>
      <c r="H1618" s="87">
        <v>44919</v>
      </c>
      <c r="I1618" s="88"/>
      <c r="J1618" s="88"/>
      <c r="K1618" s="88"/>
      <c r="L1618" s="88"/>
      <c r="M1618" s="88" t="s">
        <v>15</v>
      </c>
      <c r="N1618" s="88"/>
      <c r="O1618" s="88"/>
      <c r="P1618" s="88"/>
      <c r="R1618" s="90" t="s">
        <v>15</v>
      </c>
      <c r="S1618" s="91">
        <v>0</v>
      </c>
      <c r="T1618" s="90" t="s">
        <v>1378</v>
      </c>
      <c r="U1618" s="91">
        <v>17.309999999999999</v>
      </c>
      <c r="W1618" s="92">
        <v>44652</v>
      </c>
    </row>
    <row r="1619" spans="1:23" x14ac:dyDescent="0.2">
      <c r="A1619" s="86"/>
      <c r="B1619" s="86" t="s">
        <v>1376</v>
      </c>
      <c r="C1619" s="86" t="s">
        <v>1377</v>
      </c>
      <c r="D1619" s="86" t="s">
        <v>157</v>
      </c>
      <c r="E1619" s="86">
        <v>201</v>
      </c>
      <c r="F1619" s="86" t="s">
        <v>1378</v>
      </c>
      <c r="G1619" s="87">
        <v>44752</v>
      </c>
      <c r="H1619" s="87">
        <v>44919</v>
      </c>
      <c r="I1619" s="88"/>
      <c r="J1619" s="88"/>
      <c r="K1619" s="88"/>
      <c r="L1619" s="88"/>
      <c r="M1619" s="88" t="s">
        <v>15</v>
      </c>
      <c r="N1619" s="88"/>
      <c r="O1619" s="88"/>
      <c r="P1619" s="88"/>
      <c r="R1619" s="90" t="s">
        <v>15</v>
      </c>
      <c r="S1619" s="91">
        <v>0</v>
      </c>
      <c r="T1619" s="90" t="s">
        <v>1378</v>
      </c>
      <c r="U1619" s="91">
        <v>17.309999999999999</v>
      </c>
      <c r="W1619" s="92">
        <v>44652</v>
      </c>
    </row>
    <row r="1620" spans="1:23" x14ac:dyDescent="0.2">
      <c r="A1620" s="86"/>
      <c r="B1620" s="86" t="s">
        <v>1376</v>
      </c>
      <c r="C1620" s="86" t="s">
        <v>1377</v>
      </c>
      <c r="D1620" s="86" t="s">
        <v>157</v>
      </c>
      <c r="E1620" s="86">
        <v>201</v>
      </c>
      <c r="F1620" s="86" t="s">
        <v>1378</v>
      </c>
      <c r="G1620" s="87">
        <v>44752</v>
      </c>
      <c r="H1620" s="87">
        <v>44919</v>
      </c>
      <c r="I1620" s="88"/>
      <c r="J1620" s="88"/>
      <c r="K1620" s="88"/>
      <c r="L1620" s="88"/>
      <c r="M1620" s="88" t="s">
        <v>15</v>
      </c>
      <c r="N1620" s="88"/>
      <c r="O1620" s="88"/>
      <c r="P1620" s="88"/>
      <c r="R1620" s="90" t="s">
        <v>15</v>
      </c>
      <c r="S1620" s="91">
        <v>0</v>
      </c>
      <c r="T1620" s="90" t="s">
        <v>1378</v>
      </c>
      <c r="U1620" s="91">
        <v>17.309999999999999</v>
      </c>
      <c r="W1620" s="92">
        <v>44652</v>
      </c>
    </row>
    <row r="1621" spans="1:23" x14ac:dyDescent="0.2">
      <c r="A1621" s="86"/>
      <c r="B1621" s="86" t="s">
        <v>1376</v>
      </c>
      <c r="C1621" s="86" t="s">
        <v>1377</v>
      </c>
      <c r="D1621" s="86" t="s">
        <v>157</v>
      </c>
      <c r="E1621" s="86">
        <v>201</v>
      </c>
      <c r="F1621" s="86" t="s">
        <v>1378</v>
      </c>
      <c r="G1621" s="87">
        <v>44752</v>
      </c>
      <c r="H1621" s="87">
        <v>44919</v>
      </c>
      <c r="I1621" s="88"/>
      <c r="J1621" s="88"/>
      <c r="K1621" s="88"/>
      <c r="L1621" s="88"/>
      <c r="M1621" s="88" t="s">
        <v>15</v>
      </c>
      <c r="N1621" s="88"/>
      <c r="O1621" s="88"/>
      <c r="P1621" s="88"/>
      <c r="R1621" s="90" t="s">
        <v>15</v>
      </c>
      <c r="S1621" s="91">
        <v>0</v>
      </c>
      <c r="T1621" s="90" t="s">
        <v>1378</v>
      </c>
      <c r="U1621" s="91">
        <v>17.309999999999999</v>
      </c>
      <c r="W1621" s="92">
        <v>44652</v>
      </c>
    </row>
    <row r="1622" spans="1:23" x14ac:dyDescent="0.2">
      <c r="A1622" s="86"/>
      <c r="B1622" s="86" t="s">
        <v>1376</v>
      </c>
      <c r="C1622" s="86" t="s">
        <v>1377</v>
      </c>
      <c r="D1622" s="86" t="s">
        <v>157</v>
      </c>
      <c r="E1622" s="86">
        <v>201</v>
      </c>
      <c r="F1622" s="86" t="s">
        <v>1378</v>
      </c>
      <c r="G1622" s="87">
        <v>44752</v>
      </c>
      <c r="H1622" s="87">
        <v>44919</v>
      </c>
      <c r="I1622" s="88"/>
      <c r="J1622" s="88"/>
      <c r="K1622" s="88"/>
      <c r="L1622" s="88"/>
      <c r="M1622" s="88" t="s">
        <v>15</v>
      </c>
      <c r="N1622" s="88"/>
      <c r="O1622" s="88"/>
      <c r="P1622" s="88"/>
      <c r="R1622" s="90" t="s">
        <v>15</v>
      </c>
      <c r="S1622" s="91">
        <v>0</v>
      </c>
      <c r="T1622" s="90" t="s">
        <v>1378</v>
      </c>
      <c r="U1622" s="91">
        <v>17.309999999999999</v>
      </c>
      <c r="W1622" s="92">
        <v>44652</v>
      </c>
    </row>
    <row r="1623" spans="1:23" x14ac:dyDescent="0.2">
      <c r="A1623" s="86"/>
      <c r="B1623" s="86" t="s">
        <v>1376</v>
      </c>
      <c r="C1623" s="86" t="s">
        <v>1377</v>
      </c>
      <c r="D1623" s="86" t="s">
        <v>157</v>
      </c>
      <c r="E1623" s="86">
        <v>201</v>
      </c>
      <c r="F1623" s="86" t="s">
        <v>1378</v>
      </c>
      <c r="G1623" s="87">
        <v>44752</v>
      </c>
      <c r="H1623" s="87">
        <v>44919</v>
      </c>
      <c r="I1623" s="88"/>
      <c r="J1623" s="88"/>
      <c r="K1623" s="88"/>
      <c r="L1623" s="88"/>
      <c r="M1623" s="88" t="s">
        <v>15</v>
      </c>
      <c r="N1623" s="88"/>
      <c r="O1623" s="88"/>
      <c r="P1623" s="88"/>
      <c r="R1623" s="90" t="s">
        <v>15</v>
      </c>
      <c r="S1623" s="91">
        <v>0</v>
      </c>
      <c r="T1623" s="90" t="s">
        <v>1378</v>
      </c>
      <c r="U1623" s="91">
        <v>17.309999999999999</v>
      </c>
      <c r="W1623" s="92">
        <v>44652</v>
      </c>
    </row>
    <row r="1624" spans="1:23" x14ac:dyDescent="0.2">
      <c r="A1624" s="86"/>
      <c r="B1624" s="86" t="s">
        <v>1376</v>
      </c>
      <c r="C1624" s="86" t="s">
        <v>1377</v>
      </c>
      <c r="D1624" s="86" t="s">
        <v>157</v>
      </c>
      <c r="E1624" s="86">
        <v>201</v>
      </c>
      <c r="F1624" s="86" t="s">
        <v>1378</v>
      </c>
      <c r="G1624" s="87">
        <v>44752</v>
      </c>
      <c r="H1624" s="87">
        <v>44919</v>
      </c>
      <c r="I1624" s="88"/>
      <c r="J1624" s="88"/>
      <c r="K1624" s="88"/>
      <c r="L1624" s="88"/>
      <c r="M1624" s="88" t="s">
        <v>15</v>
      </c>
      <c r="N1624" s="88"/>
      <c r="O1624" s="88"/>
      <c r="P1624" s="88"/>
      <c r="R1624" s="90" t="s">
        <v>15</v>
      </c>
      <c r="S1624" s="91">
        <v>0</v>
      </c>
      <c r="T1624" s="90" t="s">
        <v>1378</v>
      </c>
      <c r="U1624" s="91">
        <v>17.309999999999999</v>
      </c>
      <c r="W1624" s="92">
        <v>44652</v>
      </c>
    </row>
    <row r="1625" spans="1:23" x14ac:dyDescent="0.2">
      <c r="A1625" s="86"/>
      <c r="B1625" s="86" t="s">
        <v>1376</v>
      </c>
      <c r="C1625" s="86" t="s">
        <v>1377</v>
      </c>
      <c r="D1625" s="86" t="s">
        <v>157</v>
      </c>
      <c r="E1625" s="86">
        <v>201</v>
      </c>
      <c r="F1625" s="86" t="s">
        <v>1378</v>
      </c>
      <c r="G1625" s="87">
        <v>44752</v>
      </c>
      <c r="H1625" s="87">
        <v>44919</v>
      </c>
      <c r="I1625" s="88"/>
      <c r="J1625" s="88"/>
      <c r="K1625" s="88"/>
      <c r="L1625" s="88"/>
      <c r="M1625" s="88" t="s">
        <v>15</v>
      </c>
      <c r="N1625" s="88"/>
      <c r="O1625" s="88"/>
      <c r="P1625" s="88"/>
      <c r="R1625" s="90" t="s">
        <v>15</v>
      </c>
      <c r="S1625" s="91">
        <v>0</v>
      </c>
      <c r="T1625" s="90" t="s">
        <v>1378</v>
      </c>
      <c r="U1625" s="91">
        <v>17.309999999999999</v>
      </c>
      <c r="W1625" s="92">
        <v>44652</v>
      </c>
    </row>
    <row r="1626" spans="1:23" x14ac:dyDescent="0.2">
      <c r="A1626" s="86"/>
      <c r="B1626" s="86" t="s">
        <v>1376</v>
      </c>
      <c r="C1626" s="86" t="s">
        <v>1377</v>
      </c>
      <c r="D1626" s="86" t="s">
        <v>157</v>
      </c>
      <c r="E1626" s="86">
        <v>201</v>
      </c>
      <c r="F1626" s="86" t="s">
        <v>1378</v>
      </c>
      <c r="G1626" s="87">
        <v>44752</v>
      </c>
      <c r="H1626" s="87">
        <v>44919</v>
      </c>
      <c r="I1626" s="88"/>
      <c r="J1626" s="88"/>
      <c r="K1626" s="88"/>
      <c r="L1626" s="88"/>
      <c r="M1626" s="88" t="s">
        <v>15</v>
      </c>
      <c r="N1626" s="88"/>
      <c r="O1626" s="88"/>
      <c r="P1626" s="88"/>
      <c r="R1626" s="90" t="s">
        <v>15</v>
      </c>
      <c r="S1626" s="91">
        <v>0</v>
      </c>
      <c r="T1626" s="90" t="s">
        <v>1378</v>
      </c>
      <c r="U1626" s="91">
        <v>17.309999999999999</v>
      </c>
      <c r="W1626" s="92">
        <v>44652</v>
      </c>
    </row>
    <row r="1627" spans="1:23" x14ac:dyDescent="0.2">
      <c r="A1627" s="86"/>
      <c r="B1627" s="86" t="s">
        <v>1376</v>
      </c>
      <c r="C1627" s="86" t="s">
        <v>1377</v>
      </c>
      <c r="D1627" s="86" t="s">
        <v>157</v>
      </c>
      <c r="E1627" s="86">
        <v>201</v>
      </c>
      <c r="F1627" s="86" t="s">
        <v>1378</v>
      </c>
      <c r="G1627" s="87">
        <v>44752</v>
      </c>
      <c r="H1627" s="87">
        <v>44919</v>
      </c>
      <c r="I1627" s="88"/>
      <c r="J1627" s="88"/>
      <c r="K1627" s="88"/>
      <c r="L1627" s="88"/>
      <c r="M1627" s="88" t="s">
        <v>15</v>
      </c>
      <c r="N1627" s="88"/>
      <c r="O1627" s="88"/>
      <c r="P1627" s="88"/>
      <c r="R1627" s="90" t="s">
        <v>15</v>
      </c>
      <c r="S1627" s="91">
        <v>0</v>
      </c>
      <c r="T1627" s="90" t="s">
        <v>1378</v>
      </c>
      <c r="U1627" s="91">
        <v>17.309999999999999</v>
      </c>
      <c r="W1627" s="92">
        <v>44652</v>
      </c>
    </row>
    <row r="1628" spans="1:23" x14ac:dyDescent="0.2">
      <c r="A1628" s="86"/>
      <c r="B1628" s="86" t="s">
        <v>1376</v>
      </c>
      <c r="C1628" s="86" t="s">
        <v>1377</v>
      </c>
      <c r="D1628" s="86" t="s">
        <v>157</v>
      </c>
      <c r="E1628" s="86">
        <v>201</v>
      </c>
      <c r="F1628" s="86" t="s">
        <v>1378</v>
      </c>
      <c r="G1628" s="87">
        <v>44752</v>
      </c>
      <c r="H1628" s="87">
        <v>44919</v>
      </c>
      <c r="I1628" s="88"/>
      <c r="J1628" s="88"/>
      <c r="K1628" s="88"/>
      <c r="L1628" s="88"/>
      <c r="M1628" s="88" t="s">
        <v>15</v>
      </c>
      <c r="N1628" s="88"/>
      <c r="O1628" s="88"/>
      <c r="P1628" s="88"/>
      <c r="R1628" s="90" t="s">
        <v>15</v>
      </c>
      <c r="S1628" s="91">
        <v>0</v>
      </c>
      <c r="T1628" s="90" t="s">
        <v>1378</v>
      </c>
      <c r="U1628" s="91">
        <v>17.309999999999999</v>
      </c>
      <c r="W1628" s="92">
        <v>44652</v>
      </c>
    </row>
    <row r="1629" spans="1:23" x14ac:dyDescent="0.2">
      <c r="A1629" s="86"/>
      <c r="B1629" s="86" t="s">
        <v>1376</v>
      </c>
      <c r="C1629" s="86" t="s">
        <v>1377</v>
      </c>
      <c r="D1629" s="86" t="s">
        <v>157</v>
      </c>
      <c r="E1629" s="86">
        <v>201</v>
      </c>
      <c r="F1629" s="86" t="s">
        <v>1378</v>
      </c>
      <c r="G1629" s="87">
        <v>44752</v>
      </c>
      <c r="H1629" s="87">
        <v>44919</v>
      </c>
      <c r="I1629" s="88"/>
      <c r="J1629" s="88"/>
      <c r="K1629" s="88"/>
      <c r="L1629" s="88"/>
      <c r="M1629" s="88" t="s">
        <v>15</v>
      </c>
      <c r="N1629" s="88"/>
      <c r="O1629" s="88"/>
      <c r="P1629" s="88"/>
      <c r="R1629" s="90" t="s">
        <v>15</v>
      </c>
      <c r="S1629" s="91">
        <v>0</v>
      </c>
      <c r="T1629" s="90" t="s">
        <v>1378</v>
      </c>
      <c r="U1629" s="91">
        <v>17.309999999999999</v>
      </c>
      <c r="W1629" s="92">
        <v>44652</v>
      </c>
    </row>
    <row r="1630" spans="1:23" x14ac:dyDescent="0.2">
      <c r="A1630" s="86"/>
      <c r="B1630" s="86" t="s">
        <v>1376</v>
      </c>
      <c r="C1630" s="86" t="s">
        <v>1377</v>
      </c>
      <c r="D1630" s="86" t="s">
        <v>157</v>
      </c>
      <c r="E1630" s="86">
        <v>201</v>
      </c>
      <c r="F1630" s="86" t="s">
        <v>1378</v>
      </c>
      <c r="G1630" s="87">
        <v>44752</v>
      </c>
      <c r="H1630" s="87">
        <v>44919</v>
      </c>
      <c r="I1630" s="88"/>
      <c r="J1630" s="88"/>
      <c r="K1630" s="88"/>
      <c r="L1630" s="88"/>
      <c r="M1630" s="88" t="s">
        <v>15</v>
      </c>
      <c r="N1630" s="88"/>
      <c r="O1630" s="88"/>
      <c r="P1630" s="88"/>
      <c r="R1630" s="90" t="s">
        <v>15</v>
      </c>
      <c r="S1630" s="91">
        <v>0</v>
      </c>
      <c r="T1630" s="90" t="s">
        <v>1378</v>
      </c>
      <c r="U1630" s="91">
        <v>17.309999999999999</v>
      </c>
      <c r="W1630" s="92">
        <v>44652</v>
      </c>
    </row>
    <row r="1631" spans="1:23" x14ac:dyDescent="0.2">
      <c r="A1631" s="86"/>
      <c r="B1631" s="86" t="s">
        <v>1376</v>
      </c>
      <c r="C1631" s="86" t="s">
        <v>1377</v>
      </c>
      <c r="D1631" s="86" t="s">
        <v>157</v>
      </c>
      <c r="E1631" s="86">
        <v>201</v>
      </c>
      <c r="F1631" s="86" t="s">
        <v>1378</v>
      </c>
      <c r="G1631" s="87">
        <v>44752</v>
      </c>
      <c r="H1631" s="87">
        <v>44919</v>
      </c>
      <c r="I1631" s="88"/>
      <c r="J1631" s="88"/>
      <c r="K1631" s="88"/>
      <c r="L1631" s="88"/>
      <c r="M1631" s="88" t="s">
        <v>15</v>
      </c>
      <c r="N1631" s="88"/>
      <c r="O1631" s="88"/>
      <c r="P1631" s="88"/>
      <c r="R1631" s="90" t="s">
        <v>15</v>
      </c>
      <c r="S1631" s="91">
        <v>0</v>
      </c>
      <c r="T1631" s="90" t="s">
        <v>1378</v>
      </c>
      <c r="U1631" s="91">
        <v>17.309999999999999</v>
      </c>
      <c r="W1631" s="92">
        <v>44652</v>
      </c>
    </row>
    <row r="1632" spans="1:23" x14ac:dyDescent="0.2">
      <c r="A1632" s="86"/>
      <c r="B1632" s="86" t="s">
        <v>1376</v>
      </c>
      <c r="C1632" s="86" t="s">
        <v>1377</v>
      </c>
      <c r="D1632" s="86" t="s">
        <v>157</v>
      </c>
      <c r="E1632" s="86">
        <v>201</v>
      </c>
      <c r="F1632" s="86" t="s">
        <v>1378</v>
      </c>
      <c r="G1632" s="87">
        <v>44752</v>
      </c>
      <c r="H1632" s="87">
        <v>44919</v>
      </c>
      <c r="I1632" s="88"/>
      <c r="J1632" s="88"/>
      <c r="K1632" s="88"/>
      <c r="L1632" s="88"/>
      <c r="M1632" s="88" t="s">
        <v>15</v>
      </c>
      <c r="N1632" s="88"/>
      <c r="O1632" s="88"/>
      <c r="P1632" s="88"/>
      <c r="R1632" s="90" t="s">
        <v>15</v>
      </c>
      <c r="S1632" s="91">
        <v>0</v>
      </c>
      <c r="T1632" s="90" t="s">
        <v>1378</v>
      </c>
      <c r="U1632" s="91">
        <v>17.309999999999999</v>
      </c>
      <c r="W1632" s="92">
        <v>44652</v>
      </c>
    </row>
    <row r="1633" spans="1:23" x14ac:dyDescent="0.2">
      <c r="A1633" s="86"/>
      <c r="B1633" s="86" t="s">
        <v>1376</v>
      </c>
      <c r="C1633" s="86" t="s">
        <v>1377</v>
      </c>
      <c r="D1633" s="86" t="s">
        <v>157</v>
      </c>
      <c r="E1633" s="86">
        <v>201</v>
      </c>
      <c r="F1633" s="86" t="s">
        <v>1378</v>
      </c>
      <c r="G1633" s="87">
        <v>44752</v>
      </c>
      <c r="H1633" s="87">
        <v>44919</v>
      </c>
      <c r="I1633" s="88"/>
      <c r="J1633" s="88"/>
      <c r="K1633" s="88"/>
      <c r="L1633" s="88"/>
      <c r="M1633" s="88" t="s">
        <v>15</v>
      </c>
      <c r="N1633" s="88"/>
      <c r="O1633" s="88"/>
      <c r="P1633" s="88"/>
      <c r="R1633" s="90" t="s">
        <v>15</v>
      </c>
      <c r="S1633" s="91">
        <v>0</v>
      </c>
      <c r="T1633" s="90" t="s">
        <v>1378</v>
      </c>
      <c r="U1633" s="91">
        <v>17.309999999999999</v>
      </c>
      <c r="W1633" s="92">
        <v>44652</v>
      </c>
    </row>
    <row r="1634" spans="1:23" x14ac:dyDescent="0.2">
      <c r="A1634" s="86"/>
      <c r="B1634" s="86" t="s">
        <v>1376</v>
      </c>
      <c r="C1634" s="86" t="s">
        <v>1377</v>
      </c>
      <c r="D1634" s="86" t="s">
        <v>157</v>
      </c>
      <c r="E1634" s="86">
        <v>201</v>
      </c>
      <c r="F1634" s="86" t="s">
        <v>1378</v>
      </c>
      <c r="G1634" s="87">
        <v>44752</v>
      </c>
      <c r="H1634" s="87">
        <v>44919</v>
      </c>
      <c r="I1634" s="88"/>
      <c r="J1634" s="88"/>
      <c r="K1634" s="88"/>
      <c r="L1634" s="88"/>
      <c r="M1634" s="88" t="s">
        <v>15</v>
      </c>
      <c r="N1634" s="88"/>
      <c r="O1634" s="88"/>
      <c r="P1634" s="88"/>
      <c r="R1634" s="90" t="s">
        <v>15</v>
      </c>
      <c r="S1634" s="91">
        <v>0</v>
      </c>
      <c r="T1634" s="90" t="s">
        <v>1378</v>
      </c>
      <c r="U1634" s="91">
        <v>17.309999999999999</v>
      </c>
      <c r="W1634" s="92">
        <v>44652</v>
      </c>
    </row>
    <row r="1635" spans="1:23" x14ac:dyDescent="0.2">
      <c r="A1635" s="86"/>
      <c r="B1635" s="86" t="s">
        <v>1376</v>
      </c>
      <c r="C1635" s="86" t="s">
        <v>1377</v>
      </c>
      <c r="D1635" s="86" t="s">
        <v>157</v>
      </c>
      <c r="E1635" s="86">
        <v>201</v>
      </c>
      <c r="F1635" s="86" t="s">
        <v>1378</v>
      </c>
      <c r="G1635" s="87">
        <v>44752</v>
      </c>
      <c r="H1635" s="87">
        <v>44919</v>
      </c>
      <c r="I1635" s="88"/>
      <c r="J1635" s="88"/>
      <c r="K1635" s="88"/>
      <c r="L1635" s="88"/>
      <c r="M1635" s="88" t="s">
        <v>15</v>
      </c>
      <c r="N1635" s="88"/>
      <c r="O1635" s="88"/>
      <c r="P1635" s="88"/>
      <c r="R1635" s="90" t="s">
        <v>15</v>
      </c>
      <c r="S1635" s="91">
        <v>0</v>
      </c>
      <c r="T1635" s="90" t="s">
        <v>1378</v>
      </c>
      <c r="U1635" s="91">
        <v>17.309999999999999</v>
      </c>
      <c r="W1635" s="92">
        <v>44652</v>
      </c>
    </row>
    <row r="1636" spans="1:23" x14ac:dyDescent="0.2">
      <c r="A1636" s="86"/>
      <c r="B1636" s="86" t="s">
        <v>1376</v>
      </c>
      <c r="C1636" s="86" t="s">
        <v>1377</v>
      </c>
      <c r="D1636" s="86" t="s">
        <v>157</v>
      </c>
      <c r="E1636" s="86">
        <v>201</v>
      </c>
      <c r="F1636" s="86" t="s">
        <v>1378</v>
      </c>
      <c r="G1636" s="87">
        <v>44752</v>
      </c>
      <c r="H1636" s="87">
        <v>44919</v>
      </c>
      <c r="I1636" s="88"/>
      <c r="J1636" s="88"/>
      <c r="K1636" s="88"/>
      <c r="L1636" s="88"/>
      <c r="M1636" s="88" t="s">
        <v>15</v>
      </c>
      <c r="N1636" s="88"/>
      <c r="O1636" s="88"/>
      <c r="P1636" s="88"/>
      <c r="R1636" s="90" t="s">
        <v>15</v>
      </c>
      <c r="S1636" s="91">
        <v>0</v>
      </c>
      <c r="T1636" s="90" t="s">
        <v>1378</v>
      </c>
      <c r="U1636" s="91">
        <v>17.309999999999999</v>
      </c>
      <c r="W1636" s="92">
        <v>44652</v>
      </c>
    </row>
    <row r="1637" spans="1:23" x14ac:dyDescent="0.2">
      <c r="A1637" s="86"/>
      <c r="B1637" s="86" t="s">
        <v>1376</v>
      </c>
      <c r="C1637" s="86" t="s">
        <v>1377</v>
      </c>
      <c r="D1637" s="86" t="s">
        <v>157</v>
      </c>
      <c r="E1637" s="86">
        <v>201</v>
      </c>
      <c r="F1637" s="86" t="s">
        <v>1378</v>
      </c>
      <c r="G1637" s="87">
        <v>44752</v>
      </c>
      <c r="H1637" s="87">
        <v>44919</v>
      </c>
      <c r="I1637" s="88"/>
      <c r="J1637" s="88"/>
      <c r="K1637" s="88"/>
      <c r="L1637" s="88"/>
      <c r="M1637" s="88" t="s">
        <v>15</v>
      </c>
      <c r="N1637" s="88"/>
      <c r="O1637" s="88"/>
      <c r="P1637" s="88"/>
      <c r="R1637" s="90" t="s">
        <v>15</v>
      </c>
      <c r="S1637" s="91">
        <v>0</v>
      </c>
      <c r="T1637" s="90" t="s">
        <v>1378</v>
      </c>
      <c r="U1637" s="91">
        <v>17.309999999999999</v>
      </c>
      <c r="W1637" s="92">
        <v>44652</v>
      </c>
    </row>
    <row r="1638" spans="1:23" x14ac:dyDescent="0.2">
      <c r="A1638" s="86"/>
      <c r="B1638" s="86" t="s">
        <v>1376</v>
      </c>
      <c r="C1638" s="86" t="s">
        <v>1377</v>
      </c>
      <c r="D1638" s="86" t="s">
        <v>157</v>
      </c>
      <c r="E1638" s="86">
        <v>201</v>
      </c>
      <c r="F1638" s="86" t="s">
        <v>1378</v>
      </c>
      <c r="G1638" s="87">
        <v>44752</v>
      </c>
      <c r="H1638" s="87">
        <v>44919</v>
      </c>
      <c r="I1638" s="88"/>
      <c r="J1638" s="88"/>
      <c r="K1638" s="88"/>
      <c r="L1638" s="88"/>
      <c r="M1638" s="88" t="s">
        <v>15</v>
      </c>
      <c r="N1638" s="88"/>
      <c r="O1638" s="88"/>
      <c r="P1638" s="88"/>
      <c r="R1638" s="90" t="s">
        <v>15</v>
      </c>
      <c r="S1638" s="91">
        <v>0</v>
      </c>
      <c r="T1638" s="90" t="s">
        <v>1378</v>
      </c>
      <c r="U1638" s="91">
        <v>17.309999999999999</v>
      </c>
      <c r="W1638" s="92">
        <v>44652</v>
      </c>
    </row>
    <row r="1639" spans="1:23" x14ac:dyDescent="0.2">
      <c r="A1639" s="86"/>
      <c r="B1639" s="86" t="s">
        <v>1376</v>
      </c>
      <c r="C1639" s="86" t="s">
        <v>1377</v>
      </c>
      <c r="D1639" s="86" t="s">
        <v>157</v>
      </c>
      <c r="E1639" s="86">
        <v>201</v>
      </c>
      <c r="F1639" s="86" t="s">
        <v>1378</v>
      </c>
      <c r="G1639" s="87">
        <v>44752</v>
      </c>
      <c r="H1639" s="87">
        <v>44919</v>
      </c>
      <c r="I1639" s="88"/>
      <c r="J1639" s="88"/>
      <c r="K1639" s="88"/>
      <c r="L1639" s="88"/>
      <c r="M1639" s="88" t="s">
        <v>15</v>
      </c>
      <c r="N1639" s="88"/>
      <c r="O1639" s="88"/>
      <c r="P1639" s="88"/>
      <c r="R1639" s="90" t="s">
        <v>15</v>
      </c>
      <c r="S1639" s="91">
        <v>0</v>
      </c>
      <c r="T1639" s="90" t="s">
        <v>1378</v>
      </c>
      <c r="U1639" s="91">
        <v>17.309999999999999</v>
      </c>
      <c r="W1639" s="92">
        <v>44652</v>
      </c>
    </row>
    <row r="1640" spans="1:23" x14ac:dyDescent="0.2">
      <c r="A1640" s="86"/>
      <c r="B1640" s="86" t="s">
        <v>1376</v>
      </c>
      <c r="C1640" s="86" t="s">
        <v>1377</v>
      </c>
      <c r="D1640" s="86" t="s">
        <v>157</v>
      </c>
      <c r="E1640" s="86">
        <v>201</v>
      </c>
      <c r="F1640" s="86" t="s">
        <v>1378</v>
      </c>
      <c r="G1640" s="87">
        <v>44752</v>
      </c>
      <c r="H1640" s="87">
        <v>44919</v>
      </c>
      <c r="I1640" s="88"/>
      <c r="J1640" s="88"/>
      <c r="K1640" s="88"/>
      <c r="L1640" s="88"/>
      <c r="M1640" s="88" t="s">
        <v>15</v>
      </c>
      <c r="N1640" s="88"/>
      <c r="O1640" s="88"/>
      <c r="P1640" s="88"/>
      <c r="R1640" s="90" t="s">
        <v>15</v>
      </c>
      <c r="S1640" s="91">
        <v>0</v>
      </c>
      <c r="T1640" s="90" t="s">
        <v>1378</v>
      </c>
      <c r="U1640" s="91">
        <v>17.309999999999999</v>
      </c>
      <c r="W1640" s="92">
        <v>44652</v>
      </c>
    </row>
    <row r="1641" spans="1:23" x14ac:dyDescent="0.2">
      <c r="A1641" s="86"/>
      <c r="B1641" s="86" t="s">
        <v>1376</v>
      </c>
      <c r="C1641" s="86" t="s">
        <v>1377</v>
      </c>
      <c r="D1641" s="86" t="s">
        <v>157</v>
      </c>
      <c r="E1641" s="86">
        <v>201</v>
      </c>
      <c r="F1641" s="86" t="s">
        <v>1378</v>
      </c>
      <c r="G1641" s="87">
        <v>44752</v>
      </c>
      <c r="H1641" s="87">
        <v>44919</v>
      </c>
      <c r="I1641" s="88"/>
      <c r="J1641" s="88"/>
      <c r="K1641" s="88"/>
      <c r="L1641" s="88"/>
      <c r="M1641" s="88" t="s">
        <v>15</v>
      </c>
      <c r="N1641" s="88"/>
      <c r="O1641" s="88"/>
      <c r="P1641" s="88"/>
      <c r="R1641" s="90" t="s">
        <v>15</v>
      </c>
      <c r="S1641" s="91">
        <v>0</v>
      </c>
      <c r="T1641" s="90" t="s">
        <v>1378</v>
      </c>
      <c r="U1641" s="91">
        <v>17.309999999999999</v>
      </c>
      <c r="W1641" s="92">
        <v>44652</v>
      </c>
    </row>
    <row r="1642" spans="1:23" x14ac:dyDescent="0.2">
      <c r="A1642" s="86"/>
      <c r="B1642" s="86" t="s">
        <v>1376</v>
      </c>
      <c r="C1642" s="86" t="s">
        <v>1377</v>
      </c>
      <c r="D1642" s="86" t="s">
        <v>157</v>
      </c>
      <c r="E1642" s="86">
        <v>201</v>
      </c>
      <c r="F1642" s="86" t="s">
        <v>1378</v>
      </c>
      <c r="G1642" s="87">
        <v>44752</v>
      </c>
      <c r="H1642" s="87">
        <v>44919</v>
      </c>
      <c r="I1642" s="88"/>
      <c r="J1642" s="88"/>
      <c r="K1642" s="88"/>
      <c r="L1642" s="88"/>
      <c r="M1642" s="88" t="s">
        <v>15</v>
      </c>
      <c r="N1642" s="88"/>
      <c r="O1642" s="88"/>
      <c r="P1642" s="88"/>
      <c r="R1642" s="90" t="s">
        <v>15</v>
      </c>
      <c r="S1642" s="91">
        <v>0</v>
      </c>
      <c r="T1642" s="90" t="s">
        <v>1378</v>
      </c>
      <c r="U1642" s="91">
        <v>17.309999999999999</v>
      </c>
      <c r="W1642" s="92">
        <v>44652</v>
      </c>
    </row>
    <row r="1643" spans="1:23" x14ac:dyDescent="0.2">
      <c r="A1643" s="86"/>
      <c r="B1643" s="86" t="s">
        <v>1376</v>
      </c>
      <c r="C1643" s="86" t="s">
        <v>1377</v>
      </c>
      <c r="D1643" s="86" t="s">
        <v>157</v>
      </c>
      <c r="E1643" s="86">
        <v>201</v>
      </c>
      <c r="F1643" s="86" t="s">
        <v>1378</v>
      </c>
      <c r="G1643" s="87">
        <v>44752</v>
      </c>
      <c r="H1643" s="87">
        <v>44919</v>
      </c>
      <c r="I1643" s="88"/>
      <c r="J1643" s="88"/>
      <c r="K1643" s="88"/>
      <c r="L1643" s="88"/>
      <c r="M1643" s="88" t="s">
        <v>15</v>
      </c>
      <c r="N1643" s="88"/>
      <c r="O1643" s="88"/>
      <c r="P1643" s="88"/>
      <c r="R1643" s="90" t="s">
        <v>15</v>
      </c>
      <c r="S1643" s="91">
        <v>0</v>
      </c>
      <c r="T1643" s="90" t="s">
        <v>1378</v>
      </c>
      <c r="U1643" s="91">
        <v>17.309999999999999</v>
      </c>
      <c r="W1643" s="92">
        <v>44652</v>
      </c>
    </row>
    <row r="1644" spans="1:23" x14ac:dyDescent="0.2">
      <c r="A1644" s="86"/>
      <c r="B1644" s="86" t="s">
        <v>1376</v>
      </c>
      <c r="C1644" s="86" t="s">
        <v>1377</v>
      </c>
      <c r="D1644" s="86" t="s">
        <v>157</v>
      </c>
      <c r="E1644" s="86">
        <v>201</v>
      </c>
      <c r="F1644" s="86" t="s">
        <v>1378</v>
      </c>
      <c r="G1644" s="87">
        <v>44752</v>
      </c>
      <c r="H1644" s="87">
        <v>44919</v>
      </c>
      <c r="I1644" s="88"/>
      <c r="J1644" s="88"/>
      <c r="K1644" s="88"/>
      <c r="L1644" s="88"/>
      <c r="M1644" s="88" t="s">
        <v>15</v>
      </c>
      <c r="N1644" s="88"/>
      <c r="O1644" s="88"/>
      <c r="P1644" s="88"/>
      <c r="R1644" s="90" t="s">
        <v>15</v>
      </c>
      <c r="S1644" s="91">
        <v>0</v>
      </c>
      <c r="T1644" s="90" t="s">
        <v>1378</v>
      </c>
      <c r="U1644" s="91">
        <v>17.309999999999999</v>
      </c>
      <c r="W1644" s="92">
        <v>44652</v>
      </c>
    </row>
    <row r="1645" spans="1:23" x14ac:dyDescent="0.2">
      <c r="A1645" s="86"/>
      <c r="B1645" s="86" t="s">
        <v>1376</v>
      </c>
      <c r="C1645" s="86" t="s">
        <v>1377</v>
      </c>
      <c r="D1645" s="86" t="s">
        <v>157</v>
      </c>
      <c r="E1645" s="86">
        <v>201</v>
      </c>
      <c r="F1645" s="86" t="s">
        <v>1378</v>
      </c>
      <c r="G1645" s="87">
        <v>44752</v>
      </c>
      <c r="H1645" s="87">
        <v>44919</v>
      </c>
      <c r="I1645" s="88"/>
      <c r="J1645" s="88"/>
      <c r="K1645" s="88"/>
      <c r="L1645" s="88"/>
      <c r="M1645" s="88" t="s">
        <v>15</v>
      </c>
      <c r="N1645" s="88"/>
      <c r="O1645" s="88"/>
      <c r="P1645" s="88"/>
      <c r="R1645" s="90" t="s">
        <v>15</v>
      </c>
      <c r="S1645" s="91">
        <v>0</v>
      </c>
      <c r="T1645" s="90" t="s">
        <v>1378</v>
      </c>
      <c r="U1645" s="91">
        <v>17.309999999999999</v>
      </c>
      <c r="W1645" s="92">
        <v>44652</v>
      </c>
    </row>
    <row r="1646" spans="1:23" x14ac:dyDescent="0.2">
      <c r="A1646" s="86"/>
      <c r="B1646" s="86" t="s">
        <v>1376</v>
      </c>
      <c r="C1646" s="86" t="s">
        <v>1377</v>
      </c>
      <c r="D1646" s="86" t="s">
        <v>157</v>
      </c>
      <c r="E1646" s="86">
        <v>201</v>
      </c>
      <c r="F1646" s="86" t="s">
        <v>1378</v>
      </c>
      <c r="G1646" s="87">
        <v>44752</v>
      </c>
      <c r="H1646" s="87">
        <v>44919</v>
      </c>
      <c r="I1646" s="88"/>
      <c r="J1646" s="88"/>
      <c r="K1646" s="88"/>
      <c r="L1646" s="88"/>
      <c r="M1646" s="88" t="s">
        <v>15</v>
      </c>
      <c r="N1646" s="88"/>
      <c r="O1646" s="88"/>
      <c r="P1646" s="88"/>
      <c r="R1646" s="90" t="s">
        <v>15</v>
      </c>
      <c r="S1646" s="91">
        <v>0</v>
      </c>
      <c r="T1646" s="90" t="s">
        <v>1378</v>
      </c>
      <c r="U1646" s="91">
        <v>17.309999999999999</v>
      </c>
      <c r="W1646" s="92">
        <v>44652</v>
      </c>
    </row>
    <row r="1647" spans="1:23" x14ac:dyDescent="0.2">
      <c r="A1647" s="86"/>
      <c r="B1647" s="86" t="s">
        <v>1376</v>
      </c>
      <c r="C1647" s="86" t="s">
        <v>1377</v>
      </c>
      <c r="D1647" s="86" t="s">
        <v>157</v>
      </c>
      <c r="E1647" s="86">
        <v>201</v>
      </c>
      <c r="F1647" s="86" t="s">
        <v>1378</v>
      </c>
      <c r="G1647" s="87">
        <v>44752</v>
      </c>
      <c r="H1647" s="87">
        <v>44919</v>
      </c>
      <c r="I1647" s="88"/>
      <c r="J1647" s="88"/>
      <c r="K1647" s="88"/>
      <c r="L1647" s="88"/>
      <c r="M1647" s="88" t="s">
        <v>15</v>
      </c>
      <c r="N1647" s="88"/>
      <c r="O1647" s="88"/>
      <c r="P1647" s="88"/>
      <c r="R1647" s="90" t="s">
        <v>15</v>
      </c>
      <c r="S1647" s="91">
        <v>0</v>
      </c>
      <c r="T1647" s="90" t="s">
        <v>1378</v>
      </c>
      <c r="U1647" s="91">
        <v>17.309999999999999</v>
      </c>
      <c r="W1647" s="92">
        <v>44652</v>
      </c>
    </row>
    <row r="1648" spans="1:23" x14ac:dyDescent="0.2">
      <c r="A1648" s="86"/>
      <c r="B1648" s="86" t="s">
        <v>1376</v>
      </c>
      <c r="C1648" s="86" t="s">
        <v>1377</v>
      </c>
      <c r="D1648" s="86" t="s">
        <v>157</v>
      </c>
      <c r="E1648" s="86">
        <v>201</v>
      </c>
      <c r="F1648" s="86" t="s">
        <v>1378</v>
      </c>
      <c r="G1648" s="87">
        <v>44752</v>
      </c>
      <c r="H1648" s="87">
        <v>44919</v>
      </c>
      <c r="I1648" s="88"/>
      <c r="J1648" s="88"/>
      <c r="K1648" s="88"/>
      <c r="L1648" s="88"/>
      <c r="M1648" s="88" t="s">
        <v>15</v>
      </c>
      <c r="N1648" s="88"/>
      <c r="O1648" s="88"/>
      <c r="P1648" s="88"/>
      <c r="R1648" s="90" t="s">
        <v>15</v>
      </c>
      <c r="S1648" s="91">
        <v>0</v>
      </c>
      <c r="T1648" s="90" t="s">
        <v>1378</v>
      </c>
      <c r="U1648" s="91">
        <v>17.309999999999999</v>
      </c>
      <c r="W1648" s="92">
        <v>44652</v>
      </c>
    </row>
    <row r="1649" spans="1:23" x14ac:dyDescent="0.2">
      <c r="A1649" s="86"/>
      <c r="B1649" s="86" t="s">
        <v>1376</v>
      </c>
      <c r="C1649" s="86" t="s">
        <v>1377</v>
      </c>
      <c r="D1649" s="86" t="s">
        <v>157</v>
      </c>
      <c r="E1649" s="86">
        <v>201</v>
      </c>
      <c r="F1649" s="86" t="s">
        <v>1378</v>
      </c>
      <c r="G1649" s="87">
        <v>44752</v>
      </c>
      <c r="H1649" s="87">
        <v>44919</v>
      </c>
      <c r="I1649" s="88"/>
      <c r="J1649" s="88"/>
      <c r="K1649" s="88"/>
      <c r="L1649" s="88"/>
      <c r="M1649" s="88" t="s">
        <v>15</v>
      </c>
      <c r="N1649" s="88"/>
      <c r="O1649" s="88"/>
      <c r="P1649" s="88"/>
      <c r="R1649" s="90" t="s">
        <v>15</v>
      </c>
      <c r="S1649" s="91">
        <v>0</v>
      </c>
      <c r="T1649" s="90" t="s">
        <v>1378</v>
      </c>
      <c r="U1649" s="91">
        <v>17.309999999999999</v>
      </c>
      <c r="W1649" s="92">
        <v>44652</v>
      </c>
    </row>
    <row r="1650" spans="1:23" x14ac:dyDescent="0.2">
      <c r="A1650" s="86"/>
      <c r="B1650" s="86" t="s">
        <v>1376</v>
      </c>
      <c r="C1650" s="86" t="s">
        <v>1377</v>
      </c>
      <c r="D1650" s="86" t="s">
        <v>157</v>
      </c>
      <c r="E1650" s="86">
        <v>201</v>
      </c>
      <c r="F1650" s="86" t="s">
        <v>1378</v>
      </c>
      <c r="G1650" s="87">
        <v>44752</v>
      </c>
      <c r="H1650" s="87">
        <v>44919</v>
      </c>
      <c r="I1650" s="88"/>
      <c r="J1650" s="88"/>
      <c r="K1650" s="88"/>
      <c r="L1650" s="88"/>
      <c r="M1650" s="88" t="s">
        <v>15</v>
      </c>
      <c r="N1650" s="88"/>
      <c r="O1650" s="88"/>
      <c r="P1650" s="88"/>
      <c r="R1650" s="90" t="s">
        <v>15</v>
      </c>
      <c r="S1650" s="91">
        <v>0</v>
      </c>
      <c r="T1650" s="90" t="s">
        <v>1378</v>
      </c>
      <c r="U1650" s="91">
        <v>17.309999999999999</v>
      </c>
      <c r="W1650" s="92">
        <v>44652</v>
      </c>
    </row>
    <row r="1651" spans="1:23" x14ac:dyDescent="0.2">
      <c r="A1651" s="86"/>
      <c r="B1651" s="86" t="s">
        <v>1376</v>
      </c>
      <c r="C1651" s="86" t="s">
        <v>1377</v>
      </c>
      <c r="D1651" s="86" t="s">
        <v>157</v>
      </c>
      <c r="E1651" s="86">
        <v>201</v>
      </c>
      <c r="F1651" s="86" t="s">
        <v>1378</v>
      </c>
      <c r="G1651" s="87">
        <v>44752</v>
      </c>
      <c r="H1651" s="87">
        <v>44919</v>
      </c>
      <c r="I1651" s="88"/>
      <c r="J1651" s="88"/>
      <c r="K1651" s="88"/>
      <c r="L1651" s="88"/>
      <c r="M1651" s="88" t="s">
        <v>15</v>
      </c>
      <c r="N1651" s="88"/>
      <c r="O1651" s="88"/>
      <c r="P1651" s="88"/>
      <c r="R1651" s="90" t="s">
        <v>15</v>
      </c>
      <c r="S1651" s="91">
        <v>0</v>
      </c>
      <c r="T1651" s="90" t="s">
        <v>1378</v>
      </c>
      <c r="U1651" s="91">
        <v>17.309999999999999</v>
      </c>
      <c r="W1651" s="92">
        <v>44652</v>
      </c>
    </row>
    <row r="1652" spans="1:23" x14ac:dyDescent="0.2">
      <c r="A1652" s="86"/>
      <c r="B1652" s="86" t="s">
        <v>1376</v>
      </c>
      <c r="C1652" s="86" t="s">
        <v>1377</v>
      </c>
      <c r="D1652" s="86" t="s">
        <v>157</v>
      </c>
      <c r="E1652" s="86">
        <v>201</v>
      </c>
      <c r="F1652" s="86" t="s">
        <v>1378</v>
      </c>
      <c r="G1652" s="87">
        <v>44752</v>
      </c>
      <c r="H1652" s="87">
        <v>44919</v>
      </c>
      <c r="I1652" s="88"/>
      <c r="J1652" s="88"/>
      <c r="K1652" s="88"/>
      <c r="L1652" s="88"/>
      <c r="M1652" s="88" t="s">
        <v>15</v>
      </c>
      <c r="N1652" s="88"/>
      <c r="O1652" s="88"/>
      <c r="P1652" s="88"/>
      <c r="R1652" s="90" t="s">
        <v>15</v>
      </c>
      <c r="S1652" s="91">
        <v>0</v>
      </c>
      <c r="T1652" s="90" t="s">
        <v>1378</v>
      </c>
      <c r="U1652" s="91">
        <v>17.309999999999999</v>
      </c>
      <c r="W1652" s="92">
        <v>44652</v>
      </c>
    </row>
    <row r="1653" spans="1:23" x14ac:dyDescent="0.2">
      <c r="A1653" s="86"/>
      <c r="B1653" s="86" t="s">
        <v>1376</v>
      </c>
      <c r="C1653" s="86" t="s">
        <v>1377</v>
      </c>
      <c r="D1653" s="86" t="s">
        <v>157</v>
      </c>
      <c r="E1653" s="86">
        <v>201</v>
      </c>
      <c r="F1653" s="86" t="s">
        <v>1378</v>
      </c>
      <c r="G1653" s="87">
        <v>44752</v>
      </c>
      <c r="H1653" s="87">
        <v>44919</v>
      </c>
      <c r="I1653" s="88"/>
      <c r="J1653" s="88"/>
      <c r="K1653" s="88"/>
      <c r="L1653" s="88"/>
      <c r="M1653" s="88" t="s">
        <v>15</v>
      </c>
      <c r="N1653" s="88"/>
      <c r="O1653" s="88"/>
      <c r="P1653" s="88"/>
      <c r="R1653" s="90" t="s">
        <v>15</v>
      </c>
      <c r="S1653" s="91">
        <v>0</v>
      </c>
      <c r="T1653" s="90" t="s">
        <v>1378</v>
      </c>
      <c r="U1653" s="91">
        <v>17.309999999999999</v>
      </c>
      <c r="W1653" s="92">
        <v>44652</v>
      </c>
    </row>
    <row r="1654" spans="1:23" x14ac:dyDescent="0.2">
      <c r="A1654" s="86"/>
      <c r="B1654" s="86" t="s">
        <v>1376</v>
      </c>
      <c r="C1654" s="86" t="s">
        <v>1377</v>
      </c>
      <c r="D1654" s="86" t="s">
        <v>157</v>
      </c>
      <c r="E1654" s="86">
        <v>201</v>
      </c>
      <c r="F1654" s="86" t="s">
        <v>1378</v>
      </c>
      <c r="G1654" s="87">
        <v>44752</v>
      </c>
      <c r="H1654" s="87">
        <v>44919</v>
      </c>
      <c r="I1654" s="88"/>
      <c r="J1654" s="88"/>
      <c r="K1654" s="88"/>
      <c r="L1654" s="88"/>
      <c r="M1654" s="88" t="s">
        <v>15</v>
      </c>
      <c r="N1654" s="88"/>
      <c r="O1654" s="88"/>
      <c r="P1654" s="88"/>
      <c r="R1654" s="90" t="s">
        <v>15</v>
      </c>
      <c r="S1654" s="91">
        <v>0</v>
      </c>
      <c r="T1654" s="90" t="s">
        <v>1378</v>
      </c>
      <c r="U1654" s="91">
        <v>17.309999999999999</v>
      </c>
      <c r="W1654" s="92">
        <v>44652</v>
      </c>
    </row>
    <row r="1655" spans="1:23" x14ac:dyDescent="0.2">
      <c r="A1655" s="86"/>
      <c r="B1655" s="86" t="s">
        <v>1376</v>
      </c>
      <c r="C1655" s="86" t="s">
        <v>1377</v>
      </c>
      <c r="D1655" s="86" t="s">
        <v>157</v>
      </c>
      <c r="E1655" s="86">
        <v>201</v>
      </c>
      <c r="F1655" s="86" t="s">
        <v>1378</v>
      </c>
      <c r="G1655" s="87">
        <v>44752</v>
      </c>
      <c r="H1655" s="87">
        <v>44919</v>
      </c>
      <c r="I1655" s="88"/>
      <c r="J1655" s="88"/>
      <c r="K1655" s="88"/>
      <c r="L1655" s="88"/>
      <c r="M1655" s="88" t="s">
        <v>15</v>
      </c>
      <c r="N1655" s="88"/>
      <c r="O1655" s="88"/>
      <c r="P1655" s="88"/>
      <c r="R1655" s="90" t="s">
        <v>15</v>
      </c>
      <c r="S1655" s="91">
        <v>0</v>
      </c>
      <c r="T1655" s="90" t="s">
        <v>1378</v>
      </c>
      <c r="U1655" s="91">
        <v>17.309999999999999</v>
      </c>
      <c r="W1655" s="92">
        <v>44652</v>
      </c>
    </row>
    <row r="1656" spans="1:23" x14ac:dyDescent="0.2">
      <c r="A1656" s="86"/>
      <c r="B1656" s="86" t="s">
        <v>1376</v>
      </c>
      <c r="C1656" s="86" t="s">
        <v>1377</v>
      </c>
      <c r="D1656" s="86" t="s">
        <v>157</v>
      </c>
      <c r="E1656" s="86">
        <v>201</v>
      </c>
      <c r="F1656" s="86" t="s">
        <v>1378</v>
      </c>
      <c r="G1656" s="87">
        <v>44752</v>
      </c>
      <c r="H1656" s="87">
        <v>44919</v>
      </c>
      <c r="I1656" s="88"/>
      <c r="J1656" s="88"/>
      <c r="K1656" s="88"/>
      <c r="L1656" s="88"/>
      <c r="M1656" s="88" t="s">
        <v>15</v>
      </c>
      <c r="N1656" s="88"/>
      <c r="O1656" s="88"/>
      <c r="P1656" s="88"/>
      <c r="R1656" s="90" t="s">
        <v>15</v>
      </c>
      <c r="S1656" s="91">
        <v>0</v>
      </c>
      <c r="T1656" s="90" t="s">
        <v>1378</v>
      </c>
      <c r="U1656" s="91">
        <v>17.309999999999999</v>
      </c>
      <c r="W1656" s="92">
        <v>44652</v>
      </c>
    </row>
    <row r="1657" spans="1:23" x14ac:dyDescent="0.2">
      <c r="A1657" s="86"/>
      <c r="B1657" s="86" t="s">
        <v>1376</v>
      </c>
      <c r="C1657" s="86" t="s">
        <v>1377</v>
      </c>
      <c r="D1657" s="86" t="s">
        <v>157</v>
      </c>
      <c r="E1657" s="86">
        <v>201</v>
      </c>
      <c r="F1657" s="86" t="s">
        <v>1378</v>
      </c>
      <c r="G1657" s="87">
        <v>44752</v>
      </c>
      <c r="H1657" s="87">
        <v>44919</v>
      </c>
      <c r="I1657" s="88"/>
      <c r="J1657" s="88"/>
      <c r="K1657" s="88"/>
      <c r="L1657" s="88"/>
      <c r="M1657" s="88" t="s">
        <v>15</v>
      </c>
      <c r="N1657" s="88"/>
      <c r="O1657" s="88"/>
      <c r="P1657" s="88"/>
      <c r="R1657" s="90" t="s">
        <v>15</v>
      </c>
      <c r="S1657" s="91">
        <v>0</v>
      </c>
      <c r="T1657" s="90" t="s">
        <v>1378</v>
      </c>
      <c r="U1657" s="91">
        <v>17.309999999999999</v>
      </c>
      <c r="W1657" s="92">
        <v>44652</v>
      </c>
    </row>
    <row r="1658" spans="1:23" x14ac:dyDescent="0.2">
      <c r="A1658" s="86"/>
      <c r="B1658" s="86" t="s">
        <v>1376</v>
      </c>
      <c r="C1658" s="86" t="s">
        <v>1377</v>
      </c>
      <c r="D1658" s="86" t="s">
        <v>157</v>
      </c>
      <c r="E1658" s="86">
        <v>201</v>
      </c>
      <c r="F1658" s="86" t="s">
        <v>1378</v>
      </c>
      <c r="G1658" s="87">
        <v>44752</v>
      </c>
      <c r="H1658" s="87">
        <v>44919</v>
      </c>
      <c r="I1658" s="88"/>
      <c r="J1658" s="88"/>
      <c r="K1658" s="88"/>
      <c r="L1658" s="88"/>
      <c r="M1658" s="88" t="s">
        <v>15</v>
      </c>
      <c r="N1658" s="88"/>
      <c r="O1658" s="88"/>
      <c r="P1658" s="88"/>
      <c r="R1658" s="90" t="s">
        <v>15</v>
      </c>
      <c r="S1658" s="91">
        <v>0</v>
      </c>
      <c r="T1658" s="90" t="s">
        <v>1378</v>
      </c>
      <c r="U1658" s="91">
        <v>17.309999999999999</v>
      </c>
      <c r="W1658" s="92">
        <v>44652</v>
      </c>
    </row>
    <row r="1659" spans="1:23" x14ac:dyDescent="0.2">
      <c r="A1659" s="86"/>
      <c r="B1659" s="86" t="s">
        <v>1376</v>
      </c>
      <c r="C1659" s="86" t="s">
        <v>1377</v>
      </c>
      <c r="D1659" s="86" t="s">
        <v>157</v>
      </c>
      <c r="E1659" s="86">
        <v>201</v>
      </c>
      <c r="F1659" s="86" t="s">
        <v>1378</v>
      </c>
      <c r="G1659" s="87">
        <v>44752</v>
      </c>
      <c r="H1659" s="87">
        <v>44919</v>
      </c>
      <c r="I1659" s="88"/>
      <c r="J1659" s="88"/>
      <c r="K1659" s="88"/>
      <c r="L1659" s="88"/>
      <c r="M1659" s="88" t="s">
        <v>15</v>
      </c>
      <c r="N1659" s="88"/>
      <c r="O1659" s="88"/>
      <c r="P1659" s="88"/>
      <c r="R1659" s="90" t="s">
        <v>15</v>
      </c>
      <c r="S1659" s="91">
        <v>0</v>
      </c>
      <c r="T1659" s="90" t="s">
        <v>1378</v>
      </c>
      <c r="U1659" s="91">
        <v>17.309999999999999</v>
      </c>
      <c r="W1659" s="92">
        <v>44652</v>
      </c>
    </row>
    <row r="1660" spans="1:23" x14ac:dyDescent="0.2">
      <c r="A1660" s="86"/>
      <c r="B1660" s="86" t="s">
        <v>1376</v>
      </c>
      <c r="C1660" s="86" t="s">
        <v>1377</v>
      </c>
      <c r="D1660" s="86" t="s">
        <v>157</v>
      </c>
      <c r="E1660" s="86">
        <v>201</v>
      </c>
      <c r="F1660" s="86" t="s">
        <v>1378</v>
      </c>
      <c r="G1660" s="87">
        <v>44752</v>
      </c>
      <c r="H1660" s="87">
        <v>44919</v>
      </c>
      <c r="I1660" s="88"/>
      <c r="J1660" s="88"/>
      <c r="K1660" s="88"/>
      <c r="L1660" s="88"/>
      <c r="M1660" s="88" t="s">
        <v>15</v>
      </c>
      <c r="N1660" s="88"/>
      <c r="O1660" s="88"/>
      <c r="P1660" s="88"/>
      <c r="R1660" s="90" t="s">
        <v>15</v>
      </c>
      <c r="S1660" s="91">
        <v>0</v>
      </c>
      <c r="T1660" s="90" t="s">
        <v>1378</v>
      </c>
      <c r="U1660" s="91">
        <v>17.309999999999999</v>
      </c>
      <c r="W1660" s="92">
        <v>44652</v>
      </c>
    </row>
    <row r="1661" spans="1:23" x14ac:dyDescent="0.2">
      <c r="A1661" s="86"/>
      <c r="B1661" s="86" t="s">
        <v>1376</v>
      </c>
      <c r="C1661" s="86" t="s">
        <v>1377</v>
      </c>
      <c r="D1661" s="86" t="s">
        <v>157</v>
      </c>
      <c r="E1661" s="86">
        <v>201</v>
      </c>
      <c r="F1661" s="86" t="s">
        <v>1378</v>
      </c>
      <c r="G1661" s="87">
        <v>44752</v>
      </c>
      <c r="H1661" s="87">
        <v>44919</v>
      </c>
      <c r="I1661" s="88"/>
      <c r="J1661" s="88"/>
      <c r="K1661" s="88"/>
      <c r="L1661" s="88"/>
      <c r="M1661" s="88" t="s">
        <v>15</v>
      </c>
      <c r="N1661" s="88"/>
      <c r="O1661" s="88"/>
      <c r="P1661" s="88"/>
      <c r="R1661" s="90" t="s">
        <v>15</v>
      </c>
      <c r="S1661" s="91">
        <v>0</v>
      </c>
      <c r="T1661" s="90" t="s">
        <v>1378</v>
      </c>
      <c r="U1661" s="91">
        <v>17.309999999999999</v>
      </c>
      <c r="W1661" s="92">
        <v>44652</v>
      </c>
    </row>
    <row r="1662" spans="1:23" x14ac:dyDescent="0.2">
      <c r="A1662" s="86"/>
      <c r="B1662" s="86" t="s">
        <v>1376</v>
      </c>
      <c r="C1662" s="86" t="s">
        <v>1377</v>
      </c>
      <c r="D1662" s="86" t="s">
        <v>157</v>
      </c>
      <c r="E1662" s="86">
        <v>201</v>
      </c>
      <c r="F1662" s="86" t="s">
        <v>1378</v>
      </c>
      <c r="G1662" s="87">
        <v>44752</v>
      </c>
      <c r="H1662" s="87">
        <v>44919</v>
      </c>
      <c r="I1662" s="88"/>
      <c r="J1662" s="88"/>
      <c r="K1662" s="88"/>
      <c r="L1662" s="88"/>
      <c r="M1662" s="88" t="s">
        <v>15</v>
      </c>
      <c r="N1662" s="88"/>
      <c r="O1662" s="88"/>
      <c r="P1662" s="88"/>
      <c r="R1662" s="90" t="s">
        <v>15</v>
      </c>
      <c r="S1662" s="91">
        <v>0</v>
      </c>
      <c r="T1662" s="90" t="s">
        <v>1378</v>
      </c>
      <c r="U1662" s="91">
        <v>17.309999999999999</v>
      </c>
      <c r="W1662" s="92">
        <v>44652</v>
      </c>
    </row>
    <row r="1663" spans="1:23" x14ac:dyDescent="0.2">
      <c r="A1663" s="86"/>
      <c r="B1663" s="86" t="s">
        <v>1376</v>
      </c>
      <c r="C1663" s="86" t="s">
        <v>1377</v>
      </c>
      <c r="D1663" s="86" t="s">
        <v>157</v>
      </c>
      <c r="E1663" s="86">
        <v>201</v>
      </c>
      <c r="F1663" s="86" t="s">
        <v>1378</v>
      </c>
      <c r="G1663" s="87">
        <v>44752</v>
      </c>
      <c r="H1663" s="87">
        <v>44919</v>
      </c>
      <c r="I1663" s="88"/>
      <c r="J1663" s="88"/>
      <c r="K1663" s="88"/>
      <c r="L1663" s="88"/>
      <c r="M1663" s="88" t="s">
        <v>15</v>
      </c>
      <c r="N1663" s="88"/>
      <c r="O1663" s="88"/>
      <c r="P1663" s="88"/>
      <c r="R1663" s="90" t="s">
        <v>15</v>
      </c>
      <c r="S1663" s="91">
        <v>0</v>
      </c>
      <c r="T1663" s="90" t="s">
        <v>1378</v>
      </c>
      <c r="U1663" s="91">
        <v>17.309999999999999</v>
      </c>
      <c r="W1663" s="92">
        <v>44652</v>
      </c>
    </row>
    <row r="1664" spans="1:23" x14ac:dyDescent="0.2">
      <c r="A1664" s="86"/>
      <c r="B1664" s="86" t="s">
        <v>1376</v>
      </c>
      <c r="C1664" s="86" t="s">
        <v>1377</v>
      </c>
      <c r="D1664" s="86" t="s">
        <v>157</v>
      </c>
      <c r="E1664" s="86">
        <v>201</v>
      </c>
      <c r="F1664" s="86" t="s">
        <v>1378</v>
      </c>
      <c r="G1664" s="87">
        <v>44752</v>
      </c>
      <c r="H1664" s="87">
        <v>44919</v>
      </c>
      <c r="I1664" s="88"/>
      <c r="J1664" s="88"/>
      <c r="K1664" s="88"/>
      <c r="L1664" s="88"/>
      <c r="M1664" s="88" t="s">
        <v>15</v>
      </c>
      <c r="N1664" s="88"/>
      <c r="O1664" s="88"/>
      <c r="P1664" s="88"/>
      <c r="R1664" s="90" t="s">
        <v>15</v>
      </c>
      <c r="S1664" s="91">
        <v>0</v>
      </c>
      <c r="T1664" s="90" t="s">
        <v>1378</v>
      </c>
      <c r="U1664" s="91">
        <v>17.309999999999999</v>
      </c>
      <c r="W1664" s="92">
        <v>44652</v>
      </c>
    </row>
    <row r="1665" spans="1:23" x14ac:dyDescent="0.2">
      <c r="A1665" s="86"/>
      <c r="B1665" s="86" t="s">
        <v>1376</v>
      </c>
      <c r="C1665" s="86" t="s">
        <v>1377</v>
      </c>
      <c r="D1665" s="86" t="s">
        <v>157</v>
      </c>
      <c r="E1665" s="86">
        <v>201</v>
      </c>
      <c r="F1665" s="86" t="s">
        <v>1378</v>
      </c>
      <c r="G1665" s="87">
        <v>44752</v>
      </c>
      <c r="H1665" s="87">
        <v>44919</v>
      </c>
      <c r="I1665" s="88"/>
      <c r="J1665" s="88"/>
      <c r="K1665" s="88"/>
      <c r="L1665" s="88"/>
      <c r="M1665" s="88" t="s">
        <v>15</v>
      </c>
      <c r="N1665" s="88"/>
      <c r="O1665" s="88"/>
      <c r="P1665" s="88"/>
      <c r="R1665" s="90" t="s">
        <v>15</v>
      </c>
      <c r="S1665" s="91">
        <v>0</v>
      </c>
      <c r="T1665" s="90" t="s">
        <v>1378</v>
      </c>
      <c r="U1665" s="91">
        <v>17.309999999999999</v>
      </c>
      <c r="W1665" s="92">
        <v>44652</v>
      </c>
    </row>
    <row r="1666" spans="1:23" x14ac:dyDescent="0.2">
      <c r="A1666" s="86"/>
      <c r="B1666" s="86" t="s">
        <v>1376</v>
      </c>
      <c r="C1666" s="86" t="s">
        <v>1377</v>
      </c>
      <c r="D1666" s="86" t="s">
        <v>157</v>
      </c>
      <c r="E1666" s="86">
        <v>201</v>
      </c>
      <c r="F1666" s="86" t="s">
        <v>1378</v>
      </c>
      <c r="G1666" s="87">
        <v>44752</v>
      </c>
      <c r="H1666" s="87">
        <v>44919</v>
      </c>
      <c r="I1666" s="88"/>
      <c r="J1666" s="88"/>
      <c r="K1666" s="88"/>
      <c r="L1666" s="88"/>
      <c r="M1666" s="88" t="s">
        <v>15</v>
      </c>
      <c r="N1666" s="88"/>
      <c r="O1666" s="88"/>
      <c r="P1666" s="88"/>
      <c r="R1666" s="90" t="s">
        <v>15</v>
      </c>
      <c r="S1666" s="91">
        <v>0</v>
      </c>
      <c r="T1666" s="90" t="s">
        <v>1378</v>
      </c>
      <c r="U1666" s="91">
        <v>17.309999999999999</v>
      </c>
      <c r="W1666" s="92">
        <v>44652</v>
      </c>
    </row>
    <row r="1667" spans="1:23" x14ac:dyDescent="0.2">
      <c r="A1667" s="86"/>
      <c r="B1667" s="86" t="s">
        <v>1376</v>
      </c>
      <c r="C1667" s="86" t="s">
        <v>1377</v>
      </c>
      <c r="D1667" s="86" t="s">
        <v>157</v>
      </c>
      <c r="E1667" s="86">
        <v>201</v>
      </c>
      <c r="F1667" s="86" t="s">
        <v>1378</v>
      </c>
      <c r="G1667" s="87">
        <v>44752</v>
      </c>
      <c r="H1667" s="87">
        <v>44919</v>
      </c>
      <c r="I1667" s="88"/>
      <c r="J1667" s="88"/>
      <c r="K1667" s="88"/>
      <c r="L1667" s="88"/>
      <c r="M1667" s="88" t="s">
        <v>15</v>
      </c>
      <c r="N1667" s="88"/>
      <c r="O1667" s="88"/>
      <c r="P1667" s="88"/>
      <c r="R1667" s="90" t="s">
        <v>15</v>
      </c>
      <c r="S1667" s="91">
        <v>0</v>
      </c>
      <c r="T1667" s="90" t="s">
        <v>1378</v>
      </c>
      <c r="U1667" s="91">
        <v>17.309999999999999</v>
      </c>
      <c r="W1667" s="92">
        <v>44652</v>
      </c>
    </row>
    <row r="1668" spans="1:23" x14ac:dyDescent="0.2">
      <c r="A1668" s="86"/>
      <c r="B1668" s="86" t="s">
        <v>1376</v>
      </c>
      <c r="C1668" s="86" t="s">
        <v>1377</v>
      </c>
      <c r="D1668" s="86" t="s">
        <v>157</v>
      </c>
      <c r="E1668" s="86">
        <v>201</v>
      </c>
      <c r="F1668" s="86" t="s">
        <v>1378</v>
      </c>
      <c r="G1668" s="87">
        <v>44752</v>
      </c>
      <c r="H1668" s="87">
        <v>44919</v>
      </c>
      <c r="I1668" s="88"/>
      <c r="J1668" s="88"/>
      <c r="K1668" s="88"/>
      <c r="L1668" s="88"/>
      <c r="M1668" s="88" t="s">
        <v>15</v>
      </c>
      <c r="N1668" s="88"/>
      <c r="O1668" s="88"/>
      <c r="P1668" s="88"/>
      <c r="R1668" s="90" t="s">
        <v>15</v>
      </c>
      <c r="S1668" s="91">
        <v>0</v>
      </c>
      <c r="T1668" s="90" t="s">
        <v>1378</v>
      </c>
      <c r="U1668" s="91">
        <v>17.309999999999999</v>
      </c>
      <c r="W1668" s="92">
        <v>44652</v>
      </c>
    </row>
    <row r="1669" spans="1:23" x14ac:dyDescent="0.2">
      <c r="A1669" s="86"/>
      <c r="B1669" s="86" t="s">
        <v>1376</v>
      </c>
      <c r="C1669" s="86" t="s">
        <v>1377</v>
      </c>
      <c r="D1669" s="86" t="s">
        <v>157</v>
      </c>
      <c r="E1669" s="86">
        <v>201</v>
      </c>
      <c r="F1669" s="86" t="s">
        <v>1378</v>
      </c>
      <c r="G1669" s="87">
        <v>44752</v>
      </c>
      <c r="H1669" s="87">
        <v>44919</v>
      </c>
      <c r="I1669" s="88"/>
      <c r="J1669" s="88"/>
      <c r="K1669" s="88"/>
      <c r="L1669" s="88"/>
      <c r="M1669" s="88" t="s">
        <v>15</v>
      </c>
      <c r="N1669" s="88"/>
      <c r="O1669" s="88"/>
      <c r="P1669" s="88"/>
      <c r="R1669" s="90" t="s">
        <v>15</v>
      </c>
      <c r="S1669" s="91">
        <v>0</v>
      </c>
      <c r="T1669" s="90" t="s">
        <v>1378</v>
      </c>
      <c r="U1669" s="91">
        <v>17.309999999999999</v>
      </c>
      <c r="W1669" s="92">
        <v>44652</v>
      </c>
    </row>
    <row r="1670" spans="1:23" x14ac:dyDescent="0.2">
      <c r="A1670" s="86"/>
      <c r="B1670" s="86" t="s">
        <v>1376</v>
      </c>
      <c r="C1670" s="86" t="s">
        <v>1377</v>
      </c>
      <c r="D1670" s="86" t="s">
        <v>157</v>
      </c>
      <c r="E1670" s="86">
        <v>201</v>
      </c>
      <c r="F1670" s="86" t="s">
        <v>1378</v>
      </c>
      <c r="G1670" s="87">
        <v>44752</v>
      </c>
      <c r="H1670" s="87">
        <v>44919</v>
      </c>
      <c r="I1670" s="88"/>
      <c r="J1670" s="88"/>
      <c r="K1670" s="88"/>
      <c r="L1670" s="88"/>
      <c r="M1670" s="88" t="s">
        <v>15</v>
      </c>
      <c r="N1670" s="88"/>
      <c r="O1670" s="88"/>
      <c r="P1670" s="88"/>
      <c r="R1670" s="90" t="s">
        <v>15</v>
      </c>
      <c r="S1670" s="91">
        <v>0</v>
      </c>
      <c r="T1670" s="90" t="s">
        <v>1378</v>
      </c>
      <c r="U1670" s="91">
        <v>17.309999999999999</v>
      </c>
      <c r="W1670" s="92">
        <v>44652</v>
      </c>
    </row>
    <row r="1671" spans="1:23" x14ac:dyDescent="0.2">
      <c r="A1671" s="86"/>
      <c r="B1671" s="86" t="s">
        <v>1376</v>
      </c>
      <c r="C1671" s="86" t="s">
        <v>1377</v>
      </c>
      <c r="D1671" s="86" t="s">
        <v>157</v>
      </c>
      <c r="E1671" s="86">
        <v>201</v>
      </c>
      <c r="F1671" s="86" t="s">
        <v>1378</v>
      </c>
      <c r="G1671" s="87">
        <v>44752</v>
      </c>
      <c r="H1671" s="87">
        <v>44919</v>
      </c>
      <c r="I1671" s="88"/>
      <c r="J1671" s="88"/>
      <c r="K1671" s="88"/>
      <c r="L1671" s="88"/>
      <c r="M1671" s="88" t="s">
        <v>15</v>
      </c>
      <c r="N1671" s="88"/>
      <c r="O1671" s="88"/>
      <c r="P1671" s="88"/>
      <c r="R1671" s="90" t="s">
        <v>15</v>
      </c>
      <c r="S1671" s="91">
        <v>0</v>
      </c>
      <c r="T1671" s="90" t="s">
        <v>1378</v>
      </c>
      <c r="U1671" s="91">
        <v>17.309999999999999</v>
      </c>
      <c r="W1671" s="92">
        <v>44652</v>
      </c>
    </row>
    <row r="1672" spans="1:23" x14ac:dyDescent="0.2">
      <c r="A1672" s="86"/>
      <c r="B1672" s="86" t="s">
        <v>1376</v>
      </c>
      <c r="C1672" s="86" t="s">
        <v>1377</v>
      </c>
      <c r="D1672" s="86" t="s">
        <v>157</v>
      </c>
      <c r="E1672" s="86">
        <v>201</v>
      </c>
      <c r="F1672" s="86" t="s">
        <v>1378</v>
      </c>
      <c r="G1672" s="87">
        <v>44752</v>
      </c>
      <c r="H1672" s="87">
        <v>44919</v>
      </c>
      <c r="I1672" s="88"/>
      <c r="J1672" s="88"/>
      <c r="K1672" s="88"/>
      <c r="L1672" s="88"/>
      <c r="M1672" s="88" t="s">
        <v>15</v>
      </c>
      <c r="N1672" s="88"/>
      <c r="O1672" s="88"/>
      <c r="P1672" s="88"/>
      <c r="R1672" s="90" t="s">
        <v>15</v>
      </c>
      <c r="S1672" s="91">
        <v>0</v>
      </c>
      <c r="T1672" s="90" t="s">
        <v>1378</v>
      </c>
      <c r="U1672" s="91">
        <v>17.309999999999999</v>
      </c>
      <c r="W1672" s="92">
        <v>44652</v>
      </c>
    </row>
    <row r="1673" spans="1:23" x14ac:dyDescent="0.2">
      <c r="A1673" s="86"/>
      <c r="B1673" s="86" t="s">
        <v>1376</v>
      </c>
      <c r="C1673" s="86" t="s">
        <v>1377</v>
      </c>
      <c r="D1673" s="86" t="s">
        <v>157</v>
      </c>
      <c r="E1673" s="86">
        <v>201</v>
      </c>
      <c r="F1673" s="86" t="s">
        <v>1378</v>
      </c>
      <c r="G1673" s="87">
        <v>44752</v>
      </c>
      <c r="H1673" s="87">
        <v>44919</v>
      </c>
      <c r="I1673" s="88"/>
      <c r="J1673" s="88"/>
      <c r="K1673" s="88"/>
      <c r="L1673" s="88"/>
      <c r="M1673" s="88" t="s">
        <v>15</v>
      </c>
      <c r="N1673" s="88"/>
      <c r="O1673" s="88"/>
      <c r="P1673" s="88"/>
      <c r="R1673" s="90" t="s">
        <v>15</v>
      </c>
      <c r="S1673" s="91">
        <v>0</v>
      </c>
      <c r="T1673" s="90" t="s">
        <v>1378</v>
      </c>
      <c r="U1673" s="91">
        <v>17.309999999999999</v>
      </c>
      <c r="W1673" s="92">
        <v>44652</v>
      </c>
    </row>
    <row r="1674" spans="1:23" x14ac:dyDescent="0.2">
      <c r="A1674" s="86"/>
      <c r="B1674" s="86" t="s">
        <v>1376</v>
      </c>
      <c r="C1674" s="86" t="s">
        <v>1377</v>
      </c>
      <c r="D1674" s="86" t="s">
        <v>157</v>
      </c>
      <c r="E1674" s="86">
        <v>201</v>
      </c>
      <c r="F1674" s="86" t="s">
        <v>1378</v>
      </c>
      <c r="G1674" s="87">
        <v>44752</v>
      </c>
      <c r="H1674" s="87">
        <v>44919</v>
      </c>
      <c r="I1674" s="88"/>
      <c r="J1674" s="88"/>
      <c r="K1674" s="88"/>
      <c r="L1674" s="88"/>
      <c r="M1674" s="88" t="s">
        <v>15</v>
      </c>
      <c r="N1674" s="88"/>
      <c r="O1674" s="88"/>
      <c r="P1674" s="88"/>
      <c r="R1674" s="90" t="s">
        <v>15</v>
      </c>
      <c r="S1674" s="91">
        <v>0</v>
      </c>
      <c r="T1674" s="90" t="s">
        <v>1378</v>
      </c>
      <c r="U1674" s="91">
        <v>17.309999999999999</v>
      </c>
      <c r="W1674" s="92">
        <v>44652</v>
      </c>
    </row>
    <row r="1675" spans="1:23" x14ac:dyDescent="0.2">
      <c r="A1675" s="86"/>
      <c r="B1675" s="86" t="s">
        <v>1376</v>
      </c>
      <c r="C1675" s="86" t="s">
        <v>1377</v>
      </c>
      <c r="D1675" s="86" t="s">
        <v>157</v>
      </c>
      <c r="E1675" s="86">
        <v>201</v>
      </c>
      <c r="F1675" s="86" t="s">
        <v>1378</v>
      </c>
      <c r="G1675" s="87">
        <v>44752</v>
      </c>
      <c r="H1675" s="87">
        <v>44919</v>
      </c>
      <c r="I1675" s="88"/>
      <c r="J1675" s="88"/>
      <c r="K1675" s="88"/>
      <c r="L1675" s="88"/>
      <c r="M1675" s="88" t="s">
        <v>15</v>
      </c>
      <c r="N1675" s="88"/>
      <c r="O1675" s="88"/>
      <c r="P1675" s="88"/>
      <c r="R1675" s="90" t="s">
        <v>15</v>
      </c>
      <c r="S1675" s="91">
        <v>0</v>
      </c>
      <c r="T1675" s="90" t="s">
        <v>1378</v>
      </c>
      <c r="U1675" s="91">
        <v>17.309999999999999</v>
      </c>
      <c r="W1675" s="92">
        <v>44652</v>
      </c>
    </row>
    <row r="1676" spans="1:23" x14ac:dyDescent="0.2">
      <c r="A1676" s="86"/>
      <c r="B1676" s="86" t="s">
        <v>1376</v>
      </c>
      <c r="C1676" s="86" t="s">
        <v>1377</v>
      </c>
      <c r="D1676" s="86" t="s">
        <v>157</v>
      </c>
      <c r="E1676" s="86">
        <v>201</v>
      </c>
      <c r="F1676" s="86" t="s">
        <v>1378</v>
      </c>
      <c r="G1676" s="87">
        <v>44752</v>
      </c>
      <c r="H1676" s="87">
        <v>44919</v>
      </c>
      <c r="I1676" s="88"/>
      <c r="J1676" s="88"/>
      <c r="K1676" s="88"/>
      <c r="L1676" s="88"/>
      <c r="M1676" s="88" t="s">
        <v>15</v>
      </c>
      <c r="N1676" s="88"/>
      <c r="O1676" s="88"/>
      <c r="P1676" s="88"/>
      <c r="R1676" s="90" t="s">
        <v>15</v>
      </c>
      <c r="S1676" s="91">
        <v>0</v>
      </c>
      <c r="T1676" s="90" t="s">
        <v>1378</v>
      </c>
      <c r="U1676" s="91">
        <v>17.309999999999999</v>
      </c>
      <c r="W1676" s="92">
        <v>44652</v>
      </c>
    </row>
    <row r="1677" spans="1:23" x14ac:dyDescent="0.2">
      <c r="A1677" s="86"/>
      <c r="B1677" s="86" t="s">
        <v>1376</v>
      </c>
      <c r="C1677" s="86" t="s">
        <v>1377</v>
      </c>
      <c r="D1677" s="86" t="s">
        <v>157</v>
      </c>
      <c r="E1677" s="86">
        <v>201</v>
      </c>
      <c r="F1677" s="86" t="s">
        <v>1378</v>
      </c>
      <c r="G1677" s="87">
        <v>44752</v>
      </c>
      <c r="H1677" s="87">
        <v>44919</v>
      </c>
      <c r="I1677" s="88"/>
      <c r="J1677" s="88"/>
      <c r="K1677" s="88"/>
      <c r="L1677" s="88"/>
      <c r="M1677" s="88" t="s">
        <v>15</v>
      </c>
      <c r="N1677" s="88"/>
      <c r="O1677" s="88"/>
      <c r="P1677" s="88"/>
      <c r="R1677" s="90" t="s">
        <v>15</v>
      </c>
      <c r="S1677" s="91">
        <v>0</v>
      </c>
      <c r="T1677" s="90" t="s">
        <v>1378</v>
      </c>
      <c r="U1677" s="91">
        <v>17.309999999999999</v>
      </c>
      <c r="W1677" s="92">
        <v>44652</v>
      </c>
    </row>
    <row r="1678" spans="1:23" x14ac:dyDescent="0.2">
      <c r="A1678" s="86"/>
      <c r="B1678" s="86" t="s">
        <v>1376</v>
      </c>
      <c r="C1678" s="86" t="s">
        <v>1377</v>
      </c>
      <c r="D1678" s="86" t="s">
        <v>157</v>
      </c>
      <c r="E1678" s="86">
        <v>201</v>
      </c>
      <c r="F1678" s="86" t="s">
        <v>1378</v>
      </c>
      <c r="G1678" s="87">
        <v>44752</v>
      </c>
      <c r="H1678" s="87">
        <v>44919</v>
      </c>
      <c r="I1678" s="88"/>
      <c r="J1678" s="88"/>
      <c r="K1678" s="88"/>
      <c r="L1678" s="88"/>
      <c r="M1678" s="88" t="s">
        <v>15</v>
      </c>
      <c r="N1678" s="88"/>
      <c r="O1678" s="88"/>
      <c r="P1678" s="88"/>
      <c r="R1678" s="90" t="s">
        <v>15</v>
      </c>
      <c r="S1678" s="91">
        <v>0</v>
      </c>
      <c r="T1678" s="90" t="s">
        <v>1378</v>
      </c>
      <c r="U1678" s="91">
        <v>17.309999999999999</v>
      </c>
      <c r="W1678" s="92">
        <v>44652</v>
      </c>
    </row>
    <row r="1679" spans="1:23" x14ac:dyDescent="0.2">
      <c r="A1679" s="86"/>
      <c r="B1679" s="86" t="s">
        <v>1376</v>
      </c>
      <c r="C1679" s="86" t="s">
        <v>1377</v>
      </c>
      <c r="D1679" s="86" t="s">
        <v>157</v>
      </c>
      <c r="E1679" s="86">
        <v>201</v>
      </c>
      <c r="F1679" s="86" t="s">
        <v>1378</v>
      </c>
      <c r="G1679" s="87">
        <v>44752</v>
      </c>
      <c r="H1679" s="87">
        <v>44919</v>
      </c>
      <c r="I1679" s="88"/>
      <c r="J1679" s="88"/>
      <c r="K1679" s="88"/>
      <c r="L1679" s="88"/>
      <c r="M1679" s="88" t="s">
        <v>15</v>
      </c>
      <c r="N1679" s="88"/>
      <c r="O1679" s="88"/>
      <c r="P1679" s="88"/>
      <c r="R1679" s="90" t="s">
        <v>15</v>
      </c>
      <c r="S1679" s="91">
        <v>0</v>
      </c>
      <c r="T1679" s="90" t="s">
        <v>1378</v>
      </c>
      <c r="U1679" s="91">
        <v>17.309999999999999</v>
      </c>
      <c r="W1679" s="92">
        <v>44652</v>
      </c>
    </row>
    <row r="1680" spans="1:23" x14ac:dyDescent="0.2">
      <c r="A1680" s="86"/>
      <c r="B1680" s="86" t="s">
        <v>1376</v>
      </c>
      <c r="C1680" s="86" t="s">
        <v>1377</v>
      </c>
      <c r="D1680" s="86" t="s">
        <v>157</v>
      </c>
      <c r="E1680" s="86">
        <v>201</v>
      </c>
      <c r="F1680" s="86" t="s">
        <v>1378</v>
      </c>
      <c r="G1680" s="87">
        <v>44752</v>
      </c>
      <c r="H1680" s="87">
        <v>44919</v>
      </c>
      <c r="I1680" s="88"/>
      <c r="J1680" s="88"/>
      <c r="K1680" s="88"/>
      <c r="L1680" s="88"/>
      <c r="M1680" s="88" t="s">
        <v>15</v>
      </c>
      <c r="N1680" s="88"/>
      <c r="O1680" s="88"/>
      <c r="P1680" s="88"/>
      <c r="R1680" s="90" t="s">
        <v>15</v>
      </c>
      <c r="S1680" s="91">
        <v>0</v>
      </c>
      <c r="T1680" s="90" t="s">
        <v>1378</v>
      </c>
      <c r="U1680" s="91">
        <v>17.309999999999999</v>
      </c>
      <c r="W1680" s="92">
        <v>44652</v>
      </c>
    </row>
    <row r="1681" spans="1:23" x14ac:dyDescent="0.2">
      <c r="A1681" s="86"/>
      <c r="B1681" s="86" t="s">
        <v>1376</v>
      </c>
      <c r="C1681" s="86" t="s">
        <v>1377</v>
      </c>
      <c r="D1681" s="86" t="s">
        <v>157</v>
      </c>
      <c r="E1681" s="86">
        <v>201</v>
      </c>
      <c r="F1681" s="86" t="s">
        <v>1378</v>
      </c>
      <c r="G1681" s="87">
        <v>44752</v>
      </c>
      <c r="H1681" s="87">
        <v>44919</v>
      </c>
      <c r="I1681" s="88"/>
      <c r="J1681" s="88"/>
      <c r="K1681" s="88"/>
      <c r="L1681" s="88"/>
      <c r="M1681" s="88" t="s">
        <v>15</v>
      </c>
      <c r="N1681" s="88"/>
      <c r="O1681" s="88"/>
      <c r="P1681" s="88"/>
      <c r="R1681" s="90" t="s">
        <v>15</v>
      </c>
      <c r="S1681" s="91">
        <v>0</v>
      </c>
      <c r="T1681" s="90" t="s">
        <v>1378</v>
      </c>
      <c r="U1681" s="91">
        <v>17.309999999999999</v>
      </c>
      <c r="W1681" s="92">
        <v>44652</v>
      </c>
    </row>
    <row r="1682" spans="1:23" x14ac:dyDescent="0.2">
      <c r="A1682" s="86"/>
      <c r="B1682" s="86" t="s">
        <v>1376</v>
      </c>
      <c r="C1682" s="86" t="s">
        <v>1377</v>
      </c>
      <c r="D1682" s="86" t="s">
        <v>157</v>
      </c>
      <c r="E1682" s="86">
        <v>201</v>
      </c>
      <c r="F1682" s="86" t="s">
        <v>1378</v>
      </c>
      <c r="G1682" s="87">
        <v>44752</v>
      </c>
      <c r="H1682" s="87">
        <v>44919</v>
      </c>
      <c r="I1682" s="88"/>
      <c r="J1682" s="88"/>
      <c r="K1682" s="88"/>
      <c r="L1682" s="88"/>
      <c r="M1682" s="88" t="s">
        <v>15</v>
      </c>
      <c r="N1682" s="88"/>
      <c r="O1682" s="88"/>
      <c r="P1682" s="88"/>
      <c r="R1682" s="90" t="s">
        <v>15</v>
      </c>
      <c r="S1682" s="91">
        <v>0</v>
      </c>
      <c r="T1682" s="90" t="s">
        <v>1378</v>
      </c>
      <c r="U1682" s="91">
        <v>17.309999999999999</v>
      </c>
      <c r="W1682" s="92">
        <v>44652</v>
      </c>
    </row>
    <row r="1683" spans="1:23" x14ac:dyDescent="0.2">
      <c r="A1683" s="86"/>
      <c r="B1683" s="86" t="s">
        <v>1376</v>
      </c>
      <c r="C1683" s="86" t="s">
        <v>1377</v>
      </c>
      <c r="D1683" s="86" t="s">
        <v>157</v>
      </c>
      <c r="E1683" s="86">
        <v>201</v>
      </c>
      <c r="F1683" s="86" t="s">
        <v>1378</v>
      </c>
      <c r="G1683" s="87">
        <v>44752</v>
      </c>
      <c r="H1683" s="87">
        <v>44919</v>
      </c>
      <c r="I1683" s="88"/>
      <c r="J1683" s="88"/>
      <c r="K1683" s="88"/>
      <c r="L1683" s="88"/>
      <c r="M1683" s="88" t="s">
        <v>15</v>
      </c>
      <c r="N1683" s="88"/>
      <c r="O1683" s="88"/>
      <c r="P1683" s="88"/>
      <c r="R1683" s="90" t="s">
        <v>15</v>
      </c>
      <c r="S1683" s="91">
        <v>0</v>
      </c>
      <c r="T1683" s="90" t="s">
        <v>1378</v>
      </c>
      <c r="U1683" s="91">
        <v>17.309999999999999</v>
      </c>
      <c r="W1683" s="92">
        <v>44652</v>
      </c>
    </row>
    <row r="1684" spans="1:23" x14ac:dyDescent="0.2">
      <c r="A1684" s="86"/>
      <c r="B1684" s="86" t="s">
        <v>1376</v>
      </c>
      <c r="C1684" s="86" t="s">
        <v>1377</v>
      </c>
      <c r="D1684" s="86" t="s">
        <v>157</v>
      </c>
      <c r="E1684" s="86">
        <v>201</v>
      </c>
      <c r="F1684" s="86" t="s">
        <v>1378</v>
      </c>
      <c r="G1684" s="87">
        <v>44752</v>
      </c>
      <c r="H1684" s="87">
        <v>44919</v>
      </c>
      <c r="I1684" s="88"/>
      <c r="J1684" s="88"/>
      <c r="K1684" s="88"/>
      <c r="L1684" s="88"/>
      <c r="M1684" s="88" t="s">
        <v>15</v>
      </c>
      <c r="N1684" s="88"/>
      <c r="O1684" s="88"/>
      <c r="P1684" s="88"/>
      <c r="R1684" s="90" t="s">
        <v>15</v>
      </c>
      <c r="S1684" s="91">
        <v>0</v>
      </c>
      <c r="T1684" s="90" t="s">
        <v>1378</v>
      </c>
      <c r="U1684" s="91">
        <v>17.309999999999999</v>
      </c>
      <c r="W1684" s="92">
        <v>44652</v>
      </c>
    </row>
    <row r="1685" spans="1:23" x14ac:dyDescent="0.2">
      <c r="A1685" s="86"/>
      <c r="B1685" s="86" t="s">
        <v>1376</v>
      </c>
      <c r="C1685" s="86" t="s">
        <v>1377</v>
      </c>
      <c r="D1685" s="86" t="s">
        <v>157</v>
      </c>
      <c r="E1685" s="86">
        <v>201</v>
      </c>
      <c r="F1685" s="86" t="s">
        <v>1378</v>
      </c>
      <c r="G1685" s="87">
        <v>44752</v>
      </c>
      <c r="H1685" s="87">
        <v>44919</v>
      </c>
      <c r="I1685" s="88"/>
      <c r="J1685" s="88"/>
      <c r="K1685" s="88"/>
      <c r="L1685" s="88"/>
      <c r="M1685" s="88" t="s">
        <v>15</v>
      </c>
      <c r="N1685" s="88"/>
      <c r="O1685" s="88"/>
      <c r="P1685" s="88"/>
      <c r="R1685" s="90" t="s">
        <v>15</v>
      </c>
      <c r="S1685" s="91">
        <v>0</v>
      </c>
      <c r="T1685" s="90" t="s">
        <v>1378</v>
      </c>
      <c r="U1685" s="91">
        <v>17.309999999999999</v>
      </c>
      <c r="W1685" s="92">
        <v>44652</v>
      </c>
    </row>
    <row r="1686" spans="1:23" x14ac:dyDescent="0.2">
      <c r="A1686" s="86"/>
      <c r="B1686" s="86" t="s">
        <v>1376</v>
      </c>
      <c r="C1686" s="86" t="s">
        <v>1377</v>
      </c>
      <c r="D1686" s="86" t="s">
        <v>157</v>
      </c>
      <c r="E1686" s="86">
        <v>201</v>
      </c>
      <c r="F1686" s="86" t="s">
        <v>1378</v>
      </c>
      <c r="G1686" s="87">
        <v>44752</v>
      </c>
      <c r="H1686" s="87">
        <v>44919</v>
      </c>
      <c r="I1686" s="88"/>
      <c r="J1686" s="88"/>
      <c r="K1686" s="88"/>
      <c r="L1686" s="88"/>
      <c r="M1686" s="88" t="s">
        <v>15</v>
      </c>
      <c r="N1686" s="88"/>
      <c r="O1686" s="88"/>
      <c r="P1686" s="88"/>
      <c r="R1686" s="90" t="s">
        <v>15</v>
      </c>
      <c r="S1686" s="91">
        <v>0</v>
      </c>
      <c r="T1686" s="90" t="s">
        <v>1378</v>
      </c>
      <c r="U1686" s="91">
        <v>17.309999999999999</v>
      </c>
      <c r="W1686" s="92">
        <v>44652</v>
      </c>
    </row>
    <row r="1687" spans="1:23" x14ac:dyDescent="0.2">
      <c r="A1687" s="86"/>
      <c r="B1687" s="86" t="s">
        <v>1376</v>
      </c>
      <c r="C1687" s="86" t="s">
        <v>1377</v>
      </c>
      <c r="D1687" s="86" t="s">
        <v>157</v>
      </c>
      <c r="E1687" s="86">
        <v>201</v>
      </c>
      <c r="F1687" s="86" t="s">
        <v>1378</v>
      </c>
      <c r="G1687" s="87">
        <v>44752</v>
      </c>
      <c r="H1687" s="87">
        <v>44919</v>
      </c>
      <c r="I1687" s="88"/>
      <c r="J1687" s="88"/>
      <c r="K1687" s="88"/>
      <c r="L1687" s="88"/>
      <c r="M1687" s="88" t="s">
        <v>15</v>
      </c>
      <c r="N1687" s="88"/>
      <c r="O1687" s="88"/>
      <c r="P1687" s="88"/>
      <c r="R1687" s="90" t="s">
        <v>15</v>
      </c>
      <c r="S1687" s="91">
        <v>0</v>
      </c>
      <c r="T1687" s="90" t="s">
        <v>1378</v>
      </c>
      <c r="U1687" s="91">
        <v>17.309999999999999</v>
      </c>
      <c r="W1687" s="92">
        <v>44652</v>
      </c>
    </row>
    <row r="1688" spans="1:23" x14ac:dyDescent="0.2">
      <c r="A1688" s="86"/>
      <c r="B1688" s="86" t="s">
        <v>1376</v>
      </c>
      <c r="C1688" s="86" t="s">
        <v>1377</v>
      </c>
      <c r="D1688" s="86" t="s">
        <v>157</v>
      </c>
      <c r="E1688" s="86">
        <v>201</v>
      </c>
      <c r="F1688" s="86" t="s">
        <v>1378</v>
      </c>
      <c r="G1688" s="87">
        <v>44752</v>
      </c>
      <c r="H1688" s="87">
        <v>44919</v>
      </c>
      <c r="I1688" s="88"/>
      <c r="J1688" s="88"/>
      <c r="K1688" s="88"/>
      <c r="L1688" s="88"/>
      <c r="M1688" s="88" t="s">
        <v>15</v>
      </c>
      <c r="N1688" s="88"/>
      <c r="O1688" s="88"/>
      <c r="P1688" s="88"/>
      <c r="R1688" s="90" t="s">
        <v>15</v>
      </c>
      <c r="S1688" s="91">
        <v>0</v>
      </c>
      <c r="T1688" s="90" t="s">
        <v>1378</v>
      </c>
      <c r="U1688" s="91">
        <v>17.309999999999999</v>
      </c>
      <c r="W1688" s="92">
        <v>44652</v>
      </c>
    </row>
    <row r="1689" spans="1:23" x14ac:dyDescent="0.2">
      <c r="A1689" s="86"/>
      <c r="B1689" s="86" t="s">
        <v>1376</v>
      </c>
      <c r="C1689" s="86" t="s">
        <v>1377</v>
      </c>
      <c r="D1689" s="86" t="s">
        <v>157</v>
      </c>
      <c r="E1689" s="86">
        <v>201</v>
      </c>
      <c r="F1689" s="86" t="s">
        <v>1378</v>
      </c>
      <c r="G1689" s="87">
        <v>44752</v>
      </c>
      <c r="H1689" s="87">
        <v>44919</v>
      </c>
      <c r="I1689" s="88"/>
      <c r="J1689" s="88"/>
      <c r="K1689" s="88"/>
      <c r="L1689" s="88"/>
      <c r="M1689" s="88" t="s">
        <v>15</v>
      </c>
      <c r="N1689" s="88"/>
      <c r="O1689" s="88"/>
      <c r="P1689" s="88"/>
      <c r="R1689" s="90" t="s">
        <v>15</v>
      </c>
      <c r="S1689" s="91">
        <v>0</v>
      </c>
      <c r="T1689" s="90" t="s">
        <v>1378</v>
      </c>
      <c r="U1689" s="91">
        <v>17.309999999999999</v>
      </c>
      <c r="W1689" s="92">
        <v>44652</v>
      </c>
    </row>
    <row r="1690" spans="1:23" x14ac:dyDescent="0.2">
      <c r="A1690" s="86"/>
      <c r="B1690" s="86" t="s">
        <v>1376</v>
      </c>
      <c r="C1690" s="86" t="s">
        <v>1377</v>
      </c>
      <c r="D1690" s="86" t="s">
        <v>157</v>
      </c>
      <c r="E1690" s="86">
        <v>201</v>
      </c>
      <c r="F1690" s="86" t="s">
        <v>1378</v>
      </c>
      <c r="G1690" s="87">
        <v>44752</v>
      </c>
      <c r="H1690" s="87">
        <v>44919</v>
      </c>
      <c r="I1690" s="88"/>
      <c r="J1690" s="88"/>
      <c r="K1690" s="88"/>
      <c r="L1690" s="88"/>
      <c r="M1690" s="88" t="s">
        <v>15</v>
      </c>
      <c r="N1690" s="88"/>
      <c r="O1690" s="88"/>
      <c r="P1690" s="88"/>
      <c r="R1690" s="90" t="s">
        <v>15</v>
      </c>
      <c r="S1690" s="91">
        <v>0</v>
      </c>
      <c r="T1690" s="90" t="s">
        <v>1378</v>
      </c>
      <c r="U1690" s="91">
        <v>17.309999999999999</v>
      </c>
      <c r="W1690" s="92">
        <v>44652</v>
      </c>
    </row>
    <row r="1691" spans="1:23" x14ac:dyDescent="0.2">
      <c r="A1691" s="86"/>
      <c r="B1691" s="86" t="s">
        <v>1376</v>
      </c>
      <c r="C1691" s="86" t="s">
        <v>1377</v>
      </c>
      <c r="D1691" s="86" t="s">
        <v>157</v>
      </c>
      <c r="E1691" s="86">
        <v>201</v>
      </c>
      <c r="F1691" s="86" t="s">
        <v>1378</v>
      </c>
      <c r="G1691" s="87">
        <v>44752</v>
      </c>
      <c r="H1691" s="87">
        <v>44919</v>
      </c>
      <c r="I1691" s="88"/>
      <c r="J1691" s="88"/>
      <c r="K1691" s="88"/>
      <c r="L1691" s="88"/>
      <c r="M1691" s="88" t="s">
        <v>15</v>
      </c>
      <c r="N1691" s="88"/>
      <c r="O1691" s="88"/>
      <c r="P1691" s="88"/>
      <c r="R1691" s="90" t="s">
        <v>15</v>
      </c>
      <c r="S1691" s="91">
        <v>0</v>
      </c>
      <c r="T1691" s="90" t="s">
        <v>1378</v>
      </c>
      <c r="U1691" s="91">
        <v>17.309999999999999</v>
      </c>
      <c r="W1691" s="92">
        <v>44652</v>
      </c>
    </row>
    <row r="1692" spans="1:23" x14ac:dyDescent="0.2">
      <c r="A1692" s="86"/>
      <c r="B1692" s="86" t="s">
        <v>1376</v>
      </c>
      <c r="C1692" s="86" t="s">
        <v>1377</v>
      </c>
      <c r="D1692" s="86" t="s">
        <v>157</v>
      </c>
      <c r="E1692" s="86">
        <v>201</v>
      </c>
      <c r="F1692" s="86" t="s">
        <v>1378</v>
      </c>
      <c r="G1692" s="87">
        <v>44752</v>
      </c>
      <c r="H1692" s="87">
        <v>44919</v>
      </c>
      <c r="I1692" s="88"/>
      <c r="J1692" s="88"/>
      <c r="K1692" s="88"/>
      <c r="L1692" s="88"/>
      <c r="M1692" s="88" t="s">
        <v>15</v>
      </c>
      <c r="N1692" s="88"/>
      <c r="O1692" s="88"/>
      <c r="P1692" s="88"/>
      <c r="R1692" s="90" t="s">
        <v>15</v>
      </c>
      <c r="S1692" s="91">
        <v>0</v>
      </c>
      <c r="T1692" s="90" t="s">
        <v>1378</v>
      </c>
      <c r="U1692" s="91">
        <v>17.309999999999999</v>
      </c>
      <c r="W1692" s="92">
        <v>44652</v>
      </c>
    </row>
    <row r="1693" spans="1:23" x14ac:dyDescent="0.2">
      <c r="A1693" s="86"/>
      <c r="B1693" s="86" t="s">
        <v>1376</v>
      </c>
      <c r="C1693" s="86" t="s">
        <v>1377</v>
      </c>
      <c r="D1693" s="86" t="s">
        <v>157</v>
      </c>
      <c r="E1693" s="86">
        <v>201</v>
      </c>
      <c r="F1693" s="86" t="s">
        <v>1378</v>
      </c>
      <c r="G1693" s="87">
        <v>44752</v>
      </c>
      <c r="H1693" s="87">
        <v>44919</v>
      </c>
      <c r="I1693" s="88"/>
      <c r="J1693" s="88"/>
      <c r="K1693" s="88"/>
      <c r="L1693" s="88"/>
      <c r="M1693" s="88" t="s">
        <v>15</v>
      </c>
      <c r="N1693" s="88"/>
      <c r="O1693" s="88"/>
      <c r="P1693" s="88"/>
      <c r="R1693" s="90" t="s">
        <v>15</v>
      </c>
      <c r="S1693" s="91">
        <v>0</v>
      </c>
      <c r="T1693" s="90" t="s">
        <v>1378</v>
      </c>
      <c r="U1693" s="91">
        <v>17.309999999999999</v>
      </c>
      <c r="W1693" s="92">
        <v>44652</v>
      </c>
    </row>
    <row r="1694" spans="1:23" x14ac:dyDescent="0.2">
      <c r="A1694" s="86"/>
      <c r="B1694" s="86" t="s">
        <v>1376</v>
      </c>
      <c r="C1694" s="86" t="s">
        <v>1377</v>
      </c>
      <c r="D1694" s="86" t="s">
        <v>157</v>
      </c>
      <c r="E1694" s="86">
        <v>201</v>
      </c>
      <c r="F1694" s="86" t="s">
        <v>1378</v>
      </c>
      <c r="G1694" s="87">
        <v>44752</v>
      </c>
      <c r="H1694" s="87">
        <v>44919</v>
      </c>
      <c r="I1694" s="88"/>
      <c r="J1694" s="88"/>
      <c r="K1694" s="88"/>
      <c r="L1694" s="88"/>
      <c r="M1694" s="88" t="s">
        <v>15</v>
      </c>
      <c r="N1694" s="88"/>
      <c r="O1694" s="88"/>
      <c r="P1694" s="88"/>
      <c r="R1694" s="90" t="s">
        <v>15</v>
      </c>
      <c r="S1694" s="91">
        <v>0</v>
      </c>
      <c r="T1694" s="90" t="s">
        <v>1378</v>
      </c>
      <c r="U1694" s="91">
        <v>17.309999999999999</v>
      </c>
      <c r="W1694" s="92">
        <v>44652</v>
      </c>
    </row>
    <row r="1695" spans="1:23" x14ac:dyDescent="0.2">
      <c r="A1695" s="86"/>
      <c r="B1695" s="86" t="s">
        <v>1376</v>
      </c>
      <c r="C1695" s="86" t="s">
        <v>1377</v>
      </c>
      <c r="D1695" s="86" t="s">
        <v>157</v>
      </c>
      <c r="E1695" s="86">
        <v>201</v>
      </c>
      <c r="F1695" s="86" t="s">
        <v>1378</v>
      </c>
      <c r="G1695" s="87">
        <v>44752</v>
      </c>
      <c r="H1695" s="87">
        <v>44919</v>
      </c>
      <c r="I1695" s="88"/>
      <c r="J1695" s="88"/>
      <c r="K1695" s="88"/>
      <c r="L1695" s="88"/>
      <c r="M1695" s="88" t="s">
        <v>15</v>
      </c>
      <c r="N1695" s="88"/>
      <c r="O1695" s="88"/>
      <c r="P1695" s="88"/>
      <c r="R1695" s="90" t="s">
        <v>15</v>
      </c>
      <c r="S1695" s="91">
        <v>0</v>
      </c>
      <c r="T1695" s="90" t="s">
        <v>1378</v>
      </c>
      <c r="U1695" s="91">
        <v>17.309999999999999</v>
      </c>
      <c r="W1695" s="92">
        <v>44652</v>
      </c>
    </row>
    <row r="1696" spans="1:23" x14ac:dyDescent="0.2">
      <c r="A1696" s="86"/>
      <c r="B1696" s="86" t="s">
        <v>1376</v>
      </c>
      <c r="C1696" s="86" t="s">
        <v>1377</v>
      </c>
      <c r="D1696" s="86" t="s">
        <v>157</v>
      </c>
      <c r="E1696" s="86">
        <v>201</v>
      </c>
      <c r="F1696" s="86" t="s">
        <v>1378</v>
      </c>
      <c r="G1696" s="87">
        <v>44752</v>
      </c>
      <c r="H1696" s="87">
        <v>44919</v>
      </c>
      <c r="I1696" s="88"/>
      <c r="J1696" s="88"/>
      <c r="K1696" s="88"/>
      <c r="L1696" s="88"/>
      <c r="M1696" s="88" t="s">
        <v>15</v>
      </c>
      <c r="N1696" s="88"/>
      <c r="O1696" s="88"/>
      <c r="P1696" s="88"/>
      <c r="R1696" s="90" t="s">
        <v>15</v>
      </c>
      <c r="S1696" s="91">
        <v>0</v>
      </c>
      <c r="T1696" s="90" t="s">
        <v>1378</v>
      </c>
      <c r="U1696" s="91">
        <v>17.309999999999999</v>
      </c>
      <c r="W1696" s="92">
        <v>44652</v>
      </c>
    </row>
    <row r="1697" spans="1:23" x14ac:dyDescent="0.2">
      <c r="A1697" s="86"/>
      <c r="B1697" s="86" t="s">
        <v>1376</v>
      </c>
      <c r="C1697" s="86" t="s">
        <v>1377</v>
      </c>
      <c r="D1697" s="86" t="s">
        <v>157</v>
      </c>
      <c r="E1697" s="86">
        <v>201</v>
      </c>
      <c r="F1697" s="86" t="s">
        <v>1378</v>
      </c>
      <c r="G1697" s="87">
        <v>44752</v>
      </c>
      <c r="H1697" s="87">
        <v>44919</v>
      </c>
      <c r="I1697" s="88"/>
      <c r="J1697" s="88"/>
      <c r="K1697" s="88"/>
      <c r="L1697" s="88"/>
      <c r="M1697" s="88" t="s">
        <v>15</v>
      </c>
      <c r="N1697" s="88"/>
      <c r="O1697" s="88"/>
      <c r="P1697" s="88"/>
      <c r="R1697" s="90" t="s">
        <v>15</v>
      </c>
      <c r="S1697" s="91">
        <v>0</v>
      </c>
      <c r="T1697" s="90" t="s">
        <v>1378</v>
      </c>
      <c r="U1697" s="91">
        <v>17.309999999999999</v>
      </c>
      <c r="W1697" s="92">
        <v>44652</v>
      </c>
    </row>
    <row r="1698" spans="1:23" x14ac:dyDescent="0.2">
      <c r="A1698" s="86"/>
      <c r="B1698" s="86" t="s">
        <v>1376</v>
      </c>
      <c r="C1698" s="86" t="s">
        <v>1377</v>
      </c>
      <c r="D1698" s="86" t="s">
        <v>157</v>
      </c>
      <c r="E1698" s="86">
        <v>201</v>
      </c>
      <c r="F1698" s="86" t="s">
        <v>1378</v>
      </c>
      <c r="G1698" s="87">
        <v>44752</v>
      </c>
      <c r="H1698" s="87">
        <v>44919</v>
      </c>
      <c r="I1698" s="88"/>
      <c r="J1698" s="88"/>
      <c r="K1698" s="88"/>
      <c r="L1698" s="88"/>
      <c r="M1698" s="88" t="s">
        <v>15</v>
      </c>
      <c r="N1698" s="88"/>
      <c r="O1698" s="88"/>
      <c r="P1698" s="88"/>
      <c r="R1698" s="90" t="s">
        <v>15</v>
      </c>
      <c r="S1698" s="91">
        <v>0</v>
      </c>
      <c r="T1698" s="90" t="s">
        <v>1378</v>
      </c>
      <c r="U1698" s="91">
        <v>17.309999999999999</v>
      </c>
      <c r="W1698" s="92">
        <v>44652</v>
      </c>
    </row>
    <row r="1699" spans="1:23" x14ac:dyDescent="0.2">
      <c r="A1699" s="86"/>
      <c r="B1699" s="86" t="s">
        <v>1376</v>
      </c>
      <c r="C1699" s="86" t="s">
        <v>1377</v>
      </c>
      <c r="D1699" s="86" t="s">
        <v>157</v>
      </c>
      <c r="E1699" s="86">
        <v>201</v>
      </c>
      <c r="F1699" s="86" t="s">
        <v>1378</v>
      </c>
      <c r="G1699" s="87">
        <v>44752</v>
      </c>
      <c r="H1699" s="87">
        <v>44919</v>
      </c>
      <c r="I1699" s="88"/>
      <c r="J1699" s="88"/>
      <c r="K1699" s="88"/>
      <c r="L1699" s="88"/>
      <c r="M1699" s="88" t="s">
        <v>15</v>
      </c>
      <c r="N1699" s="88"/>
      <c r="O1699" s="88"/>
      <c r="P1699" s="88"/>
      <c r="R1699" s="90" t="s">
        <v>15</v>
      </c>
      <c r="S1699" s="91">
        <v>0</v>
      </c>
      <c r="T1699" s="90" t="s">
        <v>1378</v>
      </c>
      <c r="U1699" s="91">
        <v>17.309999999999999</v>
      </c>
      <c r="W1699" s="92">
        <v>44652</v>
      </c>
    </row>
    <row r="1700" spans="1:23" x14ac:dyDescent="0.2">
      <c r="A1700" s="86"/>
      <c r="B1700" s="86" t="s">
        <v>1376</v>
      </c>
      <c r="C1700" s="86" t="s">
        <v>1377</v>
      </c>
      <c r="D1700" s="86" t="s">
        <v>157</v>
      </c>
      <c r="E1700" s="86">
        <v>201</v>
      </c>
      <c r="F1700" s="86" t="s">
        <v>1378</v>
      </c>
      <c r="G1700" s="87">
        <v>44752</v>
      </c>
      <c r="H1700" s="87">
        <v>44919</v>
      </c>
      <c r="I1700" s="88"/>
      <c r="J1700" s="88"/>
      <c r="K1700" s="88"/>
      <c r="L1700" s="88"/>
      <c r="M1700" s="88" t="s">
        <v>15</v>
      </c>
      <c r="N1700" s="88"/>
      <c r="O1700" s="88"/>
      <c r="P1700" s="88"/>
      <c r="R1700" s="90" t="s">
        <v>15</v>
      </c>
      <c r="S1700" s="91">
        <v>0</v>
      </c>
      <c r="T1700" s="90" t="s">
        <v>1378</v>
      </c>
      <c r="U1700" s="91">
        <v>17.309999999999999</v>
      </c>
      <c r="W1700" s="92">
        <v>44652</v>
      </c>
    </row>
    <row r="1701" spans="1:23" x14ac:dyDescent="0.2">
      <c r="A1701" s="86"/>
      <c r="B1701" s="86" t="s">
        <v>1376</v>
      </c>
      <c r="C1701" s="86" t="s">
        <v>1377</v>
      </c>
      <c r="D1701" s="86" t="s">
        <v>157</v>
      </c>
      <c r="E1701" s="86">
        <v>201</v>
      </c>
      <c r="F1701" s="86" t="s">
        <v>1378</v>
      </c>
      <c r="G1701" s="87">
        <v>44752</v>
      </c>
      <c r="H1701" s="87">
        <v>44919</v>
      </c>
      <c r="I1701" s="88"/>
      <c r="J1701" s="88"/>
      <c r="K1701" s="88"/>
      <c r="L1701" s="88"/>
      <c r="M1701" s="88" t="s">
        <v>15</v>
      </c>
      <c r="N1701" s="88"/>
      <c r="O1701" s="88"/>
      <c r="P1701" s="88"/>
      <c r="R1701" s="90" t="s">
        <v>15</v>
      </c>
      <c r="S1701" s="91">
        <v>0</v>
      </c>
      <c r="T1701" s="90" t="s">
        <v>1378</v>
      </c>
      <c r="U1701" s="91">
        <v>17.309999999999999</v>
      </c>
      <c r="W1701" s="92">
        <v>44652</v>
      </c>
    </row>
    <row r="1702" spans="1:23" x14ac:dyDescent="0.2">
      <c r="A1702" s="86"/>
      <c r="B1702" s="86" t="s">
        <v>1376</v>
      </c>
      <c r="C1702" s="86" t="s">
        <v>1377</v>
      </c>
      <c r="D1702" s="86" t="s">
        <v>157</v>
      </c>
      <c r="E1702" s="86">
        <v>201</v>
      </c>
      <c r="F1702" s="86" t="s">
        <v>1378</v>
      </c>
      <c r="G1702" s="87">
        <v>44752</v>
      </c>
      <c r="H1702" s="87">
        <v>44919</v>
      </c>
      <c r="I1702" s="88"/>
      <c r="J1702" s="88"/>
      <c r="K1702" s="88"/>
      <c r="L1702" s="88"/>
      <c r="M1702" s="88" t="s">
        <v>15</v>
      </c>
      <c r="N1702" s="88"/>
      <c r="O1702" s="88"/>
      <c r="P1702" s="88"/>
      <c r="R1702" s="90" t="s">
        <v>15</v>
      </c>
      <c r="S1702" s="91">
        <v>0</v>
      </c>
      <c r="T1702" s="90" t="s">
        <v>1378</v>
      </c>
      <c r="U1702" s="91">
        <v>17.309999999999999</v>
      </c>
      <c r="W1702" s="92">
        <v>44652</v>
      </c>
    </row>
    <row r="1703" spans="1:23" x14ac:dyDescent="0.2">
      <c r="A1703" s="86"/>
      <c r="B1703" s="86" t="s">
        <v>1376</v>
      </c>
      <c r="C1703" s="86" t="s">
        <v>1377</v>
      </c>
      <c r="D1703" s="86" t="s">
        <v>157</v>
      </c>
      <c r="E1703" s="86">
        <v>201</v>
      </c>
      <c r="F1703" s="86" t="s">
        <v>1378</v>
      </c>
      <c r="G1703" s="87">
        <v>44752</v>
      </c>
      <c r="H1703" s="87">
        <v>44919</v>
      </c>
      <c r="I1703" s="88"/>
      <c r="J1703" s="88"/>
      <c r="K1703" s="88"/>
      <c r="L1703" s="88"/>
      <c r="M1703" s="88" t="s">
        <v>15</v>
      </c>
      <c r="N1703" s="88"/>
      <c r="O1703" s="88"/>
      <c r="P1703" s="88"/>
      <c r="R1703" s="90" t="s">
        <v>15</v>
      </c>
      <c r="S1703" s="91">
        <v>0</v>
      </c>
      <c r="T1703" s="90" t="s">
        <v>1378</v>
      </c>
      <c r="U1703" s="91">
        <v>17.309999999999999</v>
      </c>
      <c r="W1703" s="92">
        <v>44652</v>
      </c>
    </row>
    <row r="1704" spans="1:23" x14ac:dyDescent="0.2">
      <c r="A1704" s="86"/>
      <c r="B1704" s="86" t="s">
        <v>1376</v>
      </c>
      <c r="C1704" s="86" t="s">
        <v>1377</v>
      </c>
      <c r="D1704" s="86" t="s">
        <v>157</v>
      </c>
      <c r="E1704" s="86">
        <v>201</v>
      </c>
      <c r="F1704" s="86" t="s">
        <v>1378</v>
      </c>
      <c r="G1704" s="87">
        <v>44752</v>
      </c>
      <c r="H1704" s="87">
        <v>44919</v>
      </c>
      <c r="I1704" s="88"/>
      <c r="J1704" s="88"/>
      <c r="K1704" s="88"/>
      <c r="L1704" s="88"/>
      <c r="M1704" s="88" t="s">
        <v>15</v>
      </c>
      <c r="N1704" s="88"/>
      <c r="O1704" s="88"/>
      <c r="P1704" s="88"/>
      <c r="R1704" s="90" t="s">
        <v>15</v>
      </c>
      <c r="S1704" s="91">
        <v>0</v>
      </c>
      <c r="T1704" s="90" t="s">
        <v>1378</v>
      </c>
      <c r="U1704" s="91">
        <v>17.309999999999999</v>
      </c>
      <c r="W1704" s="92">
        <v>44652</v>
      </c>
    </row>
    <row r="1705" spans="1:23" x14ac:dyDescent="0.2">
      <c r="A1705" s="86"/>
      <c r="B1705" s="86" t="s">
        <v>1376</v>
      </c>
      <c r="C1705" s="86" t="s">
        <v>1377</v>
      </c>
      <c r="D1705" s="86" t="s">
        <v>157</v>
      </c>
      <c r="E1705" s="86">
        <v>201</v>
      </c>
      <c r="F1705" s="86" t="s">
        <v>1378</v>
      </c>
      <c r="G1705" s="87">
        <v>44752</v>
      </c>
      <c r="H1705" s="87">
        <v>44919</v>
      </c>
      <c r="I1705" s="88"/>
      <c r="J1705" s="88"/>
      <c r="K1705" s="88"/>
      <c r="L1705" s="88"/>
      <c r="M1705" s="88" t="s">
        <v>15</v>
      </c>
      <c r="N1705" s="88"/>
      <c r="O1705" s="88"/>
      <c r="P1705" s="88"/>
      <c r="R1705" s="90" t="s">
        <v>15</v>
      </c>
      <c r="S1705" s="91">
        <v>0</v>
      </c>
      <c r="T1705" s="90" t="s">
        <v>1378</v>
      </c>
      <c r="U1705" s="91">
        <v>17.309999999999999</v>
      </c>
      <c r="W1705" s="92">
        <v>44652</v>
      </c>
    </row>
    <row r="1706" spans="1:23" x14ac:dyDescent="0.2">
      <c r="A1706" s="86"/>
      <c r="B1706" s="86" t="s">
        <v>1376</v>
      </c>
      <c r="C1706" s="86" t="s">
        <v>1377</v>
      </c>
      <c r="D1706" s="86" t="s">
        <v>157</v>
      </c>
      <c r="E1706" s="86">
        <v>201</v>
      </c>
      <c r="F1706" s="86" t="s">
        <v>1378</v>
      </c>
      <c r="G1706" s="87">
        <v>44752</v>
      </c>
      <c r="H1706" s="87">
        <v>44919</v>
      </c>
      <c r="I1706" s="88"/>
      <c r="J1706" s="88"/>
      <c r="K1706" s="88"/>
      <c r="L1706" s="88"/>
      <c r="M1706" s="88" t="s">
        <v>15</v>
      </c>
      <c r="N1706" s="88"/>
      <c r="O1706" s="88"/>
      <c r="P1706" s="88"/>
      <c r="R1706" s="90" t="s">
        <v>15</v>
      </c>
      <c r="S1706" s="91">
        <v>0</v>
      </c>
      <c r="T1706" s="90" t="s">
        <v>1378</v>
      </c>
      <c r="U1706" s="91">
        <v>17.309999999999999</v>
      </c>
      <c r="W1706" s="92">
        <v>44652</v>
      </c>
    </row>
    <row r="1707" spans="1:23" x14ac:dyDescent="0.2">
      <c r="A1707" s="86"/>
      <c r="B1707" s="86" t="s">
        <v>1376</v>
      </c>
      <c r="C1707" s="86" t="s">
        <v>1377</v>
      </c>
      <c r="D1707" s="86" t="s">
        <v>157</v>
      </c>
      <c r="E1707" s="86">
        <v>201</v>
      </c>
      <c r="F1707" s="86" t="s">
        <v>1378</v>
      </c>
      <c r="G1707" s="87">
        <v>44752</v>
      </c>
      <c r="H1707" s="87">
        <v>44919</v>
      </c>
      <c r="I1707" s="88"/>
      <c r="J1707" s="88"/>
      <c r="K1707" s="88"/>
      <c r="L1707" s="88"/>
      <c r="M1707" s="88" t="s">
        <v>15</v>
      </c>
      <c r="N1707" s="88"/>
      <c r="O1707" s="88"/>
      <c r="P1707" s="88"/>
      <c r="R1707" s="90" t="s">
        <v>15</v>
      </c>
      <c r="S1707" s="91">
        <v>0</v>
      </c>
      <c r="T1707" s="90" t="s">
        <v>1378</v>
      </c>
      <c r="U1707" s="91">
        <v>17.309999999999999</v>
      </c>
      <c r="W1707" s="92">
        <v>44652</v>
      </c>
    </row>
    <row r="1708" spans="1:23" x14ac:dyDescent="0.2">
      <c r="A1708" s="86"/>
      <c r="B1708" s="86" t="s">
        <v>1376</v>
      </c>
      <c r="C1708" s="86" t="s">
        <v>1377</v>
      </c>
      <c r="D1708" s="86" t="s">
        <v>157</v>
      </c>
      <c r="E1708" s="86">
        <v>201</v>
      </c>
      <c r="F1708" s="86" t="s">
        <v>1378</v>
      </c>
      <c r="G1708" s="87">
        <v>44752</v>
      </c>
      <c r="H1708" s="87">
        <v>44919</v>
      </c>
      <c r="I1708" s="88"/>
      <c r="J1708" s="88"/>
      <c r="K1708" s="88"/>
      <c r="L1708" s="88"/>
      <c r="M1708" s="88" t="s">
        <v>15</v>
      </c>
      <c r="N1708" s="88"/>
      <c r="O1708" s="88"/>
      <c r="P1708" s="88"/>
      <c r="R1708" s="90" t="s">
        <v>15</v>
      </c>
      <c r="S1708" s="91">
        <v>0</v>
      </c>
      <c r="T1708" s="90" t="s">
        <v>1378</v>
      </c>
      <c r="U1708" s="91">
        <v>17.309999999999999</v>
      </c>
      <c r="W1708" s="92">
        <v>44652</v>
      </c>
    </row>
    <row r="1709" spans="1:23" x14ac:dyDescent="0.2">
      <c r="A1709" s="86"/>
      <c r="B1709" s="86" t="s">
        <v>1376</v>
      </c>
      <c r="C1709" s="86" t="s">
        <v>1377</v>
      </c>
      <c r="D1709" s="86" t="s">
        <v>157</v>
      </c>
      <c r="E1709" s="86">
        <v>201</v>
      </c>
      <c r="F1709" s="86" t="s">
        <v>1378</v>
      </c>
      <c r="G1709" s="87">
        <v>44752</v>
      </c>
      <c r="H1709" s="87">
        <v>44919</v>
      </c>
      <c r="I1709" s="88"/>
      <c r="J1709" s="88"/>
      <c r="K1709" s="88"/>
      <c r="L1709" s="88"/>
      <c r="M1709" s="88" t="s">
        <v>15</v>
      </c>
      <c r="N1709" s="88"/>
      <c r="O1709" s="88"/>
      <c r="P1709" s="88"/>
      <c r="R1709" s="90" t="s">
        <v>15</v>
      </c>
      <c r="S1709" s="91">
        <v>0</v>
      </c>
      <c r="T1709" s="90" t="s">
        <v>1378</v>
      </c>
      <c r="U1709" s="91">
        <v>17.309999999999999</v>
      </c>
      <c r="W1709" s="92">
        <v>44652</v>
      </c>
    </row>
    <row r="1710" spans="1:23" x14ac:dyDescent="0.2">
      <c r="A1710" s="86"/>
      <c r="B1710" s="86" t="s">
        <v>1376</v>
      </c>
      <c r="C1710" s="86" t="s">
        <v>1377</v>
      </c>
      <c r="D1710" s="86" t="s">
        <v>157</v>
      </c>
      <c r="E1710" s="86">
        <v>201</v>
      </c>
      <c r="F1710" s="86" t="s">
        <v>1378</v>
      </c>
      <c r="G1710" s="87">
        <v>44752</v>
      </c>
      <c r="H1710" s="87">
        <v>44919</v>
      </c>
      <c r="I1710" s="88"/>
      <c r="J1710" s="88"/>
      <c r="K1710" s="88"/>
      <c r="L1710" s="88"/>
      <c r="M1710" s="88" t="s">
        <v>15</v>
      </c>
      <c r="N1710" s="88"/>
      <c r="O1710" s="88"/>
      <c r="P1710" s="88"/>
      <c r="R1710" s="90" t="s">
        <v>15</v>
      </c>
      <c r="S1710" s="91">
        <v>0</v>
      </c>
      <c r="T1710" s="90" t="s">
        <v>1378</v>
      </c>
      <c r="U1710" s="91">
        <v>17.309999999999999</v>
      </c>
      <c r="W1710" s="92">
        <v>44652</v>
      </c>
    </row>
    <row r="1711" spans="1:23" x14ac:dyDescent="0.2">
      <c r="A1711" s="86"/>
      <c r="B1711" s="86" t="s">
        <v>1376</v>
      </c>
      <c r="C1711" s="86" t="s">
        <v>1377</v>
      </c>
      <c r="D1711" s="86" t="s">
        <v>157</v>
      </c>
      <c r="E1711" s="86">
        <v>201</v>
      </c>
      <c r="F1711" s="86" t="s">
        <v>1378</v>
      </c>
      <c r="G1711" s="87">
        <v>44752</v>
      </c>
      <c r="H1711" s="87">
        <v>44919</v>
      </c>
      <c r="I1711" s="88"/>
      <c r="J1711" s="88"/>
      <c r="K1711" s="88"/>
      <c r="L1711" s="88"/>
      <c r="M1711" s="88" t="s">
        <v>15</v>
      </c>
      <c r="N1711" s="88"/>
      <c r="O1711" s="88"/>
      <c r="P1711" s="88"/>
      <c r="R1711" s="90" t="s">
        <v>15</v>
      </c>
      <c r="S1711" s="91">
        <v>0</v>
      </c>
      <c r="T1711" s="90" t="s">
        <v>1378</v>
      </c>
      <c r="U1711" s="91">
        <v>17.309999999999999</v>
      </c>
      <c r="W1711" s="92">
        <v>44652</v>
      </c>
    </row>
    <row r="1712" spans="1:23" x14ac:dyDescent="0.2">
      <c r="A1712" s="86"/>
      <c r="B1712" s="86" t="s">
        <v>1376</v>
      </c>
      <c r="C1712" s="86" t="s">
        <v>1377</v>
      </c>
      <c r="D1712" s="86" t="s">
        <v>157</v>
      </c>
      <c r="E1712" s="86">
        <v>201</v>
      </c>
      <c r="F1712" s="86" t="s">
        <v>1378</v>
      </c>
      <c r="G1712" s="87">
        <v>44752</v>
      </c>
      <c r="H1712" s="87">
        <v>44919</v>
      </c>
      <c r="I1712" s="88"/>
      <c r="J1712" s="88"/>
      <c r="K1712" s="88"/>
      <c r="L1712" s="88"/>
      <c r="M1712" s="88" t="s">
        <v>15</v>
      </c>
      <c r="N1712" s="88"/>
      <c r="O1712" s="88"/>
      <c r="P1712" s="88"/>
      <c r="R1712" s="90" t="s">
        <v>15</v>
      </c>
      <c r="S1712" s="91">
        <v>0</v>
      </c>
      <c r="T1712" s="90" t="s">
        <v>1378</v>
      </c>
      <c r="U1712" s="91">
        <v>17.309999999999999</v>
      </c>
      <c r="W1712" s="92">
        <v>44652</v>
      </c>
    </row>
    <row r="1713" spans="1:23" x14ac:dyDescent="0.2">
      <c r="A1713" s="86"/>
      <c r="B1713" s="86" t="s">
        <v>1376</v>
      </c>
      <c r="C1713" s="86" t="s">
        <v>1377</v>
      </c>
      <c r="D1713" s="86" t="s">
        <v>157</v>
      </c>
      <c r="E1713" s="86">
        <v>201</v>
      </c>
      <c r="F1713" s="86" t="s">
        <v>1378</v>
      </c>
      <c r="G1713" s="87">
        <v>44752</v>
      </c>
      <c r="H1713" s="87">
        <v>44919</v>
      </c>
      <c r="I1713" s="88"/>
      <c r="J1713" s="88"/>
      <c r="K1713" s="88"/>
      <c r="L1713" s="88"/>
      <c r="M1713" s="88" t="s">
        <v>15</v>
      </c>
      <c r="N1713" s="88"/>
      <c r="O1713" s="88"/>
      <c r="P1713" s="88"/>
      <c r="R1713" s="90" t="s">
        <v>15</v>
      </c>
      <c r="S1713" s="91">
        <v>0</v>
      </c>
      <c r="T1713" s="90" t="s">
        <v>1378</v>
      </c>
      <c r="U1713" s="91">
        <v>17.309999999999999</v>
      </c>
      <c r="W1713" s="92">
        <v>44652</v>
      </c>
    </row>
    <row r="1714" spans="1:23" x14ac:dyDescent="0.2">
      <c r="A1714" s="86"/>
      <c r="B1714" s="86" t="s">
        <v>1376</v>
      </c>
      <c r="C1714" s="86" t="s">
        <v>1377</v>
      </c>
      <c r="D1714" s="86" t="s">
        <v>157</v>
      </c>
      <c r="E1714" s="86">
        <v>201</v>
      </c>
      <c r="F1714" s="86" t="s">
        <v>1378</v>
      </c>
      <c r="G1714" s="87">
        <v>44752</v>
      </c>
      <c r="H1714" s="87">
        <v>44919</v>
      </c>
      <c r="I1714" s="88"/>
      <c r="J1714" s="88"/>
      <c r="K1714" s="88"/>
      <c r="L1714" s="88"/>
      <c r="M1714" s="88" t="s">
        <v>15</v>
      </c>
      <c r="N1714" s="88"/>
      <c r="O1714" s="88"/>
      <c r="P1714" s="88"/>
      <c r="R1714" s="90" t="s">
        <v>15</v>
      </c>
      <c r="S1714" s="91">
        <v>0</v>
      </c>
      <c r="T1714" s="90" t="s">
        <v>1378</v>
      </c>
      <c r="U1714" s="91">
        <v>17.309999999999999</v>
      </c>
      <c r="W1714" s="92">
        <v>44652</v>
      </c>
    </row>
    <row r="1715" spans="1:23" x14ac:dyDescent="0.2">
      <c r="A1715" s="86"/>
      <c r="B1715" s="86" t="s">
        <v>1376</v>
      </c>
      <c r="C1715" s="86" t="s">
        <v>1377</v>
      </c>
      <c r="D1715" s="86" t="s">
        <v>157</v>
      </c>
      <c r="E1715" s="86">
        <v>201</v>
      </c>
      <c r="F1715" s="86" t="s">
        <v>1378</v>
      </c>
      <c r="G1715" s="87">
        <v>44752</v>
      </c>
      <c r="H1715" s="87">
        <v>44919</v>
      </c>
      <c r="I1715" s="88"/>
      <c r="J1715" s="88"/>
      <c r="K1715" s="88"/>
      <c r="L1715" s="88"/>
      <c r="M1715" s="88" t="s">
        <v>15</v>
      </c>
      <c r="N1715" s="88"/>
      <c r="O1715" s="88"/>
      <c r="P1715" s="88"/>
      <c r="R1715" s="90" t="s">
        <v>15</v>
      </c>
      <c r="S1715" s="91">
        <v>0</v>
      </c>
      <c r="T1715" s="90" t="s">
        <v>1378</v>
      </c>
      <c r="U1715" s="91">
        <v>17.309999999999999</v>
      </c>
      <c r="W1715" s="92">
        <v>44652</v>
      </c>
    </row>
    <row r="1716" spans="1:23" x14ac:dyDescent="0.2">
      <c r="A1716" s="86"/>
      <c r="B1716" s="86" t="s">
        <v>1376</v>
      </c>
      <c r="C1716" s="86" t="s">
        <v>1377</v>
      </c>
      <c r="D1716" s="86" t="s">
        <v>157</v>
      </c>
      <c r="E1716" s="86">
        <v>201</v>
      </c>
      <c r="F1716" s="86" t="s">
        <v>1378</v>
      </c>
      <c r="G1716" s="87">
        <v>44752</v>
      </c>
      <c r="H1716" s="87">
        <v>44919</v>
      </c>
      <c r="I1716" s="88"/>
      <c r="J1716" s="88"/>
      <c r="K1716" s="88"/>
      <c r="L1716" s="88"/>
      <c r="M1716" s="88" t="s">
        <v>15</v>
      </c>
      <c r="N1716" s="88"/>
      <c r="O1716" s="88"/>
      <c r="P1716" s="88"/>
      <c r="R1716" s="90" t="s">
        <v>15</v>
      </c>
      <c r="S1716" s="91">
        <v>0</v>
      </c>
      <c r="T1716" s="90" t="s">
        <v>1378</v>
      </c>
      <c r="U1716" s="91">
        <v>17.309999999999999</v>
      </c>
      <c r="W1716" s="92">
        <v>44652</v>
      </c>
    </row>
    <row r="1717" spans="1:23" x14ac:dyDescent="0.2">
      <c r="A1717" s="86"/>
      <c r="B1717" s="86" t="s">
        <v>1376</v>
      </c>
      <c r="C1717" s="86" t="s">
        <v>1377</v>
      </c>
      <c r="D1717" s="86" t="s">
        <v>157</v>
      </c>
      <c r="E1717" s="86">
        <v>201</v>
      </c>
      <c r="F1717" s="86" t="s">
        <v>1378</v>
      </c>
      <c r="G1717" s="87">
        <v>44752</v>
      </c>
      <c r="H1717" s="87">
        <v>44919</v>
      </c>
      <c r="I1717" s="88"/>
      <c r="J1717" s="88"/>
      <c r="K1717" s="88"/>
      <c r="L1717" s="88"/>
      <c r="M1717" s="88" t="s">
        <v>15</v>
      </c>
      <c r="N1717" s="88"/>
      <c r="O1717" s="88"/>
      <c r="P1717" s="88"/>
      <c r="R1717" s="90" t="s">
        <v>15</v>
      </c>
      <c r="S1717" s="91">
        <v>0</v>
      </c>
      <c r="T1717" s="90" t="s">
        <v>1378</v>
      </c>
      <c r="U1717" s="91">
        <v>17.309999999999999</v>
      </c>
      <c r="W1717" s="92">
        <v>44652</v>
      </c>
    </row>
    <row r="1718" spans="1:23" x14ac:dyDescent="0.2">
      <c r="A1718" s="86"/>
      <c r="B1718" s="86" t="s">
        <v>1376</v>
      </c>
      <c r="C1718" s="86" t="s">
        <v>1377</v>
      </c>
      <c r="D1718" s="86" t="s">
        <v>157</v>
      </c>
      <c r="E1718" s="86">
        <v>201</v>
      </c>
      <c r="F1718" s="86" t="s">
        <v>1378</v>
      </c>
      <c r="G1718" s="87">
        <v>44752</v>
      </c>
      <c r="H1718" s="87">
        <v>44919</v>
      </c>
      <c r="I1718" s="88"/>
      <c r="J1718" s="88"/>
      <c r="K1718" s="88"/>
      <c r="L1718" s="88"/>
      <c r="M1718" s="88" t="s">
        <v>15</v>
      </c>
      <c r="N1718" s="88"/>
      <c r="O1718" s="88"/>
      <c r="P1718" s="88"/>
      <c r="R1718" s="90" t="s">
        <v>15</v>
      </c>
      <c r="S1718" s="91">
        <v>0</v>
      </c>
      <c r="T1718" s="90" t="s">
        <v>1378</v>
      </c>
      <c r="U1718" s="91">
        <v>17.309999999999999</v>
      </c>
      <c r="W1718" s="92">
        <v>44652</v>
      </c>
    </row>
    <row r="1719" spans="1:23" x14ac:dyDescent="0.2">
      <c r="A1719" s="86"/>
      <c r="B1719" s="86" t="s">
        <v>1376</v>
      </c>
      <c r="C1719" s="86" t="s">
        <v>1377</v>
      </c>
      <c r="D1719" s="86" t="s">
        <v>157</v>
      </c>
      <c r="E1719" s="86">
        <v>201</v>
      </c>
      <c r="F1719" s="86" t="s">
        <v>1378</v>
      </c>
      <c r="G1719" s="87">
        <v>44752</v>
      </c>
      <c r="H1719" s="87">
        <v>44919</v>
      </c>
      <c r="I1719" s="88"/>
      <c r="J1719" s="88"/>
      <c r="K1719" s="88"/>
      <c r="L1719" s="88"/>
      <c r="M1719" s="88" t="s">
        <v>15</v>
      </c>
      <c r="N1719" s="88"/>
      <c r="O1719" s="88"/>
      <c r="P1719" s="88"/>
      <c r="R1719" s="90" t="s">
        <v>15</v>
      </c>
      <c r="S1719" s="91">
        <v>0</v>
      </c>
      <c r="T1719" s="90" t="s">
        <v>1378</v>
      </c>
      <c r="U1719" s="91">
        <v>17.309999999999999</v>
      </c>
      <c r="W1719" s="92">
        <v>44652</v>
      </c>
    </row>
    <row r="1720" spans="1:23" x14ac:dyDescent="0.2">
      <c r="A1720" s="86"/>
      <c r="B1720" s="86" t="s">
        <v>1376</v>
      </c>
      <c r="C1720" s="86" t="s">
        <v>1377</v>
      </c>
      <c r="D1720" s="86" t="s">
        <v>157</v>
      </c>
      <c r="E1720" s="86">
        <v>201</v>
      </c>
      <c r="F1720" s="86" t="s">
        <v>1378</v>
      </c>
      <c r="G1720" s="87">
        <v>44752</v>
      </c>
      <c r="H1720" s="87">
        <v>44919</v>
      </c>
      <c r="I1720" s="88"/>
      <c r="J1720" s="88"/>
      <c r="K1720" s="88"/>
      <c r="L1720" s="88"/>
      <c r="M1720" s="88" t="s">
        <v>15</v>
      </c>
      <c r="N1720" s="88"/>
      <c r="O1720" s="88"/>
      <c r="P1720" s="88"/>
      <c r="R1720" s="90" t="s">
        <v>15</v>
      </c>
      <c r="S1720" s="91">
        <v>0</v>
      </c>
      <c r="T1720" s="90" t="s">
        <v>1378</v>
      </c>
      <c r="U1720" s="91">
        <v>17.309999999999999</v>
      </c>
      <c r="W1720" s="92">
        <v>44652</v>
      </c>
    </row>
    <row r="1721" spans="1:23" x14ac:dyDescent="0.2">
      <c r="A1721" s="86"/>
      <c r="B1721" s="86" t="s">
        <v>1376</v>
      </c>
      <c r="C1721" s="86" t="s">
        <v>1377</v>
      </c>
      <c r="D1721" s="86" t="s">
        <v>157</v>
      </c>
      <c r="E1721" s="86">
        <v>201</v>
      </c>
      <c r="F1721" s="86" t="s">
        <v>1378</v>
      </c>
      <c r="G1721" s="87">
        <v>44752</v>
      </c>
      <c r="H1721" s="87">
        <v>44919</v>
      </c>
      <c r="I1721" s="88"/>
      <c r="J1721" s="88"/>
      <c r="K1721" s="88"/>
      <c r="L1721" s="88"/>
      <c r="M1721" s="88" t="s">
        <v>15</v>
      </c>
      <c r="N1721" s="88"/>
      <c r="O1721" s="88"/>
      <c r="P1721" s="88"/>
      <c r="R1721" s="90" t="s">
        <v>15</v>
      </c>
      <c r="S1721" s="91">
        <v>0</v>
      </c>
      <c r="T1721" s="90" t="s">
        <v>1378</v>
      </c>
      <c r="U1721" s="91">
        <v>17.309999999999999</v>
      </c>
      <c r="W1721" s="92">
        <v>44652</v>
      </c>
    </row>
    <row r="1722" spans="1:23" x14ac:dyDescent="0.2">
      <c r="A1722" s="86"/>
      <c r="B1722" s="86" t="s">
        <v>1376</v>
      </c>
      <c r="C1722" s="86" t="s">
        <v>1377</v>
      </c>
      <c r="D1722" s="86" t="s">
        <v>157</v>
      </c>
      <c r="E1722" s="86">
        <v>201</v>
      </c>
      <c r="F1722" s="86" t="s">
        <v>1378</v>
      </c>
      <c r="G1722" s="87">
        <v>44752</v>
      </c>
      <c r="H1722" s="87">
        <v>44919</v>
      </c>
      <c r="I1722" s="88"/>
      <c r="J1722" s="88"/>
      <c r="K1722" s="88"/>
      <c r="L1722" s="88"/>
      <c r="M1722" s="88" t="s">
        <v>15</v>
      </c>
      <c r="N1722" s="88"/>
      <c r="O1722" s="88"/>
      <c r="P1722" s="88"/>
      <c r="R1722" s="90" t="s">
        <v>15</v>
      </c>
      <c r="S1722" s="91">
        <v>0</v>
      </c>
      <c r="T1722" s="90" t="s">
        <v>1378</v>
      </c>
      <c r="U1722" s="91">
        <v>17.309999999999999</v>
      </c>
      <c r="W1722" s="92">
        <v>44652</v>
      </c>
    </row>
    <row r="1723" spans="1:23" x14ac:dyDescent="0.2">
      <c r="A1723" s="86"/>
      <c r="B1723" s="86" t="s">
        <v>1376</v>
      </c>
      <c r="C1723" s="86" t="s">
        <v>1377</v>
      </c>
      <c r="D1723" s="86" t="s">
        <v>157</v>
      </c>
      <c r="E1723" s="86">
        <v>201</v>
      </c>
      <c r="F1723" s="86" t="s">
        <v>1378</v>
      </c>
      <c r="G1723" s="87">
        <v>44752</v>
      </c>
      <c r="H1723" s="87">
        <v>44919</v>
      </c>
      <c r="I1723" s="88"/>
      <c r="J1723" s="88"/>
      <c r="K1723" s="88"/>
      <c r="L1723" s="88"/>
      <c r="M1723" s="88" t="s">
        <v>15</v>
      </c>
      <c r="N1723" s="88"/>
      <c r="O1723" s="88"/>
      <c r="P1723" s="88"/>
      <c r="R1723" s="90" t="s">
        <v>15</v>
      </c>
      <c r="S1723" s="91">
        <v>0</v>
      </c>
      <c r="T1723" s="90" t="s">
        <v>1378</v>
      </c>
      <c r="U1723" s="91">
        <v>17.309999999999999</v>
      </c>
      <c r="W1723" s="92">
        <v>44652</v>
      </c>
    </row>
    <row r="1724" spans="1:23" x14ac:dyDescent="0.2">
      <c r="A1724" s="86"/>
      <c r="B1724" s="86" t="s">
        <v>1376</v>
      </c>
      <c r="C1724" s="86" t="s">
        <v>1377</v>
      </c>
      <c r="D1724" s="86" t="s">
        <v>157</v>
      </c>
      <c r="E1724" s="86">
        <v>201</v>
      </c>
      <c r="F1724" s="86" t="s">
        <v>1378</v>
      </c>
      <c r="G1724" s="87">
        <v>44752</v>
      </c>
      <c r="H1724" s="87">
        <v>44919</v>
      </c>
      <c r="I1724" s="88"/>
      <c r="J1724" s="88"/>
      <c r="K1724" s="88"/>
      <c r="L1724" s="88"/>
      <c r="M1724" s="88" t="s">
        <v>15</v>
      </c>
      <c r="N1724" s="88"/>
      <c r="O1724" s="88"/>
      <c r="P1724" s="88"/>
      <c r="R1724" s="90" t="s">
        <v>15</v>
      </c>
      <c r="S1724" s="91">
        <v>0</v>
      </c>
      <c r="T1724" s="90" t="s">
        <v>1378</v>
      </c>
      <c r="U1724" s="91">
        <v>17.309999999999999</v>
      </c>
      <c r="W1724" s="92">
        <v>44652</v>
      </c>
    </row>
    <row r="1725" spans="1:23" x14ac:dyDescent="0.2">
      <c r="A1725" s="86"/>
      <c r="B1725" s="86" t="s">
        <v>1376</v>
      </c>
      <c r="C1725" s="86" t="s">
        <v>1377</v>
      </c>
      <c r="D1725" s="86" t="s">
        <v>157</v>
      </c>
      <c r="E1725" s="86">
        <v>201</v>
      </c>
      <c r="F1725" s="86" t="s">
        <v>1378</v>
      </c>
      <c r="G1725" s="87">
        <v>44752</v>
      </c>
      <c r="H1725" s="87">
        <v>44919</v>
      </c>
      <c r="I1725" s="88"/>
      <c r="J1725" s="88"/>
      <c r="K1725" s="88"/>
      <c r="L1725" s="88"/>
      <c r="M1725" s="88" t="s">
        <v>15</v>
      </c>
      <c r="N1725" s="88"/>
      <c r="O1725" s="88"/>
      <c r="P1725" s="88"/>
      <c r="R1725" s="90" t="s">
        <v>15</v>
      </c>
      <c r="S1725" s="91">
        <v>0</v>
      </c>
      <c r="T1725" s="90" t="s">
        <v>1378</v>
      </c>
      <c r="U1725" s="91">
        <v>17.309999999999999</v>
      </c>
      <c r="W1725" s="92">
        <v>44652</v>
      </c>
    </row>
    <row r="1726" spans="1:23" x14ac:dyDescent="0.2">
      <c r="A1726" s="86"/>
      <c r="B1726" s="86" t="s">
        <v>1376</v>
      </c>
      <c r="C1726" s="86" t="s">
        <v>1377</v>
      </c>
      <c r="D1726" s="86" t="s">
        <v>157</v>
      </c>
      <c r="E1726" s="86">
        <v>201</v>
      </c>
      <c r="F1726" s="86" t="s">
        <v>1378</v>
      </c>
      <c r="G1726" s="87">
        <v>44752</v>
      </c>
      <c r="H1726" s="87">
        <v>44919</v>
      </c>
      <c r="I1726" s="88"/>
      <c r="J1726" s="88"/>
      <c r="K1726" s="88"/>
      <c r="L1726" s="88"/>
      <c r="M1726" s="88" t="s">
        <v>15</v>
      </c>
      <c r="N1726" s="88"/>
      <c r="O1726" s="88"/>
      <c r="P1726" s="88"/>
      <c r="R1726" s="90" t="s">
        <v>15</v>
      </c>
      <c r="S1726" s="91">
        <v>0</v>
      </c>
      <c r="T1726" s="90" t="s">
        <v>1378</v>
      </c>
      <c r="U1726" s="91">
        <v>17.309999999999999</v>
      </c>
      <c r="W1726" s="92">
        <v>44652</v>
      </c>
    </row>
    <row r="1727" spans="1:23" x14ac:dyDescent="0.2">
      <c r="A1727" s="86"/>
      <c r="B1727" s="86" t="s">
        <v>1376</v>
      </c>
      <c r="C1727" s="86" t="s">
        <v>1377</v>
      </c>
      <c r="D1727" s="86" t="s">
        <v>157</v>
      </c>
      <c r="E1727" s="86">
        <v>201</v>
      </c>
      <c r="F1727" s="86" t="s">
        <v>1378</v>
      </c>
      <c r="G1727" s="87">
        <v>44752</v>
      </c>
      <c r="H1727" s="87">
        <v>44919</v>
      </c>
      <c r="I1727" s="88"/>
      <c r="J1727" s="88"/>
      <c r="K1727" s="88"/>
      <c r="L1727" s="88"/>
      <c r="M1727" s="88" t="s">
        <v>15</v>
      </c>
      <c r="N1727" s="88"/>
      <c r="O1727" s="88"/>
      <c r="P1727" s="88"/>
      <c r="R1727" s="90" t="s">
        <v>15</v>
      </c>
      <c r="S1727" s="91">
        <v>0</v>
      </c>
      <c r="T1727" s="90" t="s">
        <v>1378</v>
      </c>
      <c r="U1727" s="91">
        <v>17.309999999999999</v>
      </c>
      <c r="W1727" s="92">
        <v>44652</v>
      </c>
    </row>
    <row r="1728" spans="1:23" x14ac:dyDescent="0.2">
      <c r="A1728" s="86"/>
      <c r="B1728" s="86" t="s">
        <v>1376</v>
      </c>
      <c r="C1728" s="86" t="s">
        <v>1377</v>
      </c>
      <c r="D1728" s="86" t="s">
        <v>157</v>
      </c>
      <c r="E1728" s="86">
        <v>201</v>
      </c>
      <c r="F1728" s="86" t="s">
        <v>1378</v>
      </c>
      <c r="G1728" s="87">
        <v>44752</v>
      </c>
      <c r="H1728" s="87">
        <v>44919</v>
      </c>
      <c r="I1728" s="88"/>
      <c r="J1728" s="88"/>
      <c r="K1728" s="88"/>
      <c r="L1728" s="88"/>
      <c r="M1728" s="88" t="s">
        <v>15</v>
      </c>
      <c r="N1728" s="88"/>
      <c r="O1728" s="88"/>
      <c r="P1728" s="88"/>
      <c r="R1728" s="90" t="s">
        <v>15</v>
      </c>
      <c r="S1728" s="91">
        <v>0</v>
      </c>
      <c r="T1728" s="90" t="s">
        <v>1378</v>
      </c>
      <c r="U1728" s="91">
        <v>17.309999999999999</v>
      </c>
      <c r="W1728" s="92">
        <v>44652</v>
      </c>
    </row>
    <row r="1729" spans="1:23" x14ac:dyDescent="0.2">
      <c r="A1729" s="86"/>
      <c r="B1729" s="86" t="s">
        <v>1376</v>
      </c>
      <c r="C1729" s="86" t="s">
        <v>1377</v>
      </c>
      <c r="D1729" s="86" t="s">
        <v>157</v>
      </c>
      <c r="E1729" s="86">
        <v>201</v>
      </c>
      <c r="F1729" s="86" t="s">
        <v>1378</v>
      </c>
      <c r="G1729" s="87">
        <v>44752</v>
      </c>
      <c r="H1729" s="87">
        <v>44919</v>
      </c>
      <c r="I1729" s="88"/>
      <c r="J1729" s="88"/>
      <c r="K1729" s="88"/>
      <c r="L1729" s="88"/>
      <c r="M1729" s="88" t="s">
        <v>15</v>
      </c>
      <c r="N1729" s="88"/>
      <c r="O1729" s="88"/>
      <c r="P1729" s="88"/>
      <c r="R1729" s="90" t="s">
        <v>15</v>
      </c>
      <c r="S1729" s="91">
        <v>0</v>
      </c>
      <c r="T1729" s="90" t="s">
        <v>1378</v>
      </c>
      <c r="U1729" s="91">
        <v>17.309999999999999</v>
      </c>
      <c r="W1729" s="92">
        <v>44652</v>
      </c>
    </row>
    <row r="1730" spans="1:23" x14ac:dyDescent="0.2">
      <c r="A1730" s="86"/>
      <c r="B1730" s="86" t="s">
        <v>1376</v>
      </c>
      <c r="C1730" s="86" t="s">
        <v>1377</v>
      </c>
      <c r="D1730" s="86" t="s">
        <v>157</v>
      </c>
      <c r="E1730" s="86">
        <v>201</v>
      </c>
      <c r="F1730" s="86" t="s">
        <v>1378</v>
      </c>
      <c r="G1730" s="87">
        <v>44752</v>
      </c>
      <c r="H1730" s="87">
        <v>44919</v>
      </c>
      <c r="I1730" s="88"/>
      <c r="J1730" s="88"/>
      <c r="K1730" s="88"/>
      <c r="L1730" s="88"/>
      <c r="M1730" s="88" t="s">
        <v>15</v>
      </c>
      <c r="N1730" s="88"/>
      <c r="O1730" s="88"/>
      <c r="P1730" s="88"/>
      <c r="R1730" s="90" t="s">
        <v>15</v>
      </c>
      <c r="S1730" s="91">
        <v>0</v>
      </c>
      <c r="T1730" s="90" t="s">
        <v>1378</v>
      </c>
      <c r="U1730" s="91">
        <v>17.309999999999999</v>
      </c>
      <c r="W1730" s="92">
        <v>44652</v>
      </c>
    </row>
    <row r="1731" spans="1:23" x14ac:dyDescent="0.2">
      <c r="A1731" s="86"/>
      <c r="B1731" s="86" t="s">
        <v>1376</v>
      </c>
      <c r="C1731" s="86" t="s">
        <v>1377</v>
      </c>
      <c r="D1731" s="86" t="s">
        <v>157</v>
      </c>
      <c r="E1731" s="86">
        <v>201</v>
      </c>
      <c r="F1731" s="86" t="s">
        <v>1378</v>
      </c>
      <c r="G1731" s="87">
        <v>44752</v>
      </c>
      <c r="H1731" s="87">
        <v>44919</v>
      </c>
      <c r="I1731" s="88"/>
      <c r="J1731" s="88"/>
      <c r="K1731" s="88"/>
      <c r="L1731" s="88"/>
      <c r="M1731" s="88" t="s">
        <v>15</v>
      </c>
      <c r="N1731" s="88"/>
      <c r="O1731" s="88"/>
      <c r="P1731" s="88"/>
      <c r="R1731" s="90" t="s">
        <v>15</v>
      </c>
      <c r="S1731" s="91">
        <v>0</v>
      </c>
      <c r="T1731" s="90" t="s">
        <v>1378</v>
      </c>
      <c r="U1731" s="91">
        <v>17.309999999999999</v>
      </c>
      <c r="W1731" s="92">
        <v>44652</v>
      </c>
    </row>
    <row r="1732" spans="1:23" x14ac:dyDescent="0.2">
      <c r="A1732" s="86"/>
      <c r="B1732" s="86" t="s">
        <v>1376</v>
      </c>
      <c r="C1732" s="86" t="s">
        <v>1377</v>
      </c>
      <c r="D1732" s="86" t="s">
        <v>157</v>
      </c>
      <c r="E1732" s="86">
        <v>201</v>
      </c>
      <c r="F1732" s="86" t="s">
        <v>1378</v>
      </c>
      <c r="G1732" s="87">
        <v>44752</v>
      </c>
      <c r="H1732" s="87">
        <v>44919</v>
      </c>
      <c r="I1732" s="88"/>
      <c r="J1732" s="88"/>
      <c r="K1732" s="88"/>
      <c r="L1732" s="88"/>
      <c r="M1732" s="88" t="s">
        <v>15</v>
      </c>
      <c r="N1732" s="88"/>
      <c r="O1732" s="88"/>
      <c r="P1732" s="88"/>
      <c r="R1732" s="90" t="s">
        <v>15</v>
      </c>
      <c r="S1732" s="91">
        <v>0</v>
      </c>
      <c r="T1732" s="90" t="s">
        <v>1378</v>
      </c>
      <c r="U1732" s="91">
        <v>17.309999999999999</v>
      </c>
      <c r="W1732" s="92">
        <v>44652</v>
      </c>
    </row>
    <row r="1733" spans="1:23" x14ac:dyDescent="0.2">
      <c r="A1733" s="86"/>
      <c r="B1733" s="86" t="s">
        <v>1376</v>
      </c>
      <c r="C1733" s="86" t="s">
        <v>1377</v>
      </c>
      <c r="D1733" s="86" t="s">
        <v>157</v>
      </c>
      <c r="E1733" s="86">
        <v>201</v>
      </c>
      <c r="F1733" s="86" t="s">
        <v>1378</v>
      </c>
      <c r="G1733" s="87">
        <v>44752</v>
      </c>
      <c r="H1733" s="87">
        <v>44919</v>
      </c>
      <c r="I1733" s="88"/>
      <c r="J1733" s="88"/>
      <c r="K1733" s="88"/>
      <c r="L1733" s="88"/>
      <c r="M1733" s="88" t="s">
        <v>15</v>
      </c>
      <c r="N1733" s="88"/>
      <c r="O1733" s="88"/>
      <c r="P1733" s="88"/>
      <c r="R1733" s="90" t="s">
        <v>15</v>
      </c>
      <c r="S1733" s="91">
        <v>0</v>
      </c>
      <c r="T1733" s="90" t="s">
        <v>1378</v>
      </c>
      <c r="U1733" s="91">
        <v>17.309999999999999</v>
      </c>
      <c r="W1733" s="92">
        <v>44652</v>
      </c>
    </row>
    <row r="1734" spans="1:23" x14ac:dyDescent="0.2">
      <c r="A1734" s="86"/>
      <c r="B1734" s="86" t="s">
        <v>1376</v>
      </c>
      <c r="C1734" s="86" t="s">
        <v>1377</v>
      </c>
      <c r="D1734" s="86" t="s">
        <v>157</v>
      </c>
      <c r="E1734" s="86">
        <v>201</v>
      </c>
      <c r="F1734" s="86" t="s">
        <v>1378</v>
      </c>
      <c r="G1734" s="87">
        <v>44752</v>
      </c>
      <c r="H1734" s="87">
        <v>44919</v>
      </c>
      <c r="I1734" s="88"/>
      <c r="J1734" s="88"/>
      <c r="K1734" s="88"/>
      <c r="L1734" s="88"/>
      <c r="M1734" s="88" t="s">
        <v>15</v>
      </c>
      <c r="N1734" s="88"/>
      <c r="O1734" s="88"/>
      <c r="P1734" s="88"/>
      <c r="R1734" s="90" t="s">
        <v>15</v>
      </c>
      <c r="S1734" s="91">
        <v>0</v>
      </c>
      <c r="T1734" s="90" t="s">
        <v>1378</v>
      </c>
      <c r="U1734" s="91">
        <v>17.309999999999999</v>
      </c>
      <c r="W1734" s="92">
        <v>44652</v>
      </c>
    </row>
    <row r="1735" spans="1:23" x14ac:dyDescent="0.2">
      <c r="A1735" s="86"/>
      <c r="B1735" s="86" t="s">
        <v>1376</v>
      </c>
      <c r="C1735" s="86" t="s">
        <v>1377</v>
      </c>
      <c r="D1735" s="86" t="s">
        <v>157</v>
      </c>
      <c r="E1735" s="86">
        <v>201</v>
      </c>
      <c r="F1735" s="86" t="s">
        <v>1378</v>
      </c>
      <c r="G1735" s="87">
        <v>44752</v>
      </c>
      <c r="H1735" s="87">
        <v>44919</v>
      </c>
      <c r="I1735" s="88"/>
      <c r="J1735" s="88"/>
      <c r="K1735" s="88"/>
      <c r="L1735" s="88"/>
      <c r="M1735" s="88" t="s">
        <v>15</v>
      </c>
      <c r="N1735" s="88"/>
      <c r="O1735" s="88"/>
      <c r="P1735" s="88"/>
      <c r="R1735" s="90" t="s">
        <v>15</v>
      </c>
      <c r="S1735" s="91">
        <v>0</v>
      </c>
      <c r="T1735" s="90" t="s">
        <v>1378</v>
      </c>
      <c r="U1735" s="91">
        <v>17.309999999999999</v>
      </c>
      <c r="W1735" s="92">
        <v>44652</v>
      </c>
    </row>
    <row r="1736" spans="1:23" x14ac:dyDescent="0.2">
      <c r="A1736" s="86"/>
      <c r="B1736" s="86" t="s">
        <v>1376</v>
      </c>
      <c r="C1736" s="86" t="s">
        <v>1377</v>
      </c>
      <c r="D1736" s="86" t="s">
        <v>157</v>
      </c>
      <c r="E1736" s="86">
        <v>201</v>
      </c>
      <c r="F1736" s="86" t="s">
        <v>1378</v>
      </c>
      <c r="G1736" s="87">
        <v>44752</v>
      </c>
      <c r="H1736" s="87">
        <v>44919</v>
      </c>
      <c r="I1736" s="88"/>
      <c r="J1736" s="88"/>
      <c r="K1736" s="88"/>
      <c r="L1736" s="88"/>
      <c r="M1736" s="88" t="s">
        <v>15</v>
      </c>
      <c r="N1736" s="88"/>
      <c r="O1736" s="88"/>
      <c r="P1736" s="88"/>
      <c r="R1736" s="90" t="s">
        <v>15</v>
      </c>
      <c r="S1736" s="91">
        <v>0</v>
      </c>
      <c r="T1736" s="90" t="s">
        <v>1378</v>
      </c>
      <c r="U1736" s="91">
        <v>17.309999999999999</v>
      </c>
      <c r="W1736" s="92">
        <v>44652</v>
      </c>
    </row>
    <row r="1737" spans="1:23" x14ac:dyDescent="0.2">
      <c r="A1737" s="86"/>
      <c r="B1737" s="86" t="s">
        <v>1376</v>
      </c>
      <c r="C1737" s="86" t="s">
        <v>1377</v>
      </c>
      <c r="D1737" s="86" t="s">
        <v>157</v>
      </c>
      <c r="E1737" s="86">
        <v>201</v>
      </c>
      <c r="F1737" s="86" t="s">
        <v>1378</v>
      </c>
      <c r="G1737" s="87">
        <v>44752</v>
      </c>
      <c r="H1737" s="87">
        <v>44919</v>
      </c>
      <c r="I1737" s="88"/>
      <c r="J1737" s="88"/>
      <c r="K1737" s="88"/>
      <c r="L1737" s="88"/>
      <c r="M1737" s="88" t="s">
        <v>15</v>
      </c>
      <c r="N1737" s="88"/>
      <c r="O1737" s="88"/>
      <c r="P1737" s="88"/>
      <c r="R1737" s="90" t="s">
        <v>15</v>
      </c>
      <c r="S1737" s="91">
        <v>0</v>
      </c>
      <c r="T1737" s="90" t="s">
        <v>1378</v>
      </c>
      <c r="U1737" s="91">
        <v>17.309999999999999</v>
      </c>
      <c r="W1737" s="92">
        <v>44652</v>
      </c>
    </row>
    <row r="1738" spans="1:23" x14ac:dyDescent="0.2">
      <c r="A1738" s="86"/>
      <c r="B1738" s="86" t="s">
        <v>1376</v>
      </c>
      <c r="C1738" s="86" t="s">
        <v>1377</v>
      </c>
      <c r="D1738" s="86" t="s">
        <v>157</v>
      </c>
      <c r="E1738" s="86">
        <v>201</v>
      </c>
      <c r="F1738" s="86" t="s">
        <v>1378</v>
      </c>
      <c r="G1738" s="87">
        <v>44752</v>
      </c>
      <c r="H1738" s="87">
        <v>44919</v>
      </c>
      <c r="I1738" s="88"/>
      <c r="J1738" s="88"/>
      <c r="K1738" s="88"/>
      <c r="L1738" s="88"/>
      <c r="M1738" s="88" t="s">
        <v>15</v>
      </c>
      <c r="N1738" s="88"/>
      <c r="O1738" s="88"/>
      <c r="P1738" s="88"/>
      <c r="R1738" s="90" t="s">
        <v>15</v>
      </c>
      <c r="S1738" s="91">
        <v>0</v>
      </c>
      <c r="T1738" s="90" t="s">
        <v>1378</v>
      </c>
      <c r="U1738" s="91">
        <v>17.309999999999999</v>
      </c>
      <c r="W1738" s="92">
        <v>44652</v>
      </c>
    </row>
    <row r="1739" spans="1:23" x14ac:dyDescent="0.2">
      <c r="A1739" s="86"/>
      <c r="B1739" s="86" t="s">
        <v>1376</v>
      </c>
      <c r="C1739" s="86" t="s">
        <v>1377</v>
      </c>
      <c r="D1739" s="86" t="s">
        <v>157</v>
      </c>
      <c r="E1739" s="86">
        <v>201</v>
      </c>
      <c r="F1739" s="86" t="s">
        <v>1378</v>
      </c>
      <c r="G1739" s="87">
        <v>44752</v>
      </c>
      <c r="H1739" s="87">
        <v>44919</v>
      </c>
      <c r="I1739" s="88"/>
      <c r="J1739" s="88"/>
      <c r="K1739" s="88"/>
      <c r="L1739" s="88"/>
      <c r="M1739" s="88" t="s">
        <v>15</v>
      </c>
      <c r="N1739" s="88"/>
      <c r="O1739" s="88"/>
      <c r="P1739" s="88"/>
      <c r="R1739" s="90" t="s">
        <v>15</v>
      </c>
      <c r="S1739" s="91">
        <v>0</v>
      </c>
      <c r="T1739" s="90" t="s">
        <v>1378</v>
      </c>
      <c r="U1739" s="91">
        <v>17.309999999999999</v>
      </c>
      <c r="W1739" s="92">
        <v>44652</v>
      </c>
    </row>
    <row r="1740" spans="1:23" x14ac:dyDescent="0.2">
      <c r="A1740" s="86"/>
      <c r="B1740" s="86" t="s">
        <v>1376</v>
      </c>
      <c r="C1740" s="86" t="s">
        <v>1377</v>
      </c>
      <c r="D1740" s="86" t="s">
        <v>157</v>
      </c>
      <c r="E1740" s="86">
        <v>201</v>
      </c>
      <c r="F1740" s="86" t="s">
        <v>1378</v>
      </c>
      <c r="G1740" s="87">
        <v>44752</v>
      </c>
      <c r="H1740" s="87">
        <v>44919</v>
      </c>
      <c r="I1740" s="88"/>
      <c r="J1740" s="88"/>
      <c r="K1740" s="88"/>
      <c r="L1740" s="88"/>
      <c r="M1740" s="88" t="s">
        <v>15</v>
      </c>
      <c r="N1740" s="88"/>
      <c r="O1740" s="88"/>
      <c r="P1740" s="88"/>
      <c r="R1740" s="90" t="s">
        <v>15</v>
      </c>
      <c r="S1740" s="91">
        <v>0</v>
      </c>
      <c r="T1740" s="90" t="s">
        <v>1378</v>
      </c>
      <c r="U1740" s="91">
        <v>17.309999999999999</v>
      </c>
      <c r="W1740" s="92">
        <v>44652</v>
      </c>
    </row>
    <row r="1741" spans="1:23" x14ac:dyDescent="0.2">
      <c r="A1741" s="86"/>
      <c r="B1741" s="86" t="s">
        <v>1376</v>
      </c>
      <c r="C1741" s="86" t="s">
        <v>1377</v>
      </c>
      <c r="D1741" s="86" t="s">
        <v>157</v>
      </c>
      <c r="E1741" s="86">
        <v>201</v>
      </c>
      <c r="F1741" s="86" t="s">
        <v>1378</v>
      </c>
      <c r="G1741" s="87">
        <v>44752</v>
      </c>
      <c r="H1741" s="87">
        <v>44919</v>
      </c>
      <c r="I1741" s="88"/>
      <c r="J1741" s="88"/>
      <c r="K1741" s="88"/>
      <c r="L1741" s="88"/>
      <c r="M1741" s="88" t="s">
        <v>15</v>
      </c>
      <c r="N1741" s="88"/>
      <c r="O1741" s="88"/>
      <c r="P1741" s="88"/>
      <c r="R1741" s="90" t="s">
        <v>15</v>
      </c>
      <c r="S1741" s="91">
        <v>0</v>
      </c>
      <c r="T1741" s="90" t="s">
        <v>1378</v>
      </c>
      <c r="U1741" s="91">
        <v>17.309999999999999</v>
      </c>
      <c r="W1741" s="92">
        <v>44652</v>
      </c>
    </row>
    <row r="1742" spans="1:23" x14ac:dyDescent="0.2">
      <c r="A1742" s="86"/>
      <c r="B1742" s="86" t="s">
        <v>1376</v>
      </c>
      <c r="C1742" s="86" t="s">
        <v>1377</v>
      </c>
      <c r="D1742" s="86" t="s">
        <v>157</v>
      </c>
      <c r="E1742" s="86">
        <v>201</v>
      </c>
      <c r="F1742" s="86" t="s">
        <v>1378</v>
      </c>
      <c r="G1742" s="87">
        <v>44752</v>
      </c>
      <c r="H1742" s="87">
        <v>44919</v>
      </c>
      <c r="I1742" s="88"/>
      <c r="J1742" s="88"/>
      <c r="K1742" s="88"/>
      <c r="L1742" s="88"/>
      <c r="M1742" s="88" t="s">
        <v>15</v>
      </c>
      <c r="N1742" s="88"/>
      <c r="O1742" s="88"/>
      <c r="P1742" s="88"/>
      <c r="R1742" s="90" t="s">
        <v>15</v>
      </c>
      <c r="S1742" s="91">
        <v>0</v>
      </c>
      <c r="T1742" s="90" t="s">
        <v>1378</v>
      </c>
      <c r="U1742" s="91">
        <v>17.309999999999999</v>
      </c>
      <c r="W1742" s="92">
        <v>44652</v>
      </c>
    </row>
    <row r="1743" spans="1:23" x14ac:dyDescent="0.2">
      <c r="A1743" s="86"/>
      <c r="B1743" s="86" t="s">
        <v>1376</v>
      </c>
      <c r="C1743" s="86" t="s">
        <v>1377</v>
      </c>
      <c r="D1743" s="86" t="s">
        <v>157</v>
      </c>
      <c r="E1743" s="86">
        <v>201</v>
      </c>
      <c r="F1743" s="86" t="s">
        <v>1378</v>
      </c>
      <c r="G1743" s="87">
        <v>44752</v>
      </c>
      <c r="H1743" s="87">
        <v>44919</v>
      </c>
      <c r="I1743" s="88"/>
      <c r="J1743" s="88"/>
      <c r="K1743" s="88"/>
      <c r="L1743" s="88"/>
      <c r="M1743" s="88" t="s">
        <v>15</v>
      </c>
      <c r="N1743" s="88"/>
      <c r="O1743" s="88"/>
      <c r="P1743" s="88"/>
      <c r="R1743" s="90" t="s">
        <v>15</v>
      </c>
      <c r="S1743" s="91">
        <v>0</v>
      </c>
      <c r="T1743" s="90" t="s">
        <v>1378</v>
      </c>
      <c r="U1743" s="91">
        <v>17.309999999999999</v>
      </c>
      <c r="W1743" s="92">
        <v>44652</v>
      </c>
    </row>
    <row r="1744" spans="1:23" x14ac:dyDescent="0.2">
      <c r="A1744" s="86"/>
      <c r="B1744" s="86" t="s">
        <v>1376</v>
      </c>
      <c r="C1744" s="86" t="s">
        <v>1377</v>
      </c>
      <c r="D1744" s="86" t="s">
        <v>157</v>
      </c>
      <c r="E1744" s="86">
        <v>201</v>
      </c>
      <c r="F1744" s="86" t="s">
        <v>1378</v>
      </c>
      <c r="G1744" s="87">
        <v>44752</v>
      </c>
      <c r="H1744" s="87">
        <v>44919</v>
      </c>
      <c r="I1744" s="88"/>
      <c r="J1744" s="88"/>
      <c r="K1744" s="88"/>
      <c r="L1744" s="88"/>
      <c r="M1744" s="88" t="s">
        <v>15</v>
      </c>
      <c r="N1744" s="88"/>
      <c r="O1744" s="88"/>
      <c r="P1744" s="88"/>
      <c r="R1744" s="90" t="s">
        <v>15</v>
      </c>
      <c r="S1744" s="91">
        <v>0</v>
      </c>
      <c r="T1744" s="90" t="s">
        <v>1378</v>
      </c>
      <c r="U1744" s="91">
        <v>17.309999999999999</v>
      </c>
      <c r="W1744" s="92">
        <v>44652</v>
      </c>
    </row>
    <row r="1745" spans="1:23" x14ac:dyDescent="0.2">
      <c r="A1745" s="86"/>
      <c r="B1745" s="86" t="s">
        <v>1376</v>
      </c>
      <c r="C1745" s="86" t="s">
        <v>1377</v>
      </c>
      <c r="D1745" s="86" t="s">
        <v>157</v>
      </c>
      <c r="E1745" s="86">
        <v>201</v>
      </c>
      <c r="F1745" s="86" t="s">
        <v>1378</v>
      </c>
      <c r="G1745" s="87">
        <v>44752</v>
      </c>
      <c r="H1745" s="87">
        <v>44919</v>
      </c>
      <c r="I1745" s="88"/>
      <c r="J1745" s="88"/>
      <c r="K1745" s="88"/>
      <c r="L1745" s="88"/>
      <c r="M1745" s="88" t="s">
        <v>15</v>
      </c>
      <c r="N1745" s="88"/>
      <c r="O1745" s="88"/>
      <c r="P1745" s="88"/>
      <c r="R1745" s="90" t="s">
        <v>15</v>
      </c>
      <c r="S1745" s="91">
        <v>0</v>
      </c>
      <c r="T1745" s="90" t="s">
        <v>1378</v>
      </c>
      <c r="U1745" s="91">
        <v>17.309999999999999</v>
      </c>
      <c r="W1745" s="92">
        <v>44652</v>
      </c>
    </row>
    <row r="1746" spans="1:23" x14ac:dyDescent="0.2">
      <c r="A1746" s="86"/>
      <c r="B1746" s="86" t="s">
        <v>1376</v>
      </c>
      <c r="C1746" s="86" t="s">
        <v>1377</v>
      </c>
      <c r="D1746" s="86" t="s">
        <v>157</v>
      </c>
      <c r="E1746" s="86">
        <v>201</v>
      </c>
      <c r="F1746" s="86" t="s">
        <v>1378</v>
      </c>
      <c r="G1746" s="87">
        <v>44752</v>
      </c>
      <c r="H1746" s="87">
        <v>44919</v>
      </c>
      <c r="I1746" s="88"/>
      <c r="J1746" s="88"/>
      <c r="K1746" s="88"/>
      <c r="L1746" s="88"/>
      <c r="M1746" s="88" t="s">
        <v>15</v>
      </c>
      <c r="N1746" s="88"/>
      <c r="O1746" s="88"/>
      <c r="P1746" s="88"/>
      <c r="R1746" s="90" t="s">
        <v>15</v>
      </c>
      <c r="S1746" s="91">
        <v>0</v>
      </c>
      <c r="T1746" s="90" t="s">
        <v>1378</v>
      </c>
      <c r="U1746" s="91">
        <v>17.309999999999999</v>
      </c>
      <c r="W1746" s="92">
        <v>44652</v>
      </c>
    </row>
    <row r="1747" spans="1:23" x14ac:dyDescent="0.2">
      <c r="A1747" s="86"/>
      <c r="B1747" s="86" t="s">
        <v>1376</v>
      </c>
      <c r="C1747" s="86" t="s">
        <v>1377</v>
      </c>
      <c r="D1747" s="86" t="s">
        <v>157</v>
      </c>
      <c r="E1747" s="86">
        <v>201</v>
      </c>
      <c r="F1747" s="86" t="s">
        <v>1378</v>
      </c>
      <c r="G1747" s="87">
        <v>44752</v>
      </c>
      <c r="H1747" s="87">
        <v>44919</v>
      </c>
      <c r="I1747" s="88"/>
      <c r="J1747" s="88"/>
      <c r="K1747" s="88"/>
      <c r="L1747" s="88"/>
      <c r="M1747" s="88" t="s">
        <v>15</v>
      </c>
      <c r="N1747" s="88"/>
      <c r="O1747" s="88"/>
      <c r="P1747" s="88"/>
      <c r="R1747" s="90" t="s">
        <v>15</v>
      </c>
      <c r="S1747" s="91">
        <v>0</v>
      </c>
      <c r="T1747" s="90" t="s">
        <v>1378</v>
      </c>
      <c r="U1747" s="91">
        <v>17.309999999999999</v>
      </c>
      <c r="W1747" s="92">
        <v>44652</v>
      </c>
    </row>
    <row r="1748" spans="1:23" x14ac:dyDescent="0.2">
      <c r="A1748" s="86"/>
      <c r="B1748" s="86" t="s">
        <v>1376</v>
      </c>
      <c r="C1748" s="86" t="s">
        <v>1377</v>
      </c>
      <c r="D1748" s="86" t="s">
        <v>157</v>
      </c>
      <c r="E1748" s="86">
        <v>201</v>
      </c>
      <c r="F1748" s="86" t="s">
        <v>1378</v>
      </c>
      <c r="G1748" s="87">
        <v>44752</v>
      </c>
      <c r="H1748" s="87">
        <v>44919</v>
      </c>
      <c r="I1748" s="88"/>
      <c r="J1748" s="88"/>
      <c r="K1748" s="88"/>
      <c r="L1748" s="88"/>
      <c r="M1748" s="88" t="s">
        <v>15</v>
      </c>
      <c r="N1748" s="88"/>
      <c r="O1748" s="88"/>
      <c r="P1748" s="88"/>
      <c r="R1748" s="90" t="s">
        <v>15</v>
      </c>
      <c r="S1748" s="91">
        <v>0</v>
      </c>
      <c r="T1748" s="90" t="s">
        <v>1378</v>
      </c>
      <c r="U1748" s="91">
        <v>17.309999999999999</v>
      </c>
      <c r="W1748" s="92">
        <v>44652</v>
      </c>
    </row>
    <row r="1749" spans="1:23" x14ac:dyDescent="0.2">
      <c r="A1749" s="86"/>
      <c r="B1749" s="86" t="s">
        <v>1376</v>
      </c>
      <c r="C1749" s="86" t="s">
        <v>1377</v>
      </c>
      <c r="D1749" s="86" t="s">
        <v>157</v>
      </c>
      <c r="E1749" s="86">
        <v>201</v>
      </c>
      <c r="F1749" s="86" t="s">
        <v>1378</v>
      </c>
      <c r="G1749" s="87">
        <v>44752</v>
      </c>
      <c r="H1749" s="87">
        <v>44919</v>
      </c>
      <c r="I1749" s="88"/>
      <c r="J1749" s="88"/>
      <c r="K1749" s="88"/>
      <c r="L1749" s="88"/>
      <c r="M1749" s="88" t="s">
        <v>15</v>
      </c>
      <c r="N1749" s="88"/>
      <c r="O1749" s="88"/>
      <c r="P1749" s="88"/>
      <c r="R1749" s="90" t="s">
        <v>15</v>
      </c>
      <c r="S1749" s="91">
        <v>0</v>
      </c>
      <c r="T1749" s="90" t="s">
        <v>1378</v>
      </c>
      <c r="U1749" s="91">
        <v>17.309999999999999</v>
      </c>
      <c r="W1749" s="92">
        <v>44652</v>
      </c>
    </row>
    <row r="1750" spans="1:23" x14ac:dyDescent="0.2">
      <c r="A1750" s="86"/>
      <c r="B1750" s="86" t="s">
        <v>1376</v>
      </c>
      <c r="C1750" s="86" t="s">
        <v>1377</v>
      </c>
      <c r="D1750" s="86" t="s">
        <v>157</v>
      </c>
      <c r="E1750" s="86">
        <v>201</v>
      </c>
      <c r="F1750" s="86" t="s">
        <v>1378</v>
      </c>
      <c r="G1750" s="87">
        <v>44752</v>
      </c>
      <c r="H1750" s="87">
        <v>44919</v>
      </c>
      <c r="I1750" s="88"/>
      <c r="J1750" s="88"/>
      <c r="K1750" s="88"/>
      <c r="L1750" s="88"/>
      <c r="M1750" s="88" t="s">
        <v>15</v>
      </c>
      <c r="N1750" s="88"/>
      <c r="O1750" s="88"/>
      <c r="P1750" s="88"/>
      <c r="R1750" s="90" t="s">
        <v>15</v>
      </c>
      <c r="S1750" s="91">
        <v>0</v>
      </c>
      <c r="T1750" s="90" t="s">
        <v>1378</v>
      </c>
      <c r="U1750" s="91">
        <v>17.309999999999999</v>
      </c>
      <c r="W1750" s="92">
        <v>44652</v>
      </c>
    </row>
    <row r="1751" spans="1:23" x14ac:dyDescent="0.2">
      <c r="A1751" s="86"/>
      <c r="B1751" s="86" t="s">
        <v>1376</v>
      </c>
      <c r="C1751" s="86" t="s">
        <v>1377</v>
      </c>
      <c r="D1751" s="86" t="s">
        <v>157</v>
      </c>
      <c r="E1751" s="86">
        <v>201</v>
      </c>
      <c r="F1751" s="86" t="s">
        <v>1378</v>
      </c>
      <c r="G1751" s="87">
        <v>44752</v>
      </c>
      <c r="H1751" s="87">
        <v>44919</v>
      </c>
      <c r="I1751" s="88"/>
      <c r="J1751" s="88"/>
      <c r="K1751" s="88"/>
      <c r="L1751" s="88"/>
      <c r="M1751" s="88" t="s">
        <v>15</v>
      </c>
      <c r="N1751" s="88"/>
      <c r="O1751" s="88"/>
      <c r="P1751" s="88"/>
      <c r="R1751" s="90" t="s">
        <v>15</v>
      </c>
      <c r="S1751" s="91">
        <v>0</v>
      </c>
      <c r="T1751" s="90" t="s">
        <v>1378</v>
      </c>
      <c r="U1751" s="91">
        <v>17.309999999999999</v>
      </c>
      <c r="W1751" s="92">
        <v>44652</v>
      </c>
    </row>
    <row r="1752" spans="1:23" x14ac:dyDescent="0.2">
      <c r="A1752" s="86"/>
      <c r="B1752" s="86" t="s">
        <v>1376</v>
      </c>
      <c r="C1752" s="86" t="s">
        <v>1377</v>
      </c>
      <c r="D1752" s="86" t="s">
        <v>157</v>
      </c>
      <c r="E1752" s="86">
        <v>201</v>
      </c>
      <c r="F1752" s="86" t="s">
        <v>1378</v>
      </c>
      <c r="G1752" s="87">
        <v>44752</v>
      </c>
      <c r="H1752" s="87">
        <v>44919</v>
      </c>
      <c r="I1752" s="88"/>
      <c r="J1752" s="88"/>
      <c r="K1752" s="88"/>
      <c r="L1752" s="88"/>
      <c r="M1752" s="88" t="s">
        <v>15</v>
      </c>
      <c r="N1752" s="88"/>
      <c r="O1752" s="88"/>
      <c r="P1752" s="88"/>
      <c r="R1752" s="90" t="s">
        <v>15</v>
      </c>
      <c r="S1752" s="91">
        <v>0</v>
      </c>
      <c r="T1752" s="90" t="s">
        <v>1378</v>
      </c>
      <c r="U1752" s="91">
        <v>17.309999999999999</v>
      </c>
      <c r="W1752" s="92">
        <v>44652</v>
      </c>
    </row>
    <row r="1753" spans="1:23" x14ac:dyDescent="0.2">
      <c r="A1753" s="86"/>
      <c r="B1753" s="86" t="s">
        <v>1376</v>
      </c>
      <c r="C1753" s="86" t="s">
        <v>1377</v>
      </c>
      <c r="D1753" s="86" t="s">
        <v>157</v>
      </c>
      <c r="E1753" s="86">
        <v>201</v>
      </c>
      <c r="F1753" s="86" t="s">
        <v>1378</v>
      </c>
      <c r="G1753" s="87">
        <v>44752</v>
      </c>
      <c r="H1753" s="87">
        <v>44919</v>
      </c>
      <c r="I1753" s="88"/>
      <c r="J1753" s="88"/>
      <c r="K1753" s="88"/>
      <c r="L1753" s="88"/>
      <c r="M1753" s="88" t="s">
        <v>15</v>
      </c>
      <c r="N1753" s="88"/>
      <c r="O1753" s="88"/>
      <c r="P1753" s="88"/>
      <c r="R1753" s="90" t="s">
        <v>15</v>
      </c>
      <c r="S1753" s="91">
        <v>0</v>
      </c>
      <c r="T1753" s="90" t="s">
        <v>1378</v>
      </c>
      <c r="U1753" s="91">
        <v>17.309999999999999</v>
      </c>
      <c r="W1753" s="92">
        <v>44652</v>
      </c>
    </row>
    <row r="1754" spans="1:23" x14ac:dyDescent="0.2">
      <c r="A1754" s="86"/>
      <c r="B1754" s="86" t="s">
        <v>1376</v>
      </c>
      <c r="C1754" s="86" t="s">
        <v>1377</v>
      </c>
      <c r="D1754" s="86" t="s">
        <v>157</v>
      </c>
      <c r="E1754" s="86">
        <v>201</v>
      </c>
      <c r="F1754" s="86" t="s">
        <v>1378</v>
      </c>
      <c r="G1754" s="87">
        <v>44752</v>
      </c>
      <c r="H1754" s="87">
        <v>44919</v>
      </c>
      <c r="I1754" s="88"/>
      <c r="J1754" s="88"/>
      <c r="K1754" s="88"/>
      <c r="L1754" s="88"/>
      <c r="M1754" s="88" t="s">
        <v>15</v>
      </c>
      <c r="N1754" s="88"/>
      <c r="O1754" s="88"/>
      <c r="P1754" s="88"/>
      <c r="R1754" s="90" t="s">
        <v>15</v>
      </c>
      <c r="S1754" s="91">
        <v>0</v>
      </c>
      <c r="T1754" s="90" t="s">
        <v>1378</v>
      </c>
      <c r="U1754" s="91">
        <v>17.309999999999999</v>
      </c>
      <c r="W1754" s="92">
        <v>44652</v>
      </c>
    </row>
    <row r="1755" spans="1:23" x14ac:dyDescent="0.2">
      <c r="A1755" s="86"/>
      <c r="B1755" s="86" t="s">
        <v>1376</v>
      </c>
      <c r="C1755" s="86" t="s">
        <v>1377</v>
      </c>
      <c r="D1755" s="86" t="s">
        <v>157</v>
      </c>
      <c r="E1755" s="86">
        <v>201</v>
      </c>
      <c r="F1755" s="86" t="s">
        <v>1378</v>
      </c>
      <c r="G1755" s="87">
        <v>44752</v>
      </c>
      <c r="H1755" s="87">
        <v>44919</v>
      </c>
      <c r="I1755" s="88"/>
      <c r="J1755" s="88"/>
      <c r="K1755" s="88"/>
      <c r="L1755" s="88"/>
      <c r="M1755" s="88" t="s">
        <v>15</v>
      </c>
      <c r="N1755" s="88"/>
      <c r="O1755" s="88"/>
      <c r="P1755" s="88"/>
      <c r="R1755" s="90" t="s">
        <v>15</v>
      </c>
      <c r="S1755" s="91">
        <v>0</v>
      </c>
      <c r="T1755" s="90" t="s">
        <v>1378</v>
      </c>
      <c r="U1755" s="91">
        <v>17.309999999999999</v>
      </c>
      <c r="W1755" s="92">
        <v>44652</v>
      </c>
    </row>
    <row r="1756" spans="1:23" x14ac:dyDescent="0.2">
      <c r="A1756" s="86"/>
      <c r="B1756" s="86" t="s">
        <v>1376</v>
      </c>
      <c r="C1756" s="86" t="s">
        <v>1377</v>
      </c>
      <c r="D1756" s="86" t="s">
        <v>157</v>
      </c>
      <c r="E1756" s="86">
        <v>201</v>
      </c>
      <c r="F1756" s="86" t="s">
        <v>1378</v>
      </c>
      <c r="G1756" s="87">
        <v>44752</v>
      </c>
      <c r="H1756" s="87">
        <v>44919</v>
      </c>
      <c r="I1756" s="88"/>
      <c r="J1756" s="88"/>
      <c r="K1756" s="88"/>
      <c r="L1756" s="88"/>
      <c r="M1756" s="88" t="s">
        <v>15</v>
      </c>
      <c r="N1756" s="88"/>
      <c r="O1756" s="88"/>
      <c r="P1756" s="88"/>
      <c r="R1756" s="90" t="s">
        <v>15</v>
      </c>
      <c r="S1756" s="91">
        <v>0</v>
      </c>
      <c r="T1756" s="90" t="s">
        <v>1378</v>
      </c>
      <c r="U1756" s="91">
        <v>17.309999999999999</v>
      </c>
      <c r="W1756" s="92">
        <v>44652</v>
      </c>
    </row>
    <row r="1757" spans="1:23" x14ac:dyDescent="0.2">
      <c r="A1757" s="86"/>
      <c r="B1757" s="86" t="s">
        <v>1376</v>
      </c>
      <c r="C1757" s="86" t="s">
        <v>1377</v>
      </c>
      <c r="D1757" s="86" t="s">
        <v>157</v>
      </c>
      <c r="E1757" s="86">
        <v>201</v>
      </c>
      <c r="F1757" s="86" t="s">
        <v>1378</v>
      </c>
      <c r="G1757" s="87">
        <v>44752</v>
      </c>
      <c r="H1757" s="87">
        <v>44919</v>
      </c>
      <c r="I1757" s="88"/>
      <c r="J1757" s="88"/>
      <c r="K1757" s="88"/>
      <c r="L1757" s="88"/>
      <c r="M1757" s="88" t="s">
        <v>15</v>
      </c>
      <c r="N1757" s="88"/>
      <c r="O1757" s="88"/>
      <c r="P1757" s="88"/>
      <c r="R1757" s="90" t="s">
        <v>15</v>
      </c>
      <c r="S1757" s="91">
        <v>0</v>
      </c>
      <c r="T1757" s="90" t="s">
        <v>1378</v>
      </c>
      <c r="U1757" s="91">
        <v>17.309999999999999</v>
      </c>
      <c r="W1757" s="92">
        <v>44652</v>
      </c>
    </row>
    <row r="1758" spans="1:23" x14ac:dyDescent="0.2">
      <c r="A1758" s="86"/>
      <c r="B1758" s="86" t="s">
        <v>1376</v>
      </c>
      <c r="C1758" s="86" t="s">
        <v>1377</v>
      </c>
      <c r="D1758" s="86" t="s">
        <v>157</v>
      </c>
      <c r="E1758" s="86">
        <v>201</v>
      </c>
      <c r="F1758" s="86" t="s">
        <v>1378</v>
      </c>
      <c r="G1758" s="87">
        <v>44752</v>
      </c>
      <c r="H1758" s="87">
        <v>44919</v>
      </c>
      <c r="I1758" s="88"/>
      <c r="J1758" s="88"/>
      <c r="K1758" s="88"/>
      <c r="L1758" s="88"/>
      <c r="M1758" s="88" t="s">
        <v>15</v>
      </c>
      <c r="N1758" s="88"/>
      <c r="O1758" s="88"/>
      <c r="P1758" s="88"/>
      <c r="R1758" s="90" t="s">
        <v>15</v>
      </c>
      <c r="S1758" s="91">
        <v>0</v>
      </c>
      <c r="T1758" s="90" t="s">
        <v>1378</v>
      </c>
      <c r="U1758" s="91">
        <v>17.309999999999999</v>
      </c>
      <c r="W1758" s="92">
        <v>44652</v>
      </c>
    </row>
    <row r="1759" spans="1:23" x14ac:dyDescent="0.2">
      <c r="A1759" s="86"/>
      <c r="B1759" s="86" t="s">
        <v>1376</v>
      </c>
      <c r="C1759" s="86" t="s">
        <v>1377</v>
      </c>
      <c r="D1759" s="86" t="s">
        <v>157</v>
      </c>
      <c r="E1759" s="86">
        <v>201</v>
      </c>
      <c r="F1759" s="86" t="s">
        <v>1378</v>
      </c>
      <c r="G1759" s="87">
        <v>44752</v>
      </c>
      <c r="H1759" s="87">
        <v>44919</v>
      </c>
      <c r="I1759" s="88"/>
      <c r="J1759" s="88"/>
      <c r="K1759" s="88"/>
      <c r="L1759" s="88"/>
      <c r="M1759" s="88" t="s">
        <v>15</v>
      </c>
      <c r="N1759" s="88"/>
      <c r="O1759" s="88"/>
      <c r="P1759" s="88"/>
      <c r="R1759" s="90" t="s">
        <v>15</v>
      </c>
      <c r="S1759" s="91">
        <v>0</v>
      </c>
      <c r="T1759" s="90" t="s">
        <v>1378</v>
      </c>
      <c r="U1759" s="91">
        <v>17.309999999999999</v>
      </c>
      <c r="W1759" s="92">
        <v>44652</v>
      </c>
    </row>
    <row r="1760" spans="1:23" x14ac:dyDescent="0.2">
      <c r="A1760" s="86"/>
      <c r="B1760" s="86" t="s">
        <v>1376</v>
      </c>
      <c r="C1760" s="86" t="s">
        <v>1377</v>
      </c>
      <c r="D1760" s="86" t="s">
        <v>157</v>
      </c>
      <c r="E1760" s="86">
        <v>201</v>
      </c>
      <c r="F1760" s="86" t="s">
        <v>1378</v>
      </c>
      <c r="G1760" s="87">
        <v>44752</v>
      </c>
      <c r="H1760" s="87">
        <v>44919</v>
      </c>
      <c r="I1760" s="88"/>
      <c r="J1760" s="88"/>
      <c r="K1760" s="88"/>
      <c r="L1760" s="88"/>
      <c r="M1760" s="88" t="s">
        <v>15</v>
      </c>
      <c r="N1760" s="88"/>
      <c r="O1760" s="88"/>
      <c r="P1760" s="88"/>
      <c r="R1760" s="90" t="s">
        <v>15</v>
      </c>
      <c r="S1760" s="91">
        <v>0</v>
      </c>
      <c r="T1760" s="90" t="s">
        <v>1378</v>
      </c>
      <c r="U1760" s="91">
        <v>17.309999999999999</v>
      </c>
      <c r="W1760" s="92">
        <v>44652</v>
      </c>
    </row>
    <row r="1761" spans="1:23" x14ac:dyDescent="0.2">
      <c r="A1761" s="86"/>
      <c r="B1761" s="86" t="s">
        <v>1376</v>
      </c>
      <c r="C1761" s="86" t="s">
        <v>1377</v>
      </c>
      <c r="D1761" s="86" t="s">
        <v>157</v>
      </c>
      <c r="E1761" s="86">
        <v>201</v>
      </c>
      <c r="F1761" s="86" t="s">
        <v>1378</v>
      </c>
      <c r="G1761" s="87">
        <v>44752</v>
      </c>
      <c r="H1761" s="87">
        <v>44919</v>
      </c>
      <c r="I1761" s="88"/>
      <c r="J1761" s="88"/>
      <c r="K1761" s="88"/>
      <c r="L1761" s="88"/>
      <c r="M1761" s="88" t="s">
        <v>15</v>
      </c>
      <c r="N1761" s="88"/>
      <c r="O1761" s="88"/>
      <c r="P1761" s="88"/>
      <c r="R1761" s="90" t="s">
        <v>15</v>
      </c>
      <c r="S1761" s="91">
        <v>0</v>
      </c>
      <c r="T1761" s="90" t="s">
        <v>1378</v>
      </c>
      <c r="U1761" s="91">
        <v>17.309999999999999</v>
      </c>
      <c r="W1761" s="92">
        <v>44652</v>
      </c>
    </row>
    <row r="1762" spans="1:23" x14ac:dyDescent="0.2">
      <c r="A1762" s="86"/>
      <c r="B1762" s="86" t="s">
        <v>1376</v>
      </c>
      <c r="C1762" s="86" t="s">
        <v>1377</v>
      </c>
      <c r="D1762" s="86" t="s">
        <v>157</v>
      </c>
      <c r="E1762" s="86">
        <v>201</v>
      </c>
      <c r="F1762" s="86" t="s">
        <v>1378</v>
      </c>
      <c r="G1762" s="87">
        <v>44752</v>
      </c>
      <c r="H1762" s="87">
        <v>44919</v>
      </c>
      <c r="I1762" s="88"/>
      <c r="J1762" s="88"/>
      <c r="K1762" s="88"/>
      <c r="L1762" s="88"/>
      <c r="M1762" s="88" t="s">
        <v>15</v>
      </c>
      <c r="N1762" s="88"/>
      <c r="O1762" s="88"/>
      <c r="P1762" s="88"/>
      <c r="R1762" s="90" t="s">
        <v>15</v>
      </c>
      <c r="S1762" s="91">
        <v>0</v>
      </c>
      <c r="T1762" s="90" t="s">
        <v>1378</v>
      </c>
      <c r="U1762" s="91">
        <v>17.309999999999999</v>
      </c>
      <c r="W1762" s="92">
        <v>44652</v>
      </c>
    </row>
    <row r="1763" spans="1:23" x14ac:dyDescent="0.2">
      <c r="A1763" s="86"/>
      <c r="B1763" s="86" t="s">
        <v>1376</v>
      </c>
      <c r="C1763" s="86" t="s">
        <v>1377</v>
      </c>
      <c r="D1763" s="86" t="s">
        <v>157</v>
      </c>
      <c r="E1763" s="86">
        <v>201</v>
      </c>
      <c r="F1763" s="86" t="s">
        <v>1378</v>
      </c>
      <c r="G1763" s="87">
        <v>44752</v>
      </c>
      <c r="H1763" s="87">
        <v>44919</v>
      </c>
      <c r="I1763" s="88"/>
      <c r="J1763" s="88"/>
      <c r="K1763" s="88"/>
      <c r="L1763" s="88"/>
      <c r="M1763" s="88" t="s">
        <v>15</v>
      </c>
      <c r="N1763" s="88"/>
      <c r="O1763" s="88"/>
      <c r="P1763" s="88"/>
      <c r="R1763" s="90" t="s">
        <v>15</v>
      </c>
      <c r="S1763" s="91">
        <v>0</v>
      </c>
      <c r="T1763" s="90" t="s">
        <v>1378</v>
      </c>
      <c r="U1763" s="91">
        <v>17.309999999999999</v>
      </c>
      <c r="W1763" s="92">
        <v>44652</v>
      </c>
    </row>
    <row r="1764" spans="1:23" x14ac:dyDescent="0.2">
      <c r="A1764" s="86"/>
      <c r="B1764" s="86" t="s">
        <v>1376</v>
      </c>
      <c r="C1764" s="86" t="s">
        <v>1377</v>
      </c>
      <c r="D1764" s="86" t="s">
        <v>157</v>
      </c>
      <c r="E1764" s="86">
        <v>201</v>
      </c>
      <c r="F1764" s="86" t="s">
        <v>1378</v>
      </c>
      <c r="G1764" s="87">
        <v>44752</v>
      </c>
      <c r="H1764" s="87">
        <v>44919</v>
      </c>
      <c r="I1764" s="88"/>
      <c r="J1764" s="88"/>
      <c r="K1764" s="88"/>
      <c r="L1764" s="88"/>
      <c r="M1764" s="88" t="s">
        <v>15</v>
      </c>
      <c r="N1764" s="88"/>
      <c r="O1764" s="88"/>
      <c r="P1764" s="88"/>
      <c r="R1764" s="90" t="s">
        <v>15</v>
      </c>
      <c r="S1764" s="91">
        <v>0</v>
      </c>
      <c r="T1764" s="90" t="s">
        <v>1378</v>
      </c>
      <c r="U1764" s="91">
        <v>17.309999999999999</v>
      </c>
      <c r="W1764" s="92">
        <v>44652</v>
      </c>
    </row>
    <row r="1765" spans="1:23" x14ac:dyDescent="0.2">
      <c r="A1765" s="86"/>
      <c r="B1765" s="86" t="s">
        <v>1376</v>
      </c>
      <c r="C1765" s="86" t="s">
        <v>1377</v>
      </c>
      <c r="D1765" s="86" t="s">
        <v>157</v>
      </c>
      <c r="E1765" s="86">
        <v>201</v>
      </c>
      <c r="F1765" s="86" t="s">
        <v>1378</v>
      </c>
      <c r="G1765" s="87">
        <v>44752</v>
      </c>
      <c r="H1765" s="87">
        <v>44919</v>
      </c>
      <c r="I1765" s="88"/>
      <c r="J1765" s="88"/>
      <c r="K1765" s="88"/>
      <c r="L1765" s="88"/>
      <c r="M1765" s="88" t="s">
        <v>15</v>
      </c>
      <c r="N1765" s="88"/>
      <c r="O1765" s="88"/>
      <c r="P1765" s="88"/>
      <c r="R1765" s="90" t="s">
        <v>15</v>
      </c>
      <c r="S1765" s="91">
        <v>0</v>
      </c>
      <c r="T1765" s="90" t="s">
        <v>1378</v>
      </c>
      <c r="U1765" s="91">
        <v>17.309999999999999</v>
      </c>
      <c r="W1765" s="92">
        <v>44652</v>
      </c>
    </row>
    <row r="1766" spans="1:23" x14ac:dyDescent="0.2">
      <c r="A1766" s="86"/>
      <c r="B1766" s="86" t="s">
        <v>1376</v>
      </c>
      <c r="C1766" s="86" t="s">
        <v>1377</v>
      </c>
      <c r="D1766" s="86" t="s">
        <v>157</v>
      </c>
      <c r="E1766" s="86">
        <v>201</v>
      </c>
      <c r="F1766" s="86" t="s">
        <v>1378</v>
      </c>
      <c r="G1766" s="87">
        <v>44752</v>
      </c>
      <c r="H1766" s="87">
        <v>44919</v>
      </c>
      <c r="I1766" s="88"/>
      <c r="J1766" s="88"/>
      <c r="K1766" s="88"/>
      <c r="L1766" s="88"/>
      <c r="M1766" s="88" t="s">
        <v>15</v>
      </c>
      <c r="N1766" s="88"/>
      <c r="O1766" s="88"/>
      <c r="P1766" s="88"/>
      <c r="R1766" s="90" t="s">
        <v>15</v>
      </c>
      <c r="S1766" s="91">
        <v>0</v>
      </c>
      <c r="T1766" s="90" t="s">
        <v>1378</v>
      </c>
      <c r="U1766" s="91">
        <v>17.309999999999999</v>
      </c>
      <c r="W1766" s="92">
        <v>44652</v>
      </c>
    </row>
    <row r="1767" spans="1:23" x14ac:dyDescent="0.2">
      <c r="A1767" s="86"/>
      <c r="B1767" s="86" t="s">
        <v>1376</v>
      </c>
      <c r="C1767" s="86" t="s">
        <v>1377</v>
      </c>
      <c r="D1767" s="86" t="s">
        <v>157</v>
      </c>
      <c r="E1767" s="86">
        <v>201</v>
      </c>
      <c r="F1767" s="86" t="s">
        <v>1378</v>
      </c>
      <c r="G1767" s="87">
        <v>44752</v>
      </c>
      <c r="H1767" s="87">
        <v>44919</v>
      </c>
      <c r="I1767" s="88"/>
      <c r="J1767" s="88"/>
      <c r="K1767" s="88"/>
      <c r="L1767" s="88"/>
      <c r="M1767" s="88" t="s">
        <v>15</v>
      </c>
      <c r="N1767" s="88"/>
      <c r="O1767" s="88"/>
      <c r="P1767" s="88"/>
      <c r="R1767" s="90" t="s">
        <v>15</v>
      </c>
      <c r="S1767" s="91">
        <v>0</v>
      </c>
      <c r="T1767" s="90" t="s">
        <v>1378</v>
      </c>
      <c r="U1767" s="91">
        <v>17.309999999999999</v>
      </c>
      <c r="W1767" s="92">
        <v>44652</v>
      </c>
    </row>
    <row r="1768" spans="1:23" x14ac:dyDescent="0.2">
      <c r="A1768" s="86"/>
      <c r="B1768" s="86" t="s">
        <v>1376</v>
      </c>
      <c r="C1768" s="86" t="s">
        <v>1377</v>
      </c>
      <c r="D1768" s="86" t="s">
        <v>157</v>
      </c>
      <c r="E1768" s="86">
        <v>201</v>
      </c>
      <c r="F1768" s="86" t="s">
        <v>1378</v>
      </c>
      <c r="G1768" s="87">
        <v>44752</v>
      </c>
      <c r="H1768" s="87">
        <v>44919</v>
      </c>
      <c r="I1768" s="88"/>
      <c r="J1768" s="88"/>
      <c r="K1768" s="88"/>
      <c r="L1768" s="88"/>
      <c r="M1768" s="88" t="s">
        <v>15</v>
      </c>
      <c r="N1768" s="88"/>
      <c r="O1768" s="88"/>
      <c r="P1768" s="88"/>
      <c r="R1768" s="90" t="s">
        <v>15</v>
      </c>
      <c r="S1768" s="91">
        <v>0</v>
      </c>
      <c r="T1768" s="90" t="s">
        <v>1378</v>
      </c>
      <c r="U1768" s="91">
        <v>17.309999999999999</v>
      </c>
      <c r="W1768" s="92">
        <v>44652</v>
      </c>
    </row>
    <row r="1769" spans="1:23" x14ac:dyDescent="0.2">
      <c r="A1769" s="86"/>
      <c r="B1769" s="86" t="s">
        <v>1376</v>
      </c>
      <c r="C1769" s="86" t="s">
        <v>1377</v>
      </c>
      <c r="D1769" s="86" t="s">
        <v>157</v>
      </c>
      <c r="E1769" s="86">
        <v>201</v>
      </c>
      <c r="F1769" s="86" t="s">
        <v>1378</v>
      </c>
      <c r="G1769" s="87">
        <v>44752</v>
      </c>
      <c r="H1769" s="87">
        <v>44919</v>
      </c>
      <c r="I1769" s="88"/>
      <c r="J1769" s="88"/>
      <c r="K1769" s="88"/>
      <c r="L1769" s="88"/>
      <c r="M1769" s="88" t="s">
        <v>15</v>
      </c>
      <c r="N1769" s="88"/>
      <c r="O1769" s="88"/>
      <c r="P1769" s="88"/>
      <c r="R1769" s="90" t="s">
        <v>15</v>
      </c>
      <c r="S1769" s="91">
        <v>0</v>
      </c>
      <c r="T1769" s="90" t="s">
        <v>1378</v>
      </c>
      <c r="U1769" s="91">
        <v>17.309999999999999</v>
      </c>
      <c r="W1769" s="92">
        <v>44652</v>
      </c>
    </row>
    <row r="1770" spans="1:23" x14ac:dyDescent="0.2">
      <c r="A1770" s="86"/>
      <c r="B1770" s="86" t="s">
        <v>1376</v>
      </c>
      <c r="C1770" s="86" t="s">
        <v>1377</v>
      </c>
      <c r="D1770" s="86" t="s">
        <v>157</v>
      </c>
      <c r="E1770" s="86">
        <v>201</v>
      </c>
      <c r="F1770" s="86" t="s">
        <v>1378</v>
      </c>
      <c r="G1770" s="87">
        <v>44752</v>
      </c>
      <c r="H1770" s="87">
        <v>44919</v>
      </c>
      <c r="I1770" s="88"/>
      <c r="J1770" s="88"/>
      <c r="K1770" s="88"/>
      <c r="L1770" s="88"/>
      <c r="M1770" s="88" t="s">
        <v>15</v>
      </c>
      <c r="N1770" s="88"/>
      <c r="O1770" s="88"/>
      <c r="P1770" s="88"/>
      <c r="R1770" s="90" t="s">
        <v>15</v>
      </c>
      <c r="S1770" s="91">
        <v>0</v>
      </c>
      <c r="T1770" s="90" t="s">
        <v>1378</v>
      </c>
      <c r="U1770" s="91">
        <v>17.309999999999999</v>
      </c>
      <c r="W1770" s="92">
        <v>44652</v>
      </c>
    </row>
    <row r="1771" spans="1:23" x14ac:dyDescent="0.2">
      <c r="A1771" s="86"/>
      <c r="B1771" s="86" t="s">
        <v>1376</v>
      </c>
      <c r="C1771" s="86" t="s">
        <v>1377</v>
      </c>
      <c r="D1771" s="86" t="s">
        <v>157</v>
      </c>
      <c r="E1771" s="86">
        <v>201</v>
      </c>
      <c r="F1771" s="86" t="s">
        <v>1378</v>
      </c>
      <c r="G1771" s="87">
        <v>44752</v>
      </c>
      <c r="H1771" s="87">
        <v>44919</v>
      </c>
      <c r="I1771" s="88"/>
      <c r="J1771" s="88"/>
      <c r="K1771" s="88"/>
      <c r="L1771" s="88"/>
      <c r="M1771" s="88" t="s">
        <v>15</v>
      </c>
      <c r="N1771" s="88"/>
      <c r="O1771" s="88"/>
      <c r="P1771" s="88"/>
      <c r="R1771" s="90" t="s">
        <v>15</v>
      </c>
      <c r="S1771" s="91">
        <v>0</v>
      </c>
      <c r="T1771" s="90" t="s">
        <v>1378</v>
      </c>
      <c r="U1771" s="91">
        <v>17.309999999999999</v>
      </c>
      <c r="W1771" s="92">
        <v>44652</v>
      </c>
    </row>
    <row r="1772" spans="1:23" x14ac:dyDescent="0.2">
      <c r="A1772" s="86"/>
      <c r="B1772" s="86" t="s">
        <v>1376</v>
      </c>
      <c r="C1772" s="86" t="s">
        <v>1377</v>
      </c>
      <c r="D1772" s="86" t="s">
        <v>157</v>
      </c>
      <c r="E1772" s="86">
        <v>201</v>
      </c>
      <c r="F1772" s="86" t="s">
        <v>1378</v>
      </c>
      <c r="G1772" s="87">
        <v>44752</v>
      </c>
      <c r="H1772" s="87">
        <v>44919</v>
      </c>
      <c r="I1772" s="88"/>
      <c r="J1772" s="88"/>
      <c r="K1772" s="88"/>
      <c r="L1772" s="88"/>
      <c r="M1772" s="88" t="s">
        <v>15</v>
      </c>
      <c r="N1772" s="88"/>
      <c r="O1772" s="88"/>
      <c r="P1772" s="88"/>
      <c r="R1772" s="90" t="s">
        <v>15</v>
      </c>
      <c r="S1772" s="91">
        <v>0</v>
      </c>
      <c r="T1772" s="90" t="s">
        <v>1378</v>
      </c>
      <c r="U1772" s="91">
        <v>17.309999999999999</v>
      </c>
      <c r="W1772" s="92">
        <v>44652</v>
      </c>
    </row>
    <row r="1773" spans="1:23" x14ac:dyDescent="0.2">
      <c r="A1773" s="86"/>
      <c r="B1773" s="86" t="s">
        <v>1376</v>
      </c>
      <c r="C1773" s="86" t="s">
        <v>1377</v>
      </c>
      <c r="D1773" s="86" t="s">
        <v>157</v>
      </c>
      <c r="E1773" s="86">
        <v>201</v>
      </c>
      <c r="F1773" s="86" t="s">
        <v>1378</v>
      </c>
      <c r="G1773" s="87">
        <v>44752</v>
      </c>
      <c r="H1773" s="87">
        <v>44919</v>
      </c>
      <c r="I1773" s="88"/>
      <c r="J1773" s="88"/>
      <c r="K1773" s="88"/>
      <c r="L1773" s="88"/>
      <c r="M1773" s="88" t="s">
        <v>15</v>
      </c>
      <c r="N1773" s="88"/>
      <c r="O1773" s="88"/>
      <c r="P1773" s="88"/>
      <c r="R1773" s="90" t="s">
        <v>15</v>
      </c>
      <c r="S1773" s="91">
        <v>0</v>
      </c>
      <c r="T1773" s="90" t="s">
        <v>1378</v>
      </c>
      <c r="U1773" s="91">
        <v>17.309999999999999</v>
      </c>
      <c r="W1773" s="92">
        <v>44652</v>
      </c>
    </row>
    <row r="1774" spans="1:23" x14ac:dyDescent="0.2">
      <c r="A1774" s="86"/>
      <c r="B1774" s="86" t="s">
        <v>1376</v>
      </c>
      <c r="C1774" s="86" t="s">
        <v>1377</v>
      </c>
      <c r="D1774" s="86" t="s">
        <v>157</v>
      </c>
      <c r="E1774" s="86">
        <v>201</v>
      </c>
      <c r="F1774" s="86" t="s">
        <v>1378</v>
      </c>
      <c r="G1774" s="87">
        <v>44752</v>
      </c>
      <c r="H1774" s="87">
        <v>44919</v>
      </c>
      <c r="I1774" s="88"/>
      <c r="J1774" s="88"/>
      <c r="K1774" s="88"/>
      <c r="L1774" s="88"/>
      <c r="M1774" s="88" t="s">
        <v>15</v>
      </c>
      <c r="N1774" s="88"/>
      <c r="O1774" s="88"/>
      <c r="P1774" s="88"/>
      <c r="R1774" s="90" t="s">
        <v>15</v>
      </c>
      <c r="S1774" s="91">
        <v>0</v>
      </c>
      <c r="T1774" s="90" t="s">
        <v>1378</v>
      </c>
      <c r="U1774" s="91">
        <v>17.309999999999999</v>
      </c>
      <c r="W1774" s="92">
        <v>44652</v>
      </c>
    </row>
    <row r="1775" spans="1:23" x14ac:dyDescent="0.2">
      <c r="A1775" s="86"/>
      <c r="B1775" s="86" t="s">
        <v>1376</v>
      </c>
      <c r="C1775" s="86" t="s">
        <v>1377</v>
      </c>
      <c r="D1775" s="86" t="s">
        <v>157</v>
      </c>
      <c r="E1775" s="86">
        <v>201</v>
      </c>
      <c r="F1775" s="86" t="s">
        <v>1378</v>
      </c>
      <c r="G1775" s="87">
        <v>44752</v>
      </c>
      <c r="H1775" s="87">
        <v>44919</v>
      </c>
      <c r="I1775" s="88"/>
      <c r="J1775" s="88"/>
      <c r="K1775" s="88"/>
      <c r="L1775" s="88"/>
      <c r="M1775" s="88" t="s">
        <v>15</v>
      </c>
      <c r="N1775" s="88"/>
      <c r="O1775" s="88"/>
      <c r="P1775" s="88"/>
      <c r="R1775" s="90" t="s">
        <v>15</v>
      </c>
      <c r="S1775" s="91">
        <v>0</v>
      </c>
      <c r="T1775" s="90" t="s">
        <v>1378</v>
      </c>
      <c r="U1775" s="91">
        <v>17.309999999999999</v>
      </c>
      <c r="W1775" s="92">
        <v>44652</v>
      </c>
    </row>
    <row r="1776" spans="1:23" x14ac:dyDescent="0.2">
      <c r="A1776" s="86"/>
      <c r="B1776" s="86" t="s">
        <v>1376</v>
      </c>
      <c r="C1776" s="86" t="s">
        <v>1377</v>
      </c>
      <c r="D1776" s="86" t="s">
        <v>157</v>
      </c>
      <c r="E1776" s="86">
        <v>201</v>
      </c>
      <c r="F1776" s="86" t="s">
        <v>1378</v>
      </c>
      <c r="G1776" s="87">
        <v>44752</v>
      </c>
      <c r="H1776" s="87">
        <v>44919</v>
      </c>
      <c r="I1776" s="88"/>
      <c r="J1776" s="88"/>
      <c r="K1776" s="88"/>
      <c r="L1776" s="88"/>
      <c r="M1776" s="88" t="s">
        <v>15</v>
      </c>
      <c r="N1776" s="88"/>
      <c r="O1776" s="88"/>
      <c r="P1776" s="88"/>
      <c r="R1776" s="90" t="s">
        <v>15</v>
      </c>
      <c r="S1776" s="91">
        <v>0</v>
      </c>
      <c r="T1776" s="90" t="s">
        <v>1378</v>
      </c>
      <c r="U1776" s="91">
        <v>17.309999999999999</v>
      </c>
      <c r="W1776" s="92">
        <v>44652</v>
      </c>
    </row>
    <row r="1777" spans="1:23" x14ac:dyDescent="0.2">
      <c r="A1777" s="86"/>
      <c r="B1777" s="86" t="s">
        <v>1376</v>
      </c>
      <c r="C1777" s="86" t="s">
        <v>1377</v>
      </c>
      <c r="D1777" s="86" t="s">
        <v>157</v>
      </c>
      <c r="E1777" s="86">
        <v>201</v>
      </c>
      <c r="F1777" s="86" t="s">
        <v>1378</v>
      </c>
      <c r="G1777" s="87">
        <v>44752</v>
      </c>
      <c r="H1777" s="87">
        <v>44919</v>
      </c>
      <c r="I1777" s="88"/>
      <c r="J1777" s="88"/>
      <c r="K1777" s="88"/>
      <c r="L1777" s="88"/>
      <c r="M1777" s="88" t="s">
        <v>15</v>
      </c>
      <c r="N1777" s="88"/>
      <c r="O1777" s="88"/>
      <c r="P1777" s="88"/>
      <c r="R1777" s="90" t="s">
        <v>15</v>
      </c>
      <c r="S1777" s="91">
        <v>0</v>
      </c>
      <c r="T1777" s="90" t="s">
        <v>1378</v>
      </c>
      <c r="U1777" s="91">
        <v>17.309999999999999</v>
      </c>
      <c r="W1777" s="92">
        <v>44652</v>
      </c>
    </row>
    <row r="1778" spans="1:23" x14ac:dyDescent="0.2">
      <c r="A1778" s="86"/>
      <c r="B1778" s="86" t="s">
        <v>1376</v>
      </c>
      <c r="C1778" s="86" t="s">
        <v>1377</v>
      </c>
      <c r="D1778" s="86" t="s">
        <v>157</v>
      </c>
      <c r="E1778" s="86">
        <v>201</v>
      </c>
      <c r="F1778" s="86" t="s">
        <v>1378</v>
      </c>
      <c r="G1778" s="87">
        <v>44752</v>
      </c>
      <c r="H1778" s="87">
        <v>44919</v>
      </c>
      <c r="I1778" s="88"/>
      <c r="J1778" s="88"/>
      <c r="K1778" s="88"/>
      <c r="L1778" s="88"/>
      <c r="M1778" s="88" t="s">
        <v>15</v>
      </c>
      <c r="N1778" s="88"/>
      <c r="O1778" s="88"/>
      <c r="P1778" s="88"/>
      <c r="R1778" s="90" t="s">
        <v>15</v>
      </c>
      <c r="S1778" s="91">
        <v>0</v>
      </c>
      <c r="T1778" s="90" t="s">
        <v>1378</v>
      </c>
      <c r="U1778" s="91">
        <v>17.309999999999999</v>
      </c>
      <c r="W1778" s="92">
        <v>44652</v>
      </c>
    </row>
    <row r="1779" spans="1:23" x14ac:dyDescent="0.2">
      <c r="A1779" s="86"/>
      <c r="B1779" s="86" t="s">
        <v>1376</v>
      </c>
      <c r="C1779" s="86" t="s">
        <v>1377</v>
      </c>
      <c r="D1779" s="86" t="s">
        <v>157</v>
      </c>
      <c r="E1779" s="86">
        <v>201</v>
      </c>
      <c r="F1779" s="86" t="s">
        <v>1378</v>
      </c>
      <c r="G1779" s="87">
        <v>44752</v>
      </c>
      <c r="H1779" s="87">
        <v>44919</v>
      </c>
      <c r="I1779" s="88"/>
      <c r="J1779" s="88"/>
      <c r="K1779" s="88"/>
      <c r="L1779" s="88"/>
      <c r="M1779" s="88" t="s">
        <v>15</v>
      </c>
      <c r="N1779" s="88"/>
      <c r="O1779" s="88"/>
      <c r="P1779" s="88"/>
      <c r="R1779" s="90" t="s">
        <v>15</v>
      </c>
      <c r="S1779" s="91">
        <v>0</v>
      </c>
      <c r="T1779" s="90" t="s">
        <v>1378</v>
      </c>
      <c r="U1779" s="91">
        <v>17.309999999999999</v>
      </c>
      <c r="W1779" s="92">
        <v>44652</v>
      </c>
    </row>
    <row r="1780" spans="1:23" x14ac:dyDescent="0.2">
      <c r="A1780" s="86"/>
      <c r="B1780" s="86" t="s">
        <v>1376</v>
      </c>
      <c r="C1780" s="86" t="s">
        <v>1377</v>
      </c>
      <c r="D1780" s="86" t="s">
        <v>157</v>
      </c>
      <c r="E1780" s="86">
        <v>201</v>
      </c>
      <c r="F1780" s="86" t="s">
        <v>1378</v>
      </c>
      <c r="G1780" s="87">
        <v>44752</v>
      </c>
      <c r="H1780" s="87">
        <v>44919</v>
      </c>
      <c r="I1780" s="88"/>
      <c r="J1780" s="88"/>
      <c r="K1780" s="88"/>
      <c r="L1780" s="88"/>
      <c r="M1780" s="88" t="s">
        <v>15</v>
      </c>
      <c r="N1780" s="88"/>
      <c r="O1780" s="88"/>
      <c r="P1780" s="88"/>
      <c r="R1780" s="90" t="s">
        <v>15</v>
      </c>
      <c r="S1780" s="91">
        <v>0</v>
      </c>
      <c r="T1780" s="90" t="s">
        <v>1378</v>
      </c>
      <c r="U1780" s="91">
        <v>17.309999999999999</v>
      </c>
      <c r="W1780" s="92">
        <v>44652</v>
      </c>
    </row>
    <row r="1781" spans="1:23" x14ac:dyDescent="0.2">
      <c r="A1781" s="86"/>
      <c r="B1781" s="86" t="s">
        <v>1376</v>
      </c>
      <c r="C1781" s="86" t="s">
        <v>1377</v>
      </c>
      <c r="D1781" s="86" t="s">
        <v>157</v>
      </c>
      <c r="E1781" s="86">
        <v>201</v>
      </c>
      <c r="F1781" s="86" t="s">
        <v>1378</v>
      </c>
      <c r="G1781" s="87">
        <v>44752</v>
      </c>
      <c r="H1781" s="87">
        <v>44919</v>
      </c>
      <c r="I1781" s="88"/>
      <c r="J1781" s="88"/>
      <c r="K1781" s="88"/>
      <c r="L1781" s="88"/>
      <c r="M1781" s="88" t="s">
        <v>15</v>
      </c>
      <c r="N1781" s="88"/>
      <c r="O1781" s="88"/>
      <c r="P1781" s="88"/>
      <c r="R1781" s="90" t="s">
        <v>15</v>
      </c>
      <c r="S1781" s="91">
        <v>0</v>
      </c>
      <c r="T1781" s="90" t="s">
        <v>1378</v>
      </c>
      <c r="U1781" s="91">
        <v>17.309999999999999</v>
      </c>
      <c r="W1781" s="92">
        <v>44652</v>
      </c>
    </row>
    <row r="1782" spans="1:23" x14ac:dyDescent="0.2">
      <c r="A1782" s="86"/>
      <c r="B1782" s="86" t="s">
        <v>1376</v>
      </c>
      <c r="C1782" s="86" t="s">
        <v>1377</v>
      </c>
      <c r="D1782" s="86" t="s">
        <v>157</v>
      </c>
      <c r="E1782" s="86">
        <v>201</v>
      </c>
      <c r="F1782" s="86" t="s">
        <v>1378</v>
      </c>
      <c r="G1782" s="87">
        <v>44752</v>
      </c>
      <c r="H1782" s="87">
        <v>44919</v>
      </c>
      <c r="I1782" s="88"/>
      <c r="J1782" s="88"/>
      <c r="K1782" s="88"/>
      <c r="L1782" s="88"/>
      <c r="M1782" s="88" t="s">
        <v>15</v>
      </c>
      <c r="N1782" s="88"/>
      <c r="O1782" s="88"/>
      <c r="P1782" s="88"/>
      <c r="R1782" s="90" t="s">
        <v>15</v>
      </c>
      <c r="S1782" s="91">
        <v>0</v>
      </c>
      <c r="T1782" s="90" t="s">
        <v>1378</v>
      </c>
      <c r="U1782" s="91">
        <v>17.309999999999999</v>
      </c>
      <c r="W1782" s="92">
        <v>44652</v>
      </c>
    </row>
    <row r="1783" spans="1:23" x14ac:dyDescent="0.2">
      <c r="A1783" s="86"/>
      <c r="B1783" s="86" t="s">
        <v>1376</v>
      </c>
      <c r="C1783" s="86" t="s">
        <v>1377</v>
      </c>
      <c r="D1783" s="86" t="s">
        <v>157</v>
      </c>
      <c r="E1783" s="86">
        <v>201</v>
      </c>
      <c r="F1783" s="86" t="s">
        <v>1378</v>
      </c>
      <c r="G1783" s="87">
        <v>44752</v>
      </c>
      <c r="H1783" s="87">
        <v>44919</v>
      </c>
      <c r="I1783" s="88"/>
      <c r="J1783" s="88"/>
      <c r="K1783" s="88"/>
      <c r="L1783" s="88"/>
      <c r="M1783" s="88" t="s">
        <v>15</v>
      </c>
      <c r="N1783" s="88"/>
      <c r="O1783" s="88"/>
      <c r="P1783" s="88"/>
      <c r="R1783" s="90" t="s">
        <v>15</v>
      </c>
      <c r="S1783" s="91">
        <v>0</v>
      </c>
      <c r="T1783" s="90" t="s">
        <v>1378</v>
      </c>
      <c r="U1783" s="91">
        <v>17.309999999999999</v>
      </c>
      <c r="W1783" s="92">
        <v>44652</v>
      </c>
    </row>
    <row r="1784" spans="1:23" x14ac:dyDescent="0.2">
      <c r="A1784" s="86"/>
      <c r="B1784" s="86" t="s">
        <v>1376</v>
      </c>
      <c r="C1784" s="86" t="s">
        <v>1377</v>
      </c>
      <c r="D1784" s="86" t="s">
        <v>157</v>
      </c>
      <c r="E1784" s="86">
        <v>201</v>
      </c>
      <c r="F1784" s="86" t="s">
        <v>1378</v>
      </c>
      <c r="G1784" s="87">
        <v>44752</v>
      </c>
      <c r="H1784" s="87">
        <v>44919</v>
      </c>
      <c r="I1784" s="88"/>
      <c r="J1784" s="88"/>
      <c r="K1784" s="88"/>
      <c r="L1784" s="88"/>
      <c r="M1784" s="88" t="s">
        <v>15</v>
      </c>
      <c r="N1784" s="88"/>
      <c r="O1784" s="88"/>
      <c r="P1784" s="88"/>
      <c r="R1784" s="90" t="s">
        <v>15</v>
      </c>
      <c r="S1784" s="91">
        <v>0</v>
      </c>
      <c r="T1784" s="90" t="s">
        <v>1378</v>
      </c>
      <c r="U1784" s="91">
        <v>17.309999999999999</v>
      </c>
      <c r="W1784" s="92">
        <v>44652</v>
      </c>
    </row>
    <row r="1785" spans="1:23" x14ac:dyDescent="0.2">
      <c r="A1785" s="86"/>
      <c r="B1785" s="86" t="s">
        <v>1376</v>
      </c>
      <c r="C1785" s="86" t="s">
        <v>1377</v>
      </c>
      <c r="D1785" s="86" t="s">
        <v>157</v>
      </c>
      <c r="E1785" s="86">
        <v>201</v>
      </c>
      <c r="F1785" s="86" t="s">
        <v>1378</v>
      </c>
      <c r="G1785" s="87">
        <v>44752</v>
      </c>
      <c r="H1785" s="87">
        <v>44919</v>
      </c>
      <c r="I1785" s="88"/>
      <c r="J1785" s="88"/>
      <c r="K1785" s="88"/>
      <c r="L1785" s="88"/>
      <c r="M1785" s="88" t="s">
        <v>15</v>
      </c>
      <c r="N1785" s="88"/>
      <c r="O1785" s="88"/>
      <c r="P1785" s="88"/>
      <c r="R1785" s="90" t="s">
        <v>15</v>
      </c>
      <c r="S1785" s="91">
        <v>0</v>
      </c>
      <c r="T1785" s="90" t="s">
        <v>1378</v>
      </c>
      <c r="U1785" s="91">
        <v>17.309999999999999</v>
      </c>
      <c r="W1785" s="92">
        <v>44652</v>
      </c>
    </row>
    <row r="1786" spans="1:23" x14ac:dyDescent="0.2">
      <c r="A1786" s="86"/>
      <c r="B1786" s="86" t="s">
        <v>1376</v>
      </c>
      <c r="C1786" s="86" t="s">
        <v>1377</v>
      </c>
      <c r="D1786" s="86" t="s">
        <v>157</v>
      </c>
      <c r="E1786" s="86">
        <v>201</v>
      </c>
      <c r="F1786" s="86" t="s">
        <v>1378</v>
      </c>
      <c r="G1786" s="87">
        <v>44752</v>
      </c>
      <c r="H1786" s="87">
        <v>44919</v>
      </c>
      <c r="I1786" s="88"/>
      <c r="J1786" s="88"/>
      <c r="K1786" s="88"/>
      <c r="L1786" s="88"/>
      <c r="M1786" s="88" t="s">
        <v>15</v>
      </c>
      <c r="N1786" s="88"/>
      <c r="O1786" s="88"/>
      <c r="P1786" s="88"/>
      <c r="R1786" s="90" t="s">
        <v>15</v>
      </c>
      <c r="S1786" s="91">
        <v>0</v>
      </c>
      <c r="T1786" s="90" t="s">
        <v>1378</v>
      </c>
      <c r="U1786" s="91">
        <v>17.309999999999999</v>
      </c>
      <c r="W1786" s="92">
        <v>44652</v>
      </c>
    </row>
    <row r="1787" spans="1:23" x14ac:dyDescent="0.2">
      <c r="A1787" s="86"/>
      <c r="B1787" s="86" t="s">
        <v>1376</v>
      </c>
      <c r="C1787" s="86" t="s">
        <v>1377</v>
      </c>
      <c r="D1787" s="86" t="s">
        <v>157</v>
      </c>
      <c r="E1787" s="86">
        <v>201</v>
      </c>
      <c r="F1787" s="86" t="s">
        <v>1378</v>
      </c>
      <c r="G1787" s="87">
        <v>44752</v>
      </c>
      <c r="H1787" s="87">
        <v>44919</v>
      </c>
      <c r="I1787" s="88"/>
      <c r="J1787" s="88"/>
      <c r="K1787" s="88"/>
      <c r="L1787" s="88"/>
      <c r="M1787" s="88" t="s">
        <v>15</v>
      </c>
      <c r="N1787" s="88"/>
      <c r="O1787" s="88"/>
      <c r="P1787" s="88"/>
      <c r="R1787" s="90" t="s">
        <v>15</v>
      </c>
      <c r="S1787" s="91">
        <v>0</v>
      </c>
      <c r="T1787" s="90" t="s">
        <v>1378</v>
      </c>
      <c r="U1787" s="91">
        <v>17.309999999999999</v>
      </c>
      <c r="W1787" s="92">
        <v>44652</v>
      </c>
    </row>
    <row r="1788" spans="1:23" x14ac:dyDescent="0.2">
      <c r="A1788" s="86"/>
      <c r="B1788" s="86" t="s">
        <v>1376</v>
      </c>
      <c r="C1788" s="86" t="s">
        <v>1377</v>
      </c>
      <c r="D1788" s="86" t="s">
        <v>157</v>
      </c>
      <c r="E1788" s="86">
        <v>201</v>
      </c>
      <c r="F1788" s="86" t="s">
        <v>1378</v>
      </c>
      <c r="G1788" s="87">
        <v>44752</v>
      </c>
      <c r="H1788" s="87">
        <v>44919</v>
      </c>
      <c r="I1788" s="88"/>
      <c r="J1788" s="88"/>
      <c r="K1788" s="88"/>
      <c r="L1788" s="88"/>
      <c r="M1788" s="88" t="s">
        <v>15</v>
      </c>
      <c r="N1788" s="88"/>
      <c r="O1788" s="88"/>
      <c r="P1788" s="88"/>
      <c r="R1788" s="90" t="s">
        <v>15</v>
      </c>
      <c r="S1788" s="91">
        <v>0</v>
      </c>
      <c r="T1788" s="90" t="s">
        <v>1378</v>
      </c>
      <c r="U1788" s="91">
        <v>17.309999999999999</v>
      </c>
      <c r="W1788" s="92">
        <v>44652</v>
      </c>
    </row>
    <row r="1789" spans="1:23" x14ac:dyDescent="0.2">
      <c r="A1789" s="86"/>
      <c r="B1789" s="86" t="s">
        <v>1376</v>
      </c>
      <c r="C1789" s="86" t="s">
        <v>1377</v>
      </c>
      <c r="D1789" s="86" t="s">
        <v>157</v>
      </c>
      <c r="E1789" s="86">
        <v>201</v>
      </c>
      <c r="F1789" s="86" t="s">
        <v>1378</v>
      </c>
      <c r="G1789" s="87">
        <v>44752</v>
      </c>
      <c r="H1789" s="87">
        <v>44919</v>
      </c>
      <c r="I1789" s="88"/>
      <c r="J1789" s="88"/>
      <c r="K1789" s="88"/>
      <c r="L1789" s="88"/>
      <c r="M1789" s="88" t="s">
        <v>15</v>
      </c>
      <c r="N1789" s="88"/>
      <c r="O1789" s="88"/>
      <c r="P1789" s="88"/>
      <c r="R1789" s="90" t="s">
        <v>15</v>
      </c>
      <c r="S1789" s="91">
        <v>0</v>
      </c>
      <c r="T1789" s="90" t="s">
        <v>1378</v>
      </c>
      <c r="U1789" s="91">
        <v>17.309999999999999</v>
      </c>
      <c r="W1789" s="92">
        <v>44652</v>
      </c>
    </row>
    <row r="1790" spans="1:23" x14ac:dyDescent="0.2">
      <c r="A1790" s="86"/>
      <c r="B1790" s="86" t="s">
        <v>1376</v>
      </c>
      <c r="C1790" s="86" t="s">
        <v>1377</v>
      </c>
      <c r="D1790" s="86" t="s">
        <v>157</v>
      </c>
      <c r="E1790" s="86">
        <v>201</v>
      </c>
      <c r="F1790" s="86" t="s">
        <v>1378</v>
      </c>
      <c r="G1790" s="87">
        <v>44752</v>
      </c>
      <c r="H1790" s="87">
        <v>44919</v>
      </c>
      <c r="I1790" s="88"/>
      <c r="J1790" s="88"/>
      <c r="K1790" s="88"/>
      <c r="L1790" s="88"/>
      <c r="M1790" s="88" t="s">
        <v>15</v>
      </c>
      <c r="N1790" s="88"/>
      <c r="O1790" s="88"/>
      <c r="P1790" s="88"/>
      <c r="R1790" s="90" t="s">
        <v>15</v>
      </c>
      <c r="S1790" s="91">
        <v>0</v>
      </c>
      <c r="T1790" s="90" t="s">
        <v>1378</v>
      </c>
      <c r="U1790" s="91">
        <v>17.309999999999999</v>
      </c>
      <c r="W1790" s="92">
        <v>44652</v>
      </c>
    </row>
    <row r="1791" spans="1:23" x14ac:dyDescent="0.2">
      <c r="A1791" s="86"/>
      <c r="B1791" s="86" t="s">
        <v>1376</v>
      </c>
      <c r="C1791" s="86" t="s">
        <v>1377</v>
      </c>
      <c r="D1791" s="86" t="s">
        <v>157</v>
      </c>
      <c r="E1791" s="86">
        <v>201</v>
      </c>
      <c r="F1791" s="86" t="s">
        <v>1378</v>
      </c>
      <c r="G1791" s="87">
        <v>44752</v>
      </c>
      <c r="H1791" s="87">
        <v>44919</v>
      </c>
      <c r="I1791" s="88"/>
      <c r="J1791" s="88"/>
      <c r="K1791" s="88"/>
      <c r="L1791" s="88"/>
      <c r="M1791" s="88" t="s">
        <v>15</v>
      </c>
      <c r="N1791" s="88"/>
      <c r="O1791" s="88"/>
      <c r="P1791" s="88"/>
      <c r="R1791" s="90" t="s">
        <v>15</v>
      </c>
      <c r="S1791" s="91">
        <v>0</v>
      </c>
      <c r="T1791" s="90" t="s">
        <v>1378</v>
      </c>
      <c r="U1791" s="91">
        <v>17.309999999999999</v>
      </c>
      <c r="W1791" s="92">
        <v>44652</v>
      </c>
    </row>
    <row r="1792" spans="1:23" x14ac:dyDescent="0.2">
      <c r="A1792" s="86"/>
      <c r="B1792" s="86" t="s">
        <v>1376</v>
      </c>
      <c r="C1792" s="86" t="s">
        <v>1377</v>
      </c>
      <c r="D1792" s="86" t="s">
        <v>157</v>
      </c>
      <c r="E1792" s="86">
        <v>201</v>
      </c>
      <c r="F1792" s="86" t="s">
        <v>1378</v>
      </c>
      <c r="G1792" s="87">
        <v>44752</v>
      </c>
      <c r="H1792" s="87">
        <v>44919</v>
      </c>
      <c r="I1792" s="88"/>
      <c r="J1792" s="88"/>
      <c r="K1792" s="88"/>
      <c r="L1792" s="88"/>
      <c r="M1792" s="88" t="s">
        <v>15</v>
      </c>
      <c r="N1792" s="88"/>
      <c r="O1792" s="88"/>
      <c r="P1792" s="88"/>
      <c r="R1792" s="90" t="s">
        <v>15</v>
      </c>
      <c r="S1792" s="91">
        <v>0</v>
      </c>
      <c r="T1792" s="90" t="s">
        <v>1378</v>
      </c>
      <c r="U1792" s="91">
        <v>17.309999999999999</v>
      </c>
      <c r="W1792" s="92">
        <v>44652</v>
      </c>
    </row>
    <row r="1793" spans="1:23" x14ac:dyDescent="0.2">
      <c r="A1793" s="86"/>
      <c r="B1793" s="86" t="s">
        <v>1376</v>
      </c>
      <c r="C1793" s="86" t="s">
        <v>1377</v>
      </c>
      <c r="D1793" s="86" t="s">
        <v>157</v>
      </c>
      <c r="E1793" s="86">
        <v>201</v>
      </c>
      <c r="F1793" s="86" t="s">
        <v>1378</v>
      </c>
      <c r="G1793" s="87">
        <v>44752</v>
      </c>
      <c r="H1793" s="87">
        <v>44919</v>
      </c>
      <c r="I1793" s="88"/>
      <c r="J1793" s="88"/>
      <c r="K1793" s="88"/>
      <c r="L1793" s="88"/>
      <c r="M1793" s="88" t="s">
        <v>15</v>
      </c>
      <c r="N1793" s="88"/>
      <c r="O1793" s="88"/>
      <c r="P1793" s="88"/>
      <c r="R1793" s="90" t="s">
        <v>15</v>
      </c>
      <c r="S1793" s="91">
        <v>0</v>
      </c>
      <c r="T1793" s="90" t="s">
        <v>1378</v>
      </c>
      <c r="U1793" s="91">
        <v>17.309999999999999</v>
      </c>
      <c r="W1793" s="92">
        <v>44652</v>
      </c>
    </row>
    <row r="1794" spans="1:23" x14ac:dyDescent="0.2">
      <c r="A1794" s="86"/>
      <c r="B1794" s="86" t="s">
        <v>1376</v>
      </c>
      <c r="C1794" s="86" t="s">
        <v>1377</v>
      </c>
      <c r="D1794" s="86" t="s">
        <v>157</v>
      </c>
      <c r="E1794" s="86">
        <v>201</v>
      </c>
      <c r="F1794" s="86" t="s">
        <v>1378</v>
      </c>
      <c r="G1794" s="87">
        <v>44752</v>
      </c>
      <c r="H1794" s="87">
        <v>44919</v>
      </c>
      <c r="I1794" s="88"/>
      <c r="J1794" s="88"/>
      <c r="K1794" s="88"/>
      <c r="L1794" s="88"/>
      <c r="M1794" s="88" t="s">
        <v>15</v>
      </c>
      <c r="N1794" s="88"/>
      <c r="O1794" s="88"/>
      <c r="P1794" s="88"/>
      <c r="R1794" s="90" t="s">
        <v>15</v>
      </c>
      <c r="S1794" s="91">
        <v>0</v>
      </c>
      <c r="T1794" s="90" t="s">
        <v>1378</v>
      </c>
      <c r="U1794" s="91">
        <v>17.309999999999999</v>
      </c>
      <c r="W1794" s="92">
        <v>44652</v>
      </c>
    </row>
    <row r="1795" spans="1:23" x14ac:dyDescent="0.2">
      <c r="A1795" s="86"/>
      <c r="B1795" s="86" t="s">
        <v>1376</v>
      </c>
      <c r="C1795" s="86" t="s">
        <v>1377</v>
      </c>
      <c r="D1795" s="86" t="s">
        <v>157</v>
      </c>
      <c r="E1795" s="86">
        <v>201</v>
      </c>
      <c r="F1795" s="86" t="s">
        <v>1378</v>
      </c>
      <c r="G1795" s="87">
        <v>44752</v>
      </c>
      <c r="H1795" s="87">
        <v>44919</v>
      </c>
      <c r="I1795" s="88"/>
      <c r="J1795" s="88"/>
      <c r="K1795" s="88"/>
      <c r="L1795" s="88"/>
      <c r="M1795" s="88" t="s">
        <v>15</v>
      </c>
      <c r="N1795" s="88"/>
      <c r="O1795" s="88"/>
      <c r="P1795" s="88"/>
      <c r="R1795" s="90" t="s">
        <v>15</v>
      </c>
      <c r="S1795" s="91">
        <v>0</v>
      </c>
      <c r="T1795" s="90" t="s">
        <v>1378</v>
      </c>
      <c r="U1795" s="91">
        <v>17.309999999999999</v>
      </c>
      <c r="W1795" s="92">
        <v>44652</v>
      </c>
    </row>
    <row r="1796" spans="1:23" x14ac:dyDescent="0.2">
      <c r="A1796" s="86"/>
      <c r="B1796" s="86" t="s">
        <v>1376</v>
      </c>
      <c r="C1796" s="86" t="s">
        <v>1377</v>
      </c>
      <c r="D1796" s="86" t="s">
        <v>157</v>
      </c>
      <c r="E1796" s="86">
        <v>201</v>
      </c>
      <c r="F1796" s="86" t="s">
        <v>1378</v>
      </c>
      <c r="G1796" s="87">
        <v>44752</v>
      </c>
      <c r="H1796" s="87">
        <v>44919</v>
      </c>
      <c r="I1796" s="88"/>
      <c r="J1796" s="88"/>
      <c r="K1796" s="88"/>
      <c r="L1796" s="88"/>
      <c r="M1796" s="88" t="s">
        <v>15</v>
      </c>
      <c r="N1796" s="88"/>
      <c r="O1796" s="88"/>
      <c r="P1796" s="88"/>
      <c r="R1796" s="90" t="s">
        <v>15</v>
      </c>
      <c r="S1796" s="91">
        <v>0</v>
      </c>
      <c r="T1796" s="90" t="s">
        <v>1378</v>
      </c>
      <c r="U1796" s="91">
        <v>17.309999999999999</v>
      </c>
      <c r="W1796" s="92">
        <v>44652</v>
      </c>
    </row>
    <row r="1797" spans="1:23" x14ac:dyDescent="0.2">
      <c r="A1797" s="86"/>
      <c r="B1797" s="86" t="s">
        <v>1376</v>
      </c>
      <c r="C1797" s="86" t="s">
        <v>1377</v>
      </c>
      <c r="D1797" s="86" t="s">
        <v>157</v>
      </c>
      <c r="E1797" s="86">
        <v>201</v>
      </c>
      <c r="F1797" s="86" t="s">
        <v>1378</v>
      </c>
      <c r="G1797" s="87">
        <v>44752</v>
      </c>
      <c r="H1797" s="87">
        <v>44919</v>
      </c>
      <c r="I1797" s="88"/>
      <c r="J1797" s="88"/>
      <c r="K1797" s="88"/>
      <c r="L1797" s="88"/>
      <c r="M1797" s="88" t="s">
        <v>15</v>
      </c>
      <c r="N1797" s="88"/>
      <c r="O1797" s="88"/>
      <c r="P1797" s="88"/>
      <c r="R1797" s="90" t="s">
        <v>15</v>
      </c>
      <c r="S1797" s="91">
        <v>0</v>
      </c>
      <c r="T1797" s="90" t="s">
        <v>1378</v>
      </c>
      <c r="U1797" s="91">
        <v>17.309999999999999</v>
      </c>
      <c r="W1797" s="92">
        <v>44652</v>
      </c>
    </row>
    <row r="1798" spans="1:23" x14ac:dyDescent="0.2">
      <c r="A1798" s="86"/>
      <c r="B1798" s="86" t="s">
        <v>1376</v>
      </c>
      <c r="C1798" s="86" t="s">
        <v>1377</v>
      </c>
      <c r="D1798" s="86" t="s">
        <v>157</v>
      </c>
      <c r="E1798" s="86">
        <v>201</v>
      </c>
      <c r="F1798" s="86" t="s">
        <v>1378</v>
      </c>
      <c r="G1798" s="87">
        <v>44752</v>
      </c>
      <c r="H1798" s="87">
        <v>44919</v>
      </c>
      <c r="I1798" s="88"/>
      <c r="J1798" s="88"/>
      <c r="K1798" s="88"/>
      <c r="L1798" s="88"/>
      <c r="M1798" s="88" t="s">
        <v>15</v>
      </c>
      <c r="N1798" s="88"/>
      <c r="O1798" s="88"/>
      <c r="P1798" s="88"/>
      <c r="R1798" s="90" t="s">
        <v>15</v>
      </c>
      <c r="S1798" s="91">
        <v>0</v>
      </c>
      <c r="T1798" s="90" t="s">
        <v>1378</v>
      </c>
      <c r="U1798" s="91">
        <v>17.309999999999999</v>
      </c>
      <c r="W1798" s="92">
        <v>44652</v>
      </c>
    </row>
    <row r="1799" spans="1:23" x14ac:dyDescent="0.2">
      <c r="A1799" s="86"/>
      <c r="B1799" s="86" t="s">
        <v>1376</v>
      </c>
      <c r="C1799" s="86" t="s">
        <v>1377</v>
      </c>
      <c r="D1799" s="86" t="s">
        <v>157</v>
      </c>
      <c r="E1799" s="86">
        <v>201</v>
      </c>
      <c r="F1799" s="86" t="s">
        <v>1378</v>
      </c>
      <c r="G1799" s="87">
        <v>44752</v>
      </c>
      <c r="H1799" s="87">
        <v>44919</v>
      </c>
      <c r="I1799" s="88"/>
      <c r="J1799" s="88"/>
      <c r="K1799" s="88"/>
      <c r="L1799" s="88"/>
      <c r="M1799" s="88" t="s">
        <v>15</v>
      </c>
      <c r="N1799" s="88"/>
      <c r="O1799" s="88"/>
      <c r="P1799" s="88"/>
      <c r="R1799" s="90" t="s">
        <v>15</v>
      </c>
      <c r="S1799" s="91">
        <v>0</v>
      </c>
      <c r="T1799" s="90" t="s">
        <v>1378</v>
      </c>
      <c r="U1799" s="91">
        <v>17.309999999999999</v>
      </c>
      <c r="W1799" s="92">
        <v>44652</v>
      </c>
    </row>
    <row r="1800" spans="1:23" x14ac:dyDescent="0.2">
      <c r="A1800" s="86"/>
      <c r="B1800" s="86" t="s">
        <v>1376</v>
      </c>
      <c r="C1800" s="86" t="s">
        <v>1377</v>
      </c>
      <c r="D1800" s="86" t="s">
        <v>157</v>
      </c>
      <c r="E1800" s="86">
        <v>201</v>
      </c>
      <c r="F1800" s="86" t="s">
        <v>1378</v>
      </c>
      <c r="G1800" s="87">
        <v>44752</v>
      </c>
      <c r="H1800" s="87">
        <v>44919</v>
      </c>
      <c r="I1800" s="88"/>
      <c r="J1800" s="88"/>
      <c r="K1800" s="88"/>
      <c r="L1800" s="88"/>
      <c r="M1800" s="88" t="s">
        <v>15</v>
      </c>
      <c r="N1800" s="88"/>
      <c r="O1800" s="88"/>
      <c r="P1800" s="88"/>
      <c r="R1800" s="90" t="s">
        <v>15</v>
      </c>
      <c r="S1800" s="91">
        <v>0</v>
      </c>
      <c r="T1800" s="90" t="s">
        <v>1378</v>
      </c>
      <c r="U1800" s="91">
        <v>17.309999999999999</v>
      </c>
      <c r="W1800" s="92">
        <v>44652</v>
      </c>
    </row>
    <row r="1801" spans="1:23" x14ac:dyDescent="0.2">
      <c r="A1801" s="86"/>
      <c r="B1801" s="86" t="s">
        <v>1376</v>
      </c>
      <c r="C1801" s="86" t="s">
        <v>1377</v>
      </c>
      <c r="D1801" s="86" t="s">
        <v>157</v>
      </c>
      <c r="E1801" s="86">
        <v>201</v>
      </c>
      <c r="F1801" s="86" t="s">
        <v>1378</v>
      </c>
      <c r="G1801" s="87">
        <v>44752</v>
      </c>
      <c r="H1801" s="87">
        <v>44919</v>
      </c>
      <c r="I1801" s="88"/>
      <c r="J1801" s="88"/>
      <c r="K1801" s="88"/>
      <c r="L1801" s="88"/>
      <c r="M1801" s="88" t="s">
        <v>15</v>
      </c>
      <c r="N1801" s="88"/>
      <c r="O1801" s="88"/>
      <c r="P1801" s="88"/>
      <c r="R1801" s="90" t="s">
        <v>15</v>
      </c>
      <c r="S1801" s="91">
        <v>0</v>
      </c>
      <c r="T1801" s="90" t="s">
        <v>1378</v>
      </c>
      <c r="U1801" s="91">
        <v>17.309999999999999</v>
      </c>
      <c r="W1801" s="92">
        <v>44652</v>
      </c>
    </row>
    <row r="1802" spans="1:23" x14ac:dyDescent="0.2">
      <c r="A1802" s="86"/>
      <c r="B1802" s="86" t="s">
        <v>1376</v>
      </c>
      <c r="C1802" s="86" t="s">
        <v>1377</v>
      </c>
      <c r="D1802" s="86" t="s">
        <v>157</v>
      </c>
      <c r="E1802" s="86">
        <v>201</v>
      </c>
      <c r="F1802" s="86" t="s">
        <v>1378</v>
      </c>
      <c r="G1802" s="87">
        <v>44752</v>
      </c>
      <c r="H1802" s="87">
        <v>44919</v>
      </c>
      <c r="I1802" s="88"/>
      <c r="J1802" s="88"/>
      <c r="K1802" s="88"/>
      <c r="L1802" s="88"/>
      <c r="M1802" s="88" t="s">
        <v>15</v>
      </c>
      <c r="N1802" s="88"/>
      <c r="O1802" s="88"/>
      <c r="P1802" s="88"/>
      <c r="R1802" s="90" t="s">
        <v>15</v>
      </c>
      <c r="S1802" s="91">
        <v>0</v>
      </c>
      <c r="T1802" s="90" t="s">
        <v>1378</v>
      </c>
      <c r="U1802" s="91">
        <v>17.309999999999999</v>
      </c>
      <c r="W1802" s="92">
        <v>44652</v>
      </c>
    </row>
    <row r="1803" spans="1:23" x14ac:dyDescent="0.2">
      <c r="A1803" s="86"/>
      <c r="B1803" s="86" t="s">
        <v>1376</v>
      </c>
      <c r="C1803" s="86" t="s">
        <v>1377</v>
      </c>
      <c r="D1803" s="86" t="s">
        <v>157</v>
      </c>
      <c r="E1803" s="86">
        <v>201</v>
      </c>
      <c r="F1803" s="86" t="s">
        <v>1378</v>
      </c>
      <c r="G1803" s="87">
        <v>44752</v>
      </c>
      <c r="H1803" s="87">
        <v>44919</v>
      </c>
      <c r="I1803" s="88"/>
      <c r="J1803" s="88"/>
      <c r="K1803" s="88"/>
      <c r="L1803" s="88"/>
      <c r="M1803" s="88" t="s">
        <v>15</v>
      </c>
      <c r="N1803" s="88"/>
      <c r="O1803" s="88"/>
      <c r="P1803" s="88"/>
      <c r="R1803" s="90" t="s">
        <v>15</v>
      </c>
      <c r="S1803" s="91">
        <v>0</v>
      </c>
      <c r="T1803" s="90" t="s">
        <v>1378</v>
      </c>
      <c r="U1803" s="91">
        <v>17.309999999999999</v>
      </c>
      <c r="W1803" s="92">
        <v>44652</v>
      </c>
    </row>
    <row r="1804" spans="1:23" x14ac:dyDescent="0.2">
      <c r="A1804" s="86"/>
      <c r="B1804" s="86" t="s">
        <v>1376</v>
      </c>
      <c r="C1804" s="86" t="s">
        <v>1377</v>
      </c>
      <c r="D1804" s="86" t="s">
        <v>157</v>
      </c>
      <c r="E1804" s="86">
        <v>201</v>
      </c>
      <c r="F1804" s="86" t="s">
        <v>1378</v>
      </c>
      <c r="G1804" s="87">
        <v>44752</v>
      </c>
      <c r="H1804" s="87">
        <v>44919</v>
      </c>
      <c r="I1804" s="88"/>
      <c r="J1804" s="88"/>
      <c r="K1804" s="88"/>
      <c r="L1804" s="88"/>
      <c r="M1804" s="88" t="s">
        <v>15</v>
      </c>
      <c r="N1804" s="88"/>
      <c r="O1804" s="88"/>
      <c r="P1804" s="88"/>
      <c r="R1804" s="90" t="s">
        <v>15</v>
      </c>
      <c r="S1804" s="91">
        <v>0</v>
      </c>
      <c r="T1804" s="90" t="s">
        <v>1378</v>
      </c>
      <c r="U1804" s="91">
        <v>17.309999999999999</v>
      </c>
      <c r="W1804" s="92">
        <v>44652</v>
      </c>
    </row>
    <row r="1805" spans="1:23" x14ac:dyDescent="0.2">
      <c r="A1805" s="86"/>
      <c r="B1805" s="86" t="s">
        <v>1376</v>
      </c>
      <c r="C1805" s="86" t="s">
        <v>1377</v>
      </c>
      <c r="D1805" s="86" t="s">
        <v>157</v>
      </c>
      <c r="E1805" s="86">
        <v>201</v>
      </c>
      <c r="F1805" s="86" t="s">
        <v>1378</v>
      </c>
      <c r="G1805" s="87">
        <v>44752</v>
      </c>
      <c r="H1805" s="87">
        <v>44919</v>
      </c>
      <c r="I1805" s="88"/>
      <c r="J1805" s="88"/>
      <c r="K1805" s="88"/>
      <c r="L1805" s="88"/>
      <c r="M1805" s="88" t="s">
        <v>15</v>
      </c>
      <c r="N1805" s="88"/>
      <c r="O1805" s="88"/>
      <c r="P1805" s="88"/>
      <c r="R1805" s="90" t="s">
        <v>15</v>
      </c>
      <c r="S1805" s="91">
        <v>0</v>
      </c>
      <c r="T1805" s="90" t="s">
        <v>1378</v>
      </c>
      <c r="U1805" s="91">
        <v>17.309999999999999</v>
      </c>
      <c r="W1805" s="92">
        <v>44652</v>
      </c>
    </row>
    <row r="1806" spans="1:23" x14ac:dyDescent="0.2">
      <c r="A1806" s="86"/>
      <c r="B1806" s="86" t="s">
        <v>1376</v>
      </c>
      <c r="C1806" s="86" t="s">
        <v>1377</v>
      </c>
      <c r="D1806" s="86" t="s">
        <v>157</v>
      </c>
      <c r="E1806" s="86">
        <v>201</v>
      </c>
      <c r="F1806" s="86" t="s">
        <v>1378</v>
      </c>
      <c r="G1806" s="87">
        <v>44752</v>
      </c>
      <c r="H1806" s="87">
        <v>44919</v>
      </c>
      <c r="I1806" s="88"/>
      <c r="J1806" s="88"/>
      <c r="K1806" s="88"/>
      <c r="L1806" s="88"/>
      <c r="M1806" s="88" t="s">
        <v>15</v>
      </c>
      <c r="N1806" s="88"/>
      <c r="O1806" s="88"/>
      <c r="P1806" s="88"/>
      <c r="R1806" s="90" t="s">
        <v>15</v>
      </c>
      <c r="S1806" s="91">
        <v>0</v>
      </c>
      <c r="T1806" s="90" t="s">
        <v>1378</v>
      </c>
      <c r="U1806" s="91">
        <v>17.309999999999999</v>
      </c>
      <c r="W1806" s="92">
        <v>44652</v>
      </c>
    </row>
    <row r="1807" spans="1:23" x14ac:dyDescent="0.2">
      <c r="A1807" s="86"/>
      <c r="B1807" s="86" t="s">
        <v>1376</v>
      </c>
      <c r="C1807" s="86" t="s">
        <v>1377</v>
      </c>
      <c r="D1807" s="86" t="s">
        <v>157</v>
      </c>
      <c r="E1807" s="86">
        <v>201</v>
      </c>
      <c r="F1807" s="86" t="s">
        <v>1378</v>
      </c>
      <c r="G1807" s="87">
        <v>44752</v>
      </c>
      <c r="H1807" s="87">
        <v>44919</v>
      </c>
      <c r="I1807" s="88"/>
      <c r="J1807" s="88"/>
      <c r="K1807" s="88"/>
      <c r="L1807" s="88"/>
      <c r="M1807" s="88" t="s">
        <v>15</v>
      </c>
      <c r="N1807" s="88"/>
      <c r="O1807" s="88"/>
      <c r="P1807" s="88"/>
      <c r="R1807" s="90" t="s">
        <v>15</v>
      </c>
      <c r="S1807" s="91">
        <v>0</v>
      </c>
      <c r="T1807" s="90" t="s">
        <v>1378</v>
      </c>
      <c r="U1807" s="91">
        <v>17.309999999999999</v>
      </c>
      <c r="W1807" s="92">
        <v>44652</v>
      </c>
    </row>
    <row r="1808" spans="1:23" x14ac:dyDescent="0.2">
      <c r="A1808" s="86"/>
      <c r="B1808" s="86" t="s">
        <v>1376</v>
      </c>
      <c r="C1808" s="86" t="s">
        <v>1377</v>
      </c>
      <c r="D1808" s="86" t="s">
        <v>157</v>
      </c>
      <c r="E1808" s="86">
        <v>201</v>
      </c>
      <c r="F1808" s="86" t="s">
        <v>1378</v>
      </c>
      <c r="G1808" s="87">
        <v>44752</v>
      </c>
      <c r="H1808" s="87">
        <v>44919</v>
      </c>
      <c r="I1808" s="88"/>
      <c r="J1808" s="88"/>
      <c r="K1808" s="88"/>
      <c r="L1808" s="88"/>
      <c r="M1808" s="88" t="s">
        <v>15</v>
      </c>
      <c r="N1808" s="88"/>
      <c r="O1808" s="88"/>
      <c r="P1808" s="88"/>
      <c r="R1808" s="90" t="s">
        <v>15</v>
      </c>
      <c r="S1808" s="91">
        <v>0</v>
      </c>
      <c r="T1808" s="90" t="s">
        <v>1378</v>
      </c>
      <c r="U1808" s="91">
        <v>17.309999999999999</v>
      </c>
      <c r="W1808" s="92">
        <v>44652</v>
      </c>
    </row>
    <row r="1809" spans="1:23" x14ac:dyDescent="0.2">
      <c r="A1809" s="86"/>
      <c r="B1809" s="86" t="s">
        <v>1376</v>
      </c>
      <c r="C1809" s="86" t="s">
        <v>1377</v>
      </c>
      <c r="D1809" s="86" t="s">
        <v>157</v>
      </c>
      <c r="E1809" s="86">
        <v>201</v>
      </c>
      <c r="F1809" s="86" t="s">
        <v>1378</v>
      </c>
      <c r="G1809" s="87">
        <v>44752</v>
      </c>
      <c r="H1809" s="87">
        <v>44919</v>
      </c>
      <c r="I1809" s="88"/>
      <c r="J1809" s="88"/>
      <c r="K1809" s="88"/>
      <c r="L1809" s="88"/>
      <c r="M1809" s="88" t="s">
        <v>15</v>
      </c>
      <c r="N1809" s="88"/>
      <c r="O1809" s="88"/>
      <c r="P1809" s="88"/>
      <c r="R1809" s="90" t="s">
        <v>15</v>
      </c>
      <c r="S1809" s="91">
        <v>0</v>
      </c>
      <c r="T1809" s="90" t="s">
        <v>1378</v>
      </c>
      <c r="U1809" s="91">
        <v>17.309999999999999</v>
      </c>
      <c r="W1809" s="92">
        <v>44652</v>
      </c>
    </row>
    <row r="1810" spans="1:23" x14ac:dyDescent="0.2">
      <c r="A1810" s="86"/>
      <c r="B1810" s="86" t="s">
        <v>1376</v>
      </c>
      <c r="C1810" s="86" t="s">
        <v>1377</v>
      </c>
      <c r="D1810" s="86" t="s">
        <v>157</v>
      </c>
      <c r="E1810" s="86">
        <v>201</v>
      </c>
      <c r="F1810" s="86" t="s">
        <v>1378</v>
      </c>
      <c r="G1810" s="87">
        <v>44752</v>
      </c>
      <c r="H1810" s="87">
        <v>44919</v>
      </c>
      <c r="I1810" s="88"/>
      <c r="J1810" s="88"/>
      <c r="K1810" s="88"/>
      <c r="L1810" s="88"/>
      <c r="M1810" s="88" t="s">
        <v>15</v>
      </c>
      <c r="N1810" s="88"/>
      <c r="O1810" s="88"/>
      <c r="P1810" s="88"/>
      <c r="R1810" s="90" t="s">
        <v>15</v>
      </c>
      <c r="S1810" s="91">
        <v>0</v>
      </c>
      <c r="T1810" s="90" t="s">
        <v>1378</v>
      </c>
      <c r="U1810" s="91">
        <v>17.309999999999999</v>
      </c>
      <c r="W1810" s="92">
        <v>44652</v>
      </c>
    </row>
    <row r="1811" spans="1:23" x14ac:dyDescent="0.2">
      <c r="A1811" s="86"/>
      <c r="B1811" s="86" t="s">
        <v>1376</v>
      </c>
      <c r="C1811" s="86" t="s">
        <v>1377</v>
      </c>
      <c r="D1811" s="86" t="s">
        <v>157</v>
      </c>
      <c r="E1811" s="86">
        <v>201</v>
      </c>
      <c r="F1811" s="86" t="s">
        <v>1378</v>
      </c>
      <c r="G1811" s="87">
        <v>44752</v>
      </c>
      <c r="H1811" s="87">
        <v>44919</v>
      </c>
      <c r="I1811" s="88"/>
      <c r="J1811" s="88"/>
      <c r="K1811" s="88"/>
      <c r="L1811" s="88"/>
      <c r="M1811" s="88" t="s">
        <v>15</v>
      </c>
      <c r="N1811" s="88"/>
      <c r="O1811" s="88"/>
      <c r="P1811" s="88"/>
      <c r="R1811" s="90" t="s">
        <v>15</v>
      </c>
      <c r="S1811" s="91">
        <v>0</v>
      </c>
      <c r="T1811" s="90" t="s">
        <v>1378</v>
      </c>
      <c r="U1811" s="91">
        <v>17.309999999999999</v>
      </c>
      <c r="W1811" s="92">
        <v>44652</v>
      </c>
    </row>
    <row r="1812" spans="1:23" x14ac:dyDescent="0.2">
      <c r="A1812" s="86"/>
      <c r="B1812" s="86" t="s">
        <v>1376</v>
      </c>
      <c r="C1812" s="86" t="s">
        <v>1377</v>
      </c>
      <c r="D1812" s="86" t="s">
        <v>157</v>
      </c>
      <c r="E1812" s="86">
        <v>201</v>
      </c>
      <c r="F1812" s="86" t="s">
        <v>1378</v>
      </c>
      <c r="G1812" s="87">
        <v>44752</v>
      </c>
      <c r="H1812" s="87">
        <v>44919</v>
      </c>
      <c r="I1812" s="88"/>
      <c r="J1812" s="88"/>
      <c r="K1812" s="88"/>
      <c r="L1812" s="88"/>
      <c r="M1812" s="88" t="s">
        <v>15</v>
      </c>
      <c r="N1812" s="88"/>
      <c r="O1812" s="88"/>
      <c r="P1812" s="88"/>
      <c r="R1812" s="90" t="s">
        <v>15</v>
      </c>
      <c r="S1812" s="91">
        <v>0</v>
      </c>
      <c r="T1812" s="90" t="s">
        <v>1378</v>
      </c>
      <c r="U1812" s="91">
        <v>17.309999999999999</v>
      </c>
      <c r="W1812" s="92">
        <v>44652</v>
      </c>
    </row>
    <row r="1813" spans="1:23" x14ac:dyDescent="0.2">
      <c r="A1813" s="86"/>
      <c r="B1813" s="86" t="s">
        <v>1376</v>
      </c>
      <c r="C1813" s="86" t="s">
        <v>1377</v>
      </c>
      <c r="D1813" s="86" t="s">
        <v>157</v>
      </c>
      <c r="E1813" s="86">
        <v>201</v>
      </c>
      <c r="F1813" s="86" t="s">
        <v>1378</v>
      </c>
      <c r="G1813" s="87">
        <v>44752</v>
      </c>
      <c r="H1813" s="87">
        <v>44919</v>
      </c>
      <c r="I1813" s="88"/>
      <c r="J1813" s="88"/>
      <c r="K1813" s="88"/>
      <c r="L1813" s="88"/>
      <c r="M1813" s="88" t="s">
        <v>15</v>
      </c>
      <c r="N1813" s="88"/>
      <c r="O1813" s="88"/>
      <c r="P1813" s="88"/>
      <c r="R1813" s="90" t="s">
        <v>15</v>
      </c>
      <c r="S1813" s="91">
        <v>0</v>
      </c>
      <c r="T1813" s="90" t="s">
        <v>1378</v>
      </c>
      <c r="U1813" s="91">
        <v>17.309999999999999</v>
      </c>
      <c r="W1813" s="92">
        <v>44652</v>
      </c>
    </row>
    <row r="1814" spans="1:23" x14ac:dyDescent="0.2">
      <c r="A1814" s="86"/>
      <c r="B1814" s="86" t="s">
        <v>1376</v>
      </c>
      <c r="C1814" s="86" t="s">
        <v>1377</v>
      </c>
      <c r="D1814" s="86" t="s">
        <v>157</v>
      </c>
      <c r="E1814" s="86">
        <v>201</v>
      </c>
      <c r="F1814" s="86" t="s">
        <v>1378</v>
      </c>
      <c r="G1814" s="87">
        <v>44752</v>
      </c>
      <c r="H1814" s="87">
        <v>44919</v>
      </c>
      <c r="I1814" s="88"/>
      <c r="J1814" s="88"/>
      <c r="K1814" s="88"/>
      <c r="L1814" s="88"/>
      <c r="M1814" s="88" t="s">
        <v>15</v>
      </c>
      <c r="N1814" s="88"/>
      <c r="O1814" s="88"/>
      <c r="P1814" s="88"/>
      <c r="R1814" s="90" t="s">
        <v>15</v>
      </c>
      <c r="S1814" s="91">
        <v>0</v>
      </c>
      <c r="T1814" s="90" t="s">
        <v>1378</v>
      </c>
      <c r="U1814" s="91">
        <v>17.309999999999999</v>
      </c>
      <c r="W1814" s="92">
        <v>44652</v>
      </c>
    </row>
    <row r="1815" spans="1:23" x14ac:dyDescent="0.2">
      <c r="A1815" s="86"/>
      <c r="B1815" s="86" t="s">
        <v>1376</v>
      </c>
      <c r="C1815" s="86" t="s">
        <v>1377</v>
      </c>
      <c r="D1815" s="86" t="s">
        <v>157</v>
      </c>
      <c r="E1815" s="86">
        <v>201</v>
      </c>
      <c r="F1815" s="86" t="s">
        <v>1378</v>
      </c>
      <c r="G1815" s="87">
        <v>44752</v>
      </c>
      <c r="H1815" s="87">
        <v>44919</v>
      </c>
      <c r="I1815" s="88"/>
      <c r="J1815" s="88"/>
      <c r="K1815" s="88"/>
      <c r="L1815" s="88"/>
      <c r="M1815" s="88" t="s">
        <v>15</v>
      </c>
      <c r="N1815" s="88"/>
      <c r="O1815" s="88"/>
      <c r="P1815" s="88"/>
      <c r="R1815" s="90" t="s">
        <v>15</v>
      </c>
      <c r="S1815" s="91">
        <v>0</v>
      </c>
      <c r="T1815" s="90" t="s">
        <v>1378</v>
      </c>
      <c r="U1815" s="91">
        <v>17.309999999999999</v>
      </c>
      <c r="W1815" s="92">
        <v>44652</v>
      </c>
    </row>
    <row r="1816" spans="1:23" x14ac:dyDescent="0.2">
      <c r="A1816" s="86"/>
      <c r="B1816" s="86" t="s">
        <v>1376</v>
      </c>
      <c r="C1816" s="86" t="s">
        <v>1377</v>
      </c>
      <c r="D1816" s="86" t="s">
        <v>157</v>
      </c>
      <c r="E1816" s="86">
        <v>201</v>
      </c>
      <c r="F1816" s="86" t="s">
        <v>1378</v>
      </c>
      <c r="G1816" s="87">
        <v>44752</v>
      </c>
      <c r="H1816" s="87">
        <v>44919</v>
      </c>
      <c r="I1816" s="88"/>
      <c r="J1816" s="88"/>
      <c r="K1816" s="88"/>
      <c r="L1816" s="88"/>
      <c r="M1816" s="88" t="s">
        <v>15</v>
      </c>
      <c r="N1816" s="88"/>
      <c r="O1816" s="88"/>
      <c r="P1816" s="88"/>
      <c r="R1816" s="90" t="s">
        <v>15</v>
      </c>
      <c r="S1816" s="91">
        <v>0</v>
      </c>
      <c r="T1816" s="90" t="s">
        <v>1378</v>
      </c>
      <c r="U1816" s="91">
        <v>17.309999999999999</v>
      </c>
      <c r="W1816" s="92">
        <v>44652</v>
      </c>
    </row>
    <row r="1817" spans="1:23" x14ac:dyDescent="0.2">
      <c r="A1817" s="86"/>
      <c r="B1817" s="86" t="s">
        <v>1376</v>
      </c>
      <c r="C1817" s="86" t="s">
        <v>1377</v>
      </c>
      <c r="D1817" s="86" t="s">
        <v>157</v>
      </c>
      <c r="E1817" s="86">
        <v>201</v>
      </c>
      <c r="F1817" s="86" t="s">
        <v>1378</v>
      </c>
      <c r="G1817" s="87">
        <v>44752</v>
      </c>
      <c r="H1817" s="87">
        <v>44919</v>
      </c>
      <c r="I1817" s="88"/>
      <c r="J1817" s="88"/>
      <c r="K1817" s="88"/>
      <c r="L1817" s="88"/>
      <c r="M1817" s="88" t="s">
        <v>15</v>
      </c>
      <c r="N1817" s="88"/>
      <c r="O1817" s="88"/>
      <c r="P1817" s="88"/>
      <c r="R1817" s="90" t="s">
        <v>15</v>
      </c>
      <c r="S1817" s="91">
        <v>0</v>
      </c>
      <c r="T1817" s="90" t="s">
        <v>1378</v>
      </c>
      <c r="U1817" s="91">
        <v>17.309999999999999</v>
      </c>
      <c r="W1817" s="92">
        <v>44652</v>
      </c>
    </row>
    <row r="1818" spans="1:23" x14ac:dyDescent="0.2">
      <c r="A1818" s="86"/>
      <c r="B1818" s="86" t="s">
        <v>1376</v>
      </c>
      <c r="C1818" s="86" t="s">
        <v>1377</v>
      </c>
      <c r="D1818" s="86" t="s">
        <v>157</v>
      </c>
      <c r="E1818" s="86">
        <v>201</v>
      </c>
      <c r="F1818" s="86" t="s">
        <v>1378</v>
      </c>
      <c r="G1818" s="87">
        <v>44752</v>
      </c>
      <c r="H1818" s="87">
        <v>44919</v>
      </c>
      <c r="I1818" s="88"/>
      <c r="J1818" s="88"/>
      <c r="K1818" s="88"/>
      <c r="L1818" s="88"/>
      <c r="M1818" s="88" t="s">
        <v>15</v>
      </c>
      <c r="N1818" s="88"/>
      <c r="O1818" s="88"/>
      <c r="P1818" s="88"/>
      <c r="R1818" s="90" t="s">
        <v>15</v>
      </c>
      <c r="S1818" s="91">
        <v>0</v>
      </c>
      <c r="T1818" s="90" t="s">
        <v>1378</v>
      </c>
      <c r="U1818" s="91">
        <v>17.309999999999999</v>
      </c>
      <c r="W1818" s="92">
        <v>44652</v>
      </c>
    </row>
    <row r="1819" spans="1:23" x14ac:dyDescent="0.2">
      <c r="A1819" s="86"/>
      <c r="B1819" s="86" t="s">
        <v>1376</v>
      </c>
      <c r="C1819" s="86" t="s">
        <v>1377</v>
      </c>
      <c r="D1819" s="86" t="s">
        <v>157</v>
      </c>
      <c r="E1819" s="86">
        <v>201</v>
      </c>
      <c r="F1819" s="86" t="s">
        <v>1378</v>
      </c>
      <c r="G1819" s="87">
        <v>44752</v>
      </c>
      <c r="H1819" s="87">
        <v>44919</v>
      </c>
      <c r="I1819" s="88"/>
      <c r="J1819" s="88"/>
      <c r="K1819" s="88"/>
      <c r="L1819" s="88"/>
      <c r="M1819" s="88" t="s">
        <v>15</v>
      </c>
      <c r="N1819" s="88"/>
      <c r="O1819" s="88"/>
      <c r="P1819" s="88"/>
      <c r="R1819" s="90" t="s">
        <v>15</v>
      </c>
      <c r="S1819" s="91">
        <v>0</v>
      </c>
      <c r="T1819" s="90" t="s">
        <v>1378</v>
      </c>
      <c r="U1819" s="91">
        <v>17.309999999999999</v>
      </c>
      <c r="W1819" s="92">
        <v>44652</v>
      </c>
    </row>
    <row r="1820" spans="1:23" x14ac:dyDescent="0.2">
      <c r="A1820" s="86"/>
      <c r="B1820" s="86" t="s">
        <v>1376</v>
      </c>
      <c r="C1820" s="86" t="s">
        <v>1377</v>
      </c>
      <c r="D1820" s="86" t="s">
        <v>157</v>
      </c>
      <c r="E1820" s="86">
        <v>201</v>
      </c>
      <c r="F1820" s="86" t="s">
        <v>1378</v>
      </c>
      <c r="G1820" s="87">
        <v>44752</v>
      </c>
      <c r="H1820" s="87">
        <v>44919</v>
      </c>
      <c r="I1820" s="88"/>
      <c r="J1820" s="88"/>
      <c r="K1820" s="88"/>
      <c r="L1820" s="88"/>
      <c r="M1820" s="88" t="s">
        <v>15</v>
      </c>
      <c r="N1820" s="88"/>
      <c r="O1820" s="88"/>
      <c r="P1820" s="88"/>
      <c r="R1820" s="90" t="s">
        <v>15</v>
      </c>
      <c r="S1820" s="91">
        <v>0</v>
      </c>
      <c r="T1820" s="90" t="s">
        <v>1378</v>
      </c>
      <c r="U1820" s="91">
        <v>17.309999999999999</v>
      </c>
      <c r="W1820" s="92">
        <v>44652</v>
      </c>
    </row>
    <row r="1821" spans="1:23" x14ac:dyDescent="0.2">
      <c r="A1821" s="86"/>
      <c r="B1821" s="86" t="s">
        <v>1376</v>
      </c>
      <c r="C1821" s="86" t="s">
        <v>1377</v>
      </c>
      <c r="D1821" s="86" t="s">
        <v>157</v>
      </c>
      <c r="E1821" s="86">
        <v>201</v>
      </c>
      <c r="F1821" s="86" t="s">
        <v>1378</v>
      </c>
      <c r="G1821" s="87">
        <v>44752</v>
      </c>
      <c r="H1821" s="87">
        <v>44919</v>
      </c>
      <c r="I1821" s="88"/>
      <c r="J1821" s="88"/>
      <c r="K1821" s="88"/>
      <c r="L1821" s="88"/>
      <c r="M1821" s="88" t="s">
        <v>15</v>
      </c>
      <c r="N1821" s="88"/>
      <c r="O1821" s="88"/>
      <c r="P1821" s="88"/>
      <c r="R1821" s="90" t="s">
        <v>15</v>
      </c>
      <c r="S1821" s="91">
        <v>0</v>
      </c>
      <c r="T1821" s="90" t="s">
        <v>1378</v>
      </c>
      <c r="U1821" s="91">
        <v>17.309999999999999</v>
      </c>
      <c r="W1821" s="92">
        <v>44652</v>
      </c>
    </row>
    <row r="1822" spans="1:23" x14ac:dyDescent="0.2">
      <c r="A1822" s="86"/>
      <c r="B1822" s="86" t="s">
        <v>1376</v>
      </c>
      <c r="C1822" s="86" t="s">
        <v>1377</v>
      </c>
      <c r="D1822" s="86" t="s">
        <v>157</v>
      </c>
      <c r="E1822" s="86">
        <v>201</v>
      </c>
      <c r="F1822" s="86" t="s">
        <v>1378</v>
      </c>
      <c r="G1822" s="87">
        <v>44752</v>
      </c>
      <c r="H1822" s="87">
        <v>44919</v>
      </c>
      <c r="I1822" s="88"/>
      <c r="J1822" s="88"/>
      <c r="K1822" s="88"/>
      <c r="L1822" s="88"/>
      <c r="M1822" s="88" t="s">
        <v>15</v>
      </c>
      <c r="N1822" s="88"/>
      <c r="O1822" s="88"/>
      <c r="P1822" s="88"/>
      <c r="R1822" s="90" t="s">
        <v>15</v>
      </c>
      <c r="S1822" s="91">
        <v>0</v>
      </c>
      <c r="T1822" s="90" t="s">
        <v>1378</v>
      </c>
      <c r="U1822" s="91">
        <v>17.309999999999999</v>
      </c>
      <c r="W1822" s="92">
        <v>44652</v>
      </c>
    </row>
    <row r="1823" spans="1:23" x14ac:dyDescent="0.2">
      <c r="A1823" s="86"/>
      <c r="B1823" s="86" t="s">
        <v>1376</v>
      </c>
      <c r="C1823" s="86" t="s">
        <v>1377</v>
      </c>
      <c r="D1823" s="86" t="s">
        <v>157</v>
      </c>
      <c r="E1823" s="86">
        <v>201</v>
      </c>
      <c r="F1823" s="86" t="s">
        <v>1378</v>
      </c>
      <c r="G1823" s="87">
        <v>44752</v>
      </c>
      <c r="H1823" s="87">
        <v>44919</v>
      </c>
      <c r="I1823" s="88"/>
      <c r="J1823" s="88"/>
      <c r="K1823" s="88"/>
      <c r="L1823" s="88"/>
      <c r="M1823" s="88" t="s">
        <v>15</v>
      </c>
      <c r="N1823" s="88"/>
      <c r="O1823" s="88"/>
      <c r="P1823" s="88"/>
      <c r="R1823" s="90" t="s">
        <v>15</v>
      </c>
      <c r="S1823" s="91">
        <v>0</v>
      </c>
      <c r="T1823" s="90" t="s">
        <v>1378</v>
      </c>
      <c r="U1823" s="91">
        <v>17.309999999999999</v>
      </c>
      <c r="W1823" s="92">
        <v>44652</v>
      </c>
    </row>
    <row r="1824" spans="1:23" x14ac:dyDescent="0.2">
      <c r="A1824" s="86"/>
      <c r="B1824" s="86" t="s">
        <v>1376</v>
      </c>
      <c r="C1824" s="86" t="s">
        <v>1377</v>
      </c>
      <c r="D1824" s="86" t="s">
        <v>157</v>
      </c>
      <c r="E1824" s="86">
        <v>201</v>
      </c>
      <c r="F1824" s="86" t="s">
        <v>1378</v>
      </c>
      <c r="G1824" s="87">
        <v>44752</v>
      </c>
      <c r="H1824" s="87">
        <v>44919</v>
      </c>
      <c r="I1824" s="88"/>
      <c r="J1824" s="88"/>
      <c r="K1824" s="88"/>
      <c r="L1824" s="88"/>
      <c r="M1824" s="88" t="s">
        <v>15</v>
      </c>
      <c r="N1824" s="88"/>
      <c r="O1824" s="88"/>
      <c r="P1824" s="88"/>
      <c r="R1824" s="90" t="s">
        <v>15</v>
      </c>
      <c r="S1824" s="91">
        <v>0</v>
      </c>
      <c r="T1824" s="90" t="s">
        <v>1378</v>
      </c>
      <c r="U1824" s="91">
        <v>17.309999999999999</v>
      </c>
      <c r="W1824" s="92">
        <v>44652</v>
      </c>
    </row>
    <row r="1825" spans="1:23" x14ac:dyDescent="0.2">
      <c r="A1825" s="86"/>
      <c r="B1825" s="86" t="s">
        <v>1376</v>
      </c>
      <c r="C1825" s="86" t="s">
        <v>1377</v>
      </c>
      <c r="D1825" s="86" t="s">
        <v>157</v>
      </c>
      <c r="E1825" s="86">
        <v>201</v>
      </c>
      <c r="F1825" s="86" t="s">
        <v>1378</v>
      </c>
      <c r="G1825" s="87">
        <v>44752</v>
      </c>
      <c r="H1825" s="87">
        <v>44919</v>
      </c>
      <c r="I1825" s="88"/>
      <c r="J1825" s="88"/>
      <c r="K1825" s="88"/>
      <c r="L1825" s="88"/>
      <c r="M1825" s="88" t="s">
        <v>15</v>
      </c>
      <c r="N1825" s="88"/>
      <c r="O1825" s="88"/>
      <c r="P1825" s="88"/>
      <c r="R1825" s="90" t="s">
        <v>15</v>
      </c>
      <c r="S1825" s="91">
        <v>0</v>
      </c>
      <c r="T1825" s="90" t="s">
        <v>1378</v>
      </c>
      <c r="U1825" s="91">
        <v>17.309999999999999</v>
      </c>
      <c r="W1825" s="92">
        <v>44652</v>
      </c>
    </row>
    <row r="1826" spans="1:23" x14ac:dyDescent="0.2">
      <c r="A1826" s="86"/>
      <c r="B1826" s="86" t="s">
        <v>1376</v>
      </c>
      <c r="C1826" s="86" t="s">
        <v>1377</v>
      </c>
      <c r="D1826" s="86" t="s">
        <v>157</v>
      </c>
      <c r="E1826" s="86">
        <v>201</v>
      </c>
      <c r="F1826" s="86" t="s">
        <v>1378</v>
      </c>
      <c r="G1826" s="87">
        <v>44752</v>
      </c>
      <c r="H1826" s="87">
        <v>44919</v>
      </c>
      <c r="I1826" s="88"/>
      <c r="J1826" s="88"/>
      <c r="K1826" s="88"/>
      <c r="L1826" s="88"/>
      <c r="M1826" s="88" t="s">
        <v>15</v>
      </c>
      <c r="N1826" s="88"/>
      <c r="O1826" s="88"/>
      <c r="P1826" s="88"/>
      <c r="R1826" s="90" t="s">
        <v>15</v>
      </c>
      <c r="S1826" s="91">
        <v>0</v>
      </c>
      <c r="T1826" s="90" t="s">
        <v>1378</v>
      </c>
      <c r="U1826" s="91">
        <v>17.309999999999999</v>
      </c>
      <c r="W1826" s="92">
        <v>44652</v>
      </c>
    </row>
    <row r="1827" spans="1:23" x14ac:dyDescent="0.2">
      <c r="A1827" s="86"/>
      <c r="B1827" s="86" t="s">
        <v>1376</v>
      </c>
      <c r="C1827" s="86" t="s">
        <v>1377</v>
      </c>
      <c r="D1827" s="86" t="s">
        <v>157</v>
      </c>
      <c r="E1827" s="86">
        <v>201</v>
      </c>
      <c r="F1827" s="86" t="s">
        <v>1378</v>
      </c>
      <c r="G1827" s="87">
        <v>44752</v>
      </c>
      <c r="H1827" s="87">
        <v>44919</v>
      </c>
      <c r="I1827" s="88"/>
      <c r="J1827" s="88"/>
      <c r="K1827" s="88"/>
      <c r="L1827" s="88"/>
      <c r="M1827" s="88" t="s">
        <v>15</v>
      </c>
      <c r="N1827" s="88"/>
      <c r="O1827" s="88"/>
      <c r="P1827" s="88"/>
      <c r="R1827" s="90" t="s">
        <v>15</v>
      </c>
      <c r="S1827" s="91">
        <v>0</v>
      </c>
      <c r="T1827" s="90" t="s">
        <v>1378</v>
      </c>
      <c r="U1827" s="91">
        <v>17.309999999999999</v>
      </c>
      <c r="W1827" s="92">
        <v>44652</v>
      </c>
    </row>
    <row r="1828" spans="1:23" x14ac:dyDescent="0.2">
      <c r="A1828" s="86"/>
      <c r="B1828" s="86" t="s">
        <v>1376</v>
      </c>
      <c r="C1828" s="86" t="s">
        <v>1377</v>
      </c>
      <c r="D1828" s="86" t="s">
        <v>157</v>
      </c>
      <c r="E1828" s="86">
        <v>201</v>
      </c>
      <c r="F1828" s="86" t="s">
        <v>1378</v>
      </c>
      <c r="G1828" s="87">
        <v>44752</v>
      </c>
      <c r="H1828" s="87">
        <v>44919</v>
      </c>
      <c r="I1828" s="88"/>
      <c r="J1828" s="88"/>
      <c r="K1828" s="88"/>
      <c r="L1828" s="88"/>
      <c r="M1828" s="88" t="s">
        <v>15</v>
      </c>
      <c r="N1828" s="88"/>
      <c r="O1828" s="88"/>
      <c r="P1828" s="88"/>
      <c r="R1828" s="90" t="s">
        <v>15</v>
      </c>
      <c r="S1828" s="91">
        <v>0</v>
      </c>
      <c r="T1828" s="90" t="s">
        <v>1378</v>
      </c>
      <c r="U1828" s="91">
        <v>17.309999999999999</v>
      </c>
      <c r="W1828" s="92">
        <v>44652</v>
      </c>
    </row>
    <row r="1829" spans="1:23" x14ac:dyDescent="0.2">
      <c r="A1829" s="86"/>
      <c r="B1829" s="86" t="s">
        <v>1376</v>
      </c>
      <c r="C1829" s="86" t="s">
        <v>1377</v>
      </c>
      <c r="D1829" s="86" t="s">
        <v>157</v>
      </c>
      <c r="E1829" s="86">
        <v>201</v>
      </c>
      <c r="F1829" s="86" t="s">
        <v>1378</v>
      </c>
      <c r="G1829" s="87">
        <v>44752</v>
      </c>
      <c r="H1829" s="87">
        <v>44919</v>
      </c>
      <c r="I1829" s="88"/>
      <c r="J1829" s="88"/>
      <c r="K1829" s="88"/>
      <c r="L1829" s="88"/>
      <c r="M1829" s="88" t="s">
        <v>15</v>
      </c>
      <c r="N1829" s="88"/>
      <c r="O1829" s="88"/>
      <c r="P1829" s="88"/>
      <c r="R1829" s="90" t="s">
        <v>15</v>
      </c>
      <c r="S1829" s="91">
        <v>0</v>
      </c>
      <c r="T1829" s="90" t="s">
        <v>1378</v>
      </c>
      <c r="U1829" s="91">
        <v>17.309999999999999</v>
      </c>
      <c r="W1829" s="92">
        <v>44652</v>
      </c>
    </row>
    <row r="1830" spans="1:23" x14ac:dyDescent="0.2">
      <c r="A1830" s="86"/>
      <c r="B1830" s="86" t="s">
        <v>1376</v>
      </c>
      <c r="C1830" s="86" t="s">
        <v>1377</v>
      </c>
      <c r="D1830" s="86" t="s">
        <v>157</v>
      </c>
      <c r="E1830" s="86">
        <v>201</v>
      </c>
      <c r="F1830" s="86" t="s">
        <v>1378</v>
      </c>
      <c r="G1830" s="87">
        <v>44752</v>
      </c>
      <c r="H1830" s="87">
        <v>44919</v>
      </c>
      <c r="I1830" s="88"/>
      <c r="J1830" s="88"/>
      <c r="K1830" s="88"/>
      <c r="L1830" s="88"/>
      <c r="M1830" s="88" t="s">
        <v>15</v>
      </c>
      <c r="N1830" s="88"/>
      <c r="O1830" s="88"/>
      <c r="P1830" s="88"/>
      <c r="R1830" s="90" t="s">
        <v>15</v>
      </c>
      <c r="S1830" s="91">
        <v>0</v>
      </c>
      <c r="T1830" s="90" t="s">
        <v>1378</v>
      </c>
      <c r="U1830" s="91">
        <v>17.309999999999999</v>
      </c>
      <c r="W1830" s="92">
        <v>44652</v>
      </c>
    </row>
    <row r="1831" spans="1:23" x14ac:dyDescent="0.2">
      <c r="A1831" s="86"/>
      <c r="B1831" s="86" t="s">
        <v>1376</v>
      </c>
      <c r="C1831" s="86" t="s">
        <v>1377</v>
      </c>
      <c r="D1831" s="86" t="s">
        <v>157</v>
      </c>
      <c r="E1831" s="86">
        <v>201</v>
      </c>
      <c r="F1831" s="86" t="s">
        <v>1378</v>
      </c>
      <c r="G1831" s="87">
        <v>44752</v>
      </c>
      <c r="H1831" s="87">
        <v>44919</v>
      </c>
      <c r="I1831" s="88"/>
      <c r="J1831" s="88"/>
      <c r="K1831" s="88"/>
      <c r="L1831" s="88"/>
      <c r="M1831" s="88" t="s">
        <v>15</v>
      </c>
      <c r="N1831" s="88"/>
      <c r="O1831" s="88"/>
      <c r="P1831" s="88"/>
      <c r="R1831" s="90" t="s">
        <v>15</v>
      </c>
      <c r="S1831" s="91">
        <v>0</v>
      </c>
      <c r="T1831" s="90" t="s">
        <v>1378</v>
      </c>
      <c r="U1831" s="91">
        <v>17.309999999999999</v>
      </c>
      <c r="W1831" s="92">
        <v>44652</v>
      </c>
    </row>
    <row r="1832" spans="1:23" x14ac:dyDescent="0.2">
      <c r="A1832" s="86"/>
      <c r="B1832" s="86" t="s">
        <v>1376</v>
      </c>
      <c r="C1832" s="86" t="s">
        <v>1377</v>
      </c>
      <c r="D1832" s="86" t="s">
        <v>157</v>
      </c>
      <c r="E1832" s="86">
        <v>201</v>
      </c>
      <c r="F1832" s="86" t="s">
        <v>1378</v>
      </c>
      <c r="G1832" s="87">
        <v>44752</v>
      </c>
      <c r="H1832" s="87">
        <v>44919</v>
      </c>
      <c r="I1832" s="88"/>
      <c r="J1832" s="88"/>
      <c r="K1832" s="88"/>
      <c r="L1832" s="88"/>
      <c r="M1832" s="88" t="s">
        <v>15</v>
      </c>
      <c r="N1832" s="88"/>
      <c r="O1832" s="88"/>
      <c r="P1832" s="88"/>
      <c r="R1832" s="90" t="s">
        <v>15</v>
      </c>
      <c r="S1832" s="91">
        <v>0</v>
      </c>
      <c r="T1832" s="90" t="s">
        <v>1378</v>
      </c>
      <c r="U1832" s="91">
        <v>17.309999999999999</v>
      </c>
      <c r="W1832" s="92">
        <v>44652</v>
      </c>
    </row>
    <row r="1833" spans="1:23" x14ac:dyDescent="0.2">
      <c r="A1833" s="86"/>
      <c r="B1833" s="86" t="s">
        <v>1376</v>
      </c>
      <c r="C1833" s="86" t="s">
        <v>1377</v>
      </c>
      <c r="D1833" s="86" t="s">
        <v>157</v>
      </c>
      <c r="E1833" s="86">
        <v>201</v>
      </c>
      <c r="F1833" s="86" t="s">
        <v>1378</v>
      </c>
      <c r="G1833" s="87">
        <v>44752</v>
      </c>
      <c r="H1833" s="87">
        <v>44919</v>
      </c>
      <c r="I1833" s="88"/>
      <c r="J1833" s="88"/>
      <c r="K1833" s="88"/>
      <c r="L1833" s="88"/>
      <c r="M1833" s="88" t="s">
        <v>15</v>
      </c>
      <c r="N1833" s="88"/>
      <c r="O1833" s="88"/>
      <c r="P1833" s="88"/>
      <c r="R1833" s="90" t="s">
        <v>15</v>
      </c>
      <c r="S1833" s="91">
        <v>0</v>
      </c>
      <c r="T1833" s="90" t="s">
        <v>1378</v>
      </c>
      <c r="U1833" s="91">
        <v>17.309999999999999</v>
      </c>
      <c r="W1833" s="92">
        <v>44652</v>
      </c>
    </row>
    <row r="1834" spans="1:23" x14ac:dyDescent="0.2">
      <c r="A1834" s="86"/>
      <c r="B1834" s="86" t="s">
        <v>1376</v>
      </c>
      <c r="C1834" s="86" t="s">
        <v>1377</v>
      </c>
      <c r="D1834" s="86" t="s">
        <v>157</v>
      </c>
      <c r="E1834" s="86">
        <v>201</v>
      </c>
      <c r="F1834" s="86" t="s">
        <v>1378</v>
      </c>
      <c r="G1834" s="87">
        <v>44752</v>
      </c>
      <c r="H1834" s="87">
        <v>44919</v>
      </c>
      <c r="I1834" s="88"/>
      <c r="J1834" s="88"/>
      <c r="K1834" s="88"/>
      <c r="L1834" s="88"/>
      <c r="M1834" s="88" t="s">
        <v>15</v>
      </c>
      <c r="N1834" s="88"/>
      <c r="O1834" s="88"/>
      <c r="P1834" s="88"/>
      <c r="R1834" s="90" t="s">
        <v>15</v>
      </c>
      <c r="S1834" s="91">
        <v>0</v>
      </c>
      <c r="T1834" s="90" t="s">
        <v>1378</v>
      </c>
      <c r="U1834" s="91">
        <v>17.309999999999999</v>
      </c>
      <c r="W1834" s="92">
        <v>44652</v>
      </c>
    </row>
    <row r="1835" spans="1:23" x14ac:dyDescent="0.2">
      <c r="A1835" s="86"/>
      <c r="B1835" s="86" t="s">
        <v>1376</v>
      </c>
      <c r="C1835" s="86" t="s">
        <v>1377</v>
      </c>
      <c r="D1835" s="86" t="s">
        <v>157</v>
      </c>
      <c r="E1835" s="86">
        <v>201</v>
      </c>
      <c r="F1835" s="86" t="s">
        <v>1378</v>
      </c>
      <c r="G1835" s="87">
        <v>44752</v>
      </c>
      <c r="H1835" s="87">
        <v>44919</v>
      </c>
      <c r="I1835" s="88"/>
      <c r="J1835" s="88"/>
      <c r="K1835" s="88"/>
      <c r="L1835" s="88"/>
      <c r="M1835" s="88" t="s">
        <v>15</v>
      </c>
      <c r="N1835" s="88"/>
      <c r="O1835" s="88"/>
      <c r="P1835" s="88"/>
      <c r="R1835" s="90" t="s">
        <v>15</v>
      </c>
      <c r="S1835" s="91">
        <v>0</v>
      </c>
      <c r="T1835" s="90" t="s">
        <v>1378</v>
      </c>
      <c r="U1835" s="91">
        <v>17.309999999999999</v>
      </c>
      <c r="W1835" s="92">
        <v>44652</v>
      </c>
    </row>
    <row r="1836" spans="1:23" x14ac:dyDescent="0.2">
      <c r="A1836" s="86"/>
      <c r="B1836" s="86" t="s">
        <v>1376</v>
      </c>
      <c r="C1836" s="86" t="s">
        <v>1377</v>
      </c>
      <c r="D1836" s="86" t="s">
        <v>157</v>
      </c>
      <c r="E1836" s="86">
        <v>201</v>
      </c>
      <c r="F1836" s="86" t="s">
        <v>1378</v>
      </c>
      <c r="G1836" s="87">
        <v>44752</v>
      </c>
      <c r="H1836" s="87">
        <v>44919</v>
      </c>
      <c r="I1836" s="88"/>
      <c r="J1836" s="88"/>
      <c r="K1836" s="88"/>
      <c r="L1836" s="88"/>
      <c r="M1836" s="88" t="s">
        <v>15</v>
      </c>
      <c r="N1836" s="88"/>
      <c r="O1836" s="88"/>
      <c r="P1836" s="88"/>
      <c r="R1836" s="90" t="s">
        <v>15</v>
      </c>
      <c r="S1836" s="91">
        <v>0</v>
      </c>
      <c r="T1836" s="90" t="s">
        <v>1378</v>
      </c>
      <c r="U1836" s="91">
        <v>17.309999999999999</v>
      </c>
      <c r="W1836" s="92">
        <v>44652</v>
      </c>
    </row>
    <row r="1837" spans="1:23" x14ac:dyDescent="0.2">
      <c r="A1837" s="86"/>
      <c r="B1837" s="86" t="s">
        <v>1376</v>
      </c>
      <c r="C1837" s="86" t="s">
        <v>1377</v>
      </c>
      <c r="D1837" s="86" t="s">
        <v>157</v>
      </c>
      <c r="E1837" s="86">
        <v>201</v>
      </c>
      <c r="F1837" s="86" t="s">
        <v>1378</v>
      </c>
      <c r="G1837" s="87">
        <v>44752</v>
      </c>
      <c r="H1837" s="87">
        <v>44919</v>
      </c>
      <c r="I1837" s="88"/>
      <c r="J1837" s="88"/>
      <c r="K1837" s="88"/>
      <c r="L1837" s="88"/>
      <c r="M1837" s="88" t="s">
        <v>15</v>
      </c>
      <c r="N1837" s="88"/>
      <c r="O1837" s="88"/>
      <c r="P1837" s="88"/>
      <c r="R1837" s="90" t="s">
        <v>15</v>
      </c>
      <c r="S1837" s="91">
        <v>0</v>
      </c>
      <c r="T1837" s="90" t="s">
        <v>1378</v>
      </c>
      <c r="U1837" s="91">
        <v>17.309999999999999</v>
      </c>
      <c r="W1837" s="92">
        <v>44652</v>
      </c>
    </row>
    <row r="1838" spans="1:23" x14ac:dyDescent="0.2">
      <c r="A1838" s="86"/>
      <c r="B1838" s="86" t="s">
        <v>1376</v>
      </c>
      <c r="C1838" s="86" t="s">
        <v>1377</v>
      </c>
      <c r="D1838" s="86" t="s">
        <v>157</v>
      </c>
      <c r="E1838" s="86">
        <v>201</v>
      </c>
      <c r="F1838" s="86" t="s">
        <v>1378</v>
      </c>
      <c r="G1838" s="87">
        <v>44752</v>
      </c>
      <c r="H1838" s="87">
        <v>44919</v>
      </c>
      <c r="I1838" s="88"/>
      <c r="J1838" s="88"/>
      <c r="K1838" s="88"/>
      <c r="L1838" s="88"/>
      <c r="M1838" s="88" t="s">
        <v>15</v>
      </c>
      <c r="N1838" s="88"/>
      <c r="O1838" s="88"/>
      <c r="P1838" s="88"/>
      <c r="R1838" s="90" t="s">
        <v>15</v>
      </c>
      <c r="S1838" s="91">
        <v>0</v>
      </c>
      <c r="T1838" s="90" t="s">
        <v>1378</v>
      </c>
      <c r="U1838" s="91">
        <v>17.309999999999999</v>
      </c>
      <c r="W1838" s="92">
        <v>44652</v>
      </c>
    </row>
    <row r="1839" spans="1:23" x14ac:dyDescent="0.2">
      <c r="A1839" s="86"/>
      <c r="B1839" s="86" t="s">
        <v>1376</v>
      </c>
      <c r="C1839" s="86" t="s">
        <v>1377</v>
      </c>
      <c r="D1839" s="86" t="s">
        <v>157</v>
      </c>
      <c r="E1839" s="86">
        <v>201</v>
      </c>
      <c r="F1839" s="86" t="s">
        <v>1378</v>
      </c>
      <c r="G1839" s="87">
        <v>44752</v>
      </c>
      <c r="H1839" s="87">
        <v>44919</v>
      </c>
      <c r="I1839" s="88"/>
      <c r="J1839" s="88"/>
      <c r="K1839" s="88"/>
      <c r="L1839" s="88"/>
      <c r="M1839" s="88" t="s">
        <v>15</v>
      </c>
      <c r="N1839" s="88"/>
      <c r="O1839" s="88"/>
      <c r="P1839" s="88"/>
      <c r="R1839" s="90" t="s">
        <v>15</v>
      </c>
      <c r="S1839" s="91">
        <v>0</v>
      </c>
      <c r="T1839" s="90" t="s">
        <v>1378</v>
      </c>
      <c r="U1839" s="91">
        <v>17.309999999999999</v>
      </c>
      <c r="W1839" s="92">
        <v>44652</v>
      </c>
    </row>
    <row r="1840" spans="1:23" x14ac:dyDescent="0.2">
      <c r="A1840" s="86"/>
      <c r="B1840" s="86" t="s">
        <v>1376</v>
      </c>
      <c r="C1840" s="86" t="s">
        <v>1377</v>
      </c>
      <c r="D1840" s="86" t="s">
        <v>157</v>
      </c>
      <c r="E1840" s="86">
        <v>201</v>
      </c>
      <c r="F1840" s="86" t="s">
        <v>1378</v>
      </c>
      <c r="G1840" s="87">
        <v>44752</v>
      </c>
      <c r="H1840" s="87">
        <v>44919</v>
      </c>
      <c r="I1840" s="88"/>
      <c r="J1840" s="88"/>
      <c r="K1840" s="88"/>
      <c r="L1840" s="88"/>
      <c r="M1840" s="88" t="s">
        <v>15</v>
      </c>
      <c r="N1840" s="88"/>
      <c r="O1840" s="88"/>
      <c r="P1840" s="88"/>
      <c r="R1840" s="90" t="s">
        <v>15</v>
      </c>
      <c r="S1840" s="91">
        <v>0</v>
      </c>
      <c r="T1840" s="90" t="s">
        <v>1378</v>
      </c>
      <c r="U1840" s="91">
        <v>17.309999999999999</v>
      </c>
      <c r="W1840" s="92">
        <v>44652</v>
      </c>
    </row>
    <row r="1841" spans="1:23" x14ac:dyDescent="0.2">
      <c r="A1841" s="86"/>
      <c r="B1841" s="86" t="s">
        <v>1376</v>
      </c>
      <c r="C1841" s="86" t="s">
        <v>1377</v>
      </c>
      <c r="D1841" s="86" t="s">
        <v>157</v>
      </c>
      <c r="E1841" s="86">
        <v>201</v>
      </c>
      <c r="F1841" s="86" t="s">
        <v>1378</v>
      </c>
      <c r="G1841" s="87">
        <v>44752</v>
      </c>
      <c r="H1841" s="87">
        <v>44919</v>
      </c>
      <c r="I1841" s="88"/>
      <c r="J1841" s="88"/>
      <c r="K1841" s="88"/>
      <c r="L1841" s="88"/>
      <c r="M1841" s="88" t="s">
        <v>15</v>
      </c>
      <c r="N1841" s="88"/>
      <c r="O1841" s="88"/>
      <c r="P1841" s="88"/>
      <c r="R1841" s="90" t="s">
        <v>15</v>
      </c>
      <c r="S1841" s="91">
        <v>0</v>
      </c>
      <c r="T1841" s="90" t="s">
        <v>1378</v>
      </c>
      <c r="U1841" s="91">
        <v>17.309999999999999</v>
      </c>
      <c r="W1841" s="92">
        <v>44652</v>
      </c>
    </row>
    <row r="1842" spans="1:23" x14ac:dyDescent="0.2">
      <c r="A1842" s="86"/>
      <c r="B1842" s="86" t="s">
        <v>1376</v>
      </c>
      <c r="C1842" s="86" t="s">
        <v>1377</v>
      </c>
      <c r="D1842" s="86" t="s">
        <v>157</v>
      </c>
      <c r="E1842" s="86">
        <v>201</v>
      </c>
      <c r="F1842" s="86" t="s">
        <v>1378</v>
      </c>
      <c r="G1842" s="87">
        <v>44752</v>
      </c>
      <c r="H1842" s="87">
        <v>44919</v>
      </c>
      <c r="I1842" s="88"/>
      <c r="J1842" s="88"/>
      <c r="K1842" s="88"/>
      <c r="L1842" s="88"/>
      <c r="M1842" s="88" t="s">
        <v>15</v>
      </c>
      <c r="N1842" s="88"/>
      <c r="O1842" s="88"/>
      <c r="P1842" s="88"/>
      <c r="R1842" s="90" t="s">
        <v>15</v>
      </c>
      <c r="S1842" s="91">
        <v>0</v>
      </c>
      <c r="T1842" s="90" t="s">
        <v>1378</v>
      </c>
      <c r="U1842" s="91">
        <v>17.309999999999999</v>
      </c>
      <c r="W1842" s="92">
        <v>44652</v>
      </c>
    </row>
    <row r="1843" spans="1:23" x14ac:dyDescent="0.2">
      <c r="A1843" s="86"/>
      <c r="B1843" s="86" t="s">
        <v>1376</v>
      </c>
      <c r="C1843" s="86" t="s">
        <v>1377</v>
      </c>
      <c r="D1843" s="86" t="s">
        <v>157</v>
      </c>
      <c r="E1843" s="86">
        <v>201</v>
      </c>
      <c r="F1843" s="86" t="s">
        <v>1378</v>
      </c>
      <c r="G1843" s="87">
        <v>44752</v>
      </c>
      <c r="H1843" s="87">
        <v>44919</v>
      </c>
      <c r="I1843" s="88"/>
      <c r="J1843" s="88"/>
      <c r="K1843" s="88"/>
      <c r="L1843" s="88"/>
      <c r="M1843" s="88" t="s">
        <v>15</v>
      </c>
      <c r="N1843" s="88"/>
      <c r="O1843" s="88"/>
      <c r="P1843" s="88"/>
      <c r="R1843" s="90" t="s">
        <v>15</v>
      </c>
      <c r="S1843" s="91">
        <v>0</v>
      </c>
      <c r="T1843" s="90" t="s">
        <v>1378</v>
      </c>
      <c r="U1843" s="91">
        <v>17.309999999999999</v>
      </c>
      <c r="W1843" s="92">
        <v>44652</v>
      </c>
    </row>
    <row r="1844" spans="1:23" x14ac:dyDescent="0.2">
      <c r="A1844" s="86"/>
      <c r="B1844" s="86" t="s">
        <v>1376</v>
      </c>
      <c r="C1844" s="86" t="s">
        <v>1377</v>
      </c>
      <c r="D1844" s="86" t="s">
        <v>157</v>
      </c>
      <c r="E1844" s="86">
        <v>201</v>
      </c>
      <c r="F1844" s="86" t="s">
        <v>1378</v>
      </c>
      <c r="G1844" s="87">
        <v>44752</v>
      </c>
      <c r="H1844" s="87">
        <v>44919</v>
      </c>
      <c r="I1844" s="88"/>
      <c r="J1844" s="88"/>
      <c r="K1844" s="88"/>
      <c r="L1844" s="88"/>
      <c r="M1844" s="88" t="s">
        <v>15</v>
      </c>
      <c r="N1844" s="88"/>
      <c r="O1844" s="88"/>
      <c r="P1844" s="88"/>
      <c r="R1844" s="90" t="s">
        <v>15</v>
      </c>
      <c r="S1844" s="91">
        <v>0</v>
      </c>
      <c r="T1844" s="90" t="s">
        <v>1378</v>
      </c>
      <c r="U1844" s="91">
        <v>17.309999999999999</v>
      </c>
      <c r="W1844" s="92">
        <v>44652</v>
      </c>
    </row>
    <row r="1845" spans="1:23" x14ac:dyDescent="0.2">
      <c r="A1845" s="86"/>
      <c r="B1845" s="86" t="s">
        <v>1376</v>
      </c>
      <c r="C1845" s="86" t="s">
        <v>1377</v>
      </c>
      <c r="D1845" s="86" t="s">
        <v>157</v>
      </c>
      <c r="E1845" s="86">
        <v>201</v>
      </c>
      <c r="F1845" s="86" t="s">
        <v>1378</v>
      </c>
      <c r="G1845" s="87">
        <v>44752</v>
      </c>
      <c r="H1845" s="87">
        <v>44919</v>
      </c>
      <c r="I1845" s="88"/>
      <c r="J1845" s="88"/>
      <c r="K1845" s="88"/>
      <c r="L1845" s="88"/>
      <c r="M1845" s="88" t="s">
        <v>15</v>
      </c>
      <c r="N1845" s="88"/>
      <c r="O1845" s="88"/>
      <c r="P1845" s="88"/>
      <c r="R1845" s="90" t="s">
        <v>15</v>
      </c>
      <c r="S1845" s="91">
        <v>0</v>
      </c>
      <c r="T1845" s="90" t="s">
        <v>1378</v>
      </c>
      <c r="U1845" s="91">
        <v>17.309999999999999</v>
      </c>
      <c r="W1845" s="92">
        <v>44652</v>
      </c>
    </row>
    <row r="1846" spans="1:23" x14ac:dyDescent="0.2">
      <c r="A1846" s="86"/>
      <c r="B1846" s="86" t="s">
        <v>1376</v>
      </c>
      <c r="C1846" s="86" t="s">
        <v>1377</v>
      </c>
      <c r="D1846" s="86" t="s">
        <v>157</v>
      </c>
      <c r="E1846" s="86">
        <v>201</v>
      </c>
      <c r="F1846" s="86" t="s">
        <v>1378</v>
      </c>
      <c r="G1846" s="87">
        <v>44752</v>
      </c>
      <c r="H1846" s="87">
        <v>44919</v>
      </c>
      <c r="I1846" s="88"/>
      <c r="J1846" s="88"/>
      <c r="K1846" s="88"/>
      <c r="L1846" s="88"/>
      <c r="M1846" s="88" t="s">
        <v>15</v>
      </c>
      <c r="N1846" s="88"/>
      <c r="O1846" s="88"/>
      <c r="P1846" s="88"/>
      <c r="R1846" s="90" t="s">
        <v>15</v>
      </c>
      <c r="S1846" s="91">
        <v>0</v>
      </c>
      <c r="T1846" s="90" t="s">
        <v>1378</v>
      </c>
      <c r="U1846" s="91">
        <v>17.309999999999999</v>
      </c>
      <c r="W1846" s="92">
        <v>44652</v>
      </c>
    </row>
    <row r="1847" spans="1:23" x14ac:dyDescent="0.2">
      <c r="A1847" s="86"/>
      <c r="B1847" s="86" t="s">
        <v>1376</v>
      </c>
      <c r="C1847" s="86" t="s">
        <v>1377</v>
      </c>
      <c r="D1847" s="86" t="s">
        <v>157</v>
      </c>
      <c r="E1847" s="86">
        <v>201</v>
      </c>
      <c r="F1847" s="86" t="s">
        <v>1378</v>
      </c>
      <c r="G1847" s="87">
        <v>44752</v>
      </c>
      <c r="H1847" s="87">
        <v>44919</v>
      </c>
      <c r="I1847" s="88"/>
      <c r="J1847" s="88"/>
      <c r="K1847" s="88"/>
      <c r="L1847" s="88"/>
      <c r="M1847" s="88" t="s">
        <v>15</v>
      </c>
      <c r="N1847" s="88"/>
      <c r="O1847" s="88"/>
      <c r="P1847" s="88"/>
      <c r="R1847" s="90" t="s">
        <v>15</v>
      </c>
      <c r="S1847" s="91">
        <v>0</v>
      </c>
      <c r="T1847" s="90" t="s">
        <v>1378</v>
      </c>
      <c r="U1847" s="91">
        <v>17.309999999999999</v>
      </c>
      <c r="W1847" s="92">
        <v>44652</v>
      </c>
    </row>
    <row r="1848" spans="1:23" x14ac:dyDescent="0.2">
      <c r="A1848" s="86"/>
      <c r="B1848" s="86" t="s">
        <v>1376</v>
      </c>
      <c r="C1848" s="86" t="s">
        <v>1377</v>
      </c>
      <c r="D1848" s="86" t="s">
        <v>157</v>
      </c>
      <c r="E1848" s="86">
        <v>201</v>
      </c>
      <c r="F1848" s="86" t="s">
        <v>1378</v>
      </c>
      <c r="G1848" s="87">
        <v>44752</v>
      </c>
      <c r="H1848" s="87">
        <v>44919</v>
      </c>
      <c r="I1848" s="88"/>
      <c r="J1848" s="88"/>
      <c r="K1848" s="88"/>
      <c r="L1848" s="88"/>
      <c r="M1848" s="88" t="s">
        <v>15</v>
      </c>
      <c r="N1848" s="88"/>
      <c r="O1848" s="88"/>
      <c r="P1848" s="88"/>
      <c r="R1848" s="90" t="s">
        <v>15</v>
      </c>
      <c r="S1848" s="91">
        <v>0</v>
      </c>
      <c r="T1848" s="90" t="s">
        <v>1378</v>
      </c>
      <c r="U1848" s="91">
        <v>17.309999999999999</v>
      </c>
      <c r="W1848" s="92">
        <v>44652</v>
      </c>
    </row>
    <row r="1849" spans="1:23" x14ac:dyDescent="0.2">
      <c r="A1849" s="86"/>
      <c r="B1849" s="86" t="s">
        <v>1376</v>
      </c>
      <c r="C1849" s="86" t="s">
        <v>1377</v>
      </c>
      <c r="D1849" s="86" t="s">
        <v>157</v>
      </c>
      <c r="E1849" s="86">
        <v>201</v>
      </c>
      <c r="F1849" s="86" t="s">
        <v>1378</v>
      </c>
      <c r="G1849" s="87">
        <v>44752</v>
      </c>
      <c r="H1849" s="87">
        <v>44919</v>
      </c>
      <c r="I1849" s="88"/>
      <c r="J1849" s="88"/>
      <c r="K1849" s="88"/>
      <c r="L1849" s="88"/>
      <c r="M1849" s="88" t="s">
        <v>15</v>
      </c>
      <c r="N1849" s="88"/>
      <c r="O1849" s="88"/>
      <c r="P1849" s="88"/>
      <c r="R1849" s="90" t="s">
        <v>15</v>
      </c>
      <c r="S1849" s="91">
        <v>0</v>
      </c>
      <c r="T1849" s="90" t="s">
        <v>1378</v>
      </c>
      <c r="U1849" s="91">
        <v>17.309999999999999</v>
      </c>
      <c r="W1849" s="92">
        <v>44652</v>
      </c>
    </row>
    <row r="1850" spans="1:23" x14ac:dyDescent="0.2">
      <c r="A1850" s="86"/>
      <c r="B1850" s="86" t="s">
        <v>1376</v>
      </c>
      <c r="C1850" s="86" t="s">
        <v>1377</v>
      </c>
      <c r="D1850" s="86" t="s">
        <v>157</v>
      </c>
      <c r="E1850" s="86">
        <v>201</v>
      </c>
      <c r="F1850" s="86" t="s">
        <v>1378</v>
      </c>
      <c r="G1850" s="87">
        <v>44752</v>
      </c>
      <c r="H1850" s="87">
        <v>44919</v>
      </c>
      <c r="I1850" s="88"/>
      <c r="J1850" s="88"/>
      <c r="K1850" s="88"/>
      <c r="L1850" s="88"/>
      <c r="M1850" s="88" t="s">
        <v>15</v>
      </c>
      <c r="N1850" s="88"/>
      <c r="O1850" s="88"/>
      <c r="P1850" s="88"/>
      <c r="R1850" s="90" t="s">
        <v>15</v>
      </c>
      <c r="S1850" s="91">
        <v>0</v>
      </c>
      <c r="T1850" s="90" t="s">
        <v>1378</v>
      </c>
      <c r="U1850" s="91">
        <v>17.309999999999999</v>
      </c>
      <c r="W1850" s="92">
        <v>44652</v>
      </c>
    </row>
    <row r="1851" spans="1:23" x14ac:dyDescent="0.2">
      <c r="A1851" s="86"/>
      <c r="B1851" s="86" t="s">
        <v>1376</v>
      </c>
      <c r="C1851" s="86" t="s">
        <v>1377</v>
      </c>
      <c r="D1851" s="86" t="s">
        <v>157</v>
      </c>
      <c r="E1851" s="86">
        <v>201</v>
      </c>
      <c r="F1851" s="86" t="s">
        <v>1378</v>
      </c>
      <c r="G1851" s="87">
        <v>44752</v>
      </c>
      <c r="H1851" s="87">
        <v>44919</v>
      </c>
      <c r="I1851" s="88"/>
      <c r="J1851" s="88"/>
      <c r="K1851" s="88"/>
      <c r="L1851" s="88"/>
      <c r="M1851" s="88" t="s">
        <v>15</v>
      </c>
      <c r="N1851" s="88"/>
      <c r="O1851" s="88"/>
      <c r="P1851" s="88"/>
      <c r="R1851" s="90" t="s">
        <v>15</v>
      </c>
      <c r="S1851" s="91">
        <v>0</v>
      </c>
      <c r="T1851" s="90" t="s">
        <v>1378</v>
      </c>
      <c r="U1851" s="91">
        <v>17.309999999999999</v>
      </c>
      <c r="W1851" s="92">
        <v>44652</v>
      </c>
    </row>
    <row r="1852" spans="1:23" x14ac:dyDescent="0.2">
      <c r="A1852" s="86"/>
      <c r="B1852" s="86" t="s">
        <v>1376</v>
      </c>
      <c r="C1852" s="86" t="s">
        <v>1377</v>
      </c>
      <c r="D1852" s="86" t="s">
        <v>157</v>
      </c>
      <c r="E1852" s="86">
        <v>201</v>
      </c>
      <c r="F1852" s="86" t="s">
        <v>1378</v>
      </c>
      <c r="G1852" s="87">
        <v>44752</v>
      </c>
      <c r="H1852" s="87">
        <v>44919</v>
      </c>
      <c r="I1852" s="88"/>
      <c r="J1852" s="88"/>
      <c r="K1852" s="88"/>
      <c r="L1852" s="88"/>
      <c r="M1852" s="88" t="s">
        <v>15</v>
      </c>
      <c r="N1852" s="88"/>
      <c r="O1852" s="88"/>
      <c r="P1852" s="88"/>
      <c r="R1852" s="90" t="s">
        <v>15</v>
      </c>
      <c r="S1852" s="91">
        <v>0</v>
      </c>
      <c r="T1852" s="90" t="s">
        <v>1378</v>
      </c>
      <c r="U1852" s="91">
        <v>17.309999999999999</v>
      </c>
      <c r="W1852" s="92">
        <v>44652</v>
      </c>
    </row>
    <row r="1853" spans="1:23" x14ac:dyDescent="0.2">
      <c r="A1853" s="86"/>
      <c r="B1853" s="86" t="s">
        <v>1376</v>
      </c>
      <c r="C1853" s="86" t="s">
        <v>1377</v>
      </c>
      <c r="D1853" s="86" t="s">
        <v>157</v>
      </c>
      <c r="E1853" s="86">
        <v>201</v>
      </c>
      <c r="F1853" s="86" t="s">
        <v>1378</v>
      </c>
      <c r="G1853" s="87">
        <v>44752</v>
      </c>
      <c r="H1853" s="87">
        <v>44919</v>
      </c>
      <c r="I1853" s="88"/>
      <c r="J1853" s="88"/>
      <c r="K1853" s="88"/>
      <c r="L1853" s="88"/>
      <c r="M1853" s="88" t="s">
        <v>15</v>
      </c>
      <c r="N1853" s="88"/>
      <c r="O1853" s="88"/>
      <c r="P1853" s="88"/>
      <c r="R1853" s="90" t="s">
        <v>15</v>
      </c>
      <c r="S1853" s="91">
        <v>0</v>
      </c>
      <c r="T1853" s="90" t="s">
        <v>1378</v>
      </c>
      <c r="U1853" s="91">
        <v>17.309999999999999</v>
      </c>
      <c r="W1853" s="92">
        <v>44652</v>
      </c>
    </row>
    <row r="1854" spans="1:23" x14ac:dyDescent="0.2">
      <c r="A1854" s="86"/>
      <c r="B1854" s="86" t="s">
        <v>1376</v>
      </c>
      <c r="C1854" s="86" t="s">
        <v>1377</v>
      </c>
      <c r="D1854" s="86" t="s">
        <v>157</v>
      </c>
      <c r="E1854" s="86">
        <v>201</v>
      </c>
      <c r="F1854" s="86" t="s">
        <v>1378</v>
      </c>
      <c r="G1854" s="87">
        <v>44752</v>
      </c>
      <c r="H1854" s="87">
        <v>44919</v>
      </c>
      <c r="I1854" s="88"/>
      <c r="J1854" s="88"/>
      <c r="K1854" s="88"/>
      <c r="L1854" s="88"/>
      <c r="M1854" s="88" t="s">
        <v>15</v>
      </c>
      <c r="N1854" s="88"/>
      <c r="O1854" s="88"/>
      <c r="P1854" s="88"/>
      <c r="R1854" s="90" t="s">
        <v>15</v>
      </c>
      <c r="S1854" s="91">
        <v>0</v>
      </c>
      <c r="T1854" s="90" t="s">
        <v>1378</v>
      </c>
      <c r="U1854" s="91">
        <v>17.309999999999999</v>
      </c>
      <c r="W1854" s="92">
        <v>44652</v>
      </c>
    </row>
    <row r="1855" spans="1:23" x14ac:dyDescent="0.2">
      <c r="A1855" s="86"/>
      <c r="B1855" s="86" t="s">
        <v>1376</v>
      </c>
      <c r="C1855" s="86" t="s">
        <v>1377</v>
      </c>
      <c r="D1855" s="86" t="s">
        <v>157</v>
      </c>
      <c r="E1855" s="86">
        <v>201</v>
      </c>
      <c r="F1855" s="86" t="s">
        <v>1378</v>
      </c>
      <c r="G1855" s="87">
        <v>44752</v>
      </c>
      <c r="H1855" s="87">
        <v>44919</v>
      </c>
      <c r="I1855" s="88"/>
      <c r="J1855" s="88"/>
      <c r="K1855" s="88"/>
      <c r="L1855" s="88"/>
      <c r="M1855" s="88" t="s">
        <v>15</v>
      </c>
      <c r="N1855" s="88"/>
      <c r="O1855" s="88"/>
      <c r="P1855" s="88"/>
      <c r="R1855" s="90" t="s">
        <v>15</v>
      </c>
      <c r="S1855" s="91">
        <v>0</v>
      </c>
      <c r="T1855" s="90" t="s">
        <v>1378</v>
      </c>
      <c r="U1855" s="91">
        <v>17.309999999999999</v>
      </c>
      <c r="W1855" s="92">
        <v>44652</v>
      </c>
    </row>
    <row r="1856" spans="1:23" x14ac:dyDescent="0.2">
      <c r="A1856" s="86"/>
      <c r="B1856" s="86" t="s">
        <v>1376</v>
      </c>
      <c r="C1856" s="86" t="s">
        <v>1377</v>
      </c>
      <c r="D1856" s="86" t="s">
        <v>157</v>
      </c>
      <c r="E1856" s="86">
        <v>201</v>
      </c>
      <c r="F1856" s="86" t="s">
        <v>1378</v>
      </c>
      <c r="G1856" s="87">
        <v>44752</v>
      </c>
      <c r="H1856" s="87">
        <v>44919</v>
      </c>
      <c r="I1856" s="88"/>
      <c r="J1856" s="88"/>
      <c r="K1856" s="88"/>
      <c r="L1856" s="88"/>
      <c r="M1856" s="88" t="s">
        <v>15</v>
      </c>
      <c r="N1856" s="88"/>
      <c r="O1856" s="88"/>
      <c r="P1856" s="88"/>
      <c r="R1856" s="90" t="s">
        <v>15</v>
      </c>
      <c r="S1856" s="91">
        <v>0</v>
      </c>
      <c r="T1856" s="90" t="s">
        <v>1378</v>
      </c>
      <c r="U1856" s="91">
        <v>17.309999999999999</v>
      </c>
      <c r="W1856" s="92">
        <v>44652</v>
      </c>
    </row>
    <row r="1857" spans="1:23" x14ac:dyDescent="0.2">
      <c r="A1857" s="86"/>
      <c r="B1857" s="86" t="s">
        <v>1376</v>
      </c>
      <c r="C1857" s="86" t="s">
        <v>1377</v>
      </c>
      <c r="D1857" s="86" t="s">
        <v>157</v>
      </c>
      <c r="E1857" s="86">
        <v>201</v>
      </c>
      <c r="F1857" s="86" t="s">
        <v>1378</v>
      </c>
      <c r="G1857" s="87">
        <v>44752</v>
      </c>
      <c r="H1857" s="87">
        <v>44919</v>
      </c>
      <c r="I1857" s="88"/>
      <c r="J1857" s="88"/>
      <c r="K1857" s="88"/>
      <c r="L1857" s="88"/>
      <c r="M1857" s="88" t="s">
        <v>15</v>
      </c>
      <c r="N1857" s="88"/>
      <c r="O1857" s="88"/>
      <c r="P1857" s="88"/>
      <c r="R1857" s="90" t="s">
        <v>15</v>
      </c>
      <c r="S1857" s="91">
        <v>0</v>
      </c>
      <c r="T1857" s="90" t="s">
        <v>1378</v>
      </c>
      <c r="U1857" s="91">
        <v>17.309999999999999</v>
      </c>
      <c r="W1857" s="92">
        <v>44652</v>
      </c>
    </row>
    <row r="1858" spans="1:23" x14ac:dyDescent="0.2">
      <c r="A1858" s="86"/>
      <c r="B1858" s="86" t="s">
        <v>1376</v>
      </c>
      <c r="C1858" s="86" t="s">
        <v>1377</v>
      </c>
      <c r="D1858" s="86" t="s">
        <v>157</v>
      </c>
      <c r="E1858" s="86">
        <v>201</v>
      </c>
      <c r="F1858" s="86" t="s">
        <v>1378</v>
      </c>
      <c r="G1858" s="87">
        <v>44752</v>
      </c>
      <c r="H1858" s="87">
        <v>44919</v>
      </c>
      <c r="I1858" s="88"/>
      <c r="J1858" s="88"/>
      <c r="K1858" s="88"/>
      <c r="L1858" s="88"/>
      <c r="M1858" s="88" t="s">
        <v>15</v>
      </c>
      <c r="N1858" s="88"/>
      <c r="O1858" s="88"/>
      <c r="P1858" s="88"/>
      <c r="R1858" s="90" t="s">
        <v>15</v>
      </c>
      <c r="S1858" s="91">
        <v>0</v>
      </c>
      <c r="T1858" s="90" t="s">
        <v>1378</v>
      </c>
      <c r="U1858" s="91">
        <v>17.309999999999999</v>
      </c>
      <c r="W1858" s="92">
        <v>44652</v>
      </c>
    </row>
    <row r="1859" spans="1:23" x14ac:dyDescent="0.2">
      <c r="A1859" s="86"/>
      <c r="B1859" s="86" t="s">
        <v>1376</v>
      </c>
      <c r="C1859" s="86" t="s">
        <v>1377</v>
      </c>
      <c r="D1859" s="86" t="s">
        <v>157</v>
      </c>
      <c r="E1859" s="86">
        <v>201</v>
      </c>
      <c r="F1859" s="86" t="s">
        <v>1378</v>
      </c>
      <c r="G1859" s="87">
        <v>44752</v>
      </c>
      <c r="H1859" s="87">
        <v>44919</v>
      </c>
      <c r="I1859" s="88"/>
      <c r="J1859" s="88"/>
      <c r="K1859" s="88"/>
      <c r="L1859" s="88"/>
      <c r="M1859" s="88" t="s">
        <v>15</v>
      </c>
      <c r="N1859" s="88"/>
      <c r="O1859" s="88"/>
      <c r="P1859" s="88"/>
      <c r="R1859" s="90" t="s">
        <v>15</v>
      </c>
      <c r="S1859" s="91">
        <v>0</v>
      </c>
      <c r="T1859" s="90" t="s">
        <v>1378</v>
      </c>
      <c r="U1859" s="91">
        <v>17.309999999999999</v>
      </c>
      <c r="W1859" s="92">
        <v>44652</v>
      </c>
    </row>
    <row r="1860" spans="1:23" x14ac:dyDescent="0.2">
      <c r="A1860" s="86"/>
      <c r="B1860" s="86" t="s">
        <v>1376</v>
      </c>
      <c r="C1860" s="86" t="s">
        <v>1377</v>
      </c>
      <c r="D1860" s="86" t="s">
        <v>157</v>
      </c>
      <c r="E1860" s="86">
        <v>201</v>
      </c>
      <c r="F1860" s="86" t="s">
        <v>1378</v>
      </c>
      <c r="G1860" s="87">
        <v>44752</v>
      </c>
      <c r="H1860" s="87">
        <v>44919</v>
      </c>
      <c r="I1860" s="88"/>
      <c r="J1860" s="88"/>
      <c r="K1860" s="88"/>
      <c r="L1860" s="88"/>
      <c r="M1860" s="88" t="s">
        <v>15</v>
      </c>
      <c r="N1860" s="88"/>
      <c r="O1860" s="88"/>
      <c r="P1860" s="88"/>
      <c r="R1860" s="90" t="s">
        <v>15</v>
      </c>
      <c r="S1860" s="91">
        <v>0</v>
      </c>
      <c r="T1860" s="90" t="s">
        <v>1378</v>
      </c>
      <c r="U1860" s="91">
        <v>17.309999999999999</v>
      </c>
      <c r="W1860" s="92">
        <v>44652</v>
      </c>
    </row>
    <row r="1861" spans="1:23" x14ac:dyDescent="0.2">
      <c r="A1861" s="86"/>
      <c r="B1861" s="86" t="s">
        <v>1376</v>
      </c>
      <c r="C1861" s="86" t="s">
        <v>1377</v>
      </c>
      <c r="D1861" s="86" t="s">
        <v>157</v>
      </c>
      <c r="E1861" s="86">
        <v>201</v>
      </c>
      <c r="F1861" s="86" t="s">
        <v>1378</v>
      </c>
      <c r="G1861" s="87">
        <v>44752</v>
      </c>
      <c r="H1861" s="87">
        <v>44919</v>
      </c>
      <c r="I1861" s="88"/>
      <c r="J1861" s="88"/>
      <c r="K1861" s="88"/>
      <c r="L1861" s="88"/>
      <c r="M1861" s="88" t="s">
        <v>15</v>
      </c>
      <c r="N1861" s="88"/>
      <c r="O1861" s="88"/>
      <c r="P1861" s="88"/>
      <c r="R1861" s="90" t="s">
        <v>15</v>
      </c>
      <c r="S1861" s="91">
        <v>0</v>
      </c>
      <c r="T1861" s="90" t="s">
        <v>1378</v>
      </c>
      <c r="U1861" s="91">
        <v>17.309999999999999</v>
      </c>
      <c r="W1861" s="92">
        <v>44652</v>
      </c>
    </row>
    <row r="1862" spans="1:23" x14ac:dyDescent="0.2">
      <c r="A1862" s="86"/>
      <c r="B1862" s="86" t="s">
        <v>1376</v>
      </c>
      <c r="C1862" s="86" t="s">
        <v>1377</v>
      </c>
      <c r="D1862" s="86" t="s">
        <v>157</v>
      </c>
      <c r="E1862" s="86">
        <v>201</v>
      </c>
      <c r="F1862" s="86" t="s">
        <v>1378</v>
      </c>
      <c r="G1862" s="87">
        <v>44752</v>
      </c>
      <c r="H1862" s="87">
        <v>44919</v>
      </c>
      <c r="I1862" s="88"/>
      <c r="J1862" s="88"/>
      <c r="K1862" s="88"/>
      <c r="L1862" s="88"/>
      <c r="M1862" s="88" t="s">
        <v>15</v>
      </c>
      <c r="N1862" s="88"/>
      <c r="O1862" s="88"/>
      <c r="P1862" s="88"/>
      <c r="R1862" s="90" t="s">
        <v>15</v>
      </c>
      <c r="S1862" s="91">
        <v>0</v>
      </c>
      <c r="T1862" s="90" t="s">
        <v>1378</v>
      </c>
      <c r="U1862" s="91">
        <v>17.309999999999999</v>
      </c>
      <c r="W1862" s="92">
        <v>44652</v>
      </c>
    </row>
    <row r="1863" spans="1:23" x14ac:dyDescent="0.2">
      <c r="A1863" s="86"/>
      <c r="B1863" s="86" t="s">
        <v>1376</v>
      </c>
      <c r="C1863" s="86" t="s">
        <v>1377</v>
      </c>
      <c r="D1863" s="86" t="s">
        <v>157</v>
      </c>
      <c r="E1863" s="86">
        <v>201</v>
      </c>
      <c r="F1863" s="86" t="s">
        <v>1378</v>
      </c>
      <c r="G1863" s="87">
        <v>44752</v>
      </c>
      <c r="H1863" s="87">
        <v>44919</v>
      </c>
      <c r="I1863" s="88"/>
      <c r="J1863" s="88"/>
      <c r="K1863" s="88"/>
      <c r="L1863" s="88"/>
      <c r="M1863" s="88" t="s">
        <v>15</v>
      </c>
      <c r="N1863" s="88"/>
      <c r="O1863" s="88"/>
      <c r="P1863" s="88"/>
      <c r="R1863" s="90" t="s">
        <v>15</v>
      </c>
      <c r="S1863" s="91">
        <v>0</v>
      </c>
      <c r="T1863" s="90" t="s">
        <v>1378</v>
      </c>
      <c r="U1863" s="91">
        <v>17.309999999999999</v>
      </c>
      <c r="W1863" s="92">
        <v>44652</v>
      </c>
    </row>
    <row r="1864" spans="1:23" x14ac:dyDescent="0.2">
      <c r="A1864" s="86"/>
      <c r="B1864" s="86" t="s">
        <v>1376</v>
      </c>
      <c r="C1864" s="86" t="s">
        <v>1377</v>
      </c>
      <c r="D1864" s="86" t="s">
        <v>157</v>
      </c>
      <c r="E1864" s="86">
        <v>201</v>
      </c>
      <c r="F1864" s="86" t="s">
        <v>1378</v>
      </c>
      <c r="G1864" s="87">
        <v>44752</v>
      </c>
      <c r="H1864" s="87">
        <v>44919</v>
      </c>
      <c r="I1864" s="88"/>
      <c r="J1864" s="88"/>
      <c r="K1864" s="88"/>
      <c r="L1864" s="88"/>
      <c r="M1864" s="88" t="s">
        <v>15</v>
      </c>
      <c r="N1864" s="88"/>
      <c r="O1864" s="88"/>
      <c r="P1864" s="88"/>
      <c r="R1864" s="90" t="s">
        <v>15</v>
      </c>
      <c r="S1864" s="91">
        <v>0</v>
      </c>
      <c r="T1864" s="90" t="s">
        <v>1378</v>
      </c>
      <c r="U1864" s="91">
        <v>17.309999999999999</v>
      </c>
      <c r="W1864" s="92">
        <v>44652</v>
      </c>
    </row>
    <row r="1865" spans="1:23" x14ac:dyDescent="0.2">
      <c r="A1865" s="86"/>
      <c r="B1865" s="86" t="s">
        <v>1376</v>
      </c>
      <c r="C1865" s="86" t="s">
        <v>1377</v>
      </c>
      <c r="D1865" s="86" t="s">
        <v>157</v>
      </c>
      <c r="E1865" s="86">
        <v>201</v>
      </c>
      <c r="F1865" s="86" t="s">
        <v>1378</v>
      </c>
      <c r="G1865" s="87">
        <v>44752</v>
      </c>
      <c r="H1865" s="87">
        <v>44919</v>
      </c>
      <c r="I1865" s="88"/>
      <c r="J1865" s="88"/>
      <c r="K1865" s="88"/>
      <c r="L1865" s="88"/>
      <c r="M1865" s="88" t="s">
        <v>15</v>
      </c>
      <c r="N1865" s="88"/>
      <c r="O1865" s="88"/>
      <c r="P1865" s="88"/>
      <c r="R1865" s="90" t="s">
        <v>15</v>
      </c>
      <c r="S1865" s="91">
        <v>0</v>
      </c>
      <c r="T1865" s="90" t="s">
        <v>1378</v>
      </c>
      <c r="U1865" s="91">
        <v>17.309999999999999</v>
      </c>
      <c r="W1865" s="92">
        <v>44652</v>
      </c>
    </row>
    <row r="1866" spans="1:23" x14ac:dyDescent="0.2">
      <c r="A1866" s="86"/>
      <c r="B1866" s="86" t="s">
        <v>1376</v>
      </c>
      <c r="C1866" s="86" t="s">
        <v>1377</v>
      </c>
      <c r="D1866" s="86" t="s">
        <v>157</v>
      </c>
      <c r="E1866" s="86">
        <v>201</v>
      </c>
      <c r="F1866" s="86" t="s">
        <v>1378</v>
      </c>
      <c r="G1866" s="87">
        <v>44752</v>
      </c>
      <c r="H1866" s="87">
        <v>44919</v>
      </c>
      <c r="I1866" s="88"/>
      <c r="J1866" s="88"/>
      <c r="K1866" s="88"/>
      <c r="L1866" s="88"/>
      <c r="M1866" s="88" t="s">
        <v>15</v>
      </c>
      <c r="N1866" s="88"/>
      <c r="O1866" s="88"/>
      <c r="P1866" s="88"/>
      <c r="R1866" s="90" t="s">
        <v>15</v>
      </c>
      <c r="S1866" s="91">
        <v>0</v>
      </c>
      <c r="T1866" s="90" t="s">
        <v>1378</v>
      </c>
      <c r="U1866" s="91">
        <v>17.309999999999999</v>
      </c>
      <c r="W1866" s="92">
        <v>44652</v>
      </c>
    </row>
    <row r="1867" spans="1:23" x14ac:dyDescent="0.2">
      <c r="A1867" s="86"/>
      <c r="B1867" s="86" t="s">
        <v>1376</v>
      </c>
      <c r="C1867" s="86" t="s">
        <v>1377</v>
      </c>
      <c r="D1867" s="86" t="s">
        <v>157</v>
      </c>
      <c r="E1867" s="86">
        <v>201</v>
      </c>
      <c r="F1867" s="86" t="s">
        <v>1378</v>
      </c>
      <c r="G1867" s="87">
        <v>44752</v>
      </c>
      <c r="H1867" s="87">
        <v>44919</v>
      </c>
      <c r="I1867" s="88"/>
      <c r="J1867" s="88"/>
      <c r="K1867" s="88"/>
      <c r="L1867" s="88"/>
      <c r="M1867" s="88" t="s">
        <v>15</v>
      </c>
      <c r="N1867" s="88"/>
      <c r="O1867" s="88"/>
      <c r="P1867" s="88"/>
      <c r="R1867" s="90" t="s">
        <v>15</v>
      </c>
      <c r="S1867" s="91">
        <v>0</v>
      </c>
      <c r="T1867" s="90" t="s">
        <v>1378</v>
      </c>
      <c r="U1867" s="91">
        <v>17.309999999999999</v>
      </c>
      <c r="W1867" s="92">
        <v>44652</v>
      </c>
    </row>
    <row r="1868" spans="1:23" x14ac:dyDescent="0.2">
      <c r="A1868" s="86"/>
      <c r="B1868" s="86" t="s">
        <v>1376</v>
      </c>
      <c r="C1868" s="86" t="s">
        <v>1377</v>
      </c>
      <c r="D1868" s="86" t="s">
        <v>157</v>
      </c>
      <c r="E1868" s="86">
        <v>201</v>
      </c>
      <c r="F1868" s="86" t="s">
        <v>1378</v>
      </c>
      <c r="G1868" s="87">
        <v>44752</v>
      </c>
      <c r="H1868" s="87">
        <v>44919</v>
      </c>
      <c r="I1868" s="88"/>
      <c r="J1868" s="88"/>
      <c r="K1868" s="88"/>
      <c r="L1868" s="88"/>
      <c r="M1868" s="88" t="s">
        <v>15</v>
      </c>
      <c r="N1868" s="88"/>
      <c r="O1868" s="88"/>
      <c r="P1868" s="88"/>
      <c r="R1868" s="90" t="s">
        <v>15</v>
      </c>
      <c r="S1868" s="91">
        <v>0</v>
      </c>
      <c r="T1868" s="90" t="s">
        <v>1378</v>
      </c>
      <c r="U1868" s="91">
        <v>17.309999999999999</v>
      </c>
      <c r="W1868" s="92">
        <v>44652</v>
      </c>
    </row>
    <row r="1869" spans="1:23" x14ac:dyDescent="0.2">
      <c r="A1869" s="86"/>
      <c r="B1869" s="86" t="s">
        <v>1376</v>
      </c>
      <c r="C1869" s="86" t="s">
        <v>1377</v>
      </c>
      <c r="D1869" s="86" t="s">
        <v>157</v>
      </c>
      <c r="E1869" s="86">
        <v>201</v>
      </c>
      <c r="F1869" s="86" t="s">
        <v>1378</v>
      </c>
      <c r="G1869" s="87">
        <v>44752</v>
      </c>
      <c r="H1869" s="87">
        <v>44919</v>
      </c>
      <c r="I1869" s="88"/>
      <c r="J1869" s="88"/>
      <c r="K1869" s="88"/>
      <c r="L1869" s="88"/>
      <c r="M1869" s="88" t="s">
        <v>15</v>
      </c>
      <c r="N1869" s="88"/>
      <c r="O1869" s="88"/>
      <c r="P1869" s="88"/>
      <c r="R1869" s="90" t="s">
        <v>15</v>
      </c>
      <c r="S1869" s="91">
        <v>0</v>
      </c>
      <c r="T1869" s="90" t="s">
        <v>1378</v>
      </c>
      <c r="U1869" s="91">
        <v>17.309999999999999</v>
      </c>
      <c r="W1869" s="92">
        <v>44652</v>
      </c>
    </row>
    <row r="1870" spans="1:23" x14ac:dyDescent="0.2">
      <c r="A1870" s="86"/>
      <c r="B1870" s="86" t="s">
        <v>1376</v>
      </c>
      <c r="C1870" s="86" t="s">
        <v>1377</v>
      </c>
      <c r="D1870" s="86" t="s">
        <v>157</v>
      </c>
      <c r="E1870" s="86">
        <v>201</v>
      </c>
      <c r="F1870" s="86" t="s">
        <v>1378</v>
      </c>
      <c r="G1870" s="87">
        <v>44752</v>
      </c>
      <c r="H1870" s="87">
        <v>44919</v>
      </c>
      <c r="I1870" s="88"/>
      <c r="J1870" s="88"/>
      <c r="K1870" s="88"/>
      <c r="L1870" s="88"/>
      <c r="M1870" s="88" t="s">
        <v>15</v>
      </c>
      <c r="N1870" s="88"/>
      <c r="O1870" s="88"/>
      <c r="P1870" s="88"/>
      <c r="R1870" s="90" t="s">
        <v>15</v>
      </c>
      <c r="S1870" s="91">
        <v>0</v>
      </c>
      <c r="T1870" s="90" t="s">
        <v>1378</v>
      </c>
      <c r="U1870" s="91">
        <v>17.309999999999999</v>
      </c>
      <c r="W1870" s="92">
        <v>44652</v>
      </c>
    </row>
    <row r="1871" spans="1:23" x14ac:dyDescent="0.2">
      <c r="A1871" s="86"/>
      <c r="B1871" s="86" t="s">
        <v>1376</v>
      </c>
      <c r="C1871" s="86" t="s">
        <v>1377</v>
      </c>
      <c r="D1871" s="86" t="s">
        <v>157</v>
      </c>
      <c r="E1871" s="86">
        <v>201</v>
      </c>
      <c r="F1871" s="86" t="s">
        <v>1378</v>
      </c>
      <c r="G1871" s="87">
        <v>44752</v>
      </c>
      <c r="H1871" s="87">
        <v>44919</v>
      </c>
      <c r="I1871" s="88"/>
      <c r="J1871" s="88"/>
      <c r="K1871" s="88"/>
      <c r="L1871" s="88"/>
      <c r="M1871" s="88" t="s">
        <v>15</v>
      </c>
      <c r="N1871" s="88"/>
      <c r="O1871" s="88"/>
      <c r="P1871" s="88"/>
      <c r="R1871" s="90" t="s">
        <v>15</v>
      </c>
      <c r="S1871" s="91">
        <v>0</v>
      </c>
      <c r="T1871" s="90" t="s">
        <v>1378</v>
      </c>
      <c r="U1871" s="91">
        <v>17.309999999999999</v>
      </c>
      <c r="W1871" s="92">
        <v>44652</v>
      </c>
    </row>
    <row r="1872" spans="1:23" x14ac:dyDescent="0.2">
      <c r="A1872" s="86"/>
      <c r="B1872" s="86" t="s">
        <v>1376</v>
      </c>
      <c r="C1872" s="86" t="s">
        <v>1377</v>
      </c>
      <c r="D1872" s="86" t="s">
        <v>157</v>
      </c>
      <c r="E1872" s="86">
        <v>201</v>
      </c>
      <c r="F1872" s="86" t="s">
        <v>1378</v>
      </c>
      <c r="G1872" s="87">
        <v>44752</v>
      </c>
      <c r="H1872" s="87">
        <v>44919</v>
      </c>
      <c r="I1872" s="88"/>
      <c r="J1872" s="88"/>
      <c r="K1872" s="88"/>
      <c r="L1872" s="88"/>
      <c r="M1872" s="88" t="s">
        <v>15</v>
      </c>
      <c r="N1872" s="88"/>
      <c r="O1872" s="88"/>
      <c r="P1872" s="88"/>
      <c r="R1872" s="90" t="s">
        <v>15</v>
      </c>
      <c r="S1872" s="91">
        <v>0</v>
      </c>
      <c r="T1872" s="90" t="s">
        <v>1378</v>
      </c>
      <c r="U1872" s="91">
        <v>17.309999999999999</v>
      </c>
      <c r="W1872" s="92">
        <v>44652</v>
      </c>
    </row>
    <row r="1873" spans="1:23" x14ac:dyDescent="0.2">
      <c r="A1873" s="86"/>
      <c r="B1873" s="86" t="s">
        <v>1376</v>
      </c>
      <c r="C1873" s="86" t="s">
        <v>1377</v>
      </c>
      <c r="D1873" s="86" t="s">
        <v>157</v>
      </c>
      <c r="E1873" s="86">
        <v>201</v>
      </c>
      <c r="F1873" s="86" t="s">
        <v>1378</v>
      </c>
      <c r="G1873" s="87">
        <v>44752</v>
      </c>
      <c r="H1873" s="87">
        <v>44919</v>
      </c>
      <c r="I1873" s="88"/>
      <c r="J1873" s="88"/>
      <c r="K1873" s="88"/>
      <c r="L1873" s="88"/>
      <c r="M1873" s="88" t="s">
        <v>15</v>
      </c>
      <c r="N1873" s="88"/>
      <c r="O1873" s="88"/>
      <c r="P1873" s="88"/>
      <c r="R1873" s="90" t="s">
        <v>15</v>
      </c>
      <c r="S1873" s="91">
        <v>0</v>
      </c>
      <c r="T1873" s="90" t="s">
        <v>1378</v>
      </c>
      <c r="U1873" s="91">
        <v>17.309999999999999</v>
      </c>
      <c r="W1873" s="92">
        <v>44652</v>
      </c>
    </row>
    <row r="1874" spans="1:23" x14ac:dyDescent="0.2">
      <c r="A1874" s="86"/>
      <c r="B1874" s="86" t="s">
        <v>1376</v>
      </c>
      <c r="C1874" s="86" t="s">
        <v>1377</v>
      </c>
      <c r="D1874" s="86" t="s">
        <v>157</v>
      </c>
      <c r="E1874" s="86">
        <v>201</v>
      </c>
      <c r="F1874" s="86" t="s">
        <v>1378</v>
      </c>
      <c r="G1874" s="87">
        <v>44752</v>
      </c>
      <c r="H1874" s="87">
        <v>44919</v>
      </c>
      <c r="I1874" s="88"/>
      <c r="J1874" s="88"/>
      <c r="K1874" s="88"/>
      <c r="L1874" s="88"/>
      <c r="M1874" s="88" t="s">
        <v>15</v>
      </c>
      <c r="N1874" s="88"/>
      <c r="O1874" s="88"/>
      <c r="P1874" s="88"/>
      <c r="R1874" s="90" t="s">
        <v>15</v>
      </c>
      <c r="S1874" s="91">
        <v>0</v>
      </c>
      <c r="T1874" s="90" t="s">
        <v>1378</v>
      </c>
      <c r="U1874" s="91">
        <v>17.309999999999999</v>
      </c>
      <c r="W1874" s="92">
        <v>44652</v>
      </c>
    </row>
    <row r="1875" spans="1:23" x14ac:dyDescent="0.2">
      <c r="A1875" s="86"/>
      <c r="B1875" s="86" t="s">
        <v>1376</v>
      </c>
      <c r="C1875" s="86" t="s">
        <v>1377</v>
      </c>
      <c r="D1875" s="86" t="s">
        <v>157</v>
      </c>
      <c r="E1875" s="86">
        <v>201</v>
      </c>
      <c r="F1875" s="86" t="s">
        <v>1378</v>
      </c>
      <c r="G1875" s="87">
        <v>44752</v>
      </c>
      <c r="H1875" s="87">
        <v>44919</v>
      </c>
      <c r="I1875" s="88"/>
      <c r="J1875" s="88"/>
      <c r="K1875" s="88"/>
      <c r="L1875" s="88"/>
      <c r="M1875" s="88" t="s">
        <v>15</v>
      </c>
      <c r="N1875" s="88"/>
      <c r="O1875" s="88"/>
      <c r="P1875" s="88"/>
      <c r="R1875" s="90" t="s">
        <v>15</v>
      </c>
      <c r="S1875" s="91">
        <v>0</v>
      </c>
      <c r="T1875" s="90" t="s">
        <v>1378</v>
      </c>
      <c r="U1875" s="91">
        <v>17.309999999999999</v>
      </c>
      <c r="W1875" s="92">
        <v>44652</v>
      </c>
    </row>
    <row r="1876" spans="1:23" x14ac:dyDescent="0.2">
      <c r="A1876" s="86"/>
      <c r="B1876" s="86" t="s">
        <v>1376</v>
      </c>
      <c r="C1876" s="86" t="s">
        <v>1377</v>
      </c>
      <c r="D1876" s="86" t="s">
        <v>157</v>
      </c>
      <c r="E1876" s="86">
        <v>201</v>
      </c>
      <c r="F1876" s="86" t="s">
        <v>1378</v>
      </c>
      <c r="G1876" s="87">
        <v>44752</v>
      </c>
      <c r="H1876" s="87">
        <v>44919</v>
      </c>
      <c r="I1876" s="88"/>
      <c r="J1876" s="88"/>
      <c r="K1876" s="88"/>
      <c r="L1876" s="88"/>
      <c r="M1876" s="88" t="s">
        <v>15</v>
      </c>
      <c r="N1876" s="88"/>
      <c r="O1876" s="88"/>
      <c r="P1876" s="88"/>
      <c r="R1876" s="90" t="s">
        <v>15</v>
      </c>
      <c r="S1876" s="91">
        <v>0</v>
      </c>
      <c r="T1876" s="90" t="s">
        <v>1378</v>
      </c>
      <c r="U1876" s="91">
        <v>17.309999999999999</v>
      </c>
      <c r="W1876" s="92">
        <v>44652</v>
      </c>
    </row>
    <row r="1877" spans="1:23" x14ac:dyDescent="0.2">
      <c r="A1877" s="86"/>
      <c r="B1877" s="86" t="s">
        <v>1376</v>
      </c>
      <c r="C1877" s="86" t="s">
        <v>1377</v>
      </c>
      <c r="D1877" s="86" t="s">
        <v>157</v>
      </c>
      <c r="E1877" s="86">
        <v>201</v>
      </c>
      <c r="F1877" s="86" t="s">
        <v>1378</v>
      </c>
      <c r="G1877" s="87">
        <v>44752</v>
      </c>
      <c r="H1877" s="87">
        <v>44919</v>
      </c>
      <c r="I1877" s="88"/>
      <c r="J1877" s="88"/>
      <c r="K1877" s="88"/>
      <c r="L1877" s="88"/>
      <c r="M1877" s="88" t="s">
        <v>15</v>
      </c>
      <c r="N1877" s="88"/>
      <c r="O1877" s="88"/>
      <c r="P1877" s="88"/>
      <c r="R1877" s="90" t="s">
        <v>15</v>
      </c>
      <c r="S1877" s="91">
        <v>0</v>
      </c>
      <c r="T1877" s="90" t="s">
        <v>1378</v>
      </c>
      <c r="U1877" s="91">
        <v>17.309999999999999</v>
      </c>
      <c r="W1877" s="92">
        <v>44652</v>
      </c>
    </row>
    <row r="1878" spans="1:23" x14ac:dyDescent="0.2">
      <c r="A1878" s="86"/>
      <c r="B1878" s="86" t="s">
        <v>1376</v>
      </c>
      <c r="C1878" s="86" t="s">
        <v>1377</v>
      </c>
      <c r="D1878" s="86" t="s">
        <v>157</v>
      </c>
      <c r="E1878" s="86">
        <v>201</v>
      </c>
      <c r="F1878" s="86" t="s">
        <v>1378</v>
      </c>
      <c r="G1878" s="87">
        <v>44752</v>
      </c>
      <c r="H1878" s="87">
        <v>44919</v>
      </c>
      <c r="I1878" s="88"/>
      <c r="J1878" s="88"/>
      <c r="K1878" s="88"/>
      <c r="L1878" s="88"/>
      <c r="M1878" s="88" t="s">
        <v>15</v>
      </c>
      <c r="N1878" s="88"/>
      <c r="O1878" s="88"/>
      <c r="P1878" s="88"/>
      <c r="R1878" s="90" t="s">
        <v>15</v>
      </c>
      <c r="S1878" s="91">
        <v>0</v>
      </c>
      <c r="T1878" s="90" t="s">
        <v>1378</v>
      </c>
      <c r="U1878" s="91">
        <v>17.309999999999999</v>
      </c>
      <c r="W1878" s="92">
        <v>44652</v>
      </c>
    </row>
    <row r="1879" spans="1:23" x14ac:dyDescent="0.2">
      <c r="A1879" s="86"/>
      <c r="B1879" s="86" t="s">
        <v>1376</v>
      </c>
      <c r="C1879" s="86" t="s">
        <v>1377</v>
      </c>
      <c r="D1879" s="86" t="s">
        <v>157</v>
      </c>
      <c r="E1879" s="86">
        <v>201</v>
      </c>
      <c r="F1879" s="86" t="s">
        <v>1378</v>
      </c>
      <c r="G1879" s="87">
        <v>44752</v>
      </c>
      <c r="H1879" s="87">
        <v>44919</v>
      </c>
      <c r="I1879" s="88"/>
      <c r="J1879" s="88"/>
      <c r="K1879" s="88"/>
      <c r="L1879" s="88"/>
      <c r="M1879" s="88" t="s">
        <v>15</v>
      </c>
      <c r="N1879" s="88"/>
      <c r="O1879" s="88"/>
      <c r="P1879" s="88"/>
      <c r="R1879" s="90" t="s">
        <v>15</v>
      </c>
      <c r="S1879" s="91">
        <v>0</v>
      </c>
      <c r="T1879" s="90" t="s">
        <v>1378</v>
      </c>
      <c r="U1879" s="91">
        <v>17.309999999999999</v>
      </c>
      <c r="W1879" s="92">
        <v>44652</v>
      </c>
    </row>
    <row r="1880" spans="1:23" x14ac:dyDescent="0.2">
      <c r="A1880" s="86"/>
      <c r="B1880" s="86" t="s">
        <v>1376</v>
      </c>
      <c r="C1880" s="86" t="s">
        <v>1377</v>
      </c>
      <c r="D1880" s="86" t="s">
        <v>157</v>
      </c>
      <c r="E1880" s="86">
        <v>201</v>
      </c>
      <c r="F1880" s="86" t="s">
        <v>1378</v>
      </c>
      <c r="G1880" s="87">
        <v>44752</v>
      </c>
      <c r="H1880" s="87">
        <v>44919</v>
      </c>
      <c r="I1880" s="88"/>
      <c r="J1880" s="88"/>
      <c r="K1880" s="88"/>
      <c r="L1880" s="88"/>
      <c r="M1880" s="88" t="s">
        <v>15</v>
      </c>
      <c r="N1880" s="88"/>
      <c r="O1880" s="88"/>
      <c r="P1880" s="88"/>
      <c r="R1880" s="90" t="s">
        <v>15</v>
      </c>
      <c r="S1880" s="91">
        <v>0</v>
      </c>
      <c r="T1880" s="90" t="s">
        <v>1378</v>
      </c>
      <c r="U1880" s="91">
        <v>17.309999999999999</v>
      </c>
      <c r="W1880" s="92">
        <v>44652</v>
      </c>
    </row>
    <row r="1881" spans="1:23" x14ac:dyDescent="0.2">
      <c r="A1881" s="86"/>
      <c r="B1881" s="86" t="s">
        <v>1376</v>
      </c>
      <c r="C1881" s="86" t="s">
        <v>1377</v>
      </c>
      <c r="D1881" s="86" t="s">
        <v>157</v>
      </c>
      <c r="E1881" s="86">
        <v>201</v>
      </c>
      <c r="F1881" s="86" t="s">
        <v>1378</v>
      </c>
      <c r="G1881" s="87">
        <v>44752</v>
      </c>
      <c r="H1881" s="87">
        <v>44919</v>
      </c>
      <c r="I1881" s="88"/>
      <c r="J1881" s="88"/>
      <c r="K1881" s="88"/>
      <c r="L1881" s="88"/>
      <c r="M1881" s="88" t="s">
        <v>15</v>
      </c>
      <c r="N1881" s="88"/>
      <c r="O1881" s="88"/>
      <c r="P1881" s="88"/>
      <c r="R1881" s="90" t="s">
        <v>15</v>
      </c>
      <c r="S1881" s="91">
        <v>0</v>
      </c>
      <c r="T1881" s="90" t="s">
        <v>1378</v>
      </c>
      <c r="U1881" s="91">
        <v>17.309999999999999</v>
      </c>
      <c r="W1881" s="92">
        <v>44652</v>
      </c>
    </row>
    <row r="1882" spans="1:23" x14ac:dyDescent="0.2">
      <c r="A1882" s="86"/>
      <c r="B1882" s="86" t="s">
        <v>1376</v>
      </c>
      <c r="C1882" s="86" t="s">
        <v>1377</v>
      </c>
      <c r="D1882" s="86" t="s">
        <v>157</v>
      </c>
      <c r="E1882" s="86">
        <v>201</v>
      </c>
      <c r="F1882" s="86" t="s">
        <v>1378</v>
      </c>
      <c r="G1882" s="87">
        <v>44752</v>
      </c>
      <c r="H1882" s="87">
        <v>44919</v>
      </c>
      <c r="I1882" s="88"/>
      <c r="J1882" s="88"/>
      <c r="K1882" s="88"/>
      <c r="L1882" s="88"/>
      <c r="M1882" s="88" t="s">
        <v>15</v>
      </c>
      <c r="N1882" s="88"/>
      <c r="O1882" s="88"/>
      <c r="P1882" s="88"/>
      <c r="R1882" s="90" t="s">
        <v>15</v>
      </c>
      <c r="S1882" s="91">
        <v>0</v>
      </c>
      <c r="T1882" s="90" t="s">
        <v>1378</v>
      </c>
      <c r="U1882" s="91">
        <v>17.309999999999999</v>
      </c>
      <c r="W1882" s="92">
        <v>44652</v>
      </c>
    </row>
    <row r="1883" spans="1:23" x14ac:dyDescent="0.2">
      <c r="A1883" s="86"/>
      <c r="B1883" s="86" t="s">
        <v>1376</v>
      </c>
      <c r="C1883" s="86" t="s">
        <v>1377</v>
      </c>
      <c r="D1883" s="86" t="s">
        <v>157</v>
      </c>
      <c r="E1883" s="86">
        <v>201</v>
      </c>
      <c r="F1883" s="86" t="s">
        <v>1378</v>
      </c>
      <c r="G1883" s="87">
        <v>44752</v>
      </c>
      <c r="H1883" s="87">
        <v>44919</v>
      </c>
      <c r="I1883" s="88"/>
      <c r="J1883" s="88"/>
      <c r="K1883" s="88"/>
      <c r="L1883" s="88"/>
      <c r="M1883" s="88" t="s">
        <v>15</v>
      </c>
      <c r="N1883" s="88"/>
      <c r="O1883" s="88"/>
      <c r="P1883" s="88"/>
      <c r="R1883" s="90" t="s">
        <v>15</v>
      </c>
      <c r="S1883" s="91">
        <v>0</v>
      </c>
      <c r="T1883" s="90" t="s">
        <v>1378</v>
      </c>
      <c r="U1883" s="91">
        <v>17.309999999999999</v>
      </c>
      <c r="W1883" s="92">
        <v>44652</v>
      </c>
    </row>
    <row r="1884" spans="1:23" x14ac:dyDescent="0.2">
      <c r="A1884" s="86"/>
      <c r="B1884" s="86" t="s">
        <v>1376</v>
      </c>
      <c r="C1884" s="86" t="s">
        <v>1377</v>
      </c>
      <c r="D1884" s="86" t="s">
        <v>157</v>
      </c>
      <c r="E1884" s="86">
        <v>201</v>
      </c>
      <c r="F1884" s="86" t="s">
        <v>1378</v>
      </c>
      <c r="G1884" s="87">
        <v>44752</v>
      </c>
      <c r="H1884" s="87">
        <v>44919</v>
      </c>
      <c r="I1884" s="88"/>
      <c r="J1884" s="88"/>
      <c r="K1884" s="88"/>
      <c r="L1884" s="88"/>
      <c r="M1884" s="88" t="s">
        <v>15</v>
      </c>
      <c r="N1884" s="88"/>
      <c r="O1884" s="88"/>
      <c r="P1884" s="88"/>
      <c r="R1884" s="90" t="s">
        <v>15</v>
      </c>
      <c r="S1884" s="91">
        <v>0</v>
      </c>
      <c r="T1884" s="90" t="s">
        <v>1378</v>
      </c>
      <c r="U1884" s="91">
        <v>17.309999999999999</v>
      </c>
      <c r="W1884" s="92">
        <v>44652</v>
      </c>
    </row>
    <row r="1885" spans="1:23" x14ac:dyDescent="0.2">
      <c r="A1885" s="86"/>
      <c r="B1885" s="86" t="s">
        <v>1376</v>
      </c>
      <c r="C1885" s="86" t="s">
        <v>1377</v>
      </c>
      <c r="D1885" s="86" t="s">
        <v>157</v>
      </c>
      <c r="E1885" s="86">
        <v>201</v>
      </c>
      <c r="F1885" s="86" t="s">
        <v>1378</v>
      </c>
      <c r="G1885" s="87">
        <v>44752</v>
      </c>
      <c r="H1885" s="87">
        <v>44919</v>
      </c>
      <c r="I1885" s="88"/>
      <c r="J1885" s="88"/>
      <c r="K1885" s="88"/>
      <c r="L1885" s="88"/>
      <c r="M1885" s="88" t="s">
        <v>15</v>
      </c>
      <c r="N1885" s="88"/>
      <c r="O1885" s="88"/>
      <c r="P1885" s="88"/>
      <c r="R1885" s="90" t="s">
        <v>15</v>
      </c>
      <c r="S1885" s="91">
        <v>0</v>
      </c>
      <c r="T1885" s="90" t="s">
        <v>1378</v>
      </c>
      <c r="U1885" s="91">
        <v>17.309999999999999</v>
      </c>
      <c r="W1885" s="92">
        <v>44652</v>
      </c>
    </row>
    <row r="1886" spans="1:23" x14ac:dyDescent="0.2">
      <c r="A1886" s="86"/>
      <c r="B1886" s="86" t="s">
        <v>1376</v>
      </c>
      <c r="C1886" s="86" t="s">
        <v>1377</v>
      </c>
      <c r="D1886" s="86" t="s">
        <v>157</v>
      </c>
      <c r="E1886" s="86">
        <v>201</v>
      </c>
      <c r="F1886" s="86" t="s">
        <v>1378</v>
      </c>
      <c r="G1886" s="87">
        <v>44752</v>
      </c>
      <c r="H1886" s="87">
        <v>44919</v>
      </c>
      <c r="I1886" s="88"/>
      <c r="J1886" s="88"/>
      <c r="K1886" s="88"/>
      <c r="L1886" s="88"/>
      <c r="M1886" s="88" t="s">
        <v>15</v>
      </c>
      <c r="N1886" s="88"/>
      <c r="O1886" s="88"/>
      <c r="P1886" s="88"/>
      <c r="R1886" s="90" t="s">
        <v>15</v>
      </c>
      <c r="S1886" s="91">
        <v>0</v>
      </c>
      <c r="T1886" s="90" t="s">
        <v>1378</v>
      </c>
      <c r="U1886" s="91">
        <v>17.309999999999999</v>
      </c>
      <c r="W1886" s="92">
        <v>44652</v>
      </c>
    </row>
    <row r="1887" spans="1:23" x14ac:dyDescent="0.2">
      <c r="A1887" s="86"/>
      <c r="B1887" s="86" t="s">
        <v>1376</v>
      </c>
      <c r="C1887" s="86" t="s">
        <v>1377</v>
      </c>
      <c r="D1887" s="86" t="s">
        <v>157</v>
      </c>
      <c r="E1887" s="86">
        <v>201</v>
      </c>
      <c r="F1887" s="86" t="s">
        <v>1378</v>
      </c>
      <c r="G1887" s="87">
        <v>44752</v>
      </c>
      <c r="H1887" s="87">
        <v>44919</v>
      </c>
      <c r="I1887" s="88"/>
      <c r="J1887" s="88"/>
      <c r="K1887" s="88"/>
      <c r="L1887" s="88"/>
      <c r="M1887" s="88" t="s">
        <v>15</v>
      </c>
      <c r="N1887" s="88"/>
      <c r="O1887" s="88"/>
      <c r="P1887" s="88"/>
      <c r="R1887" s="90" t="s">
        <v>15</v>
      </c>
      <c r="S1887" s="91">
        <v>0</v>
      </c>
      <c r="T1887" s="90" t="s">
        <v>1378</v>
      </c>
      <c r="U1887" s="91">
        <v>17.309999999999999</v>
      </c>
      <c r="W1887" s="92">
        <v>44652</v>
      </c>
    </row>
    <row r="1888" spans="1:23" x14ac:dyDescent="0.2">
      <c r="A1888" s="86"/>
      <c r="B1888" s="86" t="s">
        <v>1376</v>
      </c>
      <c r="C1888" s="86" t="s">
        <v>1377</v>
      </c>
      <c r="D1888" s="86" t="s">
        <v>157</v>
      </c>
      <c r="E1888" s="86">
        <v>201</v>
      </c>
      <c r="F1888" s="86" t="s">
        <v>1378</v>
      </c>
      <c r="G1888" s="87">
        <v>44752</v>
      </c>
      <c r="H1888" s="87">
        <v>44919</v>
      </c>
      <c r="I1888" s="88"/>
      <c r="J1888" s="88"/>
      <c r="K1888" s="88"/>
      <c r="L1888" s="88"/>
      <c r="M1888" s="88" t="s">
        <v>15</v>
      </c>
      <c r="N1888" s="88"/>
      <c r="O1888" s="88"/>
      <c r="P1888" s="88"/>
      <c r="R1888" s="90" t="s">
        <v>15</v>
      </c>
      <c r="S1888" s="91">
        <v>0</v>
      </c>
      <c r="T1888" s="90" t="s">
        <v>1378</v>
      </c>
      <c r="U1888" s="91">
        <v>17.309999999999999</v>
      </c>
      <c r="W1888" s="92">
        <v>44652</v>
      </c>
    </row>
    <row r="1889" spans="1:23" x14ac:dyDescent="0.2">
      <c r="A1889" s="86"/>
      <c r="B1889" s="86" t="s">
        <v>1376</v>
      </c>
      <c r="C1889" s="86" t="s">
        <v>1377</v>
      </c>
      <c r="D1889" s="86" t="s">
        <v>157</v>
      </c>
      <c r="E1889" s="86">
        <v>201</v>
      </c>
      <c r="F1889" s="86" t="s">
        <v>1378</v>
      </c>
      <c r="G1889" s="87">
        <v>44752</v>
      </c>
      <c r="H1889" s="87">
        <v>44919</v>
      </c>
      <c r="I1889" s="88"/>
      <c r="J1889" s="88"/>
      <c r="K1889" s="88"/>
      <c r="L1889" s="88"/>
      <c r="M1889" s="88" t="s">
        <v>15</v>
      </c>
      <c r="N1889" s="88"/>
      <c r="O1889" s="88"/>
      <c r="P1889" s="88"/>
      <c r="R1889" s="90" t="s">
        <v>15</v>
      </c>
      <c r="S1889" s="91">
        <v>0</v>
      </c>
      <c r="T1889" s="90" t="s">
        <v>1378</v>
      </c>
      <c r="U1889" s="91">
        <v>17.309999999999999</v>
      </c>
      <c r="W1889" s="92">
        <v>44652</v>
      </c>
    </row>
    <row r="1890" spans="1:23" x14ac:dyDescent="0.2">
      <c r="A1890" s="86"/>
      <c r="B1890" s="86" t="s">
        <v>1376</v>
      </c>
      <c r="C1890" s="86" t="s">
        <v>1377</v>
      </c>
      <c r="D1890" s="86" t="s">
        <v>157</v>
      </c>
      <c r="E1890" s="86">
        <v>201</v>
      </c>
      <c r="F1890" s="86" t="s">
        <v>1378</v>
      </c>
      <c r="G1890" s="87">
        <v>44752</v>
      </c>
      <c r="H1890" s="87">
        <v>44919</v>
      </c>
      <c r="I1890" s="88"/>
      <c r="J1890" s="88"/>
      <c r="K1890" s="88"/>
      <c r="L1890" s="88"/>
      <c r="M1890" s="88" t="s">
        <v>15</v>
      </c>
      <c r="N1890" s="88"/>
      <c r="O1890" s="88"/>
      <c r="P1890" s="88"/>
      <c r="R1890" s="90" t="s">
        <v>15</v>
      </c>
      <c r="S1890" s="91">
        <v>0</v>
      </c>
      <c r="T1890" s="90" t="s">
        <v>1378</v>
      </c>
      <c r="U1890" s="91">
        <v>17.309999999999999</v>
      </c>
      <c r="W1890" s="92">
        <v>44652</v>
      </c>
    </row>
    <row r="1891" spans="1:23" x14ac:dyDescent="0.2">
      <c r="A1891" s="86"/>
      <c r="B1891" s="86" t="s">
        <v>1376</v>
      </c>
      <c r="C1891" s="86" t="s">
        <v>1377</v>
      </c>
      <c r="D1891" s="86" t="s">
        <v>157</v>
      </c>
      <c r="E1891" s="86">
        <v>201</v>
      </c>
      <c r="F1891" s="86" t="s">
        <v>1378</v>
      </c>
      <c r="G1891" s="87">
        <v>44752</v>
      </c>
      <c r="H1891" s="87">
        <v>44919</v>
      </c>
      <c r="I1891" s="88"/>
      <c r="J1891" s="88"/>
      <c r="K1891" s="88"/>
      <c r="L1891" s="88"/>
      <c r="M1891" s="88" t="s">
        <v>15</v>
      </c>
      <c r="N1891" s="88"/>
      <c r="O1891" s="88"/>
      <c r="P1891" s="88"/>
      <c r="R1891" s="90" t="s">
        <v>15</v>
      </c>
      <c r="S1891" s="91">
        <v>0</v>
      </c>
      <c r="T1891" s="90" t="s">
        <v>1378</v>
      </c>
      <c r="U1891" s="91">
        <v>17.309999999999999</v>
      </c>
      <c r="W1891" s="92">
        <v>44652</v>
      </c>
    </row>
    <row r="1892" spans="1:23" x14ac:dyDescent="0.2">
      <c r="A1892" s="86"/>
      <c r="B1892" s="86" t="s">
        <v>1376</v>
      </c>
      <c r="C1892" s="86" t="s">
        <v>1377</v>
      </c>
      <c r="D1892" s="86" t="s">
        <v>157</v>
      </c>
      <c r="E1892" s="86">
        <v>201</v>
      </c>
      <c r="F1892" s="86" t="s">
        <v>1378</v>
      </c>
      <c r="G1892" s="87">
        <v>44752</v>
      </c>
      <c r="H1892" s="87">
        <v>44919</v>
      </c>
      <c r="I1892" s="88"/>
      <c r="J1892" s="88"/>
      <c r="K1892" s="88"/>
      <c r="L1892" s="88"/>
      <c r="M1892" s="88" t="s">
        <v>15</v>
      </c>
      <c r="N1892" s="88"/>
      <c r="O1892" s="88"/>
      <c r="P1892" s="88"/>
      <c r="R1892" s="90" t="s">
        <v>15</v>
      </c>
      <c r="S1892" s="91">
        <v>0</v>
      </c>
      <c r="T1892" s="90" t="s">
        <v>1378</v>
      </c>
      <c r="U1892" s="91">
        <v>17.309999999999999</v>
      </c>
      <c r="W1892" s="92">
        <v>44652</v>
      </c>
    </row>
    <row r="1893" spans="1:23" x14ac:dyDescent="0.2">
      <c r="A1893" s="86"/>
      <c r="B1893" s="86" t="s">
        <v>1376</v>
      </c>
      <c r="C1893" s="86" t="s">
        <v>1377</v>
      </c>
      <c r="D1893" s="86" t="s">
        <v>157</v>
      </c>
      <c r="E1893" s="86">
        <v>201</v>
      </c>
      <c r="F1893" s="86" t="s">
        <v>1378</v>
      </c>
      <c r="G1893" s="87">
        <v>44752</v>
      </c>
      <c r="H1893" s="87">
        <v>44919</v>
      </c>
      <c r="I1893" s="88"/>
      <c r="J1893" s="88"/>
      <c r="K1893" s="88"/>
      <c r="L1893" s="88"/>
      <c r="M1893" s="88" t="s">
        <v>15</v>
      </c>
      <c r="N1893" s="88"/>
      <c r="O1893" s="88"/>
      <c r="P1893" s="88"/>
      <c r="R1893" s="90" t="s">
        <v>15</v>
      </c>
      <c r="S1893" s="91">
        <v>0</v>
      </c>
      <c r="T1893" s="90" t="s">
        <v>1378</v>
      </c>
      <c r="U1893" s="91">
        <v>17.309999999999999</v>
      </c>
      <c r="W1893" s="92">
        <v>44652</v>
      </c>
    </row>
    <row r="1894" spans="1:23" x14ac:dyDescent="0.2">
      <c r="A1894" s="86"/>
      <c r="B1894" s="86" t="s">
        <v>1376</v>
      </c>
      <c r="C1894" s="86" t="s">
        <v>1377</v>
      </c>
      <c r="D1894" s="86" t="s">
        <v>157</v>
      </c>
      <c r="E1894" s="86">
        <v>201</v>
      </c>
      <c r="F1894" s="86" t="s">
        <v>1378</v>
      </c>
      <c r="G1894" s="87">
        <v>44752</v>
      </c>
      <c r="H1894" s="87">
        <v>44919</v>
      </c>
      <c r="I1894" s="88"/>
      <c r="J1894" s="88"/>
      <c r="K1894" s="88"/>
      <c r="L1894" s="88"/>
      <c r="M1894" s="88" t="s">
        <v>15</v>
      </c>
      <c r="N1894" s="88"/>
      <c r="O1894" s="88"/>
      <c r="P1894" s="88"/>
      <c r="R1894" s="90" t="s">
        <v>15</v>
      </c>
      <c r="S1894" s="91">
        <v>0</v>
      </c>
      <c r="T1894" s="90" t="s">
        <v>1378</v>
      </c>
      <c r="U1894" s="91">
        <v>17.309999999999999</v>
      </c>
      <c r="W1894" s="92">
        <v>44652</v>
      </c>
    </row>
    <row r="1895" spans="1:23" x14ac:dyDescent="0.2">
      <c r="A1895" s="86"/>
      <c r="B1895" s="86" t="s">
        <v>1376</v>
      </c>
      <c r="C1895" s="86" t="s">
        <v>1377</v>
      </c>
      <c r="D1895" s="86" t="s">
        <v>157</v>
      </c>
      <c r="E1895" s="86">
        <v>201</v>
      </c>
      <c r="F1895" s="86" t="s">
        <v>1378</v>
      </c>
      <c r="G1895" s="87">
        <v>44752</v>
      </c>
      <c r="H1895" s="87">
        <v>44919</v>
      </c>
      <c r="I1895" s="88"/>
      <c r="J1895" s="88"/>
      <c r="K1895" s="88"/>
      <c r="L1895" s="88"/>
      <c r="M1895" s="88" t="s">
        <v>15</v>
      </c>
      <c r="N1895" s="88"/>
      <c r="O1895" s="88"/>
      <c r="P1895" s="88"/>
      <c r="R1895" s="90" t="s">
        <v>15</v>
      </c>
      <c r="S1895" s="91">
        <v>0</v>
      </c>
      <c r="T1895" s="90" t="s">
        <v>1378</v>
      </c>
      <c r="U1895" s="91">
        <v>17.309999999999999</v>
      </c>
      <c r="W1895" s="92">
        <v>44652</v>
      </c>
    </row>
    <row r="1896" spans="1:23" x14ac:dyDescent="0.2">
      <c r="A1896" s="86"/>
      <c r="B1896" s="86" t="s">
        <v>1376</v>
      </c>
      <c r="C1896" s="86" t="s">
        <v>1377</v>
      </c>
      <c r="D1896" s="86" t="s">
        <v>157</v>
      </c>
      <c r="E1896" s="86">
        <v>201</v>
      </c>
      <c r="F1896" s="86" t="s">
        <v>1378</v>
      </c>
      <c r="G1896" s="87">
        <v>44752</v>
      </c>
      <c r="H1896" s="87">
        <v>44919</v>
      </c>
      <c r="I1896" s="88"/>
      <c r="J1896" s="88"/>
      <c r="K1896" s="88"/>
      <c r="L1896" s="88"/>
      <c r="M1896" s="88" t="s">
        <v>15</v>
      </c>
      <c r="N1896" s="88"/>
      <c r="O1896" s="88"/>
      <c r="P1896" s="88"/>
      <c r="R1896" s="90" t="s">
        <v>15</v>
      </c>
      <c r="S1896" s="91">
        <v>0</v>
      </c>
      <c r="T1896" s="90" t="s">
        <v>1378</v>
      </c>
      <c r="U1896" s="91">
        <v>17.309999999999999</v>
      </c>
      <c r="W1896" s="92">
        <v>44652</v>
      </c>
    </row>
    <row r="1897" spans="1:23" x14ac:dyDescent="0.2">
      <c r="A1897" s="86"/>
      <c r="B1897" s="86" t="s">
        <v>1376</v>
      </c>
      <c r="C1897" s="86" t="s">
        <v>1377</v>
      </c>
      <c r="D1897" s="86" t="s">
        <v>157</v>
      </c>
      <c r="E1897" s="86">
        <v>201</v>
      </c>
      <c r="F1897" s="86" t="s">
        <v>1378</v>
      </c>
      <c r="G1897" s="87">
        <v>44752</v>
      </c>
      <c r="H1897" s="87">
        <v>44919</v>
      </c>
      <c r="I1897" s="88"/>
      <c r="J1897" s="88"/>
      <c r="K1897" s="88"/>
      <c r="L1897" s="88"/>
      <c r="M1897" s="88" t="s">
        <v>15</v>
      </c>
      <c r="N1897" s="88"/>
      <c r="O1897" s="88"/>
      <c r="P1897" s="88"/>
      <c r="R1897" s="90" t="s">
        <v>15</v>
      </c>
      <c r="S1897" s="91">
        <v>0</v>
      </c>
      <c r="T1897" s="90" t="s">
        <v>1378</v>
      </c>
      <c r="U1897" s="91">
        <v>17.309999999999999</v>
      </c>
      <c r="W1897" s="92">
        <v>44652</v>
      </c>
    </row>
    <row r="1898" spans="1:23" x14ac:dyDescent="0.2">
      <c r="A1898" s="86"/>
      <c r="B1898" s="86" t="s">
        <v>1376</v>
      </c>
      <c r="C1898" s="86" t="s">
        <v>1377</v>
      </c>
      <c r="D1898" s="86" t="s">
        <v>157</v>
      </c>
      <c r="E1898" s="86">
        <v>201</v>
      </c>
      <c r="F1898" s="86" t="s">
        <v>1378</v>
      </c>
      <c r="G1898" s="87">
        <v>44752</v>
      </c>
      <c r="H1898" s="87">
        <v>44919</v>
      </c>
      <c r="I1898" s="88"/>
      <c r="J1898" s="88"/>
      <c r="K1898" s="88"/>
      <c r="L1898" s="88"/>
      <c r="M1898" s="88" t="s">
        <v>15</v>
      </c>
      <c r="N1898" s="88"/>
      <c r="O1898" s="88"/>
      <c r="P1898" s="88"/>
      <c r="R1898" s="90" t="s">
        <v>15</v>
      </c>
      <c r="S1898" s="91">
        <v>0</v>
      </c>
      <c r="T1898" s="90" t="s">
        <v>1378</v>
      </c>
      <c r="U1898" s="91">
        <v>17.309999999999999</v>
      </c>
      <c r="W1898" s="92">
        <v>44652</v>
      </c>
    </row>
    <row r="1899" spans="1:23" x14ac:dyDescent="0.2">
      <c r="A1899" s="86"/>
      <c r="B1899" s="86" t="s">
        <v>1376</v>
      </c>
      <c r="C1899" s="86" t="s">
        <v>1377</v>
      </c>
      <c r="D1899" s="86" t="s">
        <v>157</v>
      </c>
      <c r="E1899" s="86">
        <v>201</v>
      </c>
      <c r="F1899" s="86" t="s">
        <v>1378</v>
      </c>
      <c r="G1899" s="87">
        <v>44752</v>
      </c>
      <c r="H1899" s="87">
        <v>44919</v>
      </c>
      <c r="I1899" s="88"/>
      <c r="J1899" s="88"/>
      <c r="K1899" s="88"/>
      <c r="L1899" s="88"/>
      <c r="M1899" s="88" t="s">
        <v>15</v>
      </c>
      <c r="N1899" s="88"/>
      <c r="O1899" s="88"/>
      <c r="P1899" s="88"/>
      <c r="R1899" s="90" t="s">
        <v>15</v>
      </c>
      <c r="S1899" s="91">
        <v>0</v>
      </c>
      <c r="T1899" s="90" t="s">
        <v>1378</v>
      </c>
      <c r="U1899" s="91">
        <v>17.309999999999999</v>
      </c>
      <c r="W1899" s="92">
        <v>44652</v>
      </c>
    </row>
    <row r="1900" spans="1:23" x14ac:dyDescent="0.2">
      <c r="A1900" s="86"/>
      <c r="B1900" s="86" t="s">
        <v>1376</v>
      </c>
      <c r="C1900" s="86" t="s">
        <v>1377</v>
      </c>
      <c r="D1900" s="86" t="s">
        <v>157</v>
      </c>
      <c r="E1900" s="86">
        <v>201</v>
      </c>
      <c r="F1900" s="86" t="s">
        <v>1378</v>
      </c>
      <c r="G1900" s="87">
        <v>44752</v>
      </c>
      <c r="H1900" s="87">
        <v>44919</v>
      </c>
      <c r="I1900" s="88"/>
      <c r="J1900" s="88"/>
      <c r="K1900" s="88"/>
      <c r="L1900" s="88"/>
      <c r="M1900" s="88" t="s">
        <v>15</v>
      </c>
      <c r="N1900" s="88"/>
      <c r="O1900" s="88"/>
      <c r="P1900" s="88"/>
      <c r="R1900" s="90" t="s">
        <v>15</v>
      </c>
      <c r="S1900" s="91">
        <v>0</v>
      </c>
      <c r="T1900" s="90" t="s">
        <v>1378</v>
      </c>
      <c r="U1900" s="91">
        <v>17.309999999999999</v>
      </c>
      <c r="W1900" s="92">
        <v>44652</v>
      </c>
    </row>
    <row r="1901" spans="1:23" x14ac:dyDescent="0.2">
      <c r="A1901" s="86"/>
      <c r="B1901" s="86" t="s">
        <v>1376</v>
      </c>
      <c r="C1901" s="86" t="s">
        <v>1377</v>
      </c>
      <c r="D1901" s="86" t="s">
        <v>157</v>
      </c>
      <c r="E1901" s="86">
        <v>201</v>
      </c>
      <c r="F1901" s="86" t="s">
        <v>1378</v>
      </c>
      <c r="G1901" s="87">
        <v>44752</v>
      </c>
      <c r="H1901" s="87">
        <v>44919</v>
      </c>
      <c r="I1901" s="88"/>
      <c r="J1901" s="88"/>
      <c r="K1901" s="88"/>
      <c r="L1901" s="88"/>
      <c r="M1901" s="88" t="s">
        <v>15</v>
      </c>
      <c r="N1901" s="88"/>
      <c r="O1901" s="88"/>
      <c r="P1901" s="88"/>
      <c r="R1901" s="90" t="s">
        <v>15</v>
      </c>
      <c r="S1901" s="91">
        <v>0</v>
      </c>
      <c r="T1901" s="90" t="s">
        <v>1378</v>
      </c>
      <c r="U1901" s="91">
        <v>17.309999999999999</v>
      </c>
      <c r="W1901" s="92">
        <v>44652</v>
      </c>
    </row>
    <row r="1902" spans="1:23" x14ac:dyDescent="0.2">
      <c r="A1902" s="86"/>
      <c r="B1902" s="86" t="s">
        <v>1376</v>
      </c>
      <c r="C1902" s="86" t="s">
        <v>1377</v>
      </c>
      <c r="D1902" s="86" t="s">
        <v>157</v>
      </c>
      <c r="E1902" s="86">
        <v>201</v>
      </c>
      <c r="F1902" s="86" t="s">
        <v>1378</v>
      </c>
      <c r="G1902" s="87">
        <v>44752</v>
      </c>
      <c r="H1902" s="87">
        <v>44919</v>
      </c>
      <c r="I1902" s="88"/>
      <c r="J1902" s="88"/>
      <c r="K1902" s="88"/>
      <c r="L1902" s="88"/>
      <c r="M1902" s="88" t="s">
        <v>15</v>
      </c>
      <c r="N1902" s="88"/>
      <c r="O1902" s="88"/>
      <c r="P1902" s="88"/>
      <c r="R1902" s="90" t="s">
        <v>15</v>
      </c>
      <c r="S1902" s="91">
        <v>0</v>
      </c>
      <c r="T1902" s="90" t="s">
        <v>1378</v>
      </c>
      <c r="U1902" s="91">
        <v>17.309999999999999</v>
      </c>
      <c r="W1902" s="92">
        <v>44652</v>
      </c>
    </row>
    <row r="1903" spans="1:23" x14ac:dyDescent="0.2">
      <c r="A1903" s="86"/>
      <c r="B1903" s="86" t="s">
        <v>1376</v>
      </c>
      <c r="C1903" s="86" t="s">
        <v>1377</v>
      </c>
      <c r="D1903" s="86" t="s">
        <v>157</v>
      </c>
      <c r="E1903" s="86">
        <v>201</v>
      </c>
      <c r="F1903" s="86" t="s">
        <v>1378</v>
      </c>
      <c r="G1903" s="87">
        <v>44752</v>
      </c>
      <c r="H1903" s="87">
        <v>44919</v>
      </c>
      <c r="I1903" s="88"/>
      <c r="J1903" s="88"/>
      <c r="K1903" s="88"/>
      <c r="L1903" s="88"/>
      <c r="M1903" s="88" t="s">
        <v>15</v>
      </c>
      <c r="N1903" s="88"/>
      <c r="O1903" s="88"/>
      <c r="P1903" s="88"/>
      <c r="R1903" s="90" t="s">
        <v>15</v>
      </c>
      <c r="S1903" s="91">
        <v>0</v>
      </c>
      <c r="T1903" s="90" t="s">
        <v>1378</v>
      </c>
      <c r="U1903" s="91">
        <v>17.309999999999999</v>
      </c>
      <c r="W1903" s="92">
        <v>44652</v>
      </c>
    </row>
    <row r="1904" spans="1:23" x14ac:dyDescent="0.2">
      <c r="A1904" s="86"/>
      <c r="B1904" s="86" t="s">
        <v>1376</v>
      </c>
      <c r="C1904" s="86" t="s">
        <v>1377</v>
      </c>
      <c r="D1904" s="86" t="s">
        <v>157</v>
      </c>
      <c r="E1904" s="86">
        <v>201</v>
      </c>
      <c r="F1904" s="86" t="s">
        <v>1378</v>
      </c>
      <c r="G1904" s="87">
        <v>44752</v>
      </c>
      <c r="H1904" s="87">
        <v>44919</v>
      </c>
      <c r="I1904" s="88"/>
      <c r="J1904" s="88"/>
      <c r="K1904" s="88"/>
      <c r="L1904" s="88"/>
      <c r="M1904" s="88" t="s">
        <v>15</v>
      </c>
      <c r="N1904" s="88"/>
      <c r="O1904" s="88"/>
      <c r="P1904" s="88"/>
      <c r="R1904" s="90" t="s">
        <v>15</v>
      </c>
      <c r="S1904" s="91">
        <v>0</v>
      </c>
      <c r="T1904" s="90" t="s">
        <v>1378</v>
      </c>
      <c r="U1904" s="91">
        <v>17.309999999999999</v>
      </c>
      <c r="W1904" s="92">
        <v>44652</v>
      </c>
    </row>
    <row r="1905" spans="1:23" x14ac:dyDescent="0.2">
      <c r="A1905" s="86"/>
      <c r="B1905" s="86" t="s">
        <v>1376</v>
      </c>
      <c r="C1905" s="86" t="s">
        <v>1377</v>
      </c>
      <c r="D1905" s="86" t="s">
        <v>157</v>
      </c>
      <c r="E1905" s="86">
        <v>201</v>
      </c>
      <c r="F1905" s="86" t="s">
        <v>1378</v>
      </c>
      <c r="G1905" s="87">
        <v>44752</v>
      </c>
      <c r="H1905" s="87">
        <v>44919</v>
      </c>
      <c r="I1905" s="88"/>
      <c r="J1905" s="88"/>
      <c r="K1905" s="88"/>
      <c r="L1905" s="88"/>
      <c r="M1905" s="88" t="s">
        <v>15</v>
      </c>
      <c r="N1905" s="88"/>
      <c r="O1905" s="88"/>
      <c r="P1905" s="88"/>
      <c r="R1905" s="90" t="s">
        <v>15</v>
      </c>
      <c r="S1905" s="91">
        <v>0</v>
      </c>
      <c r="T1905" s="90" t="s">
        <v>1378</v>
      </c>
      <c r="U1905" s="91">
        <v>17.309999999999999</v>
      </c>
      <c r="W1905" s="92">
        <v>44652</v>
      </c>
    </row>
    <row r="1906" spans="1:23" x14ac:dyDescent="0.2">
      <c r="A1906" s="86"/>
      <c r="B1906" s="86" t="s">
        <v>1376</v>
      </c>
      <c r="C1906" s="86" t="s">
        <v>1377</v>
      </c>
      <c r="D1906" s="86" t="s">
        <v>157</v>
      </c>
      <c r="E1906" s="86">
        <v>201</v>
      </c>
      <c r="F1906" s="86" t="s">
        <v>1378</v>
      </c>
      <c r="G1906" s="87">
        <v>44752</v>
      </c>
      <c r="H1906" s="87">
        <v>44919</v>
      </c>
      <c r="I1906" s="88"/>
      <c r="J1906" s="88"/>
      <c r="K1906" s="88"/>
      <c r="L1906" s="88"/>
      <c r="M1906" s="88" t="s">
        <v>15</v>
      </c>
      <c r="N1906" s="88"/>
      <c r="O1906" s="88"/>
      <c r="P1906" s="88"/>
      <c r="R1906" s="90" t="s">
        <v>15</v>
      </c>
      <c r="S1906" s="91">
        <v>0</v>
      </c>
      <c r="T1906" s="90" t="s">
        <v>1378</v>
      </c>
      <c r="U1906" s="91">
        <v>17.309999999999999</v>
      </c>
      <c r="W1906" s="92">
        <v>44652</v>
      </c>
    </row>
    <row r="1907" spans="1:23" x14ac:dyDescent="0.2">
      <c r="A1907" s="86"/>
      <c r="B1907" s="86" t="s">
        <v>1376</v>
      </c>
      <c r="C1907" s="86" t="s">
        <v>1377</v>
      </c>
      <c r="D1907" s="86" t="s">
        <v>157</v>
      </c>
      <c r="E1907" s="86">
        <v>201</v>
      </c>
      <c r="F1907" s="86" t="s">
        <v>1378</v>
      </c>
      <c r="G1907" s="87">
        <v>44752</v>
      </c>
      <c r="H1907" s="87">
        <v>44919</v>
      </c>
      <c r="I1907" s="88"/>
      <c r="J1907" s="88"/>
      <c r="K1907" s="88"/>
      <c r="L1907" s="88"/>
      <c r="M1907" s="88" t="s">
        <v>15</v>
      </c>
      <c r="N1907" s="88"/>
      <c r="O1907" s="88"/>
      <c r="P1907" s="88"/>
      <c r="R1907" s="90" t="s">
        <v>15</v>
      </c>
      <c r="S1907" s="91">
        <v>0</v>
      </c>
      <c r="T1907" s="90" t="s">
        <v>1378</v>
      </c>
      <c r="U1907" s="91">
        <v>17.309999999999999</v>
      </c>
      <c r="W1907" s="92">
        <v>44652</v>
      </c>
    </row>
    <row r="1908" spans="1:23" x14ac:dyDescent="0.2">
      <c r="A1908" s="86"/>
      <c r="B1908" s="86" t="s">
        <v>1376</v>
      </c>
      <c r="C1908" s="86" t="s">
        <v>1377</v>
      </c>
      <c r="D1908" s="86" t="s">
        <v>157</v>
      </c>
      <c r="E1908" s="86">
        <v>201</v>
      </c>
      <c r="F1908" s="86" t="s">
        <v>1378</v>
      </c>
      <c r="G1908" s="87">
        <v>44752</v>
      </c>
      <c r="H1908" s="87">
        <v>44919</v>
      </c>
      <c r="I1908" s="88"/>
      <c r="J1908" s="88"/>
      <c r="K1908" s="88"/>
      <c r="L1908" s="88"/>
      <c r="M1908" s="88" t="s">
        <v>15</v>
      </c>
      <c r="N1908" s="88"/>
      <c r="O1908" s="88"/>
      <c r="P1908" s="88"/>
      <c r="R1908" s="90" t="s">
        <v>15</v>
      </c>
      <c r="S1908" s="91">
        <v>0</v>
      </c>
      <c r="T1908" s="90" t="s">
        <v>1378</v>
      </c>
      <c r="U1908" s="91">
        <v>17.309999999999999</v>
      </c>
      <c r="W1908" s="92">
        <v>44652</v>
      </c>
    </row>
    <row r="1909" spans="1:23" x14ac:dyDescent="0.2">
      <c r="A1909" s="86"/>
      <c r="B1909" s="86" t="s">
        <v>1376</v>
      </c>
      <c r="C1909" s="86" t="s">
        <v>1377</v>
      </c>
      <c r="D1909" s="86" t="s">
        <v>157</v>
      </c>
      <c r="E1909" s="86">
        <v>201</v>
      </c>
      <c r="F1909" s="86" t="s">
        <v>1378</v>
      </c>
      <c r="G1909" s="87">
        <v>44752</v>
      </c>
      <c r="H1909" s="87">
        <v>44919</v>
      </c>
      <c r="I1909" s="88"/>
      <c r="J1909" s="88"/>
      <c r="K1909" s="88"/>
      <c r="L1909" s="88"/>
      <c r="M1909" s="88" t="s">
        <v>15</v>
      </c>
      <c r="N1909" s="88"/>
      <c r="O1909" s="88"/>
      <c r="P1909" s="88"/>
      <c r="R1909" s="90" t="s">
        <v>15</v>
      </c>
      <c r="S1909" s="91">
        <v>0</v>
      </c>
      <c r="T1909" s="90" t="s">
        <v>1378</v>
      </c>
      <c r="U1909" s="91">
        <v>17.309999999999999</v>
      </c>
      <c r="W1909" s="92">
        <v>44652</v>
      </c>
    </row>
    <row r="1910" spans="1:23" x14ac:dyDescent="0.2">
      <c r="A1910" s="86"/>
      <c r="B1910" s="86" t="s">
        <v>1376</v>
      </c>
      <c r="C1910" s="86" t="s">
        <v>1377</v>
      </c>
      <c r="D1910" s="86" t="s">
        <v>157</v>
      </c>
      <c r="E1910" s="86">
        <v>201</v>
      </c>
      <c r="F1910" s="86" t="s">
        <v>1378</v>
      </c>
      <c r="G1910" s="87">
        <v>44752</v>
      </c>
      <c r="H1910" s="87">
        <v>44919</v>
      </c>
      <c r="I1910" s="88"/>
      <c r="J1910" s="88"/>
      <c r="K1910" s="88"/>
      <c r="L1910" s="88"/>
      <c r="M1910" s="88" t="s">
        <v>15</v>
      </c>
      <c r="N1910" s="88"/>
      <c r="O1910" s="88"/>
      <c r="P1910" s="88"/>
      <c r="R1910" s="90" t="s">
        <v>15</v>
      </c>
      <c r="S1910" s="91">
        <v>0</v>
      </c>
      <c r="T1910" s="90" t="s">
        <v>1378</v>
      </c>
      <c r="U1910" s="91">
        <v>17.309999999999999</v>
      </c>
      <c r="W1910" s="92">
        <v>44652</v>
      </c>
    </row>
    <row r="1911" spans="1:23" x14ac:dyDescent="0.2">
      <c r="A1911" s="86"/>
      <c r="B1911" s="86" t="s">
        <v>1376</v>
      </c>
      <c r="C1911" s="86" t="s">
        <v>1377</v>
      </c>
      <c r="D1911" s="86" t="s">
        <v>157</v>
      </c>
      <c r="E1911" s="86">
        <v>201</v>
      </c>
      <c r="F1911" s="86" t="s">
        <v>1378</v>
      </c>
      <c r="G1911" s="87">
        <v>44752</v>
      </c>
      <c r="H1911" s="87">
        <v>44919</v>
      </c>
      <c r="I1911" s="88"/>
      <c r="J1911" s="88"/>
      <c r="K1911" s="88"/>
      <c r="L1911" s="88"/>
      <c r="M1911" s="88" t="s">
        <v>15</v>
      </c>
      <c r="N1911" s="88"/>
      <c r="O1911" s="88"/>
      <c r="P1911" s="88"/>
      <c r="R1911" s="90" t="s">
        <v>15</v>
      </c>
      <c r="S1911" s="91">
        <v>0</v>
      </c>
      <c r="T1911" s="90" t="s">
        <v>1378</v>
      </c>
      <c r="U1911" s="91">
        <v>17.309999999999999</v>
      </c>
      <c r="W1911" s="92">
        <v>44652</v>
      </c>
    </row>
    <row r="1912" spans="1:23" x14ac:dyDescent="0.2">
      <c r="A1912" s="86"/>
      <c r="B1912" s="86" t="s">
        <v>1376</v>
      </c>
      <c r="C1912" s="86" t="s">
        <v>1377</v>
      </c>
      <c r="D1912" s="86" t="s">
        <v>157</v>
      </c>
      <c r="E1912" s="86">
        <v>201</v>
      </c>
      <c r="F1912" s="86" t="s">
        <v>1378</v>
      </c>
      <c r="G1912" s="87">
        <v>44752</v>
      </c>
      <c r="H1912" s="87">
        <v>44919</v>
      </c>
      <c r="I1912" s="88"/>
      <c r="J1912" s="88"/>
      <c r="K1912" s="88"/>
      <c r="L1912" s="88"/>
      <c r="M1912" s="88" t="s">
        <v>15</v>
      </c>
      <c r="N1912" s="88"/>
      <c r="O1912" s="88"/>
      <c r="P1912" s="88"/>
      <c r="R1912" s="90" t="s">
        <v>15</v>
      </c>
      <c r="S1912" s="91">
        <v>0</v>
      </c>
      <c r="T1912" s="90" t="s">
        <v>1378</v>
      </c>
      <c r="U1912" s="91">
        <v>17.309999999999999</v>
      </c>
      <c r="W1912" s="92">
        <v>44652</v>
      </c>
    </row>
    <row r="1913" spans="1:23" x14ac:dyDescent="0.2">
      <c r="A1913" s="86"/>
      <c r="B1913" s="86" t="s">
        <v>1376</v>
      </c>
      <c r="C1913" s="86" t="s">
        <v>1377</v>
      </c>
      <c r="D1913" s="86" t="s">
        <v>157</v>
      </c>
      <c r="E1913" s="86">
        <v>201</v>
      </c>
      <c r="F1913" s="86" t="s">
        <v>1378</v>
      </c>
      <c r="G1913" s="87">
        <v>44752</v>
      </c>
      <c r="H1913" s="87">
        <v>44919</v>
      </c>
      <c r="I1913" s="88"/>
      <c r="J1913" s="88"/>
      <c r="K1913" s="88"/>
      <c r="L1913" s="88"/>
      <c r="M1913" s="88" t="s">
        <v>15</v>
      </c>
      <c r="N1913" s="88"/>
      <c r="O1913" s="88"/>
      <c r="P1913" s="88"/>
      <c r="R1913" s="90" t="s">
        <v>15</v>
      </c>
      <c r="S1913" s="91">
        <v>0</v>
      </c>
      <c r="T1913" s="90" t="s">
        <v>1378</v>
      </c>
      <c r="U1913" s="91">
        <v>17.309999999999999</v>
      </c>
      <c r="W1913" s="92">
        <v>44652</v>
      </c>
    </row>
    <row r="1914" spans="1:23" x14ac:dyDescent="0.2">
      <c r="A1914" s="86"/>
      <c r="B1914" s="86" t="s">
        <v>1376</v>
      </c>
      <c r="C1914" s="86" t="s">
        <v>1377</v>
      </c>
      <c r="D1914" s="86" t="s">
        <v>157</v>
      </c>
      <c r="E1914" s="86">
        <v>201</v>
      </c>
      <c r="F1914" s="86" t="s">
        <v>1378</v>
      </c>
      <c r="G1914" s="87">
        <v>44752</v>
      </c>
      <c r="H1914" s="87">
        <v>44919</v>
      </c>
      <c r="I1914" s="88"/>
      <c r="J1914" s="88"/>
      <c r="K1914" s="88"/>
      <c r="L1914" s="88"/>
      <c r="M1914" s="88" t="s">
        <v>15</v>
      </c>
      <c r="N1914" s="88"/>
      <c r="O1914" s="88"/>
      <c r="P1914" s="88"/>
      <c r="R1914" s="90" t="s">
        <v>15</v>
      </c>
      <c r="S1914" s="91">
        <v>0</v>
      </c>
      <c r="T1914" s="90" t="s">
        <v>1378</v>
      </c>
      <c r="U1914" s="91">
        <v>17.309999999999999</v>
      </c>
      <c r="W1914" s="92">
        <v>44652</v>
      </c>
    </row>
    <row r="1915" spans="1:23" x14ac:dyDescent="0.2">
      <c r="A1915" s="86"/>
      <c r="B1915" s="86" t="s">
        <v>1376</v>
      </c>
      <c r="C1915" s="86" t="s">
        <v>1377</v>
      </c>
      <c r="D1915" s="86" t="s">
        <v>157</v>
      </c>
      <c r="E1915" s="86">
        <v>201</v>
      </c>
      <c r="F1915" s="86" t="s">
        <v>1378</v>
      </c>
      <c r="G1915" s="87">
        <v>44752</v>
      </c>
      <c r="H1915" s="87">
        <v>44919</v>
      </c>
      <c r="I1915" s="88"/>
      <c r="J1915" s="88"/>
      <c r="K1915" s="88"/>
      <c r="L1915" s="88"/>
      <c r="M1915" s="88" t="s">
        <v>15</v>
      </c>
      <c r="N1915" s="88"/>
      <c r="O1915" s="88"/>
      <c r="P1915" s="88"/>
      <c r="R1915" s="90" t="s">
        <v>15</v>
      </c>
      <c r="S1915" s="91">
        <v>0</v>
      </c>
      <c r="T1915" s="90" t="s">
        <v>1378</v>
      </c>
      <c r="U1915" s="91">
        <v>17.309999999999999</v>
      </c>
      <c r="W1915" s="92">
        <v>44652</v>
      </c>
    </row>
    <row r="1916" spans="1:23" x14ac:dyDescent="0.2">
      <c r="A1916" s="86"/>
      <c r="B1916" s="86" t="s">
        <v>1376</v>
      </c>
      <c r="C1916" s="86" t="s">
        <v>1377</v>
      </c>
      <c r="D1916" s="86" t="s">
        <v>157</v>
      </c>
      <c r="E1916" s="86">
        <v>201</v>
      </c>
      <c r="F1916" s="86" t="s">
        <v>1378</v>
      </c>
      <c r="G1916" s="87">
        <v>44752</v>
      </c>
      <c r="H1916" s="87">
        <v>44919</v>
      </c>
      <c r="I1916" s="88"/>
      <c r="J1916" s="88"/>
      <c r="K1916" s="88"/>
      <c r="L1916" s="88"/>
      <c r="M1916" s="88" t="s">
        <v>15</v>
      </c>
      <c r="N1916" s="88"/>
      <c r="O1916" s="88"/>
      <c r="P1916" s="88"/>
      <c r="R1916" s="90" t="s">
        <v>15</v>
      </c>
      <c r="S1916" s="91">
        <v>0</v>
      </c>
      <c r="T1916" s="90" t="s">
        <v>1378</v>
      </c>
      <c r="U1916" s="91">
        <v>17.309999999999999</v>
      </c>
      <c r="W1916" s="92">
        <v>44652</v>
      </c>
    </row>
    <row r="1917" spans="1:23" x14ac:dyDescent="0.2">
      <c r="A1917" s="86"/>
      <c r="B1917" s="86" t="s">
        <v>1376</v>
      </c>
      <c r="C1917" s="86" t="s">
        <v>1377</v>
      </c>
      <c r="D1917" s="86" t="s">
        <v>157</v>
      </c>
      <c r="E1917" s="86">
        <v>201</v>
      </c>
      <c r="F1917" s="86" t="s">
        <v>1378</v>
      </c>
      <c r="G1917" s="87">
        <v>44752</v>
      </c>
      <c r="H1917" s="87">
        <v>44919</v>
      </c>
      <c r="I1917" s="88"/>
      <c r="J1917" s="88"/>
      <c r="K1917" s="88"/>
      <c r="L1917" s="88"/>
      <c r="M1917" s="88" t="s">
        <v>15</v>
      </c>
      <c r="N1917" s="88"/>
      <c r="O1917" s="88"/>
      <c r="P1917" s="88"/>
      <c r="R1917" s="90" t="s">
        <v>15</v>
      </c>
      <c r="S1917" s="91">
        <v>0</v>
      </c>
      <c r="T1917" s="90" t="s">
        <v>1378</v>
      </c>
      <c r="U1917" s="91">
        <v>17.309999999999999</v>
      </c>
      <c r="W1917" s="92">
        <v>44652</v>
      </c>
    </row>
    <row r="1918" spans="1:23" x14ac:dyDescent="0.2">
      <c r="A1918" s="86"/>
      <c r="B1918" s="86" t="s">
        <v>1376</v>
      </c>
      <c r="C1918" s="86" t="s">
        <v>1377</v>
      </c>
      <c r="D1918" s="86" t="s">
        <v>157</v>
      </c>
      <c r="E1918" s="86">
        <v>201</v>
      </c>
      <c r="F1918" s="86" t="s">
        <v>1378</v>
      </c>
      <c r="G1918" s="87">
        <v>44752</v>
      </c>
      <c r="H1918" s="87">
        <v>44919</v>
      </c>
      <c r="I1918" s="88"/>
      <c r="J1918" s="88"/>
      <c r="K1918" s="88"/>
      <c r="L1918" s="88"/>
      <c r="M1918" s="88" t="s">
        <v>15</v>
      </c>
      <c r="N1918" s="88"/>
      <c r="O1918" s="88"/>
      <c r="P1918" s="88"/>
      <c r="R1918" s="90" t="s">
        <v>15</v>
      </c>
      <c r="S1918" s="91">
        <v>0</v>
      </c>
      <c r="T1918" s="90" t="s">
        <v>1378</v>
      </c>
      <c r="U1918" s="91">
        <v>17.309999999999999</v>
      </c>
      <c r="W1918" s="92">
        <v>44652</v>
      </c>
    </row>
    <row r="1919" spans="1:23" x14ac:dyDescent="0.2">
      <c r="A1919" s="86"/>
      <c r="B1919" s="86" t="s">
        <v>1376</v>
      </c>
      <c r="C1919" s="86" t="s">
        <v>1377</v>
      </c>
      <c r="D1919" s="86" t="s">
        <v>157</v>
      </c>
      <c r="E1919" s="86">
        <v>201</v>
      </c>
      <c r="F1919" s="86" t="s">
        <v>1378</v>
      </c>
      <c r="G1919" s="87">
        <v>44752</v>
      </c>
      <c r="H1919" s="87">
        <v>44919</v>
      </c>
      <c r="I1919" s="88"/>
      <c r="J1919" s="88"/>
      <c r="K1919" s="88"/>
      <c r="L1919" s="88"/>
      <c r="M1919" s="88" t="s">
        <v>15</v>
      </c>
      <c r="N1919" s="88"/>
      <c r="O1919" s="88"/>
      <c r="P1919" s="88"/>
      <c r="R1919" s="90" t="s">
        <v>15</v>
      </c>
      <c r="S1919" s="91">
        <v>0</v>
      </c>
      <c r="T1919" s="90" t="s">
        <v>1378</v>
      </c>
      <c r="U1919" s="91">
        <v>17.309999999999999</v>
      </c>
      <c r="W1919" s="92">
        <v>44652</v>
      </c>
    </row>
    <row r="1920" spans="1:23" x14ac:dyDescent="0.2">
      <c r="A1920" s="86"/>
      <c r="B1920" s="86" t="s">
        <v>1376</v>
      </c>
      <c r="C1920" s="86" t="s">
        <v>1377</v>
      </c>
      <c r="D1920" s="86" t="s">
        <v>157</v>
      </c>
      <c r="E1920" s="86">
        <v>201</v>
      </c>
      <c r="F1920" s="86" t="s">
        <v>1378</v>
      </c>
      <c r="G1920" s="87">
        <v>44752</v>
      </c>
      <c r="H1920" s="87">
        <v>44919</v>
      </c>
      <c r="I1920" s="88"/>
      <c r="J1920" s="88"/>
      <c r="K1920" s="88"/>
      <c r="L1920" s="88"/>
      <c r="M1920" s="88" t="s">
        <v>15</v>
      </c>
      <c r="N1920" s="88"/>
      <c r="O1920" s="88"/>
      <c r="P1920" s="88"/>
      <c r="R1920" s="90" t="s">
        <v>15</v>
      </c>
      <c r="S1920" s="91">
        <v>0</v>
      </c>
      <c r="T1920" s="90" t="s">
        <v>1378</v>
      </c>
      <c r="U1920" s="91">
        <v>17.309999999999999</v>
      </c>
      <c r="W1920" s="92">
        <v>44652</v>
      </c>
    </row>
    <row r="1921" spans="1:23" x14ac:dyDescent="0.2">
      <c r="A1921" s="86"/>
      <c r="B1921" s="86" t="s">
        <v>1376</v>
      </c>
      <c r="C1921" s="86" t="s">
        <v>1377</v>
      </c>
      <c r="D1921" s="86" t="s">
        <v>157</v>
      </c>
      <c r="E1921" s="86">
        <v>201</v>
      </c>
      <c r="F1921" s="86" t="s">
        <v>1378</v>
      </c>
      <c r="G1921" s="87">
        <v>44752</v>
      </c>
      <c r="H1921" s="87">
        <v>44919</v>
      </c>
      <c r="I1921" s="88"/>
      <c r="J1921" s="88"/>
      <c r="K1921" s="88"/>
      <c r="L1921" s="88"/>
      <c r="M1921" s="88" t="s">
        <v>15</v>
      </c>
      <c r="N1921" s="88"/>
      <c r="O1921" s="88"/>
      <c r="P1921" s="88"/>
      <c r="R1921" s="90" t="s">
        <v>15</v>
      </c>
      <c r="S1921" s="91">
        <v>0</v>
      </c>
      <c r="T1921" s="90" t="s">
        <v>1378</v>
      </c>
      <c r="U1921" s="91">
        <v>17.309999999999999</v>
      </c>
      <c r="W1921" s="92">
        <v>44652</v>
      </c>
    </row>
    <row r="1922" spans="1:23" x14ac:dyDescent="0.2">
      <c r="A1922" s="86"/>
      <c r="B1922" s="86" t="s">
        <v>1376</v>
      </c>
      <c r="C1922" s="86" t="s">
        <v>1377</v>
      </c>
      <c r="D1922" s="86" t="s">
        <v>157</v>
      </c>
      <c r="E1922" s="86">
        <v>201</v>
      </c>
      <c r="F1922" s="86" t="s">
        <v>1378</v>
      </c>
      <c r="G1922" s="87">
        <v>44752</v>
      </c>
      <c r="H1922" s="87">
        <v>44919</v>
      </c>
      <c r="I1922" s="88"/>
      <c r="J1922" s="88"/>
      <c r="K1922" s="88"/>
      <c r="L1922" s="88"/>
      <c r="M1922" s="88" t="s">
        <v>15</v>
      </c>
      <c r="N1922" s="88"/>
      <c r="O1922" s="88"/>
      <c r="P1922" s="88"/>
      <c r="R1922" s="90" t="s">
        <v>15</v>
      </c>
      <c r="S1922" s="91">
        <v>0</v>
      </c>
      <c r="T1922" s="90" t="s">
        <v>1378</v>
      </c>
      <c r="U1922" s="91">
        <v>17.309999999999999</v>
      </c>
      <c r="W1922" s="92">
        <v>44652</v>
      </c>
    </row>
    <row r="1923" spans="1:23" x14ac:dyDescent="0.2">
      <c r="A1923" s="86"/>
      <c r="B1923" s="86" t="s">
        <v>1376</v>
      </c>
      <c r="C1923" s="86" t="s">
        <v>1377</v>
      </c>
      <c r="D1923" s="86" t="s">
        <v>157</v>
      </c>
      <c r="E1923" s="86">
        <v>201</v>
      </c>
      <c r="F1923" s="86" t="s">
        <v>1378</v>
      </c>
      <c r="G1923" s="87">
        <v>44752</v>
      </c>
      <c r="H1923" s="87">
        <v>44919</v>
      </c>
      <c r="I1923" s="88"/>
      <c r="J1923" s="88"/>
      <c r="K1923" s="88"/>
      <c r="L1923" s="88"/>
      <c r="M1923" s="88" t="s">
        <v>15</v>
      </c>
      <c r="N1923" s="88"/>
      <c r="O1923" s="88"/>
      <c r="P1923" s="88"/>
      <c r="R1923" s="90" t="s">
        <v>15</v>
      </c>
      <c r="S1923" s="91">
        <v>0</v>
      </c>
      <c r="T1923" s="90" t="s">
        <v>1378</v>
      </c>
      <c r="U1923" s="91">
        <v>17.309999999999999</v>
      </c>
      <c r="W1923" s="92">
        <v>44652</v>
      </c>
    </row>
    <row r="1924" spans="1:23" x14ac:dyDescent="0.2">
      <c r="A1924" s="86"/>
      <c r="B1924" s="86" t="s">
        <v>1376</v>
      </c>
      <c r="C1924" s="86" t="s">
        <v>1377</v>
      </c>
      <c r="D1924" s="86" t="s">
        <v>157</v>
      </c>
      <c r="E1924" s="86">
        <v>201</v>
      </c>
      <c r="F1924" s="86" t="s">
        <v>1378</v>
      </c>
      <c r="G1924" s="87">
        <v>44752</v>
      </c>
      <c r="H1924" s="87">
        <v>44919</v>
      </c>
      <c r="I1924" s="88"/>
      <c r="J1924" s="88"/>
      <c r="K1924" s="88"/>
      <c r="L1924" s="88"/>
      <c r="M1924" s="88" t="s">
        <v>15</v>
      </c>
      <c r="N1924" s="88"/>
      <c r="O1924" s="88"/>
      <c r="P1924" s="88"/>
      <c r="R1924" s="90" t="s">
        <v>15</v>
      </c>
      <c r="S1924" s="91">
        <v>0</v>
      </c>
      <c r="T1924" s="90" t="s">
        <v>1378</v>
      </c>
      <c r="U1924" s="91">
        <v>17.309999999999999</v>
      </c>
      <c r="W1924" s="92">
        <v>44652</v>
      </c>
    </row>
    <row r="1925" spans="1:23" x14ac:dyDescent="0.2">
      <c r="A1925" s="86"/>
      <c r="B1925" s="86" t="s">
        <v>1376</v>
      </c>
      <c r="C1925" s="86" t="s">
        <v>1377</v>
      </c>
      <c r="D1925" s="86" t="s">
        <v>157</v>
      </c>
      <c r="E1925" s="86">
        <v>201</v>
      </c>
      <c r="F1925" s="86" t="s">
        <v>1378</v>
      </c>
      <c r="G1925" s="87">
        <v>44752</v>
      </c>
      <c r="H1925" s="87">
        <v>44919</v>
      </c>
      <c r="I1925" s="88"/>
      <c r="J1925" s="88"/>
      <c r="K1925" s="88"/>
      <c r="L1925" s="88"/>
      <c r="M1925" s="88" t="s">
        <v>15</v>
      </c>
      <c r="N1925" s="88"/>
      <c r="O1925" s="88"/>
      <c r="P1925" s="88"/>
      <c r="R1925" s="90" t="s">
        <v>15</v>
      </c>
      <c r="S1925" s="91">
        <v>0</v>
      </c>
      <c r="T1925" s="90" t="s">
        <v>1378</v>
      </c>
      <c r="U1925" s="91">
        <v>17.309999999999999</v>
      </c>
      <c r="W1925" s="92">
        <v>44652</v>
      </c>
    </row>
    <row r="1926" spans="1:23" x14ac:dyDescent="0.2">
      <c r="A1926" s="86"/>
      <c r="B1926" s="86" t="s">
        <v>1376</v>
      </c>
      <c r="C1926" s="86" t="s">
        <v>1377</v>
      </c>
      <c r="D1926" s="86" t="s">
        <v>157</v>
      </c>
      <c r="E1926" s="86">
        <v>201</v>
      </c>
      <c r="F1926" s="86" t="s">
        <v>1378</v>
      </c>
      <c r="G1926" s="87">
        <v>44752</v>
      </c>
      <c r="H1926" s="87">
        <v>44919</v>
      </c>
      <c r="I1926" s="88"/>
      <c r="J1926" s="88"/>
      <c r="K1926" s="88"/>
      <c r="L1926" s="88"/>
      <c r="M1926" s="88" t="s">
        <v>15</v>
      </c>
      <c r="N1926" s="88"/>
      <c r="O1926" s="88"/>
      <c r="P1926" s="88"/>
      <c r="R1926" s="90" t="s">
        <v>15</v>
      </c>
      <c r="S1926" s="91">
        <v>0</v>
      </c>
      <c r="T1926" s="90" t="s">
        <v>1378</v>
      </c>
      <c r="U1926" s="91">
        <v>17.309999999999999</v>
      </c>
      <c r="W1926" s="92">
        <v>44652</v>
      </c>
    </row>
    <row r="1927" spans="1:23" x14ac:dyDescent="0.2">
      <c r="A1927" s="86"/>
      <c r="B1927" s="86" t="s">
        <v>1376</v>
      </c>
      <c r="C1927" s="86" t="s">
        <v>1377</v>
      </c>
      <c r="D1927" s="86" t="s">
        <v>157</v>
      </c>
      <c r="E1927" s="86">
        <v>201</v>
      </c>
      <c r="F1927" s="86" t="s">
        <v>1378</v>
      </c>
      <c r="G1927" s="87">
        <v>44752</v>
      </c>
      <c r="H1927" s="87">
        <v>44919</v>
      </c>
      <c r="I1927" s="88"/>
      <c r="J1927" s="88"/>
      <c r="K1927" s="88"/>
      <c r="L1927" s="88"/>
      <c r="M1927" s="88" t="s">
        <v>15</v>
      </c>
      <c r="N1927" s="88"/>
      <c r="O1927" s="88"/>
      <c r="P1927" s="88"/>
      <c r="R1927" s="90" t="s">
        <v>15</v>
      </c>
      <c r="S1927" s="91">
        <v>0</v>
      </c>
      <c r="T1927" s="90" t="s">
        <v>1378</v>
      </c>
      <c r="U1927" s="91">
        <v>17.309999999999999</v>
      </c>
      <c r="W1927" s="92">
        <v>44652</v>
      </c>
    </row>
    <row r="1928" spans="1:23" x14ac:dyDescent="0.2">
      <c r="A1928" s="86"/>
      <c r="B1928" s="86" t="s">
        <v>1376</v>
      </c>
      <c r="C1928" s="86" t="s">
        <v>1377</v>
      </c>
      <c r="D1928" s="86" t="s">
        <v>157</v>
      </c>
      <c r="E1928" s="86">
        <v>201</v>
      </c>
      <c r="F1928" s="86" t="s">
        <v>1378</v>
      </c>
      <c r="G1928" s="87">
        <v>44752</v>
      </c>
      <c r="H1928" s="87">
        <v>44919</v>
      </c>
      <c r="I1928" s="88"/>
      <c r="J1928" s="88"/>
      <c r="K1928" s="88"/>
      <c r="L1928" s="88"/>
      <c r="M1928" s="88" t="s">
        <v>15</v>
      </c>
      <c r="N1928" s="88"/>
      <c r="O1928" s="88"/>
      <c r="P1928" s="88"/>
      <c r="R1928" s="90" t="s">
        <v>15</v>
      </c>
      <c r="S1928" s="91">
        <v>0</v>
      </c>
      <c r="T1928" s="90" t="s">
        <v>1378</v>
      </c>
      <c r="U1928" s="91">
        <v>17.309999999999999</v>
      </c>
      <c r="W1928" s="92">
        <v>44652</v>
      </c>
    </row>
    <row r="1929" spans="1:23" x14ac:dyDescent="0.2">
      <c r="A1929" s="86"/>
      <c r="B1929" s="86" t="s">
        <v>1376</v>
      </c>
      <c r="C1929" s="86" t="s">
        <v>1377</v>
      </c>
      <c r="D1929" s="86" t="s">
        <v>157</v>
      </c>
      <c r="E1929" s="86">
        <v>201</v>
      </c>
      <c r="F1929" s="86" t="s">
        <v>1378</v>
      </c>
      <c r="G1929" s="87">
        <v>44752</v>
      </c>
      <c r="H1929" s="87">
        <v>44919</v>
      </c>
      <c r="I1929" s="88"/>
      <c r="J1929" s="88"/>
      <c r="K1929" s="88"/>
      <c r="L1929" s="88"/>
      <c r="M1929" s="88" t="s">
        <v>15</v>
      </c>
      <c r="N1929" s="88"/>
      <c r="O1929" s="88"/>
      <c r="P1929" s="88"/>
      <c r="R1929" s="90" t="s">
        <v>15</v>
      </c>
      <c r="S1929" s="91">
        <v>0</v>
      </c>
      <c r="T1929" s="90" t="s">
        <v>1378</v>
      </c>
      <c r="U1929" s="91">
        <v>17.309999999999999</v>
      </c>
      <c r="W1929" s="92">
        <v>44652</v>
      </c>
    </row>
    <row r="1930" spans="1:23" x14ac:dyDescent="0.2">
      <c r="A1930" s="86"/>
      <c r="B1930" s="86" t="s">
        <v>1376</v>
      </c>
      <c r="C1930" s="86" t="s">
        <v>1377</v>
      </c>
      <c r="D1930" s="86" t="s">
        <v>157</v>
      </c>
      <c r="E1930" s="86">
        <v>201</v>
      </c>
      <c r="F1930" s="86" t="s">
        <v>1378</v>
      </c>
      <c r="G1930" s="87">
        <v>44752</v>
      </c>
      <c r="H1930" s="87">
        <v>44919</v>
      </c>
      <c r="I1930" s="88"/>
      <c r="J1930" s="88"/>
      <c r="K1930" s="88"/>
      <c r="L1930" s="88"/>
      <c r="M1930" s="88" t="s">
        <v>15</v>
      </c>
      <c r="N1930" s="88"/>
      <c r="O1930" s="88"/>
      <c r="P1930" s="88"/>
      <c r="R1930" s="90" t="s">
        <v>15</v>
      </c>
      <c r="S1930" s="91">
        <v>0</v>
      </c>
      <c r="T1930" s="90" t="s">
        <v>1378</v>
      </c>
      <c r="U1930" s="91">
        <v>17.309999999999999</v>
      </c>
      <c r="W1930" s="92">
        <v>44652</v>
      </c>
    </row>
    <row r="1931" spans="1:23" x14ac:dyDescent="0.2">
      <c r="A1931" s="86"/>
      <c r="B1931" s="86" t="s">
        <v>1376</v>
      </c>
      <c r="C1931" s="86" t="s">
        <v>1377</v>
      </c>
      <c r="D1931" s="86" t="s">
        <v>157</v>
      </c>
      <c r="E1931" s="86">
        <v>201</v>
      </c>
      <c r="F1931" s="86" t="s">
        <v>1378</v>
      </c>
      <c r="G1931" s="87">
        <v>44752</v>
      </c>
      <c r="H1931" s="87">
        <v>44919</v>
      </c>
      <c r="I1931" s="88"/>
      <c r="J1931" s="88"/>
      <c r="K1931" s="88"/>
      <c r="L1931" s="88"/>
      <c r="M1931" s="88" t="s">
        <v>15</v>
      </c>
      <c r="N1931" s="88"/>
      <c r="O1931" s="88"/>
      <c r="P1931" s="88"/>
      <c r="R1931" s="90" t="s">
        <v>15</v>
      </c>
      <c r="S1931" s="91">
        <v>0</v>
      </c>
      <c r="T1931" s="90" t="s">
        <v>1378</v>
      </c>
      <c r="U1931" s="91">
        <v>17.309999999999999</v>
      </c>
      <c r="W1931" s="92">
        <v>44652</v>
      </c>
    </row>
    <row r="1932" spans="1:23" x14ac:dyDescent="0.2">
      <c r="A1932" s="86"/>
      <c r="B1932" s="86" t="s">
        <v>1376</v>
      </c>
      <c r="C1932" s="86" t="s">
        <v>1377</v>
      </c>
      <c r="D1932" s="86" t="s">
        <v>157</v>
      </c>
      <c r="E1932" s="86">
        <v>201</v>
      </c>
      <c r="F1932" s="86" t="s">
        <v>1378</v>
      </c>
      <c r="G1932" s="87">
        <v>44752</v>
      </c>
      <c r="H1932" s="87">
        <v>44919</v>
      </c>
      <c r="I1932" s="88"/>
      <c r="J1932" s="88"/>
      <c r="K1932" s="88"/>
      <c r="L1932" s="88"/>
      <c r="M1932" s="88" t="s">
        <v>15</v>
      </c>
      <c r="N1932" s="88"/>
      <c r="O1932" s="88"/>
      <c r="P1932" s="88"/>
      <c r="R1932" s="90" t="s">
        <v>15</v>
      </c>
      <c r="S1932" s="91">
        <v>0</v>
      </c>
      <c r="T1932" s="90" t="s">
        <v>1378</v>
      </c>
      <c r="U1932" s="91">
        <v>17.309999999999999</v>
      </c>
      <c r="W1932" s="92">
        <v>44652</v>
      </c>
    </row>
    <row r="1933" spans="1:23" x14ac:dyDescent="0.2">
      <c r="A1933" s="86"/>
      <c r="B1933" s="86" t="s">
        <v>1376</v>
      </c>
      <c r="C1933" s="86" t="s">
        <v>1377</v>
      </c>
      <c r="D1933" s="86" t="s">
        <v>157</v>
      </c>
      <c r="E1933" s="86">
        <v>201</v>
      </c>
      <c r="F1933" s="86" t="s">
        <v>1378</v>
      </c>
      <c r="G1933" s="87">
        <v>44752</v>
      </c>
      <c r="H1933" s="87">
        <v>44919</v>
      </c>
      <c r="I1933" s="88"/>
      <c r="J1933" s="88"/>
      <c r="K1933" s="88"/>
      <c r="L1933" s="88"/>
      <c r="M1933" s="88" t="s">
        <v>15</v>
      </c>
      <c r="N1933" s="88"/>
      <c r="O1933" s="88"/>
      <c r="P1933" s="88"/>
      <c r="R1933" s="90" t="s">
        <v>15</v>
      </c>
      <c r="S1933" s="91">
        <v>0</v>
      </c>
      <c r="T1933" s="90" t="s">
        <v>1378</v>
      </c>
      <c r="U1933" s="91">
        <v>17.309999999999999</v>
      </c>
      <c r="W1933" s="92">
        <v>44652</v>
      </c>
    </row>
    <row r="1934" spans="1:23" x14ac:dyDescent="0.2">
      <c r="A1934" s="86"/>
      <c r="B1934" s="86" t="s">
        <v>1376</v>
      </c>
      <c r="C1934" s="86" t="s">
        <v>1377</v>
      </c>
      <c r="D1934" s="86" t="s">
        <v>157</v>
      </c>
      <c r="E1934" s="86">
        <v>201</v>
      </c>
      <c r="F1934" s="86" t="s">
        <v>1378</v>
      </c>
      <c r="G1934" s="87">
        <v>44752</v>
      </c>
      <c r="H1934" s="87">
        <v>44919</v>
      </c>
      <c r="I1934" s="88"/>
      <c r="J1934" s="88"/>
      <c r="K1934" s="88"/>
      <c r="L1934" s="88"/>
      <c r="M1934" s="88" t="s">
        <v>15</v>
      </c>
      <c r="N1934" s="88"/>
      <c r="O1934" s="88"/>
      <c r="P1934" s="88"/>
      <c r="R1934" s="90" t="s">
        <v>15</v>
      </c>
      <c r="S1934" s="91">
        <v>0</v>
      </c>
      <c r="T1934" s="90" t="s">
        <v>1378</v>
      </c>
      <c r="U1934" s="91">
        <v>17.309999999999999</v>
      </c>
      <c r="W1934" s="92">
        <v>44652</v>
      </c>
    </row>
    <row r="1935" spans="1:23" x14ac:dyDescent="0.2">
      <c r="A1935" s="86"/>
      <c r="B1935" s="86" t="s">
        <v>1376</v>
      </c>
      <c r="C1935" s="86" t="s">
        <v>1377</v>
      </c>
      <c r="D1935" s="86" t="s">
        <v>157</v>
      </c>
      <c r="E1935" s="86">
        <v>201</v>
      </c>
      <c r="F1935" s="86" t="s">
        <v>1378</v>
      </c>
      <c r="G1935" s="87">
        <v>44752</v>
      </c>
      <c r="H1935" s="87">
        <v>44919</v>
      </c>
      <c r="I1935" s="88"/>
      <c r="J1935" s="88"/>
      <c r="K1935" s="88"/>
      <c r="L1935" s="88"/>
      <c r="M1935" s="88" t="s">
        <v>15</v>
      </c>
      <c r="N1935" s="88"/>
      <c r="O1935" s="88"/>
      <c r="P1935" s="88"/>
      <c r="R1935" s="90" t="s">
        <v>15</v>
      </c>
      <c r="S1935" s="91">
        <v>0</v>
      </c>
      <c r="T1935" s="90" t="s">
        <v>1378</v>
      </c>
      <c r="U1935" s="91">
        <v>17.309999999999999</v>
      </c>
      <c r="W1935" s="92">
        <v>44652</v>
      </c>
    </row>
    <row r="1936" spans="1:23" x14ac:dyDescent="0.2">
      <c r="A1936" s="86"/>
      <c r="B1936" s="86" t="s">
        <v>1376</v>
      </c>
      <c r="C1936" s="86" t="s">
        <v>1377</v>
      </c>
      <c r="D1936" s="86" t="s">
        <v>157</v>
      </c>
      <c r="E1936" s="86">
        <v>201</v>
      </c>
      <c r="F1936" s="86" t="s">
        <v>1378</v>
      </c>
      <c r="G1936" s="87">
        <v>44752</v>
      </c>
      <c r="H1936" s="87">
        <v>44919</v>
      </c>
      <c r="I1936" s="88"/>
      <c r="J1936" s="88"/>
      <c r="K1936" s="88"/>
      <c r="L1936" s="88"/>
      <c r="M1936" s="88" t="s">
        <v>15</v>
      </c>
      <c r="N1936" s="88"/>
      <c r="O1936" s="88"/>
      <c r="P1936" s="88"/>
      <c r="R1936" s="90" t="s">
        <v>15</v>
      </c>
      <c r="S1936" s="91">
        <v>0</v>
      </c>
      <c r="T1936" s="90" t="s">
        <v>1378</v>
      </c>
      <c r="U1936" s="91">
        <v>17.309999999999999</v>
      </c>
      <c r="W1936" s="92">
        <v>44652</v>
      </c>
    </row>
    <row r="1937" spans="1:23" x14ac:dyDescent="0.2">
      <c r="A1937" s="86"/>
      <c r="B1937" s="86" t="s">
        <v>1376</v>
      </c>
      <c r="C1937" s="86" t="s">
        <v>1377</v>
      </c>
      <c r="D1937" s="86" t="s">
        <v>157</v>
      </c>
      <c r="E1937" s="86">
        <v>201</v>
      </c>
      <c r="F1937" s="86" t="s">
        <v>1378</v>
      </c>
      <c r="G1937" s="87">
        <v>44752</v>
      </c>
      <c r="H1937" s="87">
        <v>44919</v>
      </c>
      <c r="I1937" s="88"/>
      <c r="J1937" s="88"/>
      <c r="K1937" s="88"/>
      <c r="L1937" s="88"/>
      <c r="M1937" s="88" t="s">
        <v>15</v>
      </c>
      <c r="N1937" s="88"/>
      <c r="O1937" s="88"/>
      <c r="P1937" s="88"/>
      <c r="R1937" s="90" t="s">
        <v>15</v>
      </c>
      <c r="S1937" s="91">
        <v>0</v>
      </c>
      <c r="T1937" s="90" t="s">
        <v>1378</v>
      </c>
      <c r="U1937" s="91">
        <v>17.309999999999999</v>
      </c>
      <c r="W1937" s="92">
        <v>44652</v>
      </c>
    </row>
    <row r="1938" spans="1:23" x14ac:dyDescent="0.2">
      <c r="A1938" s="86"/>
      <c r="B1938" s="86" t="s">
        <v>1376</v>
      </c>
      <c r="C1938" s="86" t="s">
        <v>1377</v>
      </c>
      <c r="D1938" s="86" t="s">
        <v>157</v>
      </c>
      <c r="E1938" s="86">
        <v>201</v>
      </c>
      <c r="F1938" s="86" t="s">
        <v>1378</v>
      </c>
      <c r="G1938" s="87">
        <v>44752</v>
      </c>
      <c r="H1938" s="87">
        <v>44919</v>
      </c>
      <c r="I1938" s="88"/>
      <c r="J1938" s="88"/>
      <c r="K1938" s="88"/>
      <c r="L1938" s="88"/>
      <c r="M1938" s="88" t="s">
        <v>15</v>
      </c>
      <c r="N1938" s="88"/>
      <c r="O1938" s="88"/>
      <c r="P1938" s="88"/>
      <c r="R1938" s="90" t="s">
        <v>15</v>
      </c>
      <c r="S1938" s="91">
        <v>0</v>
      </c>
      <c r="T1938" s="90" t="s">
        <v>1378</v>
      </c>
      <c r="U1938" s="91">
        <v>17.309999999999999</v>
      </c>
      <c r="W1938" s="92">
        <v>44652</v>
      </c>
    </row>
    <row r="1939" spans="1:23" x14ac:dyDescent="0.2">
      <c r="A1939" s="86"/>
      <c r="B1939" s="86" t="s">
        <v>1376</v>
      </c>
      <c r="C1939" s="86" t="s">
        <v>1377</v>
      </c>
      <c r="D1939" s="86" t="s">
        <v>157</v>
      </c>
      <c r="E1939" s="86">
        <v>201</v>
      </c>
      <c r="F1939" s="86" t="s">
        <v>1378</v>
      </c>
      <c r="G1939" s="87">
        <v>44752</v>
      </c>
      <c r="H1939" s="87">
        <v>44919</v>
      </c>
      <c r="I1939" s="88"/>
      <c r="J1939" s="88"/>
      <c r="K1939" s="88"/>
      <c r="L1939" s="88"/>
      <c r="M1939" s="88" t="s">
        <v>15</v>
      </c>
      <c r="N1939" s="88"/>
      <c r="O1939" s="88"/>
      <c r="P1939" s="88"/>
      <c r="R1939" s="90" t="s">
        <v>15</v>
      </c>
      <c r="S1939" s="91">
        <v>0</v>
      </c>
      <c r="T1939" s="90" t="s">
        <v>1378</v>
      </c>
      <c r="U1939" s="91">
        <v>17.309999999999999</v>
      </c>
      <c r="W1939" s="92">
        <v>44652</v>
      </c>
    </row>
    <row r="1940" spans="1:23" x14ac:dyDescent="0.2">
      <c r="A1940" s="86"/>
      <c r="B1940" s="86" t="s">
        <v>1376</v>
      </c>
      <c r="C1940" s="86" t="s">
        <v>1377</v>
      </c>
      <c r="D1940" s="86" t="s">
        <v>157</v>
      </c>
      <c r="E1940" s="86">
        <v>201</v>
      </c>
      <c r="F1940" s="86" t="s">
        <v>1378</v>
      </c>
      <c r="G1940" s="87">
        <v>44752</v>
      </c>
      <c r="H1940" s="87">
        <v>44919</v>
      </c>
      <c r="I1940" s="88"/>
      <c r="J1940" s="88"/>
      <c r="K1940" s="88"/>
      <c r="L1940" s="88"/>
      <c r="M1940" s="88" t="s">
        <v>15</v>
      </c>
      <c r="N1940" s="88"/>
      <c r="O1940" s="88"/>
      <c r="P1940" s="88"/>
      <c r="R1940" s="90" t="s">
        <v>15</v>
      </c>
      <c r="S1940" s="91">
        <v>0</v>
      </c>
      <c r="T1940" s="90" t="s">
        <v>1378</v>
      </c>
      <c r="U1940" s="91">
        <v>17.309999999999999</v>
      </c>
      <c r="W1940" s="92">
        <v>44652</v>
      </c>
    </row>
    <row r="1941" spans="1:23" x14ac:dyDescent="0.2">
      <c r="A1941" s="86"/>
      <c r="B1941" s="86" t="s">
        <v>1376</v>
      </c>
      <c r="C1941" s="86" t="s">
        <v>1377</v>
      </c>
      <c r="D1941" s="86" t="s">
        <v>157</v>
      </c>
      <c r="E1941" s="86">
        <v>201</v>
      </c>
      <c r="F1941" s="86" t="s">
        <v>1378</v>
      </c>
      <c r="G1941" s="87">
        <v>44752</v>
      </c>
      <c r="H1941" s="87">
        <v>44919</v>
      </c>
      <c r="I1941" s="88"/>
      <c r="J1941" s="88"/>
      <c r="K1941" s="88"/>
      <c r="L1941" s="88"/>
      <c r="M1941" s="88" t="s">
        <v>15</v>
      </c>
      <c r="N1941" s="88"/>
      <c r="O1941" s="88"/>
      <c r="P1941" s="88"/>
      <c r="R1941" s="90" t="s">
        <v>15</v>
      </c>
      <c r="S1941" s="91">
        <v>0</v>
      </c>
      <c r="T1941" s="90" t="s">
        <v>1378</v>
      </c>
      <c r="U1941" s="91">
        <v>17.309999999999999</v>
      </c>
      <c r="W1941" s="92">
        <v>44652</v>
      </c>
    </row>
    <row r="1942" spans="1:23" x14ac:dyDescent="0.2">
      <c r="A1942" s="86"/>
      <c r="B1942" s="86" t="s">
        <v>1376</v>
      </c>
      <c r="C1942" s="86" t="s">
        <v>1377</v>
      </c>
      <c r="D1942" s="86" t="s">
        <v>157</v>
      </c>
      <c r="E1942" s="86">
        <v>201</v>
      </c>
      <c r="F1942" s="86" t="s">
        <v>1378</v>
      </c>
      <c r="G1942" s="87">
        <v>44752</v>
      </c>
      <c r="H1942" s="87">
        <v>44919</v>
      </c>
      <c r="I1942" s="88"/>
      <c r="J1942" s="88"/>
      <c r="K1942" s="88"/>
      <c r="L1942" s="88"/>
      <c r="M1942" s="88" t="s">
        <v>15</v>
      </c>
      <c r="N1942" s="88"/>
      <c r="O1942" s="88"/>
      <c r="P1942" s="88"/>
      <c r="R1942" s="90" t="s">
        <v>15</v>
      </c>
      <c r="S1942" s="91">
        <v>0</v>
      </c>
      <c r="T1942" s="90" t="s">
        <v>1378</v>
      </c>
      <c r="U1942" s="91">
        <v>17.309999999999999</v>
      </c>
      <c r="W1942" s="92">
        <v>44652</v>
      </c>
    </row>
    <row r="1943" spans="1:23" x14ac:dyDescent="0.2">
      <c r="A1943" s="86"/>
      <c r="B1943" s="86" t="s">
        <v>1376</v>
      </c>
      <c r="C1943" s="86" t="s">
        <v>1377</v>
      </c>
      <c r="D1943" s="86" t="s">
        <v>157</v>
      </c>
      <c r="E1943" s="86">
        <v>201</v>
      </c>
      <c r="F1943" s="86" t="s">
        <v>1378</v>
      </c>
      <c r="G1943" s="87">
        <v>44752</v>
      </c>
      <c r="H1943" s="87">
        <v>44919</v>
      </c>
      <c r="I1943" s="88"/>
      <c r="J1943" s="88"/>
      <c r="K1943" s="88"/>
      <c r="L1943" s="88"/>
      <c r="M1943" s="88" t="s">
        <v>15</v>
      </c>
      <c r="N1943" s="88"/>
      <c r="O1943" s="88"/>
      <c r="P1943" s="88"/>
      <c r="R1943" s="90" t="s">
        <v>15</v>
      </c>
      <c r="S1943" s="91">
        <v>0</v>
      </c>
      <c r="T1943" s="90" t="s">
        <v>1378</v>
      </c>
      <c r="U1943" s="91">
        <v>17.309999999999999</v>
      </c>
      <c r="W1943" s="92">
        <v>44652</v>
      </c>
    </row>
    <row r="1944" spans="1:23" x14ac:dyDescent="0.2">
      <c r="A1944" s="86"/>
      <c r="B1944" s="86" t="s">
        <v>1376</v>
      </c>
      <c r="C1944" s="86" t="s">
        <v>1377</v>
      </c>
      <c r="D1944" s="86" t="s">
        <v>157</v>
      </c>
      <c r="E1944" s="86">
        <v>201</v>
      </c>
      <c r="F1944" s="86" t="s">
        <v>1378</v>
      </c>
      <c r="G1944" s="87">
        <v>44752</v>
      </c>
      <c r="H1944" s="87">
        <v>44919</v>
      </c>
      <c r="I1944" s="88"/>
      <c r="J1944" s="88"/>
      <c r="K1944" s="88"/>
      <c r="L1944" s="88"/>
      <c r="M1944" s="88" t="s">
        <v>15</v>
      </c>
      <c r="N1944" s="88"/>
      <c r="O1944" s="88"/>
      <c r="P1944" s="88"/>
      <c r="R1944" s="90" t="s">
        <v>15</v>
      </c>
      <c r="S1944" s="91">
        <v>0</v>
      </c>
      <c r="T1944" s="90" t="s">
        <v>1378</v>
      </c>
      <c r="U1944" s="91">
        <v>17.309999999999999</v>
      </c>
      <c r="W1944" s="92">
        <v>44652</v>
      </c>
    </row>
    <row r="1945" spans="1:23" x14ac:dyDescent="0.2">
      <c r="A1945" s="86"/>
      <c r="B1945" s="86" t="s">
        <v>1376</v>
      </c>
      <c r="C1945" s="86" t="s">
        <v>1377</v>
      </c>
      <c r="D1945" s="86" t="s">
        <v>157</v>
      </c>
      <c r="E1945" s="86">
        <v>201</v>
      </c>
      <c r="F1945" s="86" t="s">
        <v>1378</v>
      </c>
      <c r="G1945" s="87">
        <v>44752</v>
      </c>
      <c r="H1945" s="87">
        <v>44919</v>
      </c>
      <c r="I1945" s="88"/>
      <c r="J1945" s="88"/>
      <c r="K1945" s="88"/>
      <c r="L1945" s="88"/>
      <c r="M1945" s="88" t="s">
        <v>15</v>
      </c>
      <c r="N1945" s="88"/>
      <c r="O1945" s="88"/>
      <c r="P1945" s="88"/>
      <c r="R1945" s="90" t="s">
        <v>15</v>
      </c>
      <c r="S1945" s="91">
        <v>0</v>
      </c>
      <c r="T1945" s="90" t="s">
        <v>1378</v>
      </c>
      <c r="U1945" s="91">
        <v>17.309999999999999</v>
      </c>
      <c r="W1945" s="92">
        <v>44652</v>
      </c>
    </row>
    <row r="1946" spans="1:23" x14ac:dyDescent="0.2">
      <c r="A1946" s="86"/>
      <c r="B1946" s="86" t="s">
        <v>1376</v>
      </c>
      <c r="C1946" s="86" t="s">
        <v>1377</v>
      </c>
      <c r="D1946" s="86" t="s">
        <v>157</v>
      </c>
      <c r="E1946" s="86">
        <v>201</v>
      </c>
      <c r="F1946" s="86" t="s">
        <v>1378</v>
      </c>
      <c r="G1946" s="87">
        <v>44752</v>
      </c>
      <c r="H1946" s="87">
        <v>44919</v>
      </c>
      <c r="I1946" s="88"/>
      <c r="J1946" s="88"/>
      <c r="K1946" s="88"/>
      <c r="L1946" s="88"/>
      <c r="M1946" s="88" t="s">
        <v>15</v>
      </c>
      <c r="N1946" s="88"/>
      <c r="O1946" s="88"/>
      <c r="P1946" s="88"/>
      <c r="R1946" s="90" t="s">
        <v>15</v>
      </c>
      <c r="S1946" s="91">
        <v>0</v>
      </c>
      <c r="T1946" s="90" t="s">
        <v>1378</v>
      </c>
      <c r="U1946" s="91">
        <v>17.309999999999999</v>
      </c>
      <c r="W1946" s="92">
        <v>44652</v>
      </c>
    </row>
    <row r="1947" spans="1:23" x14ac:dyDescent="0.2">
      <c r="A1947" s="86"/>
      <c r="B1947" s="86" t="s">
        <v>1376</v>
      </c>
      <c r="C1947" s="86" t="s">
        <v>1377</v>
      </c>
      <c r="D1947" s="86" t="s">
        <v>157</v>
      </c>
      <c r="E1947" s="86">
        <v>201</v>
      </c>
      <c r="F1947" s="86" t="s">
        <v>1378</v>
      </c>
      <c r="G1947" s="87">
        <v>44752</v>
      </c>
      <c r="H1947" s="87">
        <v>44919</v>
      </c>
      <c r="I1947" s="88"/>
      <c r="J1947" s="88"/>
      <c r="K1947" s="88"/>
      <c r="L1947" s="88"/>
      <c r="M1947" s="88" t="s">
        <v>15</v>
      </c>
      <c r="N1947" s="88"/>
      <c r="O1947" s="88"/>
      <c r="P1947" s="88"/>
      <c r="R1947" s="90" t="s">
        <v>15</v>
      </c>
      <c r="S1947" s="91">
        <v>0</v>
      </c>
      <c r="T1947" s="90" t="s">
        <v>1378</v>
      </c>
      <c r="U1947" s="91">
        <v>17.309999999999999</v>
      </c>
      <c r="W1947" s="92">
        <v>44652</v>
      </c>
    </row>
    <row r="1948" spans="1:23" x14ac:dyDescent="0.2">
      <c r="A1948" s="86"/>
      <c r="B1948" s="86" t="s">
        <v>1376</v>
      </c>
      <c r="C1948" s="86" t="s">
        <v>1377</v>
      </c>
      <c r="D1948" s="86" t="s">
        <v>157</v>
      </c>
      <c r="E1948" s="86">
        <v>201</v>
      </c>
      <c r="F1948" s="86" t="s">
        <v>1378</v>
      </c>
      <c r="G1948" s="87">
        <v>44752</v>
      </c>
      <c r="H1948" s="87">
        <v>44919</v>
      </c>
      <c r="I1948" s="88"/>
      <c r="J1948" s="88"/>
      <c r="K1948" s="88"/>
      <c r="L1948" s="88"/>
      <c r="M1948" s="88" t="s">
        <v>15</v>
      </c>
      <c r="N1948" s="88"/>
      <c r="O1948" s="88"/>
      <c r="P1948" s="88"/>
      <c r="R1948" s="90" t="s">
        <v>15</v>
      </c>
      <c r="S1948" s="91">
        <v>0</v>
      </c>
      <c r="T1948" s="90" t="s">
        <v>1378</v>
      </c>
      <c r="U1948" s="91">
        <v>17.309999999999999</v>
      </c>
      <c r="W1948" s="92">
        <v>44652</v>
      </c>
    </row>
    <row r="1949" spans="1:23" x14ac:dyDescent="0.2">
      <c r="A1949" s="86"/>
      <c r="B1949" s="86" t="s">
        <v>1376</v>
      </c>
      <c r="C1949" s="86" t="s">
        <v>1377</v>
      </c>
      <c r="D1949" s="86" t="s">
        <v>157</v>
      </c>
      <c r="E1949" s="86">
        <v>201</v>
      </c>
      <c r="F1949" s="86" t="s">
        <v>1378</v>
      </c>
      <c r="G1949" s="87">
        <v>44752</v>
      </c>
      <c r="H1949" s="87">
        <v>44919</v>
      </c>
      <c r="I1949" s="88"/>
      <c r="J1949" s="88"/>
      <c r="K1949" s="88"/>
      <c r="L1949" s="88"/>
      <c r="M1949" s="88" t="s">
        <v>15</v>
      </c>
      <c r="N1949" s="88"/>
      <c r="O1949" s="88"/>
      <c r="P1949" s="88"/>
      <c r="R1949" s="90" t="s">
        <v>15</v>
      </c>
      <c r="S1949" s="91">
        <v>0</v>
      </c>
      <c r="T1949" s="90" t="s">
        <v>1378</v>
      </c>
      <c r="U1949" s="91">
        <v>17.309999999999999</v>
      </c>
      <c r="W1949" s="92">
        <v>44652</v>
      </c>
    </row>
    <row r="1950" spans="1:23" x14ac:dyDescent="0.2">
      <c r="A1950" s="86"/>
      <c r="B1950" s="86" t="s">
        <v>1376</v>
      </c>
      <c r="C1950" s="86" t="s">
        <v>1377</v>
      </c>
      <c r="D1950" s="86" t="s">
        <v>157</v>
      </c>
      <c r="E1950" s="86">
        <v>201</v>
      </c>
      <c r="F1950" s="86" t="s">
        <v>1378</v>
      </c>
      <c r="G1950" s="87">
        <v>44752</v>
      </c>
      <c r="H1950" s="87">
        <v>44919</v>
      </c>
      <c r="I1950" s="88"/>
      <c r="J1950" s="88"/>
      <c r="K1950" s="88"/>
      <c r="L1950" s="88"/>
      <c r="M1950" s="88" t="s">
        <v>15</v>
      </c>
      <c r="N1950" s="88"/>
      <c r="O1950" s="88"/>
      <c r="P1950" s="88"/>
      <c r="R1950" s="90" t="s">
        <v>15</v>
      </c>
      <c r="S1950" s="91">
        <v>0</v>
      </c>
      <c r="T1950" s="90" t="s">
        <v>1378</v>
      </c>
      <c r="U1950" s="91">
        <v>17.309999999999999</v>
      </c>
      <c r="W1950" s="92">
        <v>44652</v>
      </c>
    </row>
    <row r="1951" spans="1:23" x14ac:dyDescent="0.2">
      <c r="A1951" s="86"/>
      <c r="B1951" s="86" t="s">
        <v>1376</v>
      </c>
      <c r="C1951" s="86" t="s">
        <v>1377</v>
      </c>
      <c r="D1951" s="86" t="s">
        <v>157</v>
      </c>
      <c r="E1951" s="86">
        <v>201</v>
      </c>
      <c r="F1951" s="86" t="s">
        <v>1378</v>
      </c>
      <c r="G1951" s="87">
        <v>44752</v>
      </c>
      <c r="H1951" s="87">
        <v>44919</v>
      </c>
      <c r="I1951" s="88"/>
      <c r="J1951" s="88"/>
      <c r="K1951" s="88"/>
      <c r="L1951" s="88"/>
      <c r="M1951" s="88" t="s">
        <v>15</v>
      </c>
      <c r="N1951" s="88"/>
      <c r="O1951" s="88"/>
      <c r="P1951" s="88"/>
      <c r="R1951" s="90" t="s">
        <v>15</v>
      </c>
      <c r="S1951" s="91">
        <v>0</v>
      </c>
      <c r="T1951" s="90" t="s">
        <v>1378</v>
      </c>
      <c r="U1951" s="91">
        <v>17.309999999999999</v>
      </c>
      <c r="W1951" s="92">
        <v>44652</v>
      </c>
    </row>
    <row r="1952" spans="1:23" x14ac:dyDescent="0.2">
      <c r="A1952" s="86"/>
      <c r="B1952" s="86" t="s">
        <v>1376</v>
      </c>
      <c r="C1952" s="86" t="s">
        <v>1377</v>
      </c>
      <c r="D1952" s="86" t="s">
        <v>157</v>
      </c>
      <c r="E1952" s="86">
        <v>201</v>
      </c>
      <c r="F1952" s="86" t="s">
        <v>1378</v>
      </c>
      <c r="G1952" s="87">
        <v>44752</v>
      </c>
      <c r="H1952" s="87">
        <v>44919</v>
      </c>
      <c r="I1952" s="88"/>
      <c r="J1952" s="88"/>
      <c r="K1952" s="88"/>
      <c r="L1952" s="88"/>
      <c r="M1952" s="88" t="s">
        <v>15</v>
      </c>
      <c r="N1952" s="88"/>
      <c r="O1952" s="88"/>
      <c r="P1952" s="88"/>
      <c r="R1952" s="90" t="s">
        <v>15</v>
      </c>
      <c r="S1952" s="91">
        <v>0</v>
      </c>
      <c r="T1952" s="90" t="s">
        <v>1378</v>
      </c>
      <c r="U1952" s="91">
        <v>17.309999999999999</v>
      </c>
      <c r="W1952" s="92">
        <v>44652</v>
      </c>
    </row>
    <row r="1953" spans="1:23" x14ac:dyDescent="0.2">
      <c r="A1953" s="86"/>
      <c r="B1953" s="86" t="s">
        <v>1376</v>
      </c>
      <c r="C1953" s="86" t="s">
        <v>1377</v>
      </c>
      <c r="D1953" s="86" t="s">
        <v>157</v>
      </c>
      <c r="E1953" s="86">
        <v>201</v>
      </c>
      <c r="F1953" s="86" t="s">
        <v>1378</v>
      </c>
      <c r="G1953" s="87">
        <v>44752</v>
      </c>
      <c r="H1953" s="87">
        <v>44919</v>
      </c>
      <c r="I1953" s="88"/>
      <c r="J1953" s="88"/>
      <c r="K1953" s="88"/>
      <c r="L1953" s="88"/>
      <c r="M1953" s="88" t="s">
        <v>15</v>
      </c>
      <c r="N1953" s="88"/>
      <c r="O1953" s="88"/>
      <c r="P1953" s="88"/>
      <c r="R1953" s="90" t="s">
        <v>15</v>
      </c>
      <c r="S1953" s="91">
        <v>0</v>
      </c>
      <c r="T1953" s="90" t="s">
        <v>1378</v>
      </c>
      <c r="U1953" s="91">
        <v>17.309999999999999</v>
      </c>
      <c r="W1953" s="92">
        <v>44652</v>
      </c>
    </row>
    <row r="1954" spans="1:23" x14ac:dyDescent="0.2">
      <c r="A1954" s="93"/>
      <c r="B1954" s="93" t="s">
        <v>1376</v>
      </c>
      <c r="C1954" s="93" t="s">
        <v>1379</v>
      </c>
      <c r="D1954" s="93" t="s">
        <v>151</v>
      </c>
      <c r="E1954" s="93">
        <v>38</v>
      </c>
      <c r="F1954" s="93" t="s">
        <v>989</v>
      </c>
      <c r="G1954" s="94">
        <v>44752</v>
      </c>
      <c r="H1954" s="94">
        <v>44919</v>
      </c>
      <c r="I1954" s="95"/>
      <c r="J1954" s="95"/>
      <c r="K1954" s="95"/>
      <c r="L1954" s="95"/>
      <c r="M1954" s="95" t="s">
        <v>15</v>
      </c>
      <c r="N1954" s="95"/>
      <c r="O1954" s="95"/>
      <c r="P1954" s="95"/>
      <c r="R1954" s="90" t="s">
        <v>15</v>
      </c>
      <c r="S1954" s="91">
        <v>0</v>
      </c>
      <c r="T1954" s="90" t="s">
        <v>989</v>
      </c>
      <c r="U1954" s="91">
        <v>352.42</v>
      </c>
      <c r="W1954" s="92">
        <v>44652</v>
      </c>
    </row>
    <row r="1955" spans="1:23" x14ac:dyDescent="0.2">
      <c r="A1955" s="93"/>
      <c r="B1955" s="93" t="s">
        <v>1376</v>
      </c>
      <c r="C1955" s="93" t="s">
        <v>1379</v>
      </c>
      <c r="D1955" s="93" t="s">
        <v>151</v>
      </c>
      <c r="E1955" s="93">
        <v>38</v>
      </c>
      <c r="F1955" s="93" t="s">
        <v>989</v>
      </c>
      <c r="G1955" s="94">
        <v>44752</v>
      </c>
      <c r="H1955" s="94">
        <v>44919</v>
      </c>
      <c r="I1955" s="95"/>
      <c r="J1955" s="95"/>
      <c r="K1955" s="95"/>
      <c r="L1955" s="95"/>
      <c r="M1955" s="95" t="s">
        <v>15</v>
      </c>
      <c r="N1955" s="95"/>
      <c r="O1955" s="95"/>
      <c r="P1955" s="95"/>
      <c r="R1955" s="90" t="s">
        <v>15</v>
      </c>
      <c r="S1955" s="91">
        <v>0</v>
      </c>
      <c r="T1955" s="90" t="s">
        <v>989</v>
      </c>
      <c r="U1955" s="91">
        <v>352.42</v>
      </c>
      <c r="W1955" s="92">
        <v>44652</v>
      </c>
    </row>
    <row r="1956" spans="1:23" x14ac:dyDescent="0.2">
      <c r="A1956" s="93"/>
      <c r="B1956" s="93" t="s">
        <v>1376</v>
      </c>
      <c r="C1956" s="93" t="s">
        <v>1379</v>
      </c>
      <c r="D1956" s="93" t="s">
        <v>151</v>
      </c>
      <c r="E1956" s="93">
        <v>38</v>
      </c>
      <c r="F1956" s="93" t="s">
        <v>989</v>
      </c>
      <c r="G1956" s="94">
        <v>44752</v>
      </c>
      <c r="H1956" s="94">
        <v>44919</v>
      </c>
      <c r="I1956" s="95"/>
      <c r="J1956" s="95"/>
      <c r="K1956" s="95"/>
      <c r="L1956" s="95"/>
      <c r="M1956" s="95" t="s">
        <v>15</v>
      </c>
      <c r="N1956" s="95"/>
      <c r="O1956" s="95"/>
      <c r="P1956" s="95"/>
      <c r="R1956" s="90" t="s">
        <v>15</v>
      </c>
      <c r="S1956" s="91">
        <v>0</v>
      </c>
      <c r="T1956" s="90" t="s">
        <v>989</v>
      </c>
      <c r="U1956" s="91">
        <v>352.42</v>
      </c>
      <c r="W1956" s="92">
        <v>44652</v>
      </c>
    </row>
    <row r="1957" spans="1:23" x14ac:dyDescent="0.2">
      <c r="A1957" s="93"/>
      <c r="B1957" s="93" t="s">
        <v>1376</v>
      </c>
      <c r="C1957" s="93" t="s">
        <v>1379</v>
      </c>
      <c r="D1957" s="93" t="s">
        <v>151</v>
      </c>
      <c r="E1957" s="93">
        <v>38</v>
      </c>
      <c r="F1957" s="93" t="s">
        <v>989</v>
      </c>
      <c r="G1957" s="94">
        <v>44752</v>
      </c>
      <c r="H1957" s="94">
        <v>44919</v>
      </c>
      <c r="I1957" s="95"/>
      <c r="J1957" s="95"/>
      <c r="K1957" s="95"/>
      <c r="L1957" s="95"/>
      <c r="M1957" s="95" t="s">
        <v>15</v>
      </c>
      <c r="N1957" s="95"/>
      <c r="O1957" s="95"/>
      <c r="P1957" s="95"/>
      <c r="R1957" s="90" t="s">
        <v>15</v>
      </c>
      <c r="S1957" s="91">
        <v>0</v>
      </c>
      <c r="T1957" s="90" t="s">
        <v>989</v>
      </c>
      <c r="U1957" s="91">
        <v>352.42</v>
      </c>
      <c r="W1957" s="92">
        <v>44652</v>
      </c>
    </row>
    <row r="1958" spans="1:23" x14ac:dyDescent="0.2">
      <c r="A1958" s="93"/>
      <c r="B1958" s="93" t="s">
        <v>1376</v>
      </c>
      <c r="C1958" s="93" t="s">
        <v>1379</v>
      </c>
      <c r="D1958" s="93" t="s">
        <v>151</v>
      </c>
      <c r="E1958" s="93">
        <v>38</v>
      </c>
      <c r="F1958" s="93" t="s">
        <v>989</v>
      </c>
      <c r="G1958" s="94">
        <v>44752</v>
      </c>
      <c r="H1958" s="94">
        <v>44919</v>
      </c>
      <c r="I1958" s="95"/>
      <c r="J1958" s="95"/>
      <c r="K1958" s="95"/>
      <c r="L1958" s="95"/>
      <c r="M1958" s="95" t="s">
        <v>15</v>
      </c>
      <c r="N1958" s="95"/>
      <c r="O1958" s="95"/>
      <c r="P1958" s="95"/>
      <c r="R1958" s="90" t="s">
        <v>15</v>
      </c>
      <c r="S1958" s="91">
        <v>0</v>
      </c>
      <c r="T1958" s="90" t="s">
        <v>989</v>
      </c>
      <c r="U1958" s="91">
        <v>352.42</v>
      </c>
      <c r="W1958" s="92">
        <v>44652</v>
      </c>
    </row>
    <row r="1959" spans="1:23" x14ac:dyDescent="0.2">
      <c r="A1959" s="93"/>
      <c r="B1959" s="93" t="s">
        <v>1376</v>
      </c>
      <c r="C1959" s="93" t="s">
        <v>1379</v>
      </c>
      <c r="D1959" s="93" t="s">
        <v>151</v>
      </c>
      <c r="E1959" s="93">
        <v>38</v>
      </c>
      <c r="F1959" s="93" t="s">
        <v>989</v>
      </c>
      <c r="G1959" s="94">
        <v>44752</v>
      </c>
      <c r="H1959" s="94">
        <v>44919</v>
      </c>
      <c r="I1959" s="95"/>
      <c r="J1959" s="95"/>
      <c r="K1959" s="95"/>
      <c r="L1959" s="95"/>
      <c r="M1959" s="95" t="s">
        <v>15</v>
      </c>
      <c r="N1959" s="95"/>
      <c r="O1959" s="95"/>
      <c r="P1959" s="95"/>
      <c r="R1959" s="90" t="s">
        <v>15</v>
      </c>
      <c r="S1959" s="91">
        <v>0</v>
      </c>
      <c r="T1959" s="90" t="s">
        <v>989</v>
      </c>
      <c r="U1959" s="91">
        <v>352.42</v>
      </c>
      <c r="W1959" s="92">
        <v>44652</v>
      </c>
    </row>
    <row r="1960" spans="1:23" x14ac:dyDescent="0.2">
      <c r="A1960" s="93"/>
      <c r="B1960" s="93" t="s">
        <v>1376</v>
      </c>
      <c r="C1960" s="93" t="s">
        <v>1379</v>
      </c>
      <c r="D1960" s="93" t="s">
        <v>151</v>
      </c>
      <c r="E1960" s="93">
        <v>48</v>
      </c>
      <c r="F1960" s="93" t="s">
        <v>312</v>
      </c>
      <c r="G1960" s="94">
        <v>44752</v>
      </c>
      <c r="H1960" s="94">
        <v>44919</v>
      </c>
      <c r="I1960" s="95"/>
      <c r="J1960" s="95"/>
      <c r="K1960" s="95"/>
      <c r="L1960" s="95"/>
      <c r="M1960" s="95" t="s">
        <v>15</v>
      </c>
      <c r="N1960" s="95"/>
      <c r="O1960" s="95"/>
      <c r="P1960" s="95"/>
      <c r="R1960" s="90" t="s">
        <v>15</v>
      </c>
      <c r="S1960" s="91">
        <v>0</v>
      </c>
      <c r="T1960" s="90" t="s">
        <v>312</v>
      </c>
      <c r="U1960" s="91">
        <v>292.54000000000002</v>
      </c>
      <c r="W1960" s="92">
        <v>44652</v>
      </c>
    </row>
    <row r="1961" spans="1:23" x14ac:dyDescent="0.2">
      <c r="A1961" s="93"/>
      <c r="B1961" s="93" t="s">
        <v>1376</v>
      </c>
      <c r="C1961" s="93" t="s">
        <v>1379</v>
      </c>
      <c r="D1961" s="93" t="s">
        <v>151</v>
      </c>
      <c r="E1961" s="93">
        <v>206</v>
      </c>
      <c r="F1961" s="93" t="s">
        <v>427</v>
      </c>
      <c r="G1961" s="94">
        <v>44752</v>
      </c>
      <c r="H1961" s="94">
        <v>44919</v>
      </c>
      <c r="I1961" s="95"/>
      <c r="J1961" s="95"/>
      <c r="K1961" s="95"/>
      <c r="L1961" s="95"/>
      <c r="M1961" s="95" t="s">
        <v>15</v>
      </c>
      <c r="N1961" s="95"/>
      <c r="O1961" s="95"/>
      <c r="P1961" s="95"/>
      <c r="R1961" s="90" t="s">
        <v>15</v>
      </c>
      <c r="S1961" s="91">
        <v>0</v>
      </c>
      <c r="T1961" s="90" t="s">
        <v>427</v>
      </c>
      <c r="U1961" s="91">
        <v>315.44</v>
      </c>
      <c r="W1961" s="92">
        <v>44652</v>
      </c>
    </row>
    <row r="1962" spans="1:23" x14ac:dyDescent="0.2">
      <c r="A1962" s="93"/>
      <c r="B1962" s="93" t="s">
        <v>1376</v>
      </c>
      <c r="C1962" s="93" t="s">
        <v>1379</v>
      </c>
      <c r="D1962" s="93" t="s">
        <v>151</v>
      </c>
      <c r="E1962" s="93">
        <v>49</v>
      </c>
      <c r="F1962" s="93" t="s">
        <v>392</v>
      </c>
      <c r="G1962" s="94">
        <v>44752</v>
      </c>
      <c r="H1962" s="94">
        <v>44919</v>
      </c>
      <c r="I1962" s="95"/>
      <c r="J1962" s="95"/>
      <c r="K1962" s="95"/>
      <c r="L1962" s="95"/>
      <c r="M1962" s="95" t="s">
        <v>15</v>
      </c>
      <c r="N1962" s="95"/>
      <c r="O1962" s="95"/>
      <c r="P1962" s="95"/>
      <c r="R1962" s="90" t="s">
        <v>15</v>
      </c>
      <c r="S1962" s="91">
        <v>0</v>
      </c>
      <c r="T1962" s="90" t="s">
        <v>392</v>
      </c>
      <c r="U1962" s="91">
        <v>365.75</v>
      </c>
      <c r="W1962" s="92">
        <v>44652</v>
      </c>
    </row>
    <row r="1963" spans="1:23" x14ac:dyDescent="0.2">
      <c r="A1963" s="93"/>
      <c r="B1963" s="93" t="s">
        <v>1376</v>
      </c>
      <c r="C1963" s="93" t="s">
        <v>1379</v>
      </c>
      <c r="D1963" s="93" t="s">
        <v>151</v>
      </c>
      <c r="E1963" s="93">
        <v>46</v>
      </c>
      <c r="F1963" s="93" t="s">
        <v>96</v>
      </c>
      <c r="G1963" s="94">
        <v>44752</v>
      </c>
      <c r="H1963" s="94">
        <v>44919</v>
      </c>
      <c r="I1963" s="95"/>
      <c r="J1963" s="95"/>
      <c r="K1963" s="95"/>
      <c r="L1963" s="95"/>
      <c r="M1963" s="95" t="s">
        <v>15</v>
      </c>
      <c r="N1963" s="95"/>
      <c r="O1963" s="95"/>
      <c r="P1963" s="95"/>
      <c r="R1963" s="90" t="s">
        <v>15</v>
      </c>
      <c r="S1963" s="91">
        <v>0</v>
      </c>
      <c r="T1963" s="90" t="s">
        <v>96</v>
      </c>
      <c r="U1963" s="91">
        <v>202.59</v>
      </c>
      <c r="W1963" s="92">
        <v>44652</v>
      </c>
    </row>
    <row r="1964" spans="1:23" x14ac:dyDescent="0.2">
      <c r="A1964" s="93"/>
      <c r="B1964" s="93" t="s">
        <v>1376</v>
      </c>
      <c r="C1964" s="93" t="s">
        <v>1379</v>
      </c>
      <c r="D1964" s="93" t="s">
        <v>151</v>
      </c>
      <c r="E1964" s="93">
        <v>46</v>
      </c>
      <c r="F1964" s="93" t="s">
        <v>96</v>
      </c>
      <c r="G1964" s="94">
        <v>44752</v>
      </c>
      <c r="H1964" s="94">
        <v>44919</v>
      </c>
      <c r="I1964" s="95"/>
      <c r="J1964" s="95"/>
      <c r="K1964" s="95"/>
      <c r="L1964" s="95"/>
      <c r="M1964" s="95" t="s">
        <v>15</v>
      </c>
      <c r="N1964" s="95"/>
      <c r="O1964" s="95"/>
      <c r="P1964" s="95"/>
      <c r="R1964" s="90" t="s">
        <v>15</v>
      </c>
      <c r="S1964" s="91">
        <v>0</v>
      </c>
      <c r="T1964" s="90" t="s">
        <v>96</v>
      </c>
      <c r="U1964" s="91">
        <v>202.59</v>
      </c>
      <c r="W1964" s="92">
        <v>44652</v>
      </c>
    </row>
    <row r="1965" spans="1:23" x14ac:dyDescent="0.2">
      <c r="A1965" s="93"/>
      <c r="B1965" s="93" t="s">
        <v>1376</v>
      </c>
      <c r="C1965" s="93" t="s">
        <v>1379</v>
      </c>
      <c r="D1965" s="93" t="s">
        <v>151</v>
      </c>
      <c r="E1965" s="93">
        <v>46</v>
      </c>
      <c r="F1965" s="93" t="s">
        <v>96</v>
      </c>
      <c r="G1965" s="94">
        <v>44752</v>
      </c>
      <c r="H1965" s="94">
        <v>44919</v>
      </c>
      <c r="I1965" s="95"/>
      <c r="J1965" s="95"/>
      <c r="K1965" s="95"/>
      <c r="L1965" s="95"/>
      <c r="M1965" s="95" t="s">
        <v>15</v>
      </c>
      <c r="N1965" s="95"/>
      <c r="O1965" s="95"/>
      <c r="P1965" s="95"/>
      <c r="R1965" s="90" t="s">
        <v>15</v>
      </c>
      <c r="S1965" s="91">
        <v>0</v>
      </c>
      <c r="T1965" s="90" t="s">
        <v>96</v>
      </c>
      <c r="U1965" s="91">
        <v>202.59</v>
      </c>
      <c r="W1965" s="92">
        <v>44652</v>
      </c>
    </row>
    <row r="1966" spans="1:23" x14ac:dyDescent="0.2">
      <c r="A1966" s="93"/>
      <c r="B1966" s="93" t="s">
        <v>1376</v>
      </c>
      <c r="C1966" s="93" t="s">
        <v>1379</v>
      </c>
      <c r="D1966" s="93" t="s">
        <v>151</v>
      </c>
      <c r="E1966" s="93">
        <v>46</v>
      </c>
      <c r="F1966" s="93" t="s">
        <v>96</v>
      </c>
      <c r="G1966" s="94">
        <v>44752</v>
      </c>
      <c r="H1966" s="94">
        <v>44919</v>
      </c>
      <c r="I1966" s="95"/>
      <c r="J1966" s="95"/>
      <c r="K1966" s="95"/>
      <c r="L1966" s="95"/>
      <c r="M1966" s="95" t="s">
        <v>15</v>
      </c>
      <c r="N1966" s="95"/>
      <c r="O1966" s="95"/>
      <c r="P1966" s="95"/>
      <c r="R1966" s="90" t="s">
        <v>15</v>
      </c>
      <c r="S1966" s="91">
        <v>0</v>
      </c>
      <c r="T1966" s="90" t="s">
        <v>96</v>
      </c>
      <c r="U1966" s="91">
        <v>202.59</v>
      </c>
      <c r="W1966" s="92">
        <v>44652</v>
      </c>
    </row>
    <row r="1967" spans="1:23" x14ac:dyDescent="0.2">
      <c r="A1967" s="93"/>
      <c r="B1967" s="93" t="s">
        <v>1376</v>
      </c>
      <c r="C1967" s="93" t="s">
        <v>1379</v>
      </c>
      <c r="D1967" s="93" t="s">
        <v>151</v>
      </c>
      <c r="E1967" s="93">
        <v>46</v>
      </c>
      <c r="F1967" s="93" t="s">
        <v>96</v>
      </c>
      <c r="G1967" s="94">
        <v>44752</v>
      </c>
      <c r="H1967" s="94">
        <v>44919</v>
      </c>
      <c r="I1967" s="95"/>
      <c r="J1967" s="95"/>
      <c r="K1967" s="95"/>
      <c r="L1967" s="95"/>
      <c r="M1967" s="95" t="s">
        <v>15</v>
      </c>
      <c r="N1967" s="95"/>
      <c r="O1967" s="95"/>
      <c r="P1967" s="95"/>
      <c r="R1967" s="90" t="s">
        <v>15</v>
      </c>
      <c r="S1967" s="91">
        <v>0</v>
      </c>
      <c r="T1967" s="90" t="s">
        <v>96</v>
      </c>
      <c r="U1967" s="91">
        <v>202.59</v>
      </c>
      <c r="W1967" s="92">
        <v>44652</v>
      </c>
    </row>
    <row r="1968" spans="1:23" x14ac:dyDescent="0.2">
      <c r="A1968" s="93"/>
      <c r="B1968" s="93" t="s">
        <v>1376</v>
      </c>
      <c r="C1968" s="93" t="s">
        <v>1379</v>
      </c>
      <c r="D1968" s="93" t="s">
        <v>151</v>
      </c>
      <c r="E1968" s="93">
        <v>46</v>
      </c>
      <c r="F1968" s="93" t="s">
        <v>96</v>
      </c>
      <c r="G1968" s="94">
        <v>44752</v>
      </c>
      <c r="H1968" s="94">
        <v>44919</v>
      </c>
      <c r="I1968" s="95"/>
      <c r="J1968" s="95"/>
      <c r="K1968" s="95"/>
      <c r="L1968" s="95"/>
      <c r="M1968" s="95" t="s">
        <v>15</v>
      </c>
      <c r="N1968" s="95"/>
      <c r="O1968" s="95"/>
      <c r="P1968" s="95"/>
      <c r="R1968" s="90" t="s">
        <v>15</v>
      </c>
      <c r="S1968" s="91">
        <v>0</v>
      </c>
      <c r="T1968" s="90" t="s">
        <v>96</v>
      </c>
      <c r="U1968" s="91">
        <v>202.59</v>
      </c>
      <c r="W1968" s="92">
        <v>44652</v>
      </c>
    </row>
    <row r="1969" spans="1:23" x14ac:dyDescent="0.2">
      <c r="A1969" s="93"/>
      <c r="B1969" s="93" t="s">
        <v>1376</v>
      </c>
      <c r="C1969" s="93" t="s">
        <v>1379</v>
      </c>
      <c r="D1969" s="93" t="s">
        <v>151</v>
      </c>
      <c r="E1969" s="93">
        <v>46</v>
      </c>
      <c r="F1969" s="93" t="s">
        <v>96</v>
      </c>
      <c r="G1969" s="94">
        <v>44752</v>
      </c>
      <c r="H1969" s="94">
        <v>44919</v>
      </c>
      <c r="I1969" s="95"/>
      <c r="J1969" s="95"/>
      <c r="K1969" s="95"/>
      <c r="L1969" s="95"/>
      <c r="M1969" s="95" t="s">
        <v>15</v>
      </c>
      <c r="N1969" s="95"/>
      <c r="O1969" s="95"/>
      <c r="P1969" s="95"/>
      <c r="R1969" s="90" t="s">
        <v>15</v>
      </c>
      <c r="S1969" s="91">
        <v>0</v>
      </c>
      <c r="T1969" s="90" t="s">
        <v>96</v>
      </c>
      <c r="U1969" s="91">
        <v>202.59</v>
      </c>
      <c r="W1969" s="92">
        <v>44652</v>
      </c>
    </row>
    <row r="1970" spans="1:23" x14ac:dyDescent="0.2">
      <c r="A1970" s="93"/>
      <c r="B1970" s="93" t="s">
        <v>1376</v>
      </c>
      <c r="C1970" s="93" t="s">
        <v>1379</v>
      </c>
      <c r="D1970" s="93" t="s">
        <v>151</v>
      </c>
      <c r="E1970" s="93">
        <v>46</v>
      </c>
      <c r="F1970" s="93" t="s">
        <v>96</v>
      </c>
      <c r="G1970" s="94">
        <v>44752</v>
      </c>
      <c r="H1970" s="94">
        <v>44919</v>
      </c>
      <c r="I1970" s="95"/>
      <c r="J1970" s="95"/>
      <c r="K1970" s="95"/>
      <c r="L1970" s="95"/>
      <c r="M1970" s="95" t="s">
        <v>15</v>
      </c>
      <c r="N1970" s="95"/>
      <c r="O1970" s="95"/>
      <c r="P1970" s="95"/>
      <c r="R1970" s="90" t="s">
        <v>15</v>
      </c>
      <c r="S1970" s="91">
        <v>0</v>
      </c>
      <c r="T1970" s="90" t="s">
        <v>96</v>
      </c>
      <c r="U1970" s="91">
        <v>202.59</v>
      </c>
      <c r="W1970" s="92">
        <v>44652</v>
      </c>
    </row>
    <row r="1971" spans="1:23" x14ac:dyDescent="0.2">
      <c r="A1971" s="93"/>
      <c r="B1971" s="93" t="s">
        <v>1376</v>
      </c>
      <c r="C1971" s="93" t="s">
        <v>1379</v>
      </c>
      <c r="D1971" s="93" t="s">
        <v>151</v>
      </c>
      <c r="E1971" s="93">
        <v>202</v>
      </c>
      <c r="F1971" s="93" t="s">
        <v>748</v>
      </c>
      <c r="G1971" s="94">
        <v>44752</v>
      </c>
      <c r="H1971" s="94">
        <v>44919</v>
      </c>
      <c r="I1971" s="95"/>
      <c r="J1971" s="95"/>
      <c r="K1971" s="95"/>
      <c r="L1971" s="95"/>
      <c r="M1971" s="95" t="s">
        <v>15</v>
      </c>
      <c r="N1971" s="95"/>
      <c r="O1971" s="95"/>
      <c r="P1971" s="95"/>
      <c r="R1971" s="90" t="s">
        <v>15</v>
      </c>
      <c r="S1971" s="91">
        <v>0</v>
      </c>
      <c r="T1971" s="90" t="s">
        <v>748</v>
      </c>
      <c r="U1971" s="91">
        <v>445.8</v>
      </c>
      <c r="W1971" s="92">
        <v>44652</v>
      </c>
    </row>
    <row r="1972" spans="1:23" x14ac:dyDescent="0.2">
      <c r="A1972" s="93"/>
      <c r="B1972" s="93" t="s">
        <v>1376</v>
      </c>
      <c r="C1972" s="93" t="s">
        <v>1379</v>
      </c>
      <c r="D1972" s="93" t="s">
        <v>157</v>
      </c>
      <c r="E1972" s="93">
        <v>21</v>
      </c>
      <c r="F1972" s="93" t="s">
        <v>347</v>
      </c>
      <c r="G1972" s="94">
        <v>44752</v>
      </c>
      <c r="H1972" s="94">
        <v>44919</v>
      </c>
      <c r="I1972" s="95"/>
      <c r="J1972" s="95"/>
      <c r="K1972" s="95"/>
      <c r="L1972" s="95"/>
      <c r="M1972" s="95" t="s">
        <v>15</v>
      </c>
      <c r="N1972" s="95"/>
      <c r="O1972" s="95"/>
      <c r="P1972" s="95"/>
      <c r="R1972" s="90" t="s">
        <v>15</v>
      </c>
      <c r="S1972" s="91">
        <v>0</v>
      </c>
      <c r="T1972" s="90" t="s">
        <v>347</v>
      </c>
      <c r="U1972" s="91">
        <v>231.99</v>
      </c>
      <c r="W1972" s="92">
        <v>44652</v>
      </c>
    </row>
    <row r="1973" spans="1:23" x14ac:dyDescent="0.2">
      <c r="A1973" s="93"/>
      <c r="B1973" s="93" t="s">
        <v>1376</v>
      </c>
      <c r="C1973" s="93" t="s">
        <v>1379</v>
      </c>
      <c r="D1973" s="93" t="s">
        <v>157</v>
      </c>
      <c r="E1973" s="93">
        <v>27</v>
      </c>
      <c r="F1973" s="93" t="s">
        <v>896</v>
      </c>
      <c r="G1973" s="94">
        <v>44752</v>
      </c>
      <c r="H1973" s="94">
        <v>44919</v>
      </c>
      <c r="I1973" s="95"/>
      <c r="J1973" s="95"/>
      <c r="K1973" s="95"/>
      <c r="L1973" s="95"/>
      <c r="M1973" s="95" t="s">
        <v>15</v>
      </c>
      <c r="N1973" s="95"/>
      <c r="O1973" s="95"/>
      <c r="P1973" s="95"/>
      <c r="R1973" s="90" t="s">
        <v>15</v>
      </c>
      <c r="S1973" s="91">
        <v>0</v>
      </c>
      <c r="T1973" s="90" t="s">
        <v>896</v>
      </c>
      <c r="U1973" s="91">
        <v>742.81</v>
      </c>
      <c r="W1973" s="92">
        <v>44652</v>
      </c>
    </row>
    <row r="1974" spans="1:23" x14ac:dyDescent="0.2">
      <c r="A1974" s="93"/>
      <c r="B1974" s="93" t="s">
        <v>1376</v>
      </c>
      <c r="C1974" s="93" t="s">
        <v>1379</v>
      </c>
      <c r="D1974" s="93" t="s">
        <v>157</v>
      </c>
      <c r="E1974" s="93">
        <v>10</v>
      </c>
      <c r="F1974" s="93" t="s">
        <v>604</v>
      </c>
      <c r="G1974" s="94">
        <v>44752</v>
      </c>
      <c r="H1974" s="94">
        <v>44919</v>
      </c>
      <c r="I1974" s="95"/>
      <c r="J1974" s="95"/>
      <c r="K1974" s="95"/>
      <c r="L1974" s="95"/>
      <c r="M1974" s="95" t="s">
        <v>15</v>
      </c>
      <c r="N1974" s="95"/>
      <c r="O1974" s="95"/>
      <c r="P1974" s="95"/>
      <c r="R1974" s="90" t="s">
        <v>15</v>
      </c>
      <c r="S1974" s="91">
        <v>0</v>
      </c>
      <c r="T1974" s="90" t="s">
        <v>604</v>
      </c>
      <c r="U1974" s="91">
        <v>1244.83</v>
      </c>
      <c r="W1974" s="92">
        <v>44652</v>
      </c>
    </row>
    <row r="1975" spans="1:23" x14ac:dyDescent="0.2">
      <c r="A1975" s="93"/>
      <c r="B1975" s="93" t="s">
        <v>1376</v>
      </c>
      <c r="C1975" s="93" t="s">
        <v>1379</v>
      </c>
      <c r="D1975" s="93" t="s">
        <v>157</v>
      </c>
      <c r="E1975" s="93">
        <v>201</v>
      </c>
      <c r="F1975" s="93" t="s">
        <v>1378</v>
      </c>
      <c r="G1975" s="94">
        <v>44752</v>
      </c>
      <c r="H1975" s="94">
        <v>44919</v>
      </c>
      <c r="I1975" s="95"/>
      <c r="J1975" s="95"/>
      <c r="K1975" s="95"/>
      <c r="L1975" s="95"/>
      <c r="M1975" s="95" t="s">
        <v>15</v>
      </c>
      <c r="N1975" s="95"/>
      <c r="O1975" s="95"/>
      <c r="P1975" s="95"/>
      <c r="R1975" s="90" t="s">
        <v>15</v>
      </c>
      <c r="S1975" s="91">
        <v>0</v>
      </c>
      <c r="T1975" s="90" t="s">
        <v>1378</v>
      </c>
      <c r="U1975" s="91">
        <v>17.309999999999999</v>
      </c>
      <c r="W1975" s="92">
        <v>44652</v>
      </c>
    </row>
    <row r="1976" spans="1:23" x14ac:dyDescent="0.2">
      <c r="A1976" s="93"/>
      <c r="B1976" s="93" t="s">
        <v>1376</v>
      </c>
      <c r="C1976" s="93" t="s">
        <v>1379</v>
      </c>
      <c r="D1976" s="93" t="s">
        <v>157</v>
      </c>
      <c r="E1976" s="93">
        <v>201</v>
      </c>
      <c r="F1976" s="93" t="s">
        <v>1378</v>
      </c>
      <c r="G1976" s="94">
        <v>44752</v>
      </c>
      <c r="H1976" s="94">
        <v>44919</v>
      </c>
      <c r="I1976" s="95"/>
      <c r="J1976" s="95"/>
      <c r="K1976" s="95"/>
      <c r="L1976" s="95"/>
      <c r="M1976" s="95" t="s">
        <v>15</v>
      </c>
      <c r="N1976" s="95"/>
      <c r="O1976" s="95"/>
      <c r="P1976" s="95"/>
      <c r="R1976" s="90" t="s">
        <v>15</v>
      </c>
      <c r="S1976" s="91">
        <v>0</v>
      </c>
      <c r="T1976" s="90" t="s">
        <v>1378</v>
      </c>
      <c r="U1976" s="91">
        <v>17.309999999999999</v>
      </c>
      <c r="W1976" s="92">
        <v>44652</v>
      </c>
    </row>
    <row r="1977" spans="1:23" x14ac:dyDescent="0.2">
      <c r="A1977" s="93"/>
      <c r="B1977" s="93" t="s">
        <v>1376</v>
      </c>
      <c r="C1977" s="93" t="s">
        <v>1379</v>
      </c>
      <c r="D1977" s="93" t="s">
        <v>157</v>
      </c>
      <c r="E1977" s="93">
        <v>201</v>
      </c>
      <c r="F1977" s="93" t="s">
        <v>1378</v>
      </c>
      <c r="G1977" s="94">
        <v>44752</v>
      </c>
      <c r="H1977" s="94">
        <v>44919</v>
      </c>
      <c r="I1977" s="95"/>
      <c r="J1977" s="95"/>
      <c r="K1977" s="95"/>
      <c r="L1977" s="95"/>
      <c r="M1977" s="95" t="s">
        <v>15</v>
      </c>
      <c r="N1977" s="95"/>
      <c r="O1977" s="95"/>
      <c r="P1977" s="95"/>
      <c r="R1977" s="90" t="s">
        <v>15</v>
      </c>
      <c r="S1977" s="91">
        <v>0</v>
      </c>
      <c r="T1977" s="90" t="s">
        <v>1378</v>
      </c>
      <c r="U1977" s="91">
        <v>17.309999999999999</v>
      </c>
      <c r="W1977" s="92">
        <v>44652</v>
      </c>
    </row>
    <row r="1978" spans="1:23" x14ac:dyDescent="0.2">
      <c r="A1978" s="93"/>
      <c r="B1978" s="93" t="s">
        <v>1376</v>
      </c>
      <c r="C1978" s="93" t="s">
        <v>1379</v>
      </c>
      <c r="D1978" s="93" t="s">
        <v>157</v>
      </c>
      <c r="E1978" s="93">
        <v>201</v>
      </c>
      <c r="F1978" s="93" t="s">
        <v>1378</v>
      </c>
      <c r="G1978" s="94">
        <v>44752</v>
      </c>
      <c r="H1978" s="94">
        <v>44919</v>
      </c>
      <c r="I1978" s="95"/>
      <c r="J1978" s="95"/>
      <c r="K1978" s="95"/>
      <c r="L1978" s="95"/>
      <c r="M1978" s="95" t="s">
        <v>15</v>
      </c>
      <c r="N1978" s="95"/>
      <c r="O1978" s="95"/>
      <c r="P1978" s="95"/>
      <c r="R1978" s="90" t="s">
        <v>15</v>
      </c>
      <c r="S1978" s="91">
        <v>0</v>
      </c>
      <c r="T1978" s="90" t="s">
        <v>1378</v>
      </c>
      <c r="U1978" s="91">
        <v>17.309999999999999</v>
      </c>
      <c r="W1978" s="92">
        <v>44652</v>
      </c>
    </row>
    <row r="1979" spans="1:23" x14ac:dyDescent="0.2">
      <c r="A1979" s="93"/>
      <c r="B1979" s="93" t="s">
        <v>1376</v>
      </c>
      <c r="C1979" s="93" t="s">
        <v>1379</v>
      </c>
      <c r="D1979" s="93" t="s">
        <v>157</v>
      </c>
      <c r="E1979" s="93">
        <v>201</v>
      </c>
      <c r="F1979" s="93" t="s">
        <v>1378</v>
      </c>
      <c r="G1979" s="94">
        <v>44752</v>
      </c>
      <c r="H1979" s="94">
        <v>44919</v>
      </c>
      <c r="I1979" s="95"/>
      <c r="J1979" s="95"/>
      <c r="K1979" s="95"/>
      <c r="L1979" s="95"/>
      <c r="M1979" s="95" t="s">
        <v>15</v>
      </c>
      <c r="N1979" s="95"/>
      <c r="O1979" s="95"/>
      <c r="P1979" s="95"/>
      <c r="R1979" s="90" t="s">
        <v>15</v>
      </c>
      <c r="S1979" s="91">
        <v>0</v>
      </c>
      <c r="T1979" s="90" t="s">
        <v>1378</v>
      </c>
      <c r="U1979" s="91">
        <v>17.309999999999999</v>
      </c>
      <c r="W1979" s="92">
        <v>44652</v>
      </c>
    </row>
    <row r="1980" spans="1:23" x14ac:dyDescent="0.2">
      <c r="A1980" s="93"/>
      <c r="B1980" s="93" t="s">
        <v>1376</v>
      </c>
      <c r="C1980" s="93" t="s">
        <v>1379</v>
      </c>
      <c r="D1980" s="93" t="s">
        <v>157</v>
      </c>
      <c r="E1980" s="93">
        <v>201</v>
      </c>
      <c r="F1980" s="93" t="s">
        <v>1378</v>
      </c>
      <c r="G1980" s="94">
        <v>44752</v>
      </c>
      <c r="H1980" s="94">
        <v>44919</v>
      </c>
      <c r="I1980" s="95"/>
      <c r="J1980" s="95"/>
      <c r="K1980" s="95"/>
      <c r="L1980" s="95"/>
      <c r="M1980" s="95" t="s">
        <v>15</v>
      </c>
      <c r="N1980" s="95"/>
      <c r="O1980" s="95"/>
      <c r="P1980" s="95"/>
      <c r="R1980" s="90" t="s">
        <v>15</v>
      </c>
      <c r="S1980" s="91">
        <v>0</v>
      </c>
      <c r="T1980" s="90" t="s">
        <v>1378</v>
      </c>
      <c r="U1980" s="91">
        <v>17.309999999999999</v>
      </c>
      <c r="W1980" s="92">
        <v>44652</v>
      </c>
    </row>
    <row r="1981" spans="1:23" x14ac:dyDescent="0.2">
      <c r="A1981" s="93"/>
      <c r="B1981" s="93" t="s">
        <v>1376</v>
      </c>
      <c r="C1981" s="93" t="s">
        <v>1379</v>
      </c>
      <c r="D1981" s="93" t="s">
        <v>157</v>
      </c>
      <c r="E1981" s="93">
        <v>201</v>
      </c>
      <c r="F1981" s="93" t="s">
        <v>1378</v>
      </c>
      <c r="G1981" s="94">
        <v>44752</v>
      </c>
      <c r="H1981" s="94">
        <v>44919</v>
      </c>
      <c r="I1981" s="95"/>
      <c r="J1981" s="95"/>
      <c r="K1981" s="95"/>
      <c r="L1981" s="95"/>
      <c r="M1981" s="95" t="s">
        <v>15</v>
      </c>
      <c r="N1981" s="95"/>
      <c r="O1981" s="95"/>
      <c r="P1981" s="95"/>
      <c r="R1981" s="90" t="s">
        <v>15</v>
      </c>
      <c r="S1981" s="91">
        <v>0</v>
      </c>
      <c r="T1981" s="90" t="s">
        <v>1378</v>
      </c>
      <c r="U1981" s="91">
        <v>17.309999999999999</v>
      </c>
      <c r="W1981" s="92">
        <v>44652</v>
      </c>
    </row>
    <row r="1982" spans="1:23" x14ac:dyDescent="0.2">
      <c r="A1982" s="93"/>
      <c r="B1982" s="93" t="s">
        <v>1376</v>
      </c>
      <c r="C1982" s="93" t="s">
        <v>1379</v>
      </c>
      <c r="D1982" s="93" t="s">
        <v>157</v>
      </c>
      <c r="E1982" s="93">
        <v>201</v>
      </c>
      <c r="F1982" s="93" t="s">
        <v>1378</v>
      </c>
      <c r="G1982" s="94">
        <v>44752</v>
      </c>
      <c r="H1982" s="94">
        <v>44919</v>
      </c>
      <c r="I1982" s="95"/>
      <c r="J1982" s="95"/>
      <c r="K1982" s="95"/>
      <c r="L1982" s="95"/>
      <c r="M1982" s="95" t="s">
        <v>15</v>
      </c>
      <c r="N1982" s="95"/>
      <c r="O1982" s="95"/>
      <c r="P1982" s="95"/>
      <c r="R1982" s="90" t="s">
        <v>15</v>
      </c>
      <c r="S1982" s="91">
        <v>0</v>
      </c>
      <c r="T1982" s="90" t="s">
        <v>1378</v>
      </c>
      <c r="U1982" s="91">
        <v>17.309999999999999</v>
      </c>
      <c r="W1982" s="92">
        <v>44652</v>
      </c>
    </row>
    <row r="1983" spans="1:23" x14ac:dyDescent="0.2">
      <c r="A1983" s="93"/>
      <c r="B1983" s="93" t="s">
        <v>1376</v>
      </c>
      <c r="C1983" s="93" t="s">
        <v>1379</v>
      </c>
      <c r="D1983" s="93" t="s">
        <v>157</v>
      </c>
      <c r="E1983" s="93">
        <v>201</v>
      </c>
      <c r="F1983" s="93" t="s">
        <v>1378</v>
      </c>
      <c r="G1983" s="94">
        <v>44752</v>
      </c>
      <c r="H1983" s="94">
        <v>44919</v>
      </c>
      <c r="I1983" s="95"/>
      <c r="J1983" s="95"/>
      <c r="K1983" s="95"/>
      <c r="L1983" s="95"/>
      <c r="M1983" s="95" t="s">
        <v>15</v>
      </c>
      <c r="N1983" s="95"/>
      <c r="O1983" s="95"/>
      <c r="P1983" s="95"/>
      <c r="R1983" s="90" t="s">
        <v>15</v>
      </c>
      <c r="S1983" s="91">
        <v>0</v>
      </c>
      <c r="T1983" s="90" t="s">
        <v>1378</v>
      </c>
      <c r="U1983" s="91">
        <v>17.309999999999999</v>
      </c>
      <c r="W1983" s="92">
        <v>44652</v>
      </c>
    </row>
    <row r="1984" spans="1:23" x14ac:dyDescent="0.2">
      <c r="A1984" s="93"/>
      <c r="B1984" s="93" t="s">
        <v>1376</v>
      </c>
      <c r="C1984" s="93" t="s">
        <v>1379</v>
      </c>
      <c r="D1984" s="93" t="s">
        <v>157</v>
      </c>
      <c r="E1984" s="93">
        <v>201</v>
      </c>
      <c r="F1984" s="93" t="s">
        <v>1378</v>
      </c>
      <c r="G1984" s="94">
        <v>44752</v>
      </c>
      <c r="H1984" s="94">
        <v>44919</v>
      </c>
      <c r="I1984" s="95"/>
      <c r="J1984" s="95"/>
      <c r="K1984" s="95"/>
      <c r="L1984" s="95"/>
      <c r="M1984" s="95" t="s">
        <v>15</v>
      </c>
      <c r="N1984" s="95"/>
      <c r="O1984" s="95"/>
      <c r="P1984" s="95"/>
      <c r="R1984" s="90" t="s">
        <v>15</v>
      </c>
      <c r="S1984" s="91">
        <v>0</v>
      </c>
      <c r="T1984" s="90" t="s">
        <v>1378</v>
      </c>
      <c r="U1984" s="91">
        <v>17.309999999999999</v>
      </c>
      <c r="W1984" s="92">
        <v>44652</v>
      </c>
    </row>
    <row r="1985" spans="1:23" x14ac:dyDescent="0.2">
      <c r="A1985" s="93"/>
      <c r="B1985" s="93" t="s">
        <v>1376</v>
      </c>
      <c r="C1985" s="93" t="s">
        <v>1379</v>
      </c>
      <c r="D1985" s="93" t="s">
        <v>157</v>
      </c>
      <c r="E1985" s="93">
        <v>201</v>
      </c>
      <c r="F1985" s="93" t="s">
        <v>1378</v>
      </c>
      <c r="G1985" s="94">
        <v>44752</v>
      </c>
      <c r="H1985" s="94">
        <v>44919</v>
      </c>
      <c r="I1985" s="95"/>
      <c r="J1985" s="95"/>
      <c r="K1985" s="95"/>
      <c r="L1985" s="95"/>
      <c r="M1985" s="95" t="s">
        <v>15</v>
      </c>
      <c r="N1985" s="95"/>
      <c r="O1985" s="95"/>
      <c r="P1985" s="95"/>
      <c r="R1985" s="90" t="s">
        <v>15</v>
      </c>
      <c r="S1985" s="91">
        <v>0</v>
      </c>
      <c r="T1985" s="90" t="s">
        <v>1378</v>
      </c>
      <c r="U1985" s="91">
        <v>17.309999999999999</v>
      </c>
      <c r="W1985" s="92">
        <v>44652</v>
      </c>
    </row>
    <row r="1986" spans="1:23" x14ac:dyDescent="0.2">
      <c r="A1986" s="93"/>
      <c r="B1986" s="93" t="s">
        <v>1376</v>
      </c>
      <c r="C1986" s="93" t="s">
        <v>1379</v>
      </c>
      <c r="D1986" s="93" t="s">
        <v>157</v>
      </c>
      <c r="E1986" s="93">
        <v>201</v>
      </c>
      <c r="F1986" s="93" t="s">
        <v>1378</v>
      </c>
      <c r="G1986" s="94">
        <v>44752</v>
      </c>
      <c r="H1986" s="94">
        <v>44919</v>
      </c>
      <c r="I1986" s="95"/>
      <c r="J1986" s="95"/>
      <c r="K1986" s="95"/>
      <c r="L1986" s="95"/>
      <c r="M1986" s="95" t="s">
        <v>15</v>
      </c>
      <c r="N1986" s="95"/>
      <c r="O1986" s="95"/>
      <c r="P1986" s="95"/>
      <c r="R1986" s="90" t="s">
        <v>15</v>
      </c>
      <c r="S1986" s="91">
        <v>0</v>
      </c>
      <c r="T1986" s="90" t="s">
        <v>1378</v>
      </c>
      <c r="U1986" s="91">
        <v>17.309999999999999</v>
      </c>
      <c r="W1986" s="92">
        <v>44652</v>
      </c>
    </row>
    <row r="1987" spans="1:23" x14ac:dyDescent="0.2">
      <c r="A1987" s="93"/>
      <c r="B1987" s="93" t="s">
        <v>1376</v>
      </c>
      <c r="C1987" s="93" t="s">
        <v>1379</v>
      </c>
      <c r="D1987" s="93" t="s">
        <v>157</v>
      </c>
      <c r="E1987" s="93">
        <v>201</v>
      </c>
      <c r="F1987" s="93" t="s">
        <v>1378</v>
      </c>
      <c r="G1987" s="94">
        <v>44752</v>
      </c>
      <c r="H1987" s="94">
        <v>44919</v>
      </c>
      <c r="I1987" s="95"/>
      <c r="J1987" s="95"/>
      <c r="K1987" s="95"/>
      <c r="L1987" s="95"/>
      <c r="M1987" s="95" t="s">
        <v>15</v>
      </c>
      <c r="N1987" s="95"/>
      <c r="O1987" s="95"/>
      <c r="P1987" s="95"/>
      <c r="R1987" s="90" t="s">
        <v>15</v>
      </c>
      <c r="S1987" s="91">
        <v>0</v>
      </c>
      <c r="T1987" s="90" t="s">
        <v>1378</v>
      </c>
      <c r="U1987" s="91">
        <v>17.309999999999999</v>
      </c>
      <c r="W1987" s="92">
        <v>44652</v>
      </c>
    </row>
    <row r="1988" spans="1:23" x14ac:dyDescent="0.2">
      <c r="A1988" s="93"/>
      <c r="B1988" s="93" t="s">
        <v>1376</v>
      </c>
      <c r="C1988" s="93" t="s">
        <v>1379</v>
      </c>
      <c r="D1988" s="93" t="s">
        <v>157</v>
      </c>
      <c r="E1988" s="93">
        <v>201</v>
      </c>
      <c r="F1988" s="93" t="s">
        <v>1378</v>
      </c>
      <c r="G1988" s="94">
        <v>44752</v>
      </c>
      <c r="H1988" s="94">
        <v>44919</v>
      </c>
      <c r="I1988" s="95"/>
      <c r="J1988" s="95"/>
      <c r="K1988" s="95"/>
      <c r="L1988" s="95"/>
      <c r="M1988" s="95" t="s">
        <v>15</v>
      </c>
      <c r="N1988" s="95"/>
      <c r="O1988" s="95"/>
      <c r="P1988" s="95"/>
      <c r="R1988" s="90" t="s">
        <v>15</v>
      </c>
      <c r="S1988" s="91">
        <v>0</v>
      </c>
      <c r="T1988" s="90" t="s">
        <v>1378</v>
      </c>
      <c r="U1988" s="91">
        <v>17.309999999999999</v>
      </c>
      <c r="W1988" s="92">
        <v>44652</v>
      </c>
    </row>
    <row r="1989" spans="1:23" x14ac:dyDescent="0.2">
      <c r="A1989" s="93"/>
      <c r="B1989" s="93" t="s">
        <v>1376</v>
      </c>
      <c r="C1989" s="93" t="s">
        <v>1379</v>
      </c>
      <c r="D1989" s="93" t="s">
        <v>157</v>
      </c>
      <c r="E1989" s="93">
        <v>201</v>
      </c>
      <c r="F1989" s="93" t="s">
        <v>1378</v>
      </c>
      <c r="G1989" s="94">
        <v>44752</v>
      </c>
      <c r="H1989" s="94">
        <v>44919</v>
      </c>
      <c r="I1989" s="95"/>
      <c r="J1989" s="95"/>
      <c r="K1989" s="95"/>
      <c r="L1989" s="95"/>
      <c r="M1989" s="95" t="s">
        <v>15</v>
      </c>
      <c r="N1989" s="95"/>
      <c r="O1989" s="95"/>
      <c r="P1989" s="95"/>
      <c r="R1989" s="90" t="s">
        <v>15</v>
      </c>
      <c r="S1989" s="91">
        <v>0</v>
      </c>
      <c r="T1989" s="90" t="s">
        <v>1378</v>
      </c>
      <c r="U1989" s="91">
        <v>17.309999999999999</v>
      </c>
      <c r="W1989" s="92">
        <v>44652</v>
      </c>
    </row>
    <row r="1990" spans="1:23" x14ac:dyDescent="0.2">
      <c r="A1990" s="93"/>
      <c r="B1990" s="93" t="s">
        <v>1376</v>
      </c>
      <c r="C1990" s="93" t="s">
        <v>1379</v>
      </c>
      <c r="D1990" s="93" t="s">
        <v>157</v>
      </c>
      <c r="E1990" s="93">
        <v>201</v>
      </c>
      <c r="F1990" s="93" t="s">
        <v>1378</v>
      </c>
      <c r="G1990" s="94">
        <v>44752</v>
      </c>
      <c r="H1990" s="94">
        <v>44919</v>
      </c>
      <c r="I1990" s="95"/>
      <c r="J1990" s="95"/>
      <c r="K1990" s="95"/>
      <c r="L1990" s="95"/>
      <c r="M1990" s="95" t="s">
        <v>15</v>
      </c>
      <c r="N1990" s="95"/>
      <c r="O1990" s="95"/>
      <c r="P1990" s="95"/>
      <c r="R1990" s="90" t="s">
        <v>15</v>
      </c>
      <c r="S1990" s="91">
        <v>0</v>
      </c>
      <c r="T1990" s="90" t="s">
        <v>1378</v>
      </c>
      <c r="U1990" s="91">
        <v>17.309999999999999</v>
      </c>
      <c r="W1990" s="92">
        <v>44652</v>
      </c>
    </row>
    <row r="1991" spans="1:23" x14ac:dyDescent="0.2">
      <c r="A1991" s="93"/>
      <c r="B1991" s="93" t="s">
        <v>1376</v>
      </c>
      <c r="C1991" s="93" t="s">
        <v>1379</v>
      </c>
      <c r="D1991" s="93" t="s">
        <v>157</v>
      </c>
      <c r="E1991" s="93">
        <v>201</v>
      </c>
      <c r="F1991" s="93" t="s">
        <v>1378</v>
      </c>
      <c r="G1991" s="94">
        <v>44752</v>
      </c>
      <c r="H1991" s="94">
        <v>44919</v>
      </c>
      <c r="I1991" s="95"/>
      <c r="J1991" s="95"/>
      <c r="K1991" s="95"/>
      <c r="L1991" s="95"/>
      <c r="M1991" s="95" t="s">
        <v>15</v>
      </c>
      <c r="N1991" s="95"/>
      <c r="O1991" s="95"/>
      <c r="P1991" s="95"/>
      <c r="R1991" s="90" t="s">
        <v>15</v>
      </c>
      <c r="S1991" s="91">
        <v>0</v>
      </c>
      <c r="T1991" s="90" t="s">
        <v>1378</v>
      </c>
      <c r="U1991" s="91">
        <v>17.309999999999999</v>
      </c>
      <c r="W1991" s="92">
        <v>44652</v>
      </c>
    </row>
    <row r="1992" spans="1:23" x14ac:dyDescent="0.2">
      <c r="A1992" s="93"/>
      <c r="B1992" s="93" t="s">
        <v>1376</v>
      </c>
      <c r="C1992" s="93" t="s">
        <v>1379</v>
      </c>
      <c r="D1992" s="93" t="s">
        <v>157</v>
      </c>
      <c r="E1992" s="93">
        <v>201</v>
      </c>
      <c r="F1992" s="93" t="s">
        <v>1378</v>
      </c>
      <c r="G1992" s="94">
        <v>44752</v>
      </c>
      <c r="H1992" s="94">
        <v>44919</v>
      </c>
      <c r="I1992" s="95"/>
      <c r="J1992" s="95"/>
      <c r="K1992" s="95"/>
      <c r="L1992" s="95"/>
      <c r="M1992" s="95" t="s">
        <v>15</v>
      </c>
      <c r="N1992" s="95"/>
      <c r="O1992" s="95"/>
      <c r="P1992" s="95"/>
      <c r="R1992" s="90" t="s">
        <v>15</v>
      </c>
      <c r="S1992" s="91">
        <v>0</v>
      </c>
      <c r="T1992" s="90" t="s">
        <v>1378</v>
      </c>
      <c r="U1992" s="91">
        <v>17.309999999999999</v>
      </c>
      <c r="W1992" s="92">
        <v>44652</v>
      </c>
    </row>
    <row r="1993" spans="1:23" x14ac:dyDescent="0.2">
      <c r="A1993" s="93"/>
      <c r="B1993" s="93" t="s">
        <v>1376</v>
      </c>
      <c r="C1993" s="93" t="s">
        <v>1379</v>
      </c>
      <c r="D1993" s="93" t="s">
        <v>157</v>
      </c>
      <c r="E1993" s="93">
        <v>201</v>
      </c>
      <c r="F1993" s="93" t="s">
        <v>1378</v>
      </c>
      <c r="G1993" s="94">
        <v>44752</v>
      </c>
      <c r="H1993" s="94">
        <v>44919</v>
      </c>
      <c r="I1993" s="95"/>
      <c r="J1993" s="95"/>
      <c r="K1993" s="95"/>
      <c r="L1993" s="95"/>
      <c r="M1993" s="95" t="s">
        <v>15</v>
      </c>
      <c r="N1993" s="95"/>
      <c r="O1993" s="95"/>
      <c r="P1993" s="95"/>
      <c r="R1993" s="90" t="s">
        <v>15</v>
      </c>
      <c r="S1993" s="91">
        <v>0</v>
      </c>
      <c r="T1993" s="90" t="s">
        <v>1378</v>
      </c>
      <c r="U1993" s="91">
        <v>17.309999999999999</v>
      </c>
      <c r="W1993" s="92">
        <v>44652</v>
      </c>
    </row>
    <row r="1994" spans="1:23" x14ac:dyDescent="0.2">
      <c r="A1994" s="93"/>
      <c r="B1994" s="93" t="s">
        <v>1376</v>
      </c>
      <c r="C1994" s="93" t="s">
        <v>1379</v>
      </c>
      <c r="D1994" s="93" t="s">
        <v>157</v>
      </c>
      <c r="E1994" s="93">
        <v>201</v>
      </c>
      <c r="F1994" s="93" t="s">
        <v>1378</v>
      </c>
      <c r="G1994" s="94">
        <v>44752</v>
      </c>
      <c r="H1994" s="94">
        <v>44919</v>
      </c>
      <c r="I1994" s="95"/>
      <c r="J1994" s="95"/>
      <c r="K1994" s="95"/>
      <c r="L1994" s="95"/>
      <c r="M1994" s="95" t="s">
        <v>15</v>
      </c>
      <c r="N1994" s="95"/>
      <c r="O1994" s="95"/>
      <c r="P1994" s="95"/>
      <c r="R1994" s="90" t="s">
        <v>15</v>
      </c>
      <c r="S1994" s="91">
        <v>0</v>
      </c>
      <c r="T1994" s="90" t="s">
        <v>1378</v>
      </c>
      <c r="U1994" s="91">
        <v>17.309999999999999</v>
      </c>
      <c r="W1994" s="92">
        <v>44652</v>
      </c>
    </row>
    <row r="1995" spans="1:23" x14ac:dyDescent="0.2">
      <c r="A1995" s="93"/>
      <c r="B1995" s="93" t="s">
        <v>1376</v>
      </c>
      <c r="C1995" s="93" t="s">
        <v>1379</v>
      </c>
      <c r="D1995" s="93" t="s">
        <v>157</v>
      </c>
      <c r="E1995" s="93">
        <v>201</v>
      </c>
      <c r="F1995" s="93" t="s">
        <v>1378</v>
      </c>
      <c r="G1995" s="94">
        <v>44752</v>
      </c>
      <c r="H1995" s="94">
        <v>44919</v>
      </c>
      <c r="I1995" s="95"/>
      <c r="J1995" s="95"/>
      <c r="K1995" s="95"/>
      <c r="L1995" s="95"/>
      <c r="M1995" s="95" t="s">
        <v>15</v>
      </c>
      <c r="N1995" s="95"/>
      <c r="O1995" s="95"/>
      <c r="P1995" s="95"/>
      <c r="R1995" s="90" t="s">
        <v>15</v>
      </c>
      <c r="S1995" s="91">
        <v>0</v>
      </c>
      <c r="T1995" s="90" t="s">
        <v>1378</v>
      </c>
      <c r="U1995" s="91">
        <v>17.309999999999999</v>
      </c>
      <c r="W1995" s="92">
        <v>44652</v>
      </c>
    </row>
    <row r="1996" spans="1:23" x14ac:dyDescent="0.2">
      <c r="A1996" s="93"/>
      <c r="B1996" s="93" t="s">
        <v>1376</v>
      </c>
      <c r="C1996" s="93" t="s">
        <v>1379</v>
      </c>
      <c r="D1996" s="93" t="s">
        <v>157</v>
      </c>
      <c r="E1996" s="93">
        <v>201</v>
      </c>
      <c r="F1996" s="93" t="s">
        <v>1378</v>
      </c>
      <c r="G1996" s="94">
        <v>44752</v>
      </c>
      <c r="H1996" s="94">
        <v>44919</v>
      </c>
      <c r="I1996" s="95"/>
      <c r="J1996" s="95"/>
      <c r="K1996" s="95"/>
      <c r="L1996" s="95"/>
      <c r="M1996" s="95" t="s">
        <v>15</v>
      </c>
      <c r="N1996" s="95"/>
      <c r="O1996" s="95"/>
      <c r="P1996" s="95"/>
      <c r="R1996" s="90" t="s">
        <v>15</v>
      </c>
      <c r="S1996" s="91">
        <v>0</v>
      </c>
      <c r="T1996" s="90" t="s">
        <v>1378</v>
      </c>
      <c r="U1996" s="91">
        <v>17.309999999999999</v>
      </c>
      <c r="W1996" s="92">
        <v>44652</v>
      </c>
    </row>
    <row r="1997" spans="1:23" x14ac:dyDescent="0.2">
      <c r="A1997" s="93"/>
      <c r="B1997" s="93" t="s">
        <v>1376</v>
      </c>
      <c r="C1997" s="93" t="s">
        <v>1379</v>
      </c>
      <c r="D1997" s="93" t="s">
        <v>157</v>
      </c>
      <c r="E1997" s="93">
        <v>201</v>
      </c>
      <c r="F1997" s="93" t="s">
        <v>1378</v>
      </c>
      <c r="G1997" s="94">
        <v>44752</v>
      </c>
      <c r="H1997" s="94">
        <v>44919</v>
      </c>
      <c r="I1997" s="95"/>
      <c r="J1997" s="95"/>
      <c r="K1997" s="95"/>
      <c r="L1997" s="95"/>
      <c r="M1997" s="95" t="s">
        <v>15</v>
      </c>
      <c r="N1997" s="95"/>
      <c r="O1997" s="95"/>
      <c r="P1997" s="95"/>
      <c r="R1997" s="90" t="s">
        <v>15</v>
      </c>
      <c r="S1997" s="91">
        <v>0</v>
      </c>
      <c r="T1997" s="90" t="s">
        <v>1378</v>
      </c>
      <c r="U1997" s="91">
        <v>17.309999999999999</v>
      </c>
      <c r="W1997" s="92">
        <v>44652</v>
      </c>
    </row>
    <row r="1998" spans="1:23" x14ac:dyDescent="0.2">
      <c r="A1998" s="93"/>
      <c r="B1998" s="93" t="s">
        <v>1376</v>
      </c>
      <c r="C1998" s="93" t="s">
        <v>1379</v>
      </c>
      <c r="D1998" s="93" t="s">
        <v>157</v>
      </c>
      <c r="E1998" s="93">
        <v>201</v>
      </c>
      <c r="F1998" s="93" t="s">
        <v>1378</v>
      </c>
      <c r="G1998" s="94">
        <v>44752</v>
      </c>
      <c r="H1998" s="94">
        <v>44919</v>
      </c>
      <c r="I1998" s="95"/>
      <c r="J1998" s="95"/>
      <c r="K1998" s="95"/>
      <c r="L1998" s="95"/>
      <c r="M1998" s="95" t="s">
        <v>15</v>
      </c>
      <c r="N1998" s="95"/>
      <c r="O1998" s="95"/>
      <c r="P1998" s="95"/>
      <c r="R1998" s="90" t="s">
        <v>15</v>
      </c>
      <c r="S1998" s="91">
        <v>0</v>
      </c>
      <c r="T1998" s="90" t="s">
        <v>1378</v>
      </c>
      <c r="U1998" s="91">
        <v>17.309999999999999</v>
      </c>
      <c r="W1998" s="92">
        <v>44652</v>
      </c>
    </row>
    <row r="1999" spans="1:23" x14ac:dyDescent="0.2">
      <c r="A1999" s="93"/>
      <c r="B1999" s="93" t="s">
        <v>1376</v>
      </c>
      <c r="C1999" s="93" t="s">
        <v>1379</v>
      </c>
      <c r="D1999" s="93" t="s">
        <v>157</v>
      </c>
      <c r="E1999" s="93">
        <v>201</v>
      </c>
      <c r="F1999" s="93" t="s">
        <v>1378</v>
      </c>
      <c r="G1999" s="94">
        <v>44752</v>
      </c>
      <c r="H1999" s="94">
        <v>44919</v>
      </c>
      <c r="I1999" s="95"/>
      <c r="J1999" s="95"/>
      <c r="K1999" s="95"/>
      <c r="L1999" s="95"/>
      <c r="M1999" s="95" t="s">
        <v>15</v>
      </c>
      <c r="N1999" s="95"/>
      <c r="O1999" s="95"/>
      <c r="P1999" s="95"/>
      <c r="R1999" s="90" t="s">
        <v>15</v>
      </c>
      <c r="S1999" s="91">
        <v>0</v>
      </c>
      <c r="T1999" s="90" t="s">
        <v>1378</v>
      </c>
      <c r="U1999" s="91">
        <v>17.309999999999999</v>
      </c>
      <c r="W1999" s="92">
        <v>44652</v>
      </c>
    </row>
    <row r="2000" spans="1:23" x14ac:dyDescent="0.2">
      <c r="A2000" s="93"/>
      <c r="B2000" s="93" t="s">
        <v>1376</v>
      </c>
      <c r="C2000" s="93" t="s">
        <v>1379</v>
      </c>
      <c r="D2000" s="93" t="s">
        <v>157</v>
      </c>
      <c r="E2000" s="93">
        <v>201</v>
      </c>
      <c r="F2000" s="93" t="s">
        <v>1378</v>
      </c>
      <c r="G2000" s="94">
        <v>44752</v>
      </c>
      <c r="H2000" s="94">
        <v>44919</v>
      </c>
      <c r="I2000" s="95"/>
      <c r="J2000" s="95"/>
      <c r="K2000" s="95"/>
      <c r="L2000" s="95"/>
      <c r="M2000" s="95" t="s">
        <v>15</v>
      </c>
      <c r="N2000" s="95"/>
      <c r="O2000" s="95"/>
      <c r="P2000" s="95"/>
      <c r="R2000" s="90" t="s">
        <v>15</v>
      </c>
      <c r="S2000" s="91">
        <v>0</v>
      </c>
      <c r="T2000" s="90" t="s">
        <v>1378</v>
      </c>
      <c r="U2000" s="91">
        <v>17.309999999999999</v>
      </c>
      <c r="W2000" s="92">
        <v>44652</v>
      </c>
    </row>
    <row r="2001" spans="1:23" x14ac:dyDescent="0.2">
      <c r="A2001" s="93"/>
      <c r="B2001" s="93" t="s">
        <v>1376</v>
      </c>
      <c r="C2001" s="93" t="s">
        <v>1379</v>
      </c>
      <c r="D2001" s="93" t="s">
        <v>157</v>
      </c>
      <c r="E2001" s="93">
        <v>201</v>
      </c>
      <c r="F2001" s="93" t="s">
        <v>1378</v>
      </c>
      <c r="G2001" s="94">
        <v>44752</v>
      </c>
      <c r="H2001" s="94">
        <v>44919</v>
      </c>
      <c r="I2001" s="95"/>
      <c r="J2001" s="95"/>
      <c r="K2001" s="95"/>
      <c r="L2001" s="95"/>
      <c r="M2001" s="95" t="s">
        <v>15</v>
      </c>
      <c r="N2001" s="95"/>
      <c r="O2001" s="95"/>
      <c r="P2001" s="95"/>
      <c r="R2001" s="90" t="s">
        <v>15</v>
      </c>
      <c r="S2001" s="91">
        <v>0</v>
      </c>
      <c r="T2001" s="90" t="s">
        <v>1378</v>
      </c>
      <c r="U2001" s="91">
        <v>17.309999999999999</v>
      </c>
      <c r="W2001" s="92">
        <v>44652</v>
      </c>
    </row>
    <row r="2002" spans="1:23" x14ac:dyDescent="0.2">
      <c r="A2002" s="93"/>
      <c r="B2002" s="93" t="s">
        <v>1376</v>
      </c>
      <c r="C2002" s="93" t="s">
        <v>1379</v>
      </c>
      <c r="D2002" s="93" t="s">
        <v>157</v>
      </c>
      <c r="E2002" s="93">
        <v>201</v>
      </c>
      <c r="F2002" s="93" t="s">
        <v>1378</v>
      </c>
      <c r="G2002" s="94">
        <v>44752</v>
      </c>
      <c r="H2002" s="94">
        <v>44919</v>
      </c>
      <c r="I2002" s="95"/>
      <c r="J2002" s="95"/>
      <c r="K2002" s="95"/>
      <c r="L2002" s="95"/>
      <c r="M2002" s="95" t="s">
        <v>15</v>
      </c>
      <c r="N2002" s="95"/>
      <c r="O2002" s="95"/>
      <c r="P2002" s="95"/>
      <c r="R2002" s="90" t="s">
        <v>15</v>
      </c>
      <c r="S2002" s="91">
        <v>0</v>
      </c>
      <c r="T2002" s="90" t="s">
        <v>1378</v>
      </c>
      <c r="U2002" s="91">
        <v>17.309999999999999</v>
      </c>
      <c r="W2002" s="92">
        <v>44652</v>
      </c>
    </row>
    <row r="2003" spans="1:23" x14ac:dyDescent="0.2">
      <c r="A2003" s="93"/>
      <c r="B2003" s="93" t="s">
        <v>1376</v>
      </c>
      <c r="C2003" s="93" t="s">
        <v>1379</v>
      </c>
      <c r="D2003" s="93" t="s">
        <v>157</v>
      </c>
      <c r="E2003" s="93">
        <v>201</v>
      </c>
      <c r="F2003" s="93" t="s">
        <v>1378</v>
      </c>
      <c r="G2003" s="94">
        <v>44752</v>
      </c>
      <c r="H2003" s="94">
        <v>44919</v>
      </c>
      <c r="I2003" s="95"/>
      <c r="J2003" s="95"/>
      <c r="K2003" s="95"/>
      <c r="L2003" s="95"/>
      <c r="M2003" s="95" t="s">
        <v>15</v>
      </c>
      <c r="N2003" s="95"/>
      <c r="O2003" s="95"/>
      <c r="P2003" s="95"/>
      <c r="R2003" s="90" t="s">
        <v>15</v>
      </c>
      <c r="S2003" s="91">
        <v>0</v>
      </c>
      <c r="T2003" s="90" t="s">
        <v>1378</v>
      </c>
      <c r="U2003" s="91">
        <v>17.309999999999999</v>
      </c>
      <c r="W2003" s="92">
        <v>44652</v>
      </c>
    </row>
    <row r="2004" spans="1:23" x14ac:dyDescent="0.2">
      <c r="A2004" s="93"/>
      <c r="B2004" s="93" t="s">
        <v>1376</v>
      </c>
      <c r="C2004" s="93" t="s">
        <v>1379</v>
      </c>
      <c r="D2004" s="93" t="s">
        <v>157</v>
      </c>
      <c r="E2004" s="93">
        <v>201</v>
      </c>
      <c r="F2004" s="93" t="s">
        <v>1378</v>
      </c>
      <c r="G2004" s="94">
        <v>44752</v>
      </c>
      <c r="H2004" s="94">
        <v>44919</v>
      </c>
      <c r="I2004" s="95"/>
      <c r="J2004" s="95"/>
      <c r="K2004" s="95"/>
      <c r="L2004" s="95"/>
      <c r="M2004" s="95" t="s">
        <v>15</v>
      </c>
      <c r="N2004" s="95"/>
      <c r="O2004" s="95"/>
      <c r="P2004" s="95"/>
      <c r="R2004" s="90" t="s">
        <v>15</v>
      </c>
      <c r="S2004" s="91">
        <v>0</v>
      </c>
      <c r="T2004" s="90" t="s">
        <v>1378</v>
      </c>
      <c r="U2004" s="91">
        <v>17.309999999999999</v>
      </c>
      <c r="W2004" s="92">
        <v>44652</v>
      </c>
    </row>
    <row r="2005" spans="1:23" x14ac:dyDescent="0.2">
      <c r="A2005" s="93"/>
      <c r="B2005" s="93" t="s">
        <v>1376</v>
      </c>
      <c r="C2005" s="93" t="s">
        <v>1379</v>
      </c>
      <c r="D2005" s="93" t="s">
        <v>157</v>
      </c>
      <c r="E2005" s="93">
        <v>201</v>
      </c>
      <c r="F2005" s="93" t="s">
        <v>1378</v>
      </c>
      <c r="G2005" s="94">
        <v>44752</v>
      </c>
      <c r="H2005" s="94">
        <v>44919</v>
      </c>
      <c r="I2005" s="95"/>
      <c r="J2005" s="95"/>
      <c r="K2005" s="95"/>
      <c r="L2005" s="95"/>
      <c r="M2005" s="95" t="s">
        <v>15</v>
      </c>
      <c r="N2005" s="95"/>
      <c r="O2005" s="95"/>
      <c r="P2005" s="95"/>
      <c r="R2005" s="90" t="s">
        <v>15</v>
      </c>
      <c r="S2005" s="91">
        <v>0</v>
      </c>
      <c r="T2005" s="90" t="s">
        <v>1378</v>
      </c>
      <c r="U2005" s="91">
        <v>17.309999999999999</v>
      </c>
      <c r="W2005" s="92">
        <v>44652</v>
      </c>
    </row>
    <row r="2006" spans="1:23" x14ac:dyDescent="0.2">
      <c r="A2006" s="93"/>
      <c r="B2006" s="93" t="s">
        <v>1376</v>
      </c>
      <c r="C2006" s="93" t="s">
        <v>1379</v>
      </c>
      <c r="D2006" s="93" t="s">
        <v>157</v>
      </c>
      <c r="E2006" s="93">
        <v>201</v>
      </c>
      <c r="F2006" s="93" t="s">
        <v>1378</v>
      </c>
      <c r="G2006" s="94">
        <v>44752</v>
      </c>
      <c r="H2006" s="94">
        <v>44919</v>
      </c>
      <c r="I2006" s="95"/>
      <c r="J2006" s="95"/>
      <c r="K2006" s="95"/>
      <c r="L2006" s="95"/>
      <c r="M2006" s="95" t="s">
        <v>15</v>
      </c>
      <c r="N2006" s="95"/>
      <c r="O2006" s="95"/>
      <c r="P2006" s="95"/>
      <c r="R2006" s="90" t="s">
        <v>15</v>
      </c>
      <c r="S2006" s="91">
        <v>0</v>
      </c>
      <c r="T2006" s="90" t="s">
        <v>1378</v>
      </c>
      <c r="U2006" s="91">
        <v>17.309999999999999</v>
      </c>
      <c r="W2006" s="92">
        <v>44652</v>
      </c>
    </row>
    <row r="2007" spans="1:23" x14ac:dyDescent="0.2">
      <c r="A2007" s="93"/>
      <c r="B2007" s="93" t="s">
        <v>1376</v>
      </c>
      <c r="C2007" s="93" t="s">
        <v>1379</v>
      </c>
      <c r="D2007" s="93" t="s">
        <v>157</v>
      </c>
      <c r="E2007" s="93">
        <v>201</v>
      </c>
      <c r="F2007" s="93" t="s">
        <v>1378</v>
      </c>
      <c r="G2007" s="94">
        <v>44752</v>
      </c>
      <c r="H2007" s="94">
        <v>44919</v>
      </c>
      <c r="I2007" s="95"/>
      <c r="J2007" s="95"/>
      <c r="K2007" s="95"/>
      <c r="L2007" s="95"/>
      <c r="M2007" s="95" t="s">
        <v>15</v>
      </c>
      <c r="N2007" s="95"/>
      <c r="O2007" s="95"/>
      <c r="P2007" s="95"/>
      <c r="R2007" s="90" t="s">
        <v>15</v>
      </c>
      <c r="S2007" s="91">
        <v>0</v>
      </c>
      <c r="T2007" s="90" t="s">
        <v>1378</v>
      </c>
      <c r="U2007" s="91">
        <v>17.309999999999999</v>
      </c>
      <c r="W2007" s="92">
        <v>44652</v>
      </c>
    </row>
    <row r="2008" spans="1:23" x14ac:dyDescent="0.2">
      <c r="A2008" s="93"/>
      <c r="B2008" s="93" t="s">
        <v>1376</v>
      </c>
      <c r="C2008" s="93" t="s">
        <v>1379</v>
      </c>
      <c r="D2008" s="93" t="s">
        <v>157</v>
      </c>
      <c r="E2008" s="93">
        <v>201</v>
      </c>
      <c r="F2008" s="93" t="s">
        <v>1378</v>
      </c>
      <c r="G2008" s="94">
        <v>44752</v>
      </c>
      <c r="H2008" s="94">
        <v>44919</v>
      </c>
      <c r="I2008" s="95"/>
      <c r="J2008" s="95"/>
      <c r="K2008" s="95"/>
      <c r="L2008" s="95"/>
      <c r="M2008" s="95" t="s">
        <v>15</v>
      </c>
      <c r="N2008" s="95"/>
      <c r="O2008" s="95"/>
      <c r="P2008" s="95"/>
      <c r="R2008" s="90" t="s">
        <v>15</v>
      </c>
      <c r="S2008" s="91">
        <v>0</v>
      </c>
      <c r="T2008" s="90" t="s">
        <v>1378</v>
      </c>
      <c r="U2008" s="91">
        <v>17.309999999999999</v>
      </c>
      <c r="W2008" s="92">
        <v>44652</v>
      </c>
    </row>
    <row r="2009" spans="1:23" x14ac:dyDescent="0.2">
      <c r="A2009" s="93"/>
      <c r="B2009" s="93" t="s">
        <v>1376</v>
      </c>
      <c r="C2009" s="93" t="s">
        <v>1379</v>
      </c>
      <c r="D2009" s="93" t="s">
        <v>157</v>
      </c>
      <c r="E2009" s="93">
        <v>201</v>
      </c>
      <c r="F2009" s="93" t="s">
        <v>1378</v>
      </c>
      <c r="G2009" s="94">
        <v>44752</v>
      </c>
      <c r="H2009" s="94">
        <v>44919</v>
      </c>
      <c r="I2009" s="95"/>
      <c r="J2009" s="95"/>
      <c r="K2009" s="95"/>
      <c r="L2009" s="95"/>
      <c r="M2009" s="95" t="s">
        <v>15</v>
      </c>
      <c r="N2009" s="95"/>
      <c r="O2009" s="95"/>
      <c r="P2009" s="95"/>
      <c r="R2009" s="90" t="s">
        <v>15</v>
      </c>
      <c r="S2009" s="91">
        <v>0</v>
      </c>
      <c r="T2009" s="90" t="s">
        <v>1378</v>
      </c>
      <c r="U2009" s="91">
        <v>17.309999999999999</v>
      </c>
      <c r="W2009" s="92">
        <v>44652</v>
      </c>
    </row>
    <row r="2010" spans="1:23" x14ac:dyDescent="0.2">
      <c r="A2010" s="93"/>
      <c r="B2010" s="93" t="s">
        <v>1376</v>
      </c>
      <c r="C2010" s="93" t="s">
        <v>1379</v>
      </c>
      <c r="D2010" s="93" t="s">
        <v>157</v>
      </c>
      <c r="E2010" s="93">
        <v>201</v>
      </c>
      <c r="F2010" s="93" t="s">
        <v>1378</v>
      </c>
      <c r="G2010" s="94">
        <v>44752</v>
      </c>
      <c r="H2010" s="94">
        <v>44919</v>
      </c>
      <c r="I2010" s="95"/>
      <c r="J2010" s="95"/>
      <c r="K2010" s="95"/>
      <c r="L2010" s="95"/>
      <c r="M2010" s="95" t="s">
        <v>15</v>
      </c>
      <c r="N2010" s="95"/>
      <c r="O2010" s="95"/>
      <c r="P2010" s="95"/>
      <c r="R2010" s="90" t="s">
        <v>15</v>
      </c>
      <c r="S2010" s="91">
        <v>0</v>
      </c>
      <c r="T2010" s="90" t="s">
        <v>1378</v>
      </c>
      <c r="U2010" s="91">
        <v>17.309999999999999</v>
      </c>
      <c r="W2010" s="92">
        <v>44652</v>
      </c>
    </row>
    <row r="2011" spans="1:23" x14ac:dyDescent="0.2">
      <c r="A2011" s="93"/>
      <c r="B2011" s="93" t="s">
        <v>1376</v>
      </c>
      <c r="C2011" s="93" t="s">
        <v>1379</v>
      </c>
      <c r="D2011" s="93" t="s">
        <v>157</v>
      </c>
      <c r="E2011" s="93">
        <v>201</v>
      </c>
      <c r="F2011" s="93" t="s">
        <v>1378</v>
      </c>
      <c r="G2011" s="94">
        <v>44752</v>
      </c>
      <c r="H2011" s="94">
        <v>44919</v>
      </c>
      <c r="I2011" s="95"/>
      <c r="J2011" s="95"/>
      <c r="K2011" s="95"/>
      <c r="L2011" s="95"/>
      <c r="M2011" s="95" t="s">
        <v>15</v>
      </c>
      <c r="N2011" s="95"/>
      <c r="O2011" s="95"/>
      <c r="P2011" s="95"/>
      <c r="R2011" s="90" t="s">
        <v>15</v>
      </c>
      <c r="S2011" s="91">
        <v>0</v>
      </c>
      <c r="T2011" s="90" t="s">
        <v>1378</v>
      </c>
      <c r="U2011" s="91">
        <v>17.309999999999999</v>
      </c>
      <c r="W2011" s="92">
        <v>44652</v>
      </c>
    </row>
    <row r="2012" spans="1:23" x14ac:dyDescent="0.2">
      <c r="A2012" s="93"/>
      <c r="B2012" s="93" t="s">
        <v>1376</v>
      </c>
      <c r="C2012" s="93" t="s">
        <v>1379</v>
      </c>
      <c r="D2012" s="93" t="s">
        <v>157</v>
      </c>
      <c r="E2012" s="93">
        <v>201</v>
      </c>
      <c r="F2012" s="93" t="s">
        <v>1378</v>
      </c>
      <c r="G2012" s="94">
        <v>44752</v>
      </c>
      <c r="H2012" s="94">
        <v>44919</v>
      </c>
      <c r="I2012" s="95"/>
      <c r="J2012" s="95"/>
      <c r="K2012" s="95"/>
      <c r="L2012" s="95"/>
      <c r="M2012" s="95" t="s">
        <v>15</v>
      </c>
      <c r="N2012" s="95"/>
      <c r="O2012" s="95"/>
      <c r="P2012" s="95"/>
      <c r="R2012" s="90" t="s">
        <v>15</v>
      </c>
      <c r="S2012" s="91">
        <v>0</v>
      </c>
      <c r="T2012" s="90" t="s">
        <v>1378</v>
      </c>
      <c r="U2012" s="91">
        <v>17.309999999999999</v>
      </c>
      <c r="W2012" s="92">
        <v>44652</v>
      </c>
    </row>
    <row r="2013" spans="1:23" x14ac:dyDescent="0.2">
      <c r="A2013" s="93"/>
      <c r="B2013" s="93" t="s">
        <v>1376</v>
      </c>
      <c r="C2013" s="93" t="s">
        <v>1379</v>
      </c>
      <c r="D2013" s="93" t="s">
        <v>157</v>
      </c>
      <c r="E2013" s="93">
        <v>201</v>
      </c>
      <c r="F2013" s="93" t="s">
        <v>1378</v>
      </c>
      <c r="G2013" s="94">
        <v>44752</v>
      </c>
      <c r="H2013" s="94">
        <v>44919</v>
      </c>
      <c r="I2013" s="95"/>
      <c r="J2013" s="95"/>
      <c r="K2013" s="95"/>
      <c r="L2013" s="95"/>
      <c r="M2013" s="95" t="s">
        <v>15</v>
      </c>
      <c r="N2013" s="95"/>
      <c r="O2013" s="95"/>
      <c r="P2013" s="95"/>
      <c r="R2013" s="90" t="s">
        <v>15</v>
      </c>
      <c r="S2013" s="91">
        <v>0</v>
      </c>
      <c r="T2013" s="90" t="s">
        <v>1378</v>
      </c>
      <c r="U2013" s="91">
        <v>17.309999999999999</v>
      </c>
      <c r="W2013" s="92">
        <v>44652</v>
      </c>
    </row>
    <row r="2014" spans="1:23" x14ac:dyDescent="0.2">
      <c r="A2014" s="93"/>
      <c r="B2014" s="93" t="s">
        <v>1376</v>
      </c>
      <c r="C2014" s="93" t="s">
        <v>1379</v>
      </c>
      <c r="D2014" s="93" t="s">
        <v>157</v>
      </c>
      <c r="E2014" s="93">
        <v>201</v>
      </c>
      <c r="F2014" s="93" t="s">
        <v>1378</v>
      </c>
      <c r="G2014" s="94">
        <v>44752</v>
      </c>
      <c r="H2014" s="94">
        <v>44919</v>
      </c>
      <c r="I2014" s="95"/>
      <c r="J2014" s="95"/>
      <c r="K2014" s="95"/>
      <c r="L2014" s="95"/>
      <c r="M2014" s="95" t="s">
        <v>15</v>
      </c>
      <c r="N2014" s="95"/>
      <c r="O2014" s="95"/>
      <c r="P2014" s="95"/>
      <c r="R2014" s="90" t="s">
        <v>15</v>
      </c>
      <c r="S2014" s="91">
        <v>0</v>
      </c>
      <c r="T2014" s="90" t="s">
        <v>1378</v>
      </c>
      <c r="U2014" s="91">
        <v>17.309999999999999</v>
      </c>
      <c r="W2014" s="92">
        <v>44652</v>
      </c>
    </row>
    <row r="2015" spans="1:23" x14ac:dyDescent="0.2">
      <c r="A2015" s="93"/>
      <c r="B2015" s="93" t="s">
        <v>1376</v>
      </c>
      <c r="C2015" s="93" t="s">
        <v>1379</v>
      </c>
      <c r="D2015" s="93" t="s">
        <v>157</v>
      </c>
      <c r="E2015" s="93">
        <v>201</v>
      </c>
      <c r="F2015" s="93" t="s">
        <v>1378</v>
      </c>
      <c r="G2015" s="94">
        <v>44752</v>
      </c>
      <c r="H2015" s="94">
        <v>44919</v>
      </c>
      <c r="I2015" s="95"/>
      <c r="J2015" s="95"/>
      <c r="K2015" s="95"/>
      <c r="L2015" s="95"/>
      <c r="M2015" s="95" t="s">
        <v>15</v>
      </c>
      <c r="N2015" s="95"/>
      <c r="O2015" s="95"/>
      <c r="P2015" s="95"/>
      <c r="R2015" s="90" t="s">
        <v>15</v>
      </c>
      <c r="S2015" s="91">
        <v>0</v>
      </c>
      <c r="T2015" s="90" t="s">
        <v>1378</v>
      </c>
      <c r="U2015" s="91">
        <v>17.309999999999999</v>
      </c>
      <c r="W2015" s="92">
        <v>44652</v>
      </c>
    </row>
    <row r="2016" spans="1:23" x14ac:dyDescent="0.2">
      <c r="A2016" s="93"/>
      <c r="B2016" s="93" t="s">
        <v>1376</v>
      </c>
      <c r="C2016" s="93" t="s">
        <v>1379</v>
      </c>
      <c r="D2016" s="93" t="s">
        <v>157</v>
      </c>
      <c r="E2016" s="93">
        <v>201</v>
      </c>
      <c r="F2016" s="93" t="s">
        <v>1378</v>
      </c>
      <c r="G2016" s="94">
        <v>44752</v>
      </c>
      <c r="H2016" s="94">
        <v>44919</v>
      </c>
      <c r="I2016" s="95"/>
      <c r="J2016" s="95"/>
      <c r="K2016" s="95"/>
      <c r="L2016" s="95"/>
      <c r="M2016" s="95" t="s">
        <v>15</v>
      </c>
      <c r="N2016" s="95"/>
      <c r="O2016" s="95"/>
      <c r="P2016" s="95"/>
      <c r="R2016" s="90" t="s">
        <v>15</v>
      </c>
      <c r="S2016" s="91">
        <v>0</v>
      </c>
      <c r="T2016" s="90" t="s">
        <v>1378</v>
      </c>
      <c r="U2016" s="91">
        <v>17.309999999999999</v>
      </c>
      <c r="W2016" s="92">
        <v>44652</v>
      </c>
    </row>
    <row r="2017" spans="1:23" x14ac:dyDescent="0.2">
      <c r="A2017" s="93"/>
      <c r="B2017" s="93" t="s">
        <v>1376</v>
      </c>
      <c r="C2017" s="93" t="s">
        <v>1379</v>
      </c>
      <c r="D2017" s="93" t="s">
        <v>157</v>
      </c>
      <c r="E2017" s="93">
        <v>201</v>
      </c>
      <c r="F2017" s="93" t="s">
        <v>1378</v>
      </c>
      <c r="G2017" s="94">
        <v>44752</v>
      </c>
      <c r="H2017" s="94">
        <v>44919</v>
      </c>
      <c r="I2017" s="95"/>
      <c r="J2017" s="95"/>
      <c r="K2017" s="95"/>
      <c r="L2017" s="95"/>
      <c r="M2017" s="95" t="s">
        <v>15</v>
      </c>
      <c r="N2017" s="95"/>
      <c r="O2017" s="95"/>
      <c r="P2017" s="95"/>
      <c r="R2017" s="90" t="s">
        <v>15</v>
      </c>
      <c r="S2017" s="91">
        <v>0</v>
      </c>
      <c r="T2017" s="90" t="s">
        <v>1378</v>
      </c>
      <c r="U2017" s="91">
        <v>17.309999999999999</v>
      </c>
      <c r="W2017" s="92">
        <v>44652</v>
      </c>
    </row>
    <row r="2018" spans="1:23" x14ac:dyDescent="0.2">
      <c r="A2018" s="93"/>
      <c r="B2018" s="93" t="s">
        <v>1376</v>
      </c>
      <c r="C2018" s="93" t="s">
        <v>1379</v>
      </c>
      <c r="D2018" s="93" t="s">
        <v>157</v>
      </c>
      <c r="E2018" s="93">
        <v>201</v>
      </c>
      <c r="F2018" s="93" t="s">
        <v>1378</v>
      </c>
      <c r="G2018" s="94">
        <v>44752</v>
      </c>
      <c r="H2018" s="94">
        <v>44919</v>
      </c>
      <c r="I2018" s="95"/>
      <c r="J2018" s="95"/>
      <c r="K2018" s="95"/>
      <c r="L2018" s="95"/>
      <c r="M2018" s="95" t="s">
        <v>15</v>
      </c>
      <c r="N2018" s="95"/>
      <c r="O2018" s="95"/>
      <c r="P2018" s="95"/>
      <c r="R2018" s="90" t="s">
        <v>15</v>
      </c>
      <c r="S2018" s="91">
        <v>0</v>
      </c>
      <c r="T2018" s="90" t="s">
        <v>1378</v>
      </c>
      <c r="U2018" s="91">
        <v>17.309999999999999</v>
      </c>
      <c r="W2018" s="92">
        <v>44652</v>
      </c>
    </row>
    <row r="2019" spans="1:23" x14ac:dyDescent="0.2">
      <c r="A2019" s="93"/>
      <c r="B2019" s="93" t="s">
        <v>1376</v>
      </c>
      <c r="C2019" s="93" t="s">
        <v>1379</v>
      </c>
      <c r="D2019" s="93" t="s">
        <v>157</v>
      </c>
      <c r="E2019" s="93">
        <v>201</v>
      </c>
      <c r="F2019" s="93" t="s">
        <v>1378</v>
      </c>
      <c r="G2019" s="94">
        <v>44752</v>
      </c>
      <c r="H2019" s="94">
        <v>44919</v>
      </c>
      <c r="I2019" s="95"/>
      <c r="J2019" s="95"/>
      <c r="K2019" s="95"/>
      <c r="L2019" s="95"/>
      <c r="M2019" s="95" t="s">
        <v>15</v>
      </c>
      <c r="N2019" s="95"/>
      <c r="O2019" s="95"/>
      <c r="P2019" s="95"/>
      <c r="R2019" s="90" t="s">
        <v>15</v>
      </c>
      <c r="S2019" s="91">
        <v>0</v>
      </c>
      <c r="T2019" s="90" t="s">
        <v>1378</v>
      </c>
      <c r="U2019" s="91">
        <v>17.309999999999999</v>
      </c>
      <c r="W2019" s="92">
        <v>44652</v>
      </c>
    </row>
    <row r="2020" spans="1:23" x14ac:dyDescent="0.2">
      <c r="A2020" s="93"/>
      <c r="B2020" s="93" t="s">
        <v>1376</v>
      </c>
      <c r="C2020" s="93" t="s">
        <v>1379</v>
      </c>
      <c r="D2020" s="93" t="s">
        <v>157</v>
      </c>
      <c r="E2020" s="93">
        <v>201</v>
      </c>
      <c r="F2020" s="93" t="s">
        <v>1378</v>
      </c>
      <c r="G2020" s="94">
        <v>44752</v>
      </c>
      <c r="H2020" s="94">
        <v>44919</v>
      </c>
      <c r="I2020" s="95"/>
      <c r="J2020" s="95"/>
      <c r="K2020" s="95"/>
      <c r="L2020" s="95"/>
      <c r="M2020" s="95" t="s">
        <v>15</v>
      </c>
      <c r="N2020" s="95"/>
      <c r="O2020" s="95"/>
      <c r="P2020" s="95"/>
      <c r="R2020" s="90" t="s">
        <v>15</v>
      </c>
      <c r="S2020" s="91">
        <v>0</v>
      </c>
      <c r="T2020" s="90" t="s">
        <v>1378</v>
      </c>
      <c r="U2020" s="91">
        <v>17.309999999999999</v>
      </c>
      <c r="W2020" s="92">
        <v>44652</v>
      </c>
    </row>
    <row r="2021" spans="1:23" x14ac:dyDescent="0.2">
      <c r="A2021" s="93"/>
      <c r="B2021" s="93" t="s">
        <v>1376</v>
      </c>
      <c r="C2021" s="93" t="s">
        <v>1379</v>
      </c>
      <c r="D2021" s="93" t="s">
        <v>157</v>
      </c>
      <c r="E2021" s="93">
        <v>201</v>
      </c>
      <c r="F2021" s="93" t="s">
        <v>1378</v>
      </c>
      <c r="G2021" s="94">
        <v>44752</v>
      </c>
      <c r="H2021" s="94">
        <v>44919</v>
      </c>
      <c r="I2021" s="95"/>
      <c r="J2021" s="95"/>
      <c r="K2021" s="95"/>
      <c r="L2021" s="95"/>
      <c r="M2021" s="95" t="s">
        <v>15</v>
      </c>
      <c r="N2021" s="95"/>
      <c r="O2021" s="95"/>
      <c r="P2021" s="95"/>
      <c r="R2021" s="90" t="s">
        <v>15</v>
      </c>
      <c r="S2021" s="91">
        <v>0</v>
      </c>
      <c r="T2021" s="90" t="s">
        <v>1378</v>
      </c>
      <c r="U2021" s="91">
        <v>17.309999999999999</v>
      </c>
      <c r="W2021" s="92">
        <v>44652</v>
      </c>
    </row>
    <row r="2022" spans="1:23" x14ac:dyDescent="0.2">
      <c r="A2022" s="93"/>
      <c r="B2022" s="93" t="s">
        <v>1376</v>
      </c>
      <c r="C2022" s="93" t="s">
        <v>1379</v>
      </c>
      <c r="D2022" s="93" t="s">
        <v>157</v>
      </c>
      <c r="E2022" s="93">
        <v>201</v>
      </c>
      <c r="F2022" s="93" t="s">
        <v>1378</v>
      </c>
      <c r="G2022" s="94">
        <v>44752</v>
      </c>
      <c r="H2022" s="94">
        <v>44919</v>
      </c>
      <c r="I2022" s="95"/>
      <c r="J2022" s="95"/>
      <c r="K2022" s="95"/>
      <c r="L2022" s="95"/>
      <c r="M2022" s="95" t="s">
        <v>15</v>
      </c>
      <c r="N2022" s="95"/>
      <c r="O2022" s="95"/>
      <c r="P2022" s="95"/>
      <c r="R2022" s="90" t="s">
        <v>15</v>
      </c>
      <c r="S2022" s="91">
        <v>0</v>
      </c>
      <c r="T2022" s="90" t="s">
        <v>1378</v>
      </c>
      <c r="U2022" s="91">
        <v>17.309999999999999</v>
      </c>
      <c r="W2022" s="92">
        <v>44652</v>
      </c>
    </row>
    <row r="2023" spans="1:23" x14ac:dyDescent="0.2">
      <c r="A2023" s="93"/>
      <c r="B2023" s="93" t="s">
        <v>1376</v>
      </c>
      <c r="C2023" s="93" t="s">
        <v>1379</v>
      </c>
      <c r="D2023" s="93" t="s">
        <v>157</v>
      </c>
      <c r="E2023" s="93">
        <v>201</v>
      </c>
      <c r="F2023" s="93" t="s">
        <v>1378</v>
      </c>
      <c r="G2023" s="94">
        <v>44752</v>
      </c>
      <c r="H2023" s="94">
        <v>44919</v>
      </c>
      <c r="I2023" s="95"/>
      <c r="J2023" s="95"/>
      <c r="K2023" s="95"/>
      <c r="L2023" s="95"/>
      <c r="M2023" s="95" t="s">
        <v>15</v>
      </c>
      <c r="N2023" s="95"/>
      <c r="O2023" s="95"/>
      <c r="P2023" s="95"/>
      <c r="R2023" s="90" t="s">
        <v>15</v>
      </c>
      <c r="S2023" s="91">
        <v>0</v>
      </c>
      <c r="T2023" s="90" t="s">
        <v>1378</v>
      </c>
      <c r="U2023" s="91">
        <v>17.309999999999999</v>
      </c>
      <c r="W2023" s="92">
        <v>44652</v>
      </c>
    </row>
    <row r="2024" spans="1:23" x14ac:dyDescent="0.2">
      <c r="A2024" s="93"/>
      <c r="B2024" s="93" t="s">
        <v>1376</v>
      </c>
      <c r="C2024" s="93" t="s">
        <v>1379</v>
      </c>
      <c r="D2024" s="93" t="s">
        <v>157</v>
      </c>
      <c r="E2024" s="93">
        <v>201</v>
      </c>
      <c r="F2024" s="93" t="s">
        <v>1378</v>
      </c>
      <c r="G2024" s="94">
        <v>44752</v>
      </c>
      <c r="H2024" s="94">
        <v>44919</v>
      </c>
      <c r="I2024" s="95"/>
      <c r="J2024" s="95"/>
      <c r="K2024" s="95"/>
      <c r="L2024" s="95"/>
      <c r="M2024" s="95" t="s">
        <v>15</v>
      </c>
      <c r="N2024" s="95"/>
      <c r="O2024" s="95"/>
      <c r="P2024" s="95"/>
      <c r="R2024" s="90" t="s">
        <v>15</v>
      </c>
      <c r="S2024" s="91">
        <v>0</v>
      </c>
      <c r="T2024" s="90" t="s">
        <v>1378</v>
      </c>
      <c r="U2024" s="91">
        <v>17.309999999999999</v>
      </c>
      <c r="W2024" s="92">
        <v>44652</v>
      </c>
    </row>
    <row r="2025" spans="1:23" x14ac:dyDescent="0.2">
      <c r="A2025" s="93"/>
      <c r="B2025" s="93" t="s">
        <v>1376</v>
      </c>
      <c r="C2025" s="93" t="s">
        <v>1379</v>
      </c>
      <c r="D2025" s="93" t="s">
        <v>157</v>
      </c>
      <c r="E2025" s="93">
        <v>201</v>
      </c>
      <c r="F2025" s="93" t="s">
        <v>1378</v>
      </c>
      <c r="G2025" s="94">
        <v>44752</v>
      </c>
      <c r="H2025" s="94">
        <v>44919</v>
      </c>
      <c r="I2025" s="95"/>
      <c r="J2025" s="95"/>
      <c r="K2025" s="95"/>
      <c r="L2025" s="95"/>
      <c r="M2025" s="95" t="s">
        <v>15</v>
      </c>
      <c r="N2025" s="95"/>
      <c r="O2025" s="95"/>
      <c r="P2025" s="95"/>
      <c r="R2025" s="90" t="s">
        <v>15</v>
      </c>
      <c r="S2025" s="91">
        <v>0</v>
      </c>
      <c r="T2025" s="90" t="s">
        <v>1378</v>
      </c>
      <c r="U2025" s="91">
        <v>17.309999999999999</v>
      </c>
      <c r="W2025" s="92">
        <v>44652</v>
      </c>
    </row>
    <row r="2026" spans="1:23" x14ac:dyDescent="0.2">
      <c r="A2026" s="93"/>
      <c r="B2026" s="93" t="s">
        <v>1376</v>
      </c>
      <c r="C2026" s="93" t="s">
        <v>1379</v>
      </c>
      <c r="D2026" s="93" t="s">
        <v>157</v>
      </c>
      <c r="E2026" s="93">
        <v>201</v>
      </c>
      <c r="F2026" s="93" t="s">
        <v>1378</v>
      </c>
      <c r="G2026" s="94">
        <v>44752</v>
      </c>
      <c r="H2026" s="94">
        <v>44919</v>
      </c>
      <c r="I2026" s="95"/>
      <c r="J2026" s="95"/>
      <c r="K2026" s="95"/>
      <c r="L2026" s="95"/>
      <c r="M2026" s="95" t="s">
        <v>15</v>
      </c>
      <c r="N2026" s="95"/>
      <c r="O2026" s="95"/>
      <c r="P2026" s="95"/>
      <c r="R2026" s="90" t="s">
        <v>15</v>
      </c>
      <c r="S2026" s="91">
        <v>0</v>
      </c>
      <c r="T2026" s="90" t="s">
        <v>1378</v>
      </c>
      <c r="U2026" s="91">
        <v>17.309999999999999</v>
      </c>
      <c r="W2026" s="92">
        <v>44652</v>
      </c>
    </row>
    <row r="2027" spans="1:23" x14ac:dyDescent="0.2">
      <c r="A2027" s="93"/>
      <c r="B2027" s="93" t="s">
        <v>1376</v>
      </c>
      <c r="C2027" s="93" t="s">
        <v>1379</v>
      </c>
      <c r="D2027" s="93" t="s">
        <v>157</v>
      </c>
      <c r="E2027" s="93">
        <v>201</v>
      </c>
      <c r="F2027" s="93" t="s">
        <v>1378</v>
      </c>
      <c r="G2027" s="94">
        <v>44752</v>
      </c>
      <c r="H2027" s="94">
        <v>44919</v>
      </c>
      <c r="I2027" s="95"/>
      <c r="J2027" s="95"/>
      <c r="K2027" s="95"/>
      <c r="L2027" s="95"/>
      <c r="M2027" s="95" t="s">
        <v>15</v>
      </c>
      <c r="N2027" s="95"/>
      <c r="O2027" s="95"/>
      <c r="P2027" s="95"/>
      <c r="R2027" s="90" t="s">
        <v>15</v>
      </c>
      <c r="S2027" s="91">
        <v>0</v>
      </c>
      <c r="T2027" s="90" t="s">
        <v>1378</v>
      </c>
      <c r="U2027" s="91">
        <v>17.309999999999999</v>
      </c>
      <c r="W2027" s="92">
        <v>44652</v>
      </c>
    </row>
    <row r="2028" spans="1:23" x14ac:dyDescent="0.2">
      <c r="A2028" s="93"/>
      <c r="B2028" s="93" t="s">
        <v>1376</v>
      </c>
      <c r="C2028" s="93" t="s">
        <v>1379</v>
      </c>
      <c r="D2028" s="93" t="s">
        <v>157</v>
      </c>
      <c r="E2028" s="93">
        <v>201</v>
      </c>
      <c r="F2028" s="93" t="s">
        <v>1378</v>
      </c>
      <c r="G2028" s="94">
        <v>44752</v>
      </c>
      <c r="H2028" s="94">
        <v>44919</v>
      </c>
      <c r="I2028" s="95"/>
      <c r="J2028" s="95"/>
      <c r="K2028" s="95"/>
      <c r="L2028" s="95"/>
      <c r="M2028" s="95" t="s">
        <v>15</v>
      </c>
      <c r="N2028" s="95"/>
      <c r="O2028" s="95"/>
      <c r="P2028" s="95"/>
      <c r="R2028" s="90" t="s">
        <v>15</v>
      </c>
      <c r="S2028" s="91">
        <v>0</v>
      </c>
      <c r="T2028" s="90" t="s">
        <v>1378</v>
      </c>
      <c r="U2028" s="91">
        <v>17.309999999999999</v>
      </c>
      <c r="W2028" s="92">
        <v>44652</v>
      </c>
    </row>
    <row r="2029" spans="1:23" x14ac:dyDescent="0.2">
      <c r="A2029" s="93"/>
      <c r="B2029" s="93" t="s">
        <v>1376</v>
      </c>
      <c r="C2029" s="93" t="s">
        <v>1379</v>
      </c>
      <c r="D2029" s="93" t="s">
        <v>157</v>
      </c>
      <c r="E2029" s="93">
        <v>201</v>
      </c>
      <c r="F2029" s="93" t="s">
        <v>1378</v>
      </c>
      <c r="G2029" s="94">
        <v>44752</v>
      </c>
      <c r="H2029" s="94">
        <v>44919</v>
      </c>
      <c r="I2029" s="95"/>
      <c r="J2029" s="95"/>
      <c r="K2029" s="95"/>
      <c r="L2029" s="95"/>
      <c r="M2029" s="95" t="s">
        <v>15</v>
      </c>
      <c r="N2029" s="95"/>
      <c r="O2029" s="95"/>
      <c r="P2029" s="95"/>
      <c r="R2029" s="90" t="s">
        <v>15</v>
      </c>
      <c r="S2029" s="91">
        <v>0</v>
      </c>
      <c r="T2029" s="90" t="s">
        <v>1378</v>
      </c>
      <c r="U2029" s="91">
        <v>17.309999999999999</v>
      </c>
      <c r="W2029" s="92">
        <v>44652</v>
      </c>
    </row>
    <row r="2030" spans="1:23" x14ac:dyDescent="0.2">
      <c r="A2030" s="93"/>
      <c r="B2030" s="93" t="s">
        <v>1376</v>
      </c>
      <c r="C2030" s="93" t="s">
        <v>1379</v>
      </c>
      <c r="D2030" s="93" t="s">
        <v>157</v>
      </c>
      <c r="E2030" s="93">
        <v>201</v>
      </c>
      <c r="F2030" s="93" t="s">
        <v>1378</v>
      </c>
      <c r="G2030" s="94">
        <v>44752</v>
      </c>
      <c r="H2030" s="94">
        <v>44919</v>
      </c>
      <c r="I2030" s="95"/>
      <c r="J2030" s="95"/>
      <c r="K2030" s="95"/>
      <c r="L2030" s="95"/>
      <c r="M2030" s="95" t="s">
        <v>15</v>
      </c>
      <c r="N2030" s="95"/>
      <c r="O2030" s="95"/>
      <c r="P2030" s="95"/>
      <c r="R2030" s="90" t="s">
        <v>15</v>
      </c>
      <c r="S2030" s="91">
        <v>0</v>
      </c>
      <c r="T2030" s="90" t="s">
        <v>1378</v>
      </c>
      <c r="U2030" s="91">
        <v>17.309999999999999</v>
      </c>
      <c r="W2030" s="92">
        <v>44652</v>
      </c>
    </row>
    <row r="2031" spans="1:23" x14ac:dyDescent="0.2">
      <c r="A2031" s="93"/>
      <c r="B2031" s="93" t="s">
        <v>1376</v>
      </c>
      <c r="C2031" s="93" t="s">
        <v>1379</v>
      </c>
      <c r="D2031" s="93" t="s">
        <v>157</v>
      </c>
      <c r="E2031" s="93">
        <v>201</v>
      </c>
      <c r="F2031" s="93" t="s">
        <v>1378</v>
      </c>
      <c r="G2031" s="94">
        <v>44752</v>
      </c>
      <c r="H2031" s="94">
        <v>44919</v>
      </c>
      <c r="I2031" s="95"/>
      <c r="J2031" s="95"/>
      <c r="K2031" s="95"/>
      <c r="L2031" s="95"/>
      <c r="M2031" s="95" t="s">
        <v>15</v>
      </c>
      <c r="N2031" s="95"/>
      <c r="O2031" s="95"/>
      <c r="P2031" s="95"/>
      <c r="R2031" s="90" t="s">
        <v>15</v>
      </c>
      <c r="S2031" s="91">
        <v>0</v>
      </c>
      <c r="T2031" s="90" t="s">
        <v>1378</v>
      </c>
      <c r="U2031" s="91">
        <v>17.309999999999999</v>
      </c>
      <c r="W2031" s="92">
        <v>44652</v>
      </c>
    </row>
    <row r="2032" spans="1:23" x14ac:dyDescent="0.2">
      <c r="A2032" s="93"/>
      <c r="B2032" s="93" t="s">
        <v>1376</v>
      </c>
      <c r="C2032" s="93" t="s">
        <v>1379</v>
      </c>
      <c r="D2032" s="93" t="s">
        <v>157</v>
      </c>
      <c r="E2032" s="93">
        <v>201</v>
      </c>
      <c r="F2032" s="93" t="s">
        <v>1378</v>
      </c>
      <c r="G2032" s="94">
        <v>44752</v>
      </c>
      <c r="H2032" s="94">
        <v>44919</v>
      </c>
      <c r="I2032" s="95"/>
      <c r="J2032" s="95"/>
      <c r="K2032" s="95"/>
      <c r="L2032" s="95"/>
      <c r="M2032" s="95" t="s">
        <v>15</v>
      </c>
      <c r="N2032" s="95"/>
      <c r="O2032" s="95"/>
      <c r="P2032" s="95"/>
      <c r="R2032" s="90" t="s">
        <v>15</v>
      </c>
      <c r="S2032" s="91">
        <v>0</v>
      </c>
      <c r="T2032" s="90" t="s">
        <v>1378</v>
      </c>
      <c r="U2032" s="91">
        <v>17.309999999999999</v>
      </c>
      <c r="W2032" s="92">
        <v>44652</v>
      </c>
    </row>
    <row r="2033" spans="1:23" x14ac:dyDescent="0.2">
      <c r="A2033" s="93"/>
      <c r="B2033" s="93" t="s">
        <v>1376</v>
      </c>
      <c r="C2033" s="93" t="s">
        <v>1379</v>
      </c>
      <c r="D2033" s="93" t="s">
        <v>157</v>
      </c>
      <c r="E2033" s="93">
        <v>201</v>
      </c>
      <c r="F2033" s="93" t="s">
        <v>1378</v>
      </c>
      <c r="G2033" s="94">
        <v>44752</v>
      </c>
      <c r="H2033" s="94">
        <v>44919</v>
      </c>
      <c r="I2033" s="95"/>
      <c r="J2033" s="95"/>
      <c r="K2033" s="95"/>
      <c r="L2033" s="95"/>
      <c r="M2033" s="95" t="s">
        <v>15</v>
      </c>
      <c r="N2033" s="95"/>
      <c r="O2033" s="95"/>
      <c r="P2033" s="95"/>
      <c r="R2033" s="90" t="s">
        <v>15</v>
      </c>
      <c r="S2033" s="91">
        <v>0</v>
      </c>
      <c r="T2033" s="90" t="s">
        <v>1378</v>
      </c>
      <c r="U2033" s="91">
        <v>17.309999999999999</v>
      </c>
      <c r="W2033" s="92">
        <v>44652</v>
      </c>
    </row>
    <row r="2034" spans="1:23" x14ac:dyDescent="0.2">
      <c r="A2034" s="93"/>
      <c r="B2034" s="93" t="s">
        <v>1376</v>
      </c>
      <c r="C2034" s="93" t="s">
        <v>1379</v>
      </c>
      <c r="D2034" s="93" t="s">
        <v>157</v>
      </c>
      <c r="E2034" s="93">
        <v>201</v>
      </c>
      <c r="F2034" s="93" t="s">
        <v>1378</v>
      </c>
      <c r="G2034" s="94">
        <v>44752</v>
      </c>
      <c r="H2034" s="94">
        <v>44919</v>
      </c>
      <c r="I2034" s="95"/>
      <c r="J2034" s="95"/>
      <c r="K2034" s="95"/>
      <c r="L2034" s="95"/>
      <c r="M2034" s="95" t="s">
        <v>15</v>
      </c>
      <c r="N2034" s="95"/>
      <c r="O2034" s="95"/>
      <c r="P2034" s="95"/>
      <c r="R2034" s="90" t="s">
        <v>15</v>
      </c>
      <c r="S2034" s="91">
        <v>0</v>
      </c>
      <c r="T2034" s="90" t="s">
        <v>1378</v>
      </c>
      <c r="U2034" s="91">
        <v>17.309999999999999</v>
      </c>
      <c r="W2034" s="92">
        <v>44652</v>
      </c>
    </row>
    <row r="2035" spans="1:23" x14ac:dyDescent="0.2">
      <c r="A2035" s="93"/>
      <c r="B2035" s="93" t="s">
        <v>1376</v>
      </c>
      <c r="C2035" s="93" t="s">
        <v>1379</v>
      </c>
      <c r="D2035" s="93" t="s">
        <v>157</v>
      </c>
      <c r="E2035" s="93">
        <v>201</v>
      </c>
      <c r="F2035" s="93" t="s">
        <v>1378</v>
      </c>
      <c r="G2035" s="94">
        <v>44752</v>
      </c>
      <c r="H2035" s="94">
        <v>44919</v>
      </c>
      <c r="I2035" s="95"/>
      <c r="J2035" s="95"/>
      <c r="K2035" s="95"/>
      <c r="L2035" s="95"/>
      <c r="M2035" s="95" t="s">
        <v>15</v>
      </c>
      <c r="N2035" s="95"/>
      <c r="O2035" s="95"/>
      <c r="P2035" s="95"/>
      <c r="R2035" s="90" t="s">
        <v>15</v>
      </c>
      <c r="S2035" s="91">
        <v>0</v>
      </c>
      <c r="T2035" s="90" t="s">
        <v>1378</v>
      </c>
      <c r="U2035" s="91">
        <v>17.309999999999999</v>
      </c>
      <c r="W2035" s="92">
        <v>44652</v>
      </c>
    </row>
    <row r="2036" spans="1:23" x14ac:dyDescent="0.2">
      <c r="A2036" s="93"/>
      <c r="B2036" s="93" t="s">
        <v>1376</v>
      </c>
      <c r="C2036" s="93" t="s">
        <v>1379</v>
      </c>
      <c r="D2036" s="93" t="s">
        <v>157</v>
      </c>
      <c r="E2036" s="93">
        <v>201</v>
      </c>
      <c r="F2036" s="93" t="s">
        <v>1378</v>
      </c>
      <c r="G2036" s="94">
        <v>44752</v>
      </c>
      <c r="H2036" s="94">
        <v>44919</v>
      </c>
      <c r="I2036" s="95"/>
      <c r="J2036" s="95"/>
      <c r="K2036" s="95"/>
      <c r="L2036" s="95"/>
      <c r="M2036" s="95" t="s">
        <v>15</v>
      </c>
      <c r="N2036" s="95"/>
      <c r="O2036" s="95"/>
      <c r="P2036" s="95"/>
      <c r="R2036" s="90" t="s">
        <v>15</v>
      </c>
      <c r="S2036" s="91">
        <v>0</v>
      </c>
      <c r="T2036" s="90" t="s">
        <v>1378</v>
      </c>
      <c r="U2036" s="91">
        <v>17.309999999999999</v>
      </c>
      <c r="W2036" s="92">
        <v>44652</v>
      </c>
    </row>
    <row r="2037" spans="1:23" x14ac:dyDescent="0.2">
      <c r="A2037" s="93"/>
      <c r="B2037" s="93" t="s">
        <v>1376</v>
      </c>
      <c r="C2037" s="93" t="s">
        <v>1379</v>
      </c>
      <c r="D2037" s="93" t="s">
        <v>157</v>
      </c>
      <c r="E2037" s="93">
        <v>201</v>
      </c>
      <c r="F2037" s="93" t="s">
        <v>1378</v>
      </c>
      <c r="G2037" s="94">
        <v>44752</v>
      </c>
      <c r="H2037" s="94">
        <v>44919</v>
      </c>
      <c r="I2037" s="95"/>
      <c r="J2037" s="95"/>
      <c r="K2037" s="95"/>
      <c r="L2037" s="95"/>
      <c r="M2037" s="95" t="s">
        <v>15</v>
      </c>
      <c r="N2037" s="95"/>
      <c r="O2037" s="95"/>
      <c r="P2037" s="95"/>
      <c r="R2037" s="90" t="s">
        <v>15</v>
      </c>
      <c r="S2037" s="91">
        <v>0</v>
      </c>
      <c r="T2037" s="90" t="s">
        <v>1378</v>
      </c>
      <c r="U2037" s="91">
        <v>17.309999999999999</v>
      </c>
      <c r="W2037" s="92">
        <v>44652</v>
      </c>
    </row>
    <row r="2038" spans="1:23" x14ac:dyDescent="0.2">
      <c r="A2038" s="93"/>
      <c r="B2038" s="93" t="s">
        <v>1376</v>
      </c>
      <c r="C2038" s="93" t="s">
        <v>1379</v>
      </c>
      <c r="D2038" s="93" t="s">
        <v>157</v>
      </c>
      <c r="E2038" s="93">
        <v>201</v>
      </c>
      <c r="F2038" s="93" t="s">
        <v>1378</v>
      </c>
      <c r="G2038" s="94">
        <v>44752</v>
      </c>
      <c r="H2038" s="94">
        <v>44919</v>
      </c>
      <c r="I2038" s="95"/>
      <c r="J2038" s="95"/>
      <c r="K2038" s="95"/>
      <c r="L2038" s="95"/>
      <c r="M2038" s="95" t="s">
        <v>15</v>
      </c>
      <c r="N2038" s="95"/>
      <c r="O2038" s="95"/>
      <c r="P2038" s="95"/>
      <c r="R2038" s="90" t="s">
        <v>15</v>
      </c>
      <c r="S2038" s="91">
        <v>0</v>
      </c>
      <c r="T2038" s="90" t="s">
        <v>1378</v>
      </c>
      <c r="U2038" s="91">
        <v>17.309999999999999</v>
      </c>
      <c r="W2038" s="92">
        <v>44652</v>
      </c>
    </row>
    <row r="2039" spans="1:23" x14ac:dyDescent="0.2">
      <c r="A2039" s="93"/>
      <c r="B2039" s="93" t="s">
        <v>1376</v>
      </c>
      <c r="C2039" s="93" t="s">
        <v>1379</v>
      </c>
      <c r="D2039" s="93" t="s">
        <v>157</v>
      </c>
      <c r="E2039" s="93">
        <v>201</v>
      </c>
      <c r="F2039" s="93" t="s">
        <v>1378</v>
      </c>
      <c r="G2039" s="94">
        <v>44752</v>
      </c>
      <c r="H2039" s="94">
        <v>44919</v>
      </c>
      <c r="I2039" s="95"/>
      <c r="J2039" s="95"/>
      <c r="K2039" s="95"/>
      <c r="L2039" s="95"/>
      <c r="M2039" s="95" t="s">
        <v>15</v>
      </c>
      <c r="N2039" s="95"/>
      <c r="O2039" s="95"/>
      <c r="P2039" s="95"/>
      <c r="R2039" s="90" t="s">
        <v>15</v>
      </c>
      <c r="S2039" s="91">
        <v>0</v>
      </c>
      <c r="T2039" s="90" t="s">
        <v>1378</v>
      </c>
      <c r="U2039" s="91">
        <v>17.309999999999999</v>
      </c>
      <c r="W2039" s="92">
        <v>44652</v>
      </c>
    </row>
    <row r="2040" spans="1:23" x14ac:dyDescent="0.2">
      <c r="A2040" s="93"/>
      <c r="B2040" s="93" t="s">
        <v>1376</v>
      </c>
      <c r="C2040" s="93" t="s">
        <v>1379</v>
      </c>
      <c r="D2040" s="93" t="s">
        <v>157</v>
      </c>
      <c r="E2040" s="93">
        <v>201</v>
      </c>
      <c r="F2040" s="93" t="s">
        <v>1378</v>
      </c>
      <c r="G2040" s="94">
        <v>44752</v>
      </c>
      <c r="H2040" s="94">
        <v>44919</v>
      </c>
      <c r="I2040" s="95"/>
      <c r="J2040" s="95"/>
      <c r="K2040" s="95"/>
      <c r="L2040" s="95"/>
      <c r="M2040" s="95" t="s">
        <v>15</v>
      </c>
      <c r="N2040" s="95"/>
      <c r="O2040" s="95"/>
      <c r="P2040" s="95"/>
      <c r="R2040" s="90" t="s">
        <v>15</v>
      </c>
      <c r="S2040" s="91">
        <v>0</v>
      </c>
      <c r="T2040" s="90" t="s">
        <v>1378</v>
      </c>
      <c r="U2040" s="91">
        <v>17.309999999999999</v>
      </c>
      <c r="W2040" s="92">
        <v>44652</v>
      </c>
    </row>
    <row r="2041" spans="1:23" x14ac:dyDescent="0.2">
      <c r="A2041" s="93"/>
      <c r="B2041" s="93" t="s">
        <v>1376</v>
      </c>
      <c r="C2041" s="93" t="s">
        <v>1379</v>
      </c>
      <c r="D2041" s="93" t="s">
        <v>157</v>
      </c>
      <c r="E2041" s="93">
        <v>201</v>
      </c>
      <c r="F2041" s="93" t="s">
        <v>1378</v>
      </c>
      <c r="G2041" s="94">
        <v>44752</v>
      </c>
      <c r="H2041" s="94">
        <v>44919</v>
      </c>
      <c r="I2041" s="95"/>
      <c r="J2041" s="95"/>
      <c r="K2041" s="95"/>
      <c r="L2041" s="95"/>
      <c r="M2041" s="95" t="s">
        <v>15</v>
      </c>
      <c r="N2041" s="95"/>
      <c r="O2041" s="95"/>
      <c r="P2041" s="95"/>
      <c r="R2041" s="90" t="s">
        <v>15</v>
      </c>
      <c r="S2041" s="91">
        <v>0</v>
      </c>
      <c r="T2041" s="90" t="s">
        <v>1378</v>
      </c>
      <c r="U2041" s="91">
        <v>17.309999999999999</v>
      </c>
      <c r="W2041" s="92">
        <v>44652</v>
      </c>
    </row>
    <row r="2042" spans="1:23" x14ac:dyDescent="0.2">
      <c r="A2042" s="93"/>
      <c r="B2042" s="93" t="s">
        <v>1376</v>
      </c>
      <c r="C2042" s="93" t="s">
        <v>1379</v>
      </c>
      <c r="D2042" s="93" t="s">
        <v>157</v>
      </c>
      <c r="E2042" s="93">
        <v>201</v>
      </c>
      <c r="F2042" s="93" t="s">
        <v>1378</v>
      </c>
      <c r="G2042" s="94">
        <v>44752</v>
      </c>
      <c r="H2042" s="94">
        <v>44919</v>
      </c>
      <c r="I2042" s="95"/>
      <c r="J2042" s="95"/>
      <c r="K2042" s="95"/>
      <c r="L2042" s="95"/>
      <c r="M2042" s="95" t="s">
        <v>15</v>
      </c>
      <c r="N2042" s="95"/>
      <c r="O2042" s="95"/>
      <c r="P2042" s="95"/>
      <c r="R2042" s="90" t="s">
        <v>15</v>
      </c>
      <c r="S2042" s="91">
        <v>0</v>
      </c>
      <c r="T2042" s="90" t="s">
        <v>1378</v>
      </c>
      <c r="U2042" s="91">
        <v>17.309999999999999</v>
      </c>
      <c r="W2042" s="92">
        <v>44652</v>
      </c>
    </row>
    <row r="2043" spans="1:23" x14ac:dyDescent="0.2">
      <c r="A2043" s="93"/>
      <c r="B2043" s="93" t="s">
        <v>1376</v>
      </c>
      <c r="C2043" s="93" t="s">
        <v>1379</v>
      </c>
      <c r="D2043" s="93" t="s">
        <v>157</v>
      </c>
      <c r="E2043" s="93">
        <v>201</v>
      </c>
      <c r="F2043" s="93" t="s">
        <v>1378</v>
      </c>
      <c r="G2043" s="94">
        <v>44752</v>
      </c>
      <c r="H2043" s="94">
        <v>44919</v>
      </c>
      <c r="I2043" s="95"/>
      <c r="J2043" s="95"/>
      <c r="K2043" s="95"/>
      <c r="L2043" s="95"/>
      <c r="M2043" s="95" t="s">
        <v>15</v>
      </c>
      <c r="N2043" s="95"/>
      <c r="O2043" s="95"/>
      <c r="P2043" s="95"/>
      <c r="R2043" s="90" t="s">
        <v>15</v>
      </c>
      <c r="S2043" s="91">
        <v>0</v>
      </c>
      <c r="T2043" s="90" t="s">
        <v>1378</v>
      </c>
      <c r="U2043" s="91">
        <v>17.309999999999999</v>
      </c>
      <c r="W2043" s="92">
        <v>44652</v>
      </c>
    </row>
    <row r="2044" spans="1:23" x14ac:dyDescent="0.2">
      <c r="A2044" s="93"/>
      <c r="B2044" s="93" t="s">
        <v>1376</v>
      </c>
      <c r="C2044" s="93" t="s">
        <v>1379</v>
      </c>
      <c r="D2044" s="93" t="s">
        <v>157</v>
      </c>
      <c r="E2044" s="93">
        <v>201</v>
      </c>
      <c r="F2044" s="93" t="s">
        <v>1378</v>
      </c>
      <c r="G2044" s="94">
        <v>44752</v>
      </c>
      <c r="H2044" s="94">
        <v>44919</v>
      </c>
      <c r="I2044" s="95"/>
      <c r="J2044" s="95"/>
      <c r="K2044" s="95"/>
      <c r="L2044" s="95"/>
      <c r="M2044" s="95" t="s">
        <v>15</v>
      </c>
      <c r="N2044" s="95"/>
      <c r="O2044" s="95"/>
      <c r="P2044" s="95"/>
      <c r="R2044" s="90" t="s">
        <v>15</v>
      </c>
      <c r="S2044" s="91">
        <v>0</v>
      </c>
      <c r="T2044" s="90" t="s">
        <v>1378</v>
      </c>
      <c r="U2044" s="91">
        <v>17.309999999999999</v>
      </c>
      <c r="W2044" s="92">
        <v>44652</v>
      </c>
    </row>
    <row r="2045" spans="1:23" x14ac:dyDescent="0.2">
      <c r="A2045" s="93"/>
      <c r="B2045" s="93" t="s">
        <v>1376</v>
      </c>
      <c r="C2045" s="93" t="s">
        <v>1379</v>
      </c>
      <c r="D2045" s="93" t="s">
        <v>157</v>
      </c>
      <c r="E2045" s="93">
        <v>201</v>
      </c>
      <c r="F2045" s="93" t="s">
        <v>1378</v>
      </c>
      <c r="G2045" s="94">
        <v>44752</v>
      </c>
      <c r="H2045" s="94">
        <v>44919</v>
      </c>
      <c r="I2045" s="95"/>
      <c r="J2045" s="95"/>
      <c r="K2045" s="95"/>
      <c r="L2045" s="95"/>
      <c r="M2045" s="95" t="s">
        <v>15</v>
      </c>
      <c r="N2045" s="95"/>
      <c r="O2045" s="95"/>
      <c r="P2045" s="95"/>
      <c r="R2045" s="90" t="s">
        <v>15</v>
      </c>
      <c r="S2045" s="91">
        <v>0</v>
      </c>
      <c r="T2045" s="90" t="s">
        <v>1378</v>
      </c>
      <c r="U2045" s="91">
        <v>17.309999999999999</v>
      </c>
      <c r="W2045" s="92">
        <v>44652</v>
      </c>
    </row>
    <row r="2046" spans="1:23" x14ac:dyDescent="0.2">
      <c r="A2046" s="93"/>
      <c r="B2046" s="93" t="s">
        <v>1376</v>
      </c>
      <c r="C2046" s="93" t="s">
        <v>1379</v>
      </c>
      <c r="D2046" s="93" t="s">
        <v>157</v>
      </c>
      <c r="E2046" s="93">
        <v>201</v>
      </c>
      <c r="F2046" s="93" t="s">
        <v>1378</v>
      </c>
      <c r="G2046" s="94">
        <v>44752</v>
      </c>
      <c r="H2046" s="94">
        <v>44919</v>
      </c>
      <c r="I2046" s="95"/>
      <c r="J2046" s="95"/>
      <c r="K2046" s="95"/>
      <c r="L2046" s="95"/>
      <c r="M2046" s="95" t="s">
        <v>15</v>
      </c>
      <c r="N2046" s="95"/>
      <c r="O2046" s="95"/>
      <c r="P2046" s="95"/>
      <c r="R2046" s="90" t="s">
        <v>15</v>
      </c>
      <c r="S2046" s="91">
        <v>0</v>
      </c>
      <c r="T2046" s="90" t="s">
        <v>1378</v>
      </c>
      <c r="U2046" s="91">
        <v>17.309999999999999</v>
      </c>
      <c r="W2046" s="92">
        <v>44652</v>
      </c>
    </row>
    <row r="2047" spans="1:23" x14ac:dyDescent="0.2">
      <c r="A2047" s="93"/>
      <c r="B2047" s="93" t="s">
        <v>1376</v>
      </c>
      <c r="C2047" s="93" t="s">
        <v>1379</v>
      </c>
      <c r="D2047" s="93" t="s">
        <v>157</v>
      </c>
      <c r="E2047" s="93">
        <v>201</v>
      </c>
      <c r="F2047" s="93" t="s">
        <v>1378</v>
      </c>
      <c r="G2047" s="94">
        <v>44752</v>
      </c>
      <c r="H2047" s="94">
        <v>44919</v>
      </c>
      <c r="I2047" s="95"/>
      <c r="J2047" s="95"/>
      <c r="K2047" s="95"/>
      <c r="L2047" s="95"/>
      <c r="M2047" s="95" t="s">
        <v>15</v>
      </c>
      <c r="N2047" s="95"/>
      <c r="O2047" s="95"/>
      <c r="P2047" s="95"/>
      <c r="R2047" s="90" t="s">
        <v>15</v>
      </c>
      <c r="S2047" s="91">
        <v>0</v>
      </c>
      <c r="T2047" s="90" t="s">
        <v>1378</v>
      </c>
      <c r="U2047" s="91">
        <v>17.309999999999999</v>
      </c>
      <c r="W2047" s="92">
        <v>44652</v>
      </c>
    </row>
    <row r="2048" spans="1:23" x14ac:dyDescent="0.2">
      <c r="A2048" s="93"/>
      <c r="B2048" s="93" t="s">
        <v>1376</v>
      </c>
      <c r="C2048" s="93" t="s">
        <v>1379</v>
      </c>
      <c r="D2048" s="93" t="s">
        <v>157</v>
      </c>
      <c r="E2048" s="93">
        <v>201</v>
      </c>
      <c r="F2048" s="93" t="s">
        <v>1378</v>
      </c>
      <c r="G2048" s="94">
        <v>44752</v>
      </c>
      <c r="H2048" s="94">
        <v>44919</v>
      </c>
      <c r="I2048" s="95"/>
      <c r="J2048" s="95"/>
      <c r="K2048" s="95"/>
      <c r="L2048" s="95"/>
      <c r="M2048" s="95" t="s">
        <v>15</v>
      </c>
      <c r="N2048" s="95"/>
      <c r="O2048" s="95"/>
      <c r="P2048" s="95"/>
      <c r="R2048" s="90" t="s">
        <v>15</v>
      </c>
      <c r="S2048" s="91">
        <v>0</v>
      </c>
      <c r="T2048" s="90" t="s">
        <v>1378</v>
      </c>
      <c r="U2048" s="91">
        <v>17.309999999999999</v>
      </c>
      <c r="W2048" s="92">
        <v>44652</v>
      </c>
    </row>
    <row r="2049" spans="1:23" x14ac:dyDescent="0.2">
      <c r="A2049" s="93"/>
      <c r="B2049" s="93" t="s">
        <v>1376</v>
      </c>
      <c r="C2049" s="93" t="s">
        <v>1379</v>
      </c>
      <c r="D2049" s="93" t="s">
        <v>157</v>
      </c>
      <c r="E2049" s="93">
        <v>201</v>
      </c>
      <c r="F2049" s="93" t="s">
        <v>1378</v>
      </c>
      <c r="G2049" s="94">
        <v>44752</v>
      </c>
      <c r="H2049" s="94">
        <v>44919</v>
      </c>
      <c r="I2049" s="95"/>
      <c r="J2049" s="95"/>
      <c r="K2049" s="95"/>
      <c r="L2049" s="95"/>
      <c r="M2049" s="95" t="s">
        <v>15</v>
      </c>
      <c r="N2049" s="95"/>
      <c r="O2049" s="95"/>
      <c r="P2049" s="95"/>
      <c r="R2049" s="90" t="s">
        <v>15</v>
      </c>
      <c r="S2049" s="91">
        <v>0</v>
      </c>
      <c r="T2049" s="90" t="s">
        <v>1378</v>
      </c>
      <c r="U2049" s="91">
        <v>17.309999999999999</v>
      </c>
      <c r="W2049" s="92">
        <v>44652</v>
      </c>
    </row>
    <row r="2050" spans="1:23" x14ac:dyDescent="0.2">
      <c r="A2050" s="93"/>
      <c r="B2050" s="93" t="s">
        <v>1376</v>
      </c>
      <c r="C2050" s="93" t="s">
        <v>1379</v>
      </c>
      <c r="D2050" s="93" t="s">
        <v>157</v>
      </c>
      <c r="E2050" s="93">
        <v>201</v>
      </c>
      <c r="F2050" s="93" t="s">
        <v>1378</v>
      </c>
      <c r="G2050" s="94">
        <v>44752</v>
      </c>
      <c r="H2050" s="94">
        <v>44919</v>
      </c>
      <c r="I2050" s="95"/>
      <c r="J2050" s="95"/>
      <c r="K2050" s="95"/>
      <c r="L2050" s="95"/>
      <c r="M2050" s="95" t="s">
        <v>15</v>
      </c>
      <c r="N2050" s="95"/>
      <c r="O2050" s="95"/>
      <c r="P2050" s="95"/>
      <c r="R2050" s="90" t="s">
        <v>15</v>
      </c>
      <c r="S2050" s="91">
        <v>0</v>
      </c>
      <c r="T2050" s="90" t="s">
        <v>1378</v>
      </c>
      <c r="U2050" s="91">
        <v>17.309999999999999</v>
      </c>
      <c r="W2050" s="92">
        <v>44652</v>
      </c>
    </row>
    <row r="2051" spans="1:23" x14ac:dyDescent="0.2">
      <c r="A2051" s="93"/>
      <c r="B2051" s="93" t="s">
        <v>1376</v>
      </c>
      <c r="C2051" s="93" t="s">
        <v>1379</v>
      </c>
      <c r="D2051" s="93" t="s">
        <v>157</v>
      </c>
      <c r="E2051" s="93">
        <v>201</v>
      </c>
      <c r="F2051" s="93" t="s">
        <v>1378</v>
      </c>
      <c r="G2051" s="94">
        <v>44752</v>
      </c>
      <c r="H2051" s="94">
        <v>44919</v>
      </c>
      <c r="I2051" s="95"/>
      <c r="J2051" s="95"/>
      <c r="K2051" s="95"/>
      <c r="L2051" s="95"/>
      <c r="M2051" s="95" t="s">
        <v>15</v>
      </c>
      <c r="N2051" s="95"/>
      <c r="O2051" s="95"/>
      <c r="P2051" s="95"/>
      <c r="R2051" s="90" t="s">
        <v>15</v>
      </c>
      <c r="S2051" s="91">
        <v>0</v>
      </c>
      <c r="T2051" s="90" t="s">
        <v>1378</v>
      </c>
      <c r="U2051" s="91">
        <v>17.309999999999999</v>
      </c>
      <c r="W2051" s="92">
        <v>44652</v>
      </c>
    </row>
    <row r="2052" spans="1:23" x14ac:dyDescent="0.2">
      <c r="A2052" s="93"/>
      <c r="B2052" s="93" t="s">
        <v>1376</v>
      </c>
      <c r="C2052" s="93" t="s">
        <v>1379</v>
      </c>
      <c r="D2052" s="93" t="s">
        <v>157</v>
      </c>
      <c r="E2052" s="93">
        <v>201</v>
      </c>
      <c r="F2052" s="93" t="s">
        <v>1378</v>
      </c>
      <c r="G2052" s="94">
        <v>44752</v>
      </c>
      <c r="H2052" s="94">
        <v>44919</v>
      </c>
      <c r="I2052" s="95"/>
      <c r="J2052" s="95"/>
      <c r="K2052" s="95"/>
      <c r="L2052" s="95"/>
      <c r="M2052" s="95" t="s">
        <v>15</v>
      </c>
      <c r="N2052" s="95"/>
      <c r="O2052" s="95"/>
      <c r="P2052" s="95"/>
      <c r="R2052" s="90" t="s">
        <v>15</v>
      </c>
      <c r="S2052" s="91">
        <v>0</v>
      </c>
      <c r="T2052" s="90" t="s">
        <v>1378</v>
      </c>
      <c r="U2052" s="91">
        <v>17.309999999999999</v>
      </c>
      <c r="W2052" s="92">
        <v>44652</v>
      </c>
    </row>
    <row r="2053" spans="1:23" x14ac:dyDescent="0.2">
      <c r="A2053" s="93"/>
      <c r="B2053" s="93" t="s">
        <v>1376</v>
      </c>
      <c r="C2053" s="93" t="s">
        <v>1379</v>
      </c>
      <c r="D2053" s="93" t="s">
        <v>157</v>
      </c>
      <c r="E2053" s="93">
        <v>201</v>
      </c>
      <c r="F2053" s="93" t="s">
        <v>1378</v>
      </c>
      <c r="G2053" s="94">
        <v>44752</v>
      </c>
      <c r="H2053" s="94">
        <v>44919</v>
      </c>
      <c r="I2053" s="95"/>
      <c r="J2053" s="95"/>
      <c r="K2053" s="95"/>
      <c r="L2053" s="95"/>
      <c r="M2053" s="95" t="s">
        <v>15</v>
      </c>
      <c r="N2053" s="95"/>
      <c r="O2053" s="95"/>
      <c r="P2053" s="95"/>
      <c r="R2053" s="90" t="s">
        <v>15</v>
      </c>
      <c r="S2053" s="91">
        <v>0</v>
      </c>
      <c r="T2053" s="90" t="s">
        <v>1378</v>
      </c>
      <c r="U2053" s="91">
        <v>17.309999999999999</v>
      </c>
      <c r="W2053" s="92">
        <v>44652</v>
      </c>
    </row>
    <row r="2054" spans="1:23" x14ac:dyDescent="0.2">
      <c r="A2054" s="93"/>
      <c r="B2054" s="93" t="s">
        <v>1376</v>
      </c>
      <c r="C2054" s="93" t="s">
        <v>1379</v>
      </c>
      <c r="D2054" s="93" t="s">
        <v>157</v>
      </c>
      <c r="E2054" s="93">
        <v>201</v>
      </c>
      <c r="F2054" s="93" t="s">
        <v>1378</v>
      </c>
      <c r="G2054" s="94">
        <v>44752</v>
      </c>
      <c r="H2054" s="94">
        <v>44919</v>
      </c>
      <c r="I2054" s="95"/>
      <c r="J2054" s="95"/>
      <c r="K2054" s="95"/>
      <c r="L2054" s="95"/>
      <c r="M2054" s="95" t="s">
        <v>15</v>
      </c>
      <c r="N2054" s="95"/>
      <c r="O2054" s="95"/>
      <c r="P2054" s="95"/>
      <c r="R2054" s="90" t="s">
        <v>15</v>
      </c>
      <c r="S2054" s="91">
        <v>0</v>
      </c>
      <c r="T2054" s="90" t="s">
        <v>1378</v>
      </c>
      <c r="U2054" s="91">
        <v>17.309999999999999</v>
      </c>
      <c r="W2054" s="92">
        <v>44652</v>
      </c>
    </row>
    <row r="2055" spans="1:23" x14ac:dyDescent="0.2">
      <c r="A2055" s="93"/>
      <c r="B2055" s="93" t="s">
        <v>1376</v>
      </c>
      <c r="C2055" s="93" t="s">
        <v>1379</v>
      </c>
      <c r="D2055" s="93" t="s">
        <v>157</v>
      </c>
      <c r="E2055" s="93">
        <v>201</v>
      </c>
      <c r="F2055" s="93" t="s">
        <v>1378</v>
      </c>
      <c r="G2055" s="94">
        <v>44752</v>
      </c>
      <c r="H2055" s="94">
        <v>44919</v>
      </c>
      <c r="I2055" s="95"/>
      <c r="J2055" s="95"/>
      <c r="K2055" s="95"/>
      <c r="L2055" s="95"/>
      <c r="M2055" s="95" t="s">
        <v>15</v>
      </c>
      <c r="N2055" s="95"/>
      <c r="O2055" s="95"/>
      <c r="P2055" s="95"/>
      <c r="R2055" s="90" t="s">
        <v>15</v>
      </c>
      <c r="S2055" s="91">
        <v>0</v>
      </c>
      <c r="T2055" s="90" t="s">
        <v>1378</v>
      </c>
      <c r="U2055" s="91">
        <v>17.309999999999999</v>
      </c>
      <c r="W2055" s="92">
        <v>44652</v>
      </c>
    </row>
    <row r="2056" spans="1:23" x14ac:dyDescent="0.2">
      <c r="A2056" s="93"/>
      <c r="B2056" s="93" t="s">
        <v>1376</v>
      </c>
      <c r="C2056" s="93" t="s">
        <v>1379</v>
      </c>
      <c r="D2056" s="93" t="s">
        <v>157</v>
      </c>
      <c r="E2056" s="93">
        <v>201</v>
      </c>
      <c r="F2056" s="93" t="s">
        <v>1378</v>
      </c>
      <c r="G2056" s="94">
        <v>44752</v>
      </c>
      <c r="H2056" s="94">
        <v>44919</v>
      </c>
      <c r="I2056" s="95"/>
      <c r="J2056" s="95"/>
      <c r="K2056" s="95"/>
      <c r="L2056" s="95"/>
      <c r="M2056" s="95" t="s">
        <v>15</v>
      </c>
      <c r="N2056" s="95"/>
      <c r="O2056" s="95"/>
      <c r="P2056" s="95"/>
      <c r="R2056" s="90" t="s">
        <v>15</v>
      </c>
      <c r="S2056" s="91">
        <v>0</v>
      </c>
      <c r="T2056" s="90" t="s">
        <v>1378</v>
      </c>
      <c r="U2056" s="91">
        <v>17.309999999999999</v>
      </c>
      <c r="W2056" s="92">
        <v>44652</v>
      </c>
    </row>
    <row r="2057" spans="1:23" x14ac:dyDescent="0.2">
      <c r="A2057" s="93"/>
      <c r="B2057" s="93" t="s">
        <v>1376</v>
      </c>
      <c r="C2057" s="93" t="s">
        <v>1379</v>
      </c>
      <c r="D2057" s="93" t="s">
        <v>157</v>
      </c>
      <c r="E2057" s="93">
        <v>201</v>
      </c>
      <c r="F2057" s="93" t="s">
        <v>1378</v>
      </c>
      <c r="G2057" s="94">
        <v>44752</v>
      </c>
      <c r="H2057" s="94">
        <v>44919</v>
      </c>
      <c r="I2057" s="95"/>
      <c r="J2057" s="95"/>
      <c r="K2057" s="95"/>
      <c r="L2057" s="95"/>
      <c r="M2057" s="95" t="s">
        <v>15</v>
      </c>
      <c r="N2057" s="95"/>
      <c r="O2057" s="95"/>
      <c r="P2057" s="95"/>
      <c r="R2057" s="90" t="s">
        <v>15</v>
      </c>
      <c r="S2057" s="91">
        <v>0</v>
      </c>
      <c r="T2057" s="90" t="s">
        <v>1378</v>
      </c>
      <c r="U2057" s="91">
        <v>17.309999999999999</v>
      </c>
      <c r="W2057" s="92">
        <v>44652</v>
      </c>
    </row>
    <row r="2058" spans="1:23" x14ac:dyDescent="0.2">
      <c r="A2058" s="93"/>
      <c r="B2058" s="93" t="s">
        <v>1376</v>
      </c>
      <c r="C2058" s="93" t="s">
        <v>1379</v>
      </c>
      <c r="D2058" s="93" t="s">
        <v>157</v>
      </c>
      <c r="E2058" s="93">
        <v>201</v>
      </c>
      <c r="F2058" s="93" t="s">
        <v>1378</v>
      </c>
      <c r="G2058" s="94">
        <v>44752</v>
      </c>
      <c r="H2058" s="94">
        <v>44919</v>
      </c>
      <c r="I2058" s="95"/>
      <c r="J2058" s="95"/>
      <c r="K2058" s="95"/>
      <c r="L2058" s="95"/>
      <c r="M2058" s="95" t="s">
        <v>15</v>
      </c>
      <c r="N2058" s="95"/>
      <c r="O2058" s="95"/>
      <c r="P2058" s="95"/>
      <c r="R2058" s="90" t="s">
        <v>15</v>
      </c>
      <c r="S2058" s="91">
        <v>0</v>
      </c>
      <c r="T2058" s="90" t="s">
        <v>1378</v>
      </c>
      <c r="U2058" s="91">
        <v>17.309999999999999</v>
      </c>
      <c r="W2058" s="92">
        <v>44652</v>
      </c>
    </row>
    <row r="2059" spans="1:23" x14ac:dyDescent="0.2">
      <c r="A2059" s="93"/>
      <c r="B2059" s="93" t="s">
        <v>1376</v>
      </c>
      <c r="C2059" s="93" t="s">
        <v>1379</v>
      </c>
      <c r="D2059" s="93" t="s">
        <v>157</v>
      </c>
      <c r="E2059" s="93">
        <v>201</v>
      </c>
      <c r="F2059" s="93" t="s">
        <v>1378</v>
      </c>
      <c r="G2059" s="94">
        <v>44752</v>
      </c>
      <c r="H2059" s="94">
        <v>44919</v>
      </c>
      <c r="I2059" s="95"/>
      <c r="J2059" s="95"/>
      <c r="K2059" s="95"/>
      <c r="L2059" s="95"/>
      <c r="M2059" s="95" t="s">
        <v>15</v>
      </c>
      <c r="N2059" s="95"/>
      <c r="O2059" s="95"/>
      <c r="P2059" s="95"/>
      <c r="R2059" s="90" t="s">
        <v>15</v>
      </c>
      <c r="S2059" s="91">
        <v>0</v>
      </c>
      <c r="T2059" s="90" t="s">
        <v>1378</v>
      </c>
      <c r="U2059" s="91">
        <v>17.309999999999999</v>
      </c>
      <c r="W2059" s="92">
        <v>44652</v>
      </c>
    </row>
    <row r="2060" spans="1:23" x14ac:dyDescent="0.2">
      <c r="A2060" s="93"/>
      <c r="B2060" s="93" t="s">
        <v>1376</v>
      </c>
      <c r="C2060" s="93" t="s">
        <v>1379</v>
      </c>
      <c r="D2060" s="93" t="s">
        <v>157</v>
      </c>
      <c r="E2060" s="93">
        <v>201</v>
      </c>
      <c r="F2060" s="93" t="s">
        <v>1378</v>
      </c>
      <c r="G2060" s="94">
        <v>44752</v>
      </c>
      <c r="H2060" s="94">
        <v>44919</v>
      </c>
      <c r="I2060" s="95"/>
      <c r="J2060" s="95"/>
      <c r="K2060" s="95"/>
      <c r="L2060" s="95"/>
      <c r="M2060" s="95" t="s">
        <v>15</v>
      </c>
      <c r="N2060" s="95"/>
      <c r="O2060" s="95"/>
      <c r="P2060" s="95"/>
      <c r="R2060" s="90" t="s">
        <v>15</v>
      </c>
      <c r="S2060" s="91">
        <v>0</v>
      </c>
      <c r="T2060" s="90" t="s">
        <v>1378</v>
      </c>
      <c r="U2060" s="91">
        <v>17.309999999999999</v>
      </c>
      <c r="W2060" s="92">
        <v>44652</v>
      </c>
    </row>
    <row r="2061" spans="1:23" x14ac:dyDescent="0.2">
      <c r="A2061" s="93"/>
      <c r="B2061" s="93" t="s">
        <v>1376</v>
      </c>
      <c r="C2061" s="93" t="s">
        <v>1379</v>
      </c>
      <c r="D2061" s="93" t="s">
        <v>157</v>
      </c>
      <c r="E2061" s="93">
        <v>201</v>
      </c>
      <c r="F2061" s="93" t="s">
        <v>1378</v>
      </c>
      <c r="G2061" s="94">
        <v>44752</v>
      </c>
      <c r="H2061" s="94">
        <v>44919</v>
      </c>
      <c r="I2061" s="95"/>
      <c r="J2061" s="95"/>
      <c r="K2061" s="95"/>
      <c r="L2061" s="95"/>
      <c r="M2061" s="95" t="s">
        <v>15</v>
      </c>
      <c r="N2061" s="95"/>
      <c r="O2061" s="95"/>
      <c r="P2061" s="95"/>
      <c r="R2061" s="90" t="s">
        <v>15</v>
      </c>
      <c r="S2061" s="91">
        <v>0</v>
      </c>
      <c r="T2061" s="90" t="s">
        <v>1378</v>
      </c>
      <c r="U2061" s="91">
        <v>17.309999999999999</v>
      </c>
      <c r="W2061" s="92">
        <v>44652</v>
      </c>
    </row>
    <row r="2062" spans="1:23" x14ac:dyDescent="0.2">
      <c r="A2062" s="93"/>
      <c r="B2062" s="93" t="s">
        <v>1376</v>
      </c>
      <c r="C2062" s="93" t="s">
        <v>1379</v>
      </c>
      <c r="D2062" s="93" t="s">
        <v>157</v>
      </c>
      <c r="E2062" s="93">
        <v>201</v>
      </c>
      <c r="F2062" s="93" t="s">
        <v>1378</v>
      </c>
      <c r="G2062" s="94">
        <v>44752</v>
      </c>
      <c r="H2062" s="94">
        <v>44919</v>
      </c>
      <c r="I2062" s="95"/>
      <c r="J2062" s="95"/>
      <c r="K2062" s="95"/>
      <c r="L2062" s="95"/>
      <c r="M2062" s="95" t="s">
        <v>15</v>
      </c>
      <c r="N2062" s="95"/>
      <c r="O2062" s="95"/>
      <c r="P2062" s="95"/>
      <c r="R2062" s="90" t="s">
        <v>15</v>
      </c>
      <c r="S2062" s="91">
        <v>0</v>
      </c>
      <c r="T2062" s="90" t="s">
        <v>1378</v>
      </c>
      <c r="U2062" s="91">
        <v>17.309999999999999</v>
      </c>
      <c r="W2062" s="92">
        <v>44652</v>
      </c>
    </row>
    <row r="2063" spans="1:23" x14ac:dyDescent="0.2">
      <c r="A2063" s="93"/>
      <c r="B2063" s="93" t="s">
        <v>1376</v>
      </c>
      <c r="C2063" s="93" t="s">
        <v>1379</v>
      </c>
      <c r="D2063" s="93" t="s">
        <v>157</v>
      </c>
      <c r="E2063" s="93">
        <v>201</v>
      </c>
      <c r="F2063" s="93" t="s">
        <v>1378</v>
      </c>
      <c r="G2063" s="94">
        <v>44752</v>
      </c>
      <c r="H2063" s="94">
        <v>44919</v>
      </c>
      <c r="I2063" s="95"/>
      <c r="J2063" s="95"/>
      <c r="K2063" s="95"/>
      <c r="L2063" s="95"/>
      <c r="M2063" s="95" t="s">
        <v>15</v>
      </c>
      <c r="N2063" s="95"/>
      <c r="O2063" s="95"/>
      <c r="P2063" s="95"/>
      <c r="R2063" s="90" t="s">
        <v>15</v>
      </c>
      <c r="S2063" s="91">
        <v>0</v>
      </c>
      <c r="T2063" s="90" t="s">
        <v>1378</v>
      </c>
      <c r="U2063" s="91">
        <v>17.309999999999999</v>
      </c>
      <c r="W2063" s="92">
        <v>44652</v>
      </c>
    </row>
    <row r="2064" spans="1:23" x14ac:dyDescent="0.2">
      <c r="A2064" s="93"/>
      <c r="B2064" s="93" t="s">
        <v>1376</v>
      </c>
      <c r="C2064" s="93" t="s">
        <v>1379</v>
      </c>
      <c r="D2064" s="93" t="s">
        <v>157</v>
      </c>
      <c r="E2064" s="93">
        <v>201</v>
      </c>
      <c r="F2064" s="93" t="s">
        <v>1378</v>
      </c>
      <c r="G2064" s="94">
        <v>44752</v>
      </c>
      <c r="H2064" s="94">
        <v>44919</v>
      </c>
      <c r="I2064" s="95"/>
      <c r="J2064" s="95"/>
      <c r="K2064" s="95"/>
      <c r="L2064" s="95"/>
      <c r="M2064" s="95" t="s">
        <v>15</v>
      </c>
      <c r="N2064" s="95"/>
      <c r="O2064" s="95"/>
      <c r="P2064" s="95"/>
      <c r="R2064" s="90" t="s">
        <v>15</v>
      </c>
      <c r="S2064" s="91">
        <v>0</v>
      </c>
      <c r="T2064" s="90" t="s">
        <v>1378</v>
      </c>
      <c r="U2064" s="91">
        <v>17.309999999999999</v>
      </c>
      <c r="W2064" s="92">
        <v>44652</v>
      </c>
    </row>
    <row r="2065" spans="1:23" x14ac:dyDescent="0.2">
      <c r="A2065" s="93"/>
      <c r="B2065" s="93" t="s">
        <v>1376</v>
      </c>
      <c r="C2065" s="93" t="s">
        <v>1379</v>
      </c>
      <c r="D2065" s="93" t="s">
        <v>157</v>
      </c>
      <c r="E2065" s="93">
        <v>201</v>
      </c>
      <c r="F2065" s="93" t="s">
        <v>1378</v>
      </c>
      <c r="G2065" s="94">
        <v>44752</v>
      </c>
      <c r="H2065" s="94">
        <v>44919</v>
      </c>
      <c r="I2065" s="95"/>
      <c r="J2065" s="95"/>
      <c r="K2065" s="95"/>
      <c r="L2065" s="95"/>
      <c r="M2065" s="95" t="s">
        <v>15</v>
      </c>
      <c r="N2065" s="95"/>
      <c r="O2065" s="95"/>
      <c r="P2065" s="95"/>
      <c r="R2065" s="90" t="s">
        <v>15</v>
      </c>
      <c r="S2065" s="91">
        <v>0</v>
      </c>
      <c r="T2065" s="90" t="s">
        <v>1378</v>
      </c>
      <c r="U2065" s="91">
        <v>17.309999999999999</v>
      </c>
      <c r="W2065" s="92">
        <v>44652</v>
      </c>
    </row>
    <row r="2066" spans="1:23" x14ac:dyDescent="0.2">
      <c r="A2066" s="93"/>
      <c r="B2066" s="93" t="s">
        <v>1376</v>
      </c>
      <c r="C2066" s="93" t="s">
        <v>1379</v>
      </c>
      <c r="D2066" s="93" t="s">
        <v>157</v>
      </c>
      <c r="E2066" s="93">
        <v>201</v>
      </c>
      <c r="F2066" s="93" t="s">
        <v>1378</v>
      </c>
      <c r="G2066" s="94">
        <v>44752</v>
      </c>
      <c r="H2066" s="94">
        <v>44919</v>
      </c>
      <c r="I2066" s="95"/>
      <c r="J2066" s="95"/>
      <c r="K2066" s="95"/>
      <c r="L2066" s="95"/>
      <c r="M2066" s="95" t="s">
        <v>15</v>
      </c>
      <c r="N2066" s="95"/>
      <c r="O2066" s="95"/>
      <c r="P2066" s="95"/>
      <c r="R2066" s="90" t="s">
        <v>15</v>
      </c>
      <c r="S2066" s="91">
        <v>0</v>
      </c>
      <c r="T2066" s="90" t="s">
        <v>1378</v>
      </c>
      <c r="U2066" s="91">
        <v>17.309999999999999</v>
      </c>
      <c r="W2066" s="92">
        <v>44652</v>
      </c>
    </row>
    <row r="2067" spans="1:23" x14ac:dyDescent="0.2">
      <c r="A2067" s="93"/>
      <c r="B2067" s="93" t="s">
        <v>1376</v>
      </c>
      <c r="C2067" s="93" t="s">
        <v>1379</v>
      </c>
      <c r="D2067" s="93" t="s">
        <v>157</v>
      </c>
      <c r="E2067" s="93">
        <v>201</v>
      </c>
      <c r="F2067" s="93" t="s">
        <v>1378</v>
      </c>
      <c r="G2067" s="94">
        <v>44752</v>
      </c>
      <c r="H2067" s="94">
        <v>44919</v>
      </c>
      <c r="I2067" s="95"/>
      <c r="J2067" s="95"/>
      <c r="K2067" s="95"/>
      <c r="L2067" s="95"/>
      <c r="M2067" s="95" t="s">
        <v>15</v>
      </c>
      <c r="N2067" s="95"/>
      <c r="O2067" s="95"/>
      <c r="P2067" s="95"/>
      <c r="R2067" s="90" t="s">
        <v>15</v>
      </c>
      <c r="S2067" s="91">
        <v>0</v>
      </c>
      <c r="T2067" s="90" t="s">
        <v>1378</v>
      </c>
      <c r="U2067" s="91">
        <v>17.309999999999999</v>
      </c>
      <c r="W2067" s="92">
        <v>44652</v>
      </c>
    </row>
    <row r="2068" spans="1:23" x14ac:dyDescent="0.2">
      <c r="A2068" s="93"/>
      <c r="B2068" s="93" t="s">
        <v>1376</v>
      </c>
      <c r="C2068" s="93" t="s">
        <v>1379</v>
      </c>
      <c r="D2068" s="93" t="s">
        <v>157</v>
      </c>
      <c r="E2068" s="93">
        <v>201</v>
      </c>
      <c r="F2068" s="93" t="s">
        <v>1378</v>
      </c>
      <c r="G2068" s="94">
        <v>44752</v>
      </c>
      <c r="H2068" s="94">
        <v>44919</v>
      </c>
      <c r="I2068" s="95"/>
      <c r="J2068" s="95"/>
      <c r="K2068" s="95"/>
      <c r="L2068" s="95"/>
      <c r="M2068" s="95" t="s">
        <v>15</v>
      </c>
      <c r="N2068" s="95"/>
      <c r="O2068" s="95"/>
      <c r="P2068" s="95"/>
      <c r="R2068" s="90" t="s">
        <v>15</v>
      </c>
      <c r="S2068" s="91">
        <v>0</v>
      </c>
      <c r="T2068" s="90" t="s">
        <v>1378</v>
      </c>
      <c r="U2068" s="91">
        <v>17.309999999999999</v>
      </c>
      <c r="W2068" s="92">
        <v>44652</v>
      </c>
    </row>
    <row r="2069" spans="1:23" x14ac:dyDescent="0.2">
      <c r="A2069" s="93"/>
      <c r="B2069" s="93" t="s">
        <v>1376</v>
      </c>
      <c r="C2069" s="93" t="s">
        <v>1379</v>
      </c>
      <c r="D2069" s="93" t="s">
        <v>157</v>
      </c>
      <c r="E2069" s="93">
        <v>201</v>
      </c>
      <c r="F2069" s="93" t="s">
        <v>1378</v>
      </c>
      <c r="G2069" s="94">
        <v>44752</v>
      </c>
      <c r="H2069" s="94">
        <v>44919</v>
      </c>
      <c r="I2069" s="95"/>
      <c r="J2069" s="95"/>
      <c r="K2069" s="95"/>
      <c r="L2069" s="95"/>
      <c r="M2069" s="95" t="s">
        <v>15</v>
      </c>
      <c r="N2069" s="95"/>
      <c r="O2069" s="95"/>
      <c r="P2069" s="95"/>
      <c r="R2069" s="90" t="s">
        <v>15</v>
      </c>
      <c r="S2069" s="91">
        <v>0</v>
      </c>
      <c r="T2069" s="90" t="s">
        <v>1378</v>
      </c>
      <c r="U2069" s="91">
        <v>17.309999999999999</v>
      </c>
      <c r="W2069" s="92">
        <v>44652</v>
      </c>
    </row>
    <row r="2070" spans="1:23" x14ac:dyDescent="0.2">
      <c r="A2070" s="93"/>
      <c r="B2070" s="93" t="s">
        <v>1376</v>
      </c>
      <c r="C2070" s="93" t="s">
        <v>1379</v>
      </c>
      <c r="D2070" s="93" t="s">
        <v>157</v>
      </c>
      <c r="E2070" s="93">
        <v>201</v>
      </c>
      <c r="F2070" s="93" t="s">
        <v>1378</v>
      </c>
      <c r="G2070" s="94">
        <v>44752</v>
      </c>
      <c r="H2070" s="94">
        <v>44919</v>
      </c>
      <c r="I2070" s="95"/>
      <c r="J2070" s="95"/>
      <c r="K2070" s="95"/>
      <c r="L2070" s="95"/>
      <c r="M2070" s="95" t="s">
        <v>15</v>
      </c>
      <c r="N2070" s="95"/>
      <c r="O2070" s="95"/>
      <c r="P2070" s="95"/>
      <c r="R2070" s="90" t="s">
        <v>15</v>
      </c>
      <c r="S2070" s="91">
        <v>0</v>
      </c>
      <c r="T2070" s="90" t="s">
        <v>1378</v>
      </c>
      <c r="U2070" s="91">
        <v>17.309999999999999</v>
      </c>
      <c r="W2070" s="92">
        <v>44652</v>
      </c>
    </row>
    <row r="2071" spans="1:23" x14ac:dyDescent="0.2">
      <c r="A2071" s="93"/>
      <c r="B2071" s="93" t="s">
        <v>1376</v>
      </c>
      <c r="C2071" s="93" t="s">
        <v>1379</v>
      </c>
      <c r="D2071" s="93" t="s">
        <v>157</v>
      </c>
      <c r="E2071" s="93">
        <v>201</v>
      </c>
      <c r="F2071" s="93" t="s">
        <v>1378</v>
      </c>
      <c r="G2071" s="94">
        <v>44752</v>
      </c>
      <c r="H2071" s="94">
        <v>44919</v>
      </c>
      <c r="I2071" s="95"/>
      <c r="J2071" s="95"/>
      <c r="K2071" s="95"/>
      <c r="L2071" s="95"/>
      <c r="M2071" s="95" t="s">
        <v>15</v>
      </c>
      <c r="N2071" s="95"/>
      <c r="O2071" s="95"/>
      <c r="P2071" s="95"/>
      <c r="R2071" s="90" t="s">
        <v>15</v>
      </c>
      <c r="S2071" s="91">
        <v>0</v>
      </c>
      <c r="T2071" s="90" t="s">
        <v>1378</v>
      </c>
      <c r="U2071" s="91">
        <v>17.309999999999999</v>
      </c>
      <c r="W2071" s="92">
        <v>44652</v>
      </c>
    </row>
    <row r="2072" spans="1:23" x14ac:dyDescent="0.2">
      <c r="A2072" s="93"/>
      <c r="B2072" s="93" t="s">
        <v>1376</v>
      </c>
      <c r="C2072" s="93" t="s">
        <v>1379</v>
      </c>
      <c r="D2072" s="93" t="s">
        <v>157</v>
      </c>
      <c r="E2072" s="93">
        <v>201</v>
      </c>
      <c r="F2072" s="93" t="s">
        <v>1378</v>
      </c>
      <c r="G2072" s="94">
        <v>44752</v>
      </c>
      <c r="H2072" s="94">
        <v>44919</v>
      </c>
      <c r="I2072" s="95"/>
      <c r="J2072" s="95"/>
      <c r="K2072" s="95"/>
      <c r="L2072" s="95"/>
      <c r="M2072" s="95" t="s">
        <v>15</v>
      </c>
      <c r="N2072" s="95"/>
      <c r="O2072" s="95"/>
      <c r="P2072" s="95"/>
      <c r="R2072" s="90" t="s">
        <v>15</v>
      </c>
      <c r="S2072" s="91">
        <v>0</v>
      </c>
      <c r="T2072" s="90" t="s">
        <v>1378</v>
      </c>
      <c r="U2072" s="91">
        <v>17.309999999999999</v>
      </c>
      <c r="W2072" s="92">
        <v>44652</v>
      </c>
    </row>
    <row r="2073" spans="1:23" x14ac:dyDescent="0.2">
      <c r="A2073" s="93"/>
      <c r="B2073" s="93" t="s">
        <v>1376</v>
      </c>
      <c r="C2073" s="93" t="s">
        <v>1379</v>
      </c>
      <c r="D2073" s="93" t="s">
        <v>157</v>
      </c>
      <c r="E2073" s="93">
        <v>201</v>
      </c>
      <c r="F2073" s="93" t="s">
        <v>1378</v>
      </c>
      <c r="G2073" s="94">
        <v>44752</v>
      </c>
      <c r="H2073" s="94">
        <v>44919</v>
      </c>
      <c r="I2073" s="95"/>
      <c r="J2073" s="95"/>
      <c r="K2073" s="95"/>
      <c r="L2073" s="95"/>
      <c r="M2073" s="95" t="s">
        <v>15</v>
      </c>
      <c r="N2073" s="95"/>
      <c r="O2073" s="95"/>
      <c r="P2073" s="95"/>
      <c r="R2073" s="90" t="s">
        <v>15</v>
      </c>
      <c r="S2073" s="91">
        <v>0</v>
      </c>
      <c r="T2073" s="90" t="s">
        <v>1378</v>
      </c>
      <c r="U2073" s="91">
        <v>17.309999999999999</v>
      </c>
      <c r="W2073" s="92">
        <v>44652</v>
      </c>
    </row>
    <row r="2074" spans="1:23" x14ac:dyDescent="0.2">
      <c r="A2074" s="93"/>
      <c r="B2074" s="93" t="s">
        <v>1376</v>
      </c>
      <c r="C2074" s="93" t="s">
        <v>1379</v>
      </c>
      <c r="D2074" s="93" t="s">
        <v>157</v>
      </c>
      <c r="E2074" s="93">
        <v>201</v>
      </c>
      <c r="F2074" s="93" t="s">
        <v>1378</v>
      </c>
      <c r="G2074" s="94">
        <v>44752</v>
      </c>
      <c r="H2074" s="94">
        <v>44919</v>
      </c>
      <c r="I2074" s="95"/>
      <c r="J2074" s="95"/>
      <c r="K2074" s="95"/>
      <c r="L2074" s="95"/>
      <c r="M2074" s="95" t="s">
        <v>15</v>
      </c>
      <c r="N2074" s="95"/>
      <c r="O2074" s="95"/>
      <c r="P2074" s="95"/>
      <c r="R2074" s="90" t="s">
        <v>15</v>
      </c>
      <c r="S2074" s="91">
        <v>0</v>
      </c>
      <c r="T2074" s="90" t="s">
        <v>1378</v>
      </c>
      <c r="U2074" s="91">
        <v>17.309999999999999</v>
      </c>
      <c r="W2074" s="92">
        <v>44652</v>
      </c>
    </row>
    <row r="2075" spans="1:23" x14ac:dyDescent="0.2">
      <c r="A2075" s="93"/>
      <c r="B2075" s="93" t="s">
        <v>1376</v>
      </c>
      <c r="C2075" s="93" t="s">
        <v>1379</v>
      </c>
      <c r="D2075" s="93" t="s">
        <v>157</v>
      </c>
      <c r="E2075" s="93">
        <v>201</v>
      </c>
      <c r="F2075" s="93" t="s">
        <v>1378</v>
      </c>
      <c r="G2075" s="94">
        <v>44752</v>
      </c>
      <c r="H2075" s="94">
        <v>44919</v>
      </c>
      <c r="I2075" s="95"/>
      <c r="J2075" s="95"/>
      <c r="K2075" s="95"/>
      <c r="L2075" s="95"/>
      <c r="M2075" s="95" t="s">
        <v>15</v>
      </c>
      <c r="N2075" s="95"/>
      <c r="O2075" s="95"/>
      <c r="P2075" s="95"/>
      <c r="R2075" s="90" t="s">
        <v>15</v>
      </c>
      <c r="S2075" s="91">
        <v>0</v>
      </c>
      <c r="T2075" s="90" t="s">
        <v>1378</v>
      </c>
      <c r="U2075" s="91">
        <v>17.309999999999999</v>
      </c>
      <c r="W2075" s="92">
        <v>44652</v>
      </c>
    </row>
    <row r="2076" spans="1:23" x14ac:dyDescent="0.2">
      <c r="A2076" s="93"/>
      <c r="B2076" s="93" t="s">
        <v>1376</v>
      </c>
      <c r="C2076" s="93" t="s">
        <v>1379</v>
      </c>
      <c r="D2076" s="93" t="s">
        <v>157</v>
      </c>
      <c r="E2076" s="93">
        <v>201</v>
      </c>
      <c r="F2076" s="93" t="s">
        <v>1378</v>
      </c>
      <c r="G2076" s="94">
        <v>44752</v>
      </c>
      <c r="H2076" s="94">
        <v>44919</v>
      </c>
      <c r="I2076" s="95"/>
      <c r="J2076" s="95"/>
      <c r="K2076" s="95"/>
      <c r="L2076" s="95"/>
      <c r="M2076" s="95" t="s">
        <v>15</v>
      </c>
      <c r="N2076" s="95"/>
      <c r="O2076" s="95"/>
      <c r="P2076" s="95"/>
      <c r="R2076" s="90" t="s">
        <v>15</v>
      </c>
      <c r="S2076" s="91">
        <v>0</v>
      </c>
      <c r="T2076" s="90" t="s">
        <v>1378</v>
      </c>
      <c r="U2076" s="91">
        <v>17.309999999999999</v>
      </c>
      <c r="W2076" s="92">
        <v>44652</v>
      </c>
    </row>
    <row r="2077" spans="1:23" x14ac:dyDescent="0.2">
      <c r="A2077" s="93"/>
      <c r="B2077" s="93" t="s">
        <v>1376</v>
      </c>
      <c r="C2077" s="93" t="s">
        <v>1379</v>
      </c>
      <c r="D2077" s="93" t="s">
        <v>157</v>
      </c>
      <c r="E2077" s="93">
        <v>201</v>
      </c>
      <c r="F2077" s="93" t="s">
        <v>1378</v>
      </c>
      <c r="G2077" s="94">
        <v>44752</v>
      </c>
      <c r="H2077" s="94">
        <v>44919</v>
      </c>
      <c r="I2077" s="95"/>
      <c r="J2077" s="95"/>
      <c r="K2077" s="95"/>
      <c r="L2077" s="95"/>
      <c r="M2077" s="95" t="s">
        <v>15</v>
      </c>
      <c r="N2077" s="95"/>
      <c r="O2077" s="95"/>
      <c r="P2077" s="95"/>
      <c r="R2077" s="90" t="s">
        <v>15</v>
      </c>
      <c r="S2077" s="91">
        <v>0</v>
      </c>
      <c r="T2077" s="90" t="s">
        <v>1378</v>
      </c>
      <c r="U2077" s="91">
        <v>17.309999999999999</v>
      </c>
      <c r="W2077" s="92">
        <v>44652</v>
      </c>
    </row>
    <row r="2078" spans="1:23" x14ac:dyDescent="0.2">
      <c r="A2078" s="93"/>
      <c r="B2078" s="93" t="s">
        <v>1376</v>
      </c>
      <c r="C2078" s="93" t="s">
        <v>1379</v>
      </c>
      <c r="D2078" s="93" t="s">
        <v>157</v>
      </c>
      <c r="E2078" s="93">
        <v>201</v>
      </c>
      <c r="F2078" s="93" t="s">
        <v>1378</v>
      </c>
      <c r="G2078" s="94">
        <v>44752</v>
      </c>
      <c r="H2078" s="94">
        <v>44919</v>
      </c>
      <c r="I2078" s="95"/>
      <c r="J2078" s="95"/>
      <c r="K2078" s="95"/>
      <c r="L2078" s="95"/>
      <c r="M2078" s="95" t="s">
        <v>15</v>
      </c>
      <c r="N2078" s="95"/>
      <c r="O2078" s="95"/>
      <c r="P2078" s="95"/>
      <c r="R2078" s="90" t="s">
        <v>15</v>
      </c>
      <c r="S2078" s="91">
        <v>0</v>
      </c>
      <c r="T2078" s="90" t="s">
        <v>1378</v>
      </c>
      <c r="U2078" s="91">
        <v>17.309999999999999</v>
      </c>
      <c r="W2078" s="92">
        <v>44652</v>
      </c>
    </row>
    <row r="2079" spans="1:23" x14ac:dyDescent="0.2">
      <c r="A2079" s="93"/>
      <c r="B2079" s="93" t="s">
        <v>1376</v>
      </c>
      <c r="C2079" s="93" t="s">
        <v>1379</v>
      </c>
      <c r="D2079" s="93" t="s">
        <v>157</v>
      </c>
      <c r="E2079" s="93">
        <v>201</v>
      </c>
      <c r="F2079" s="93" t="s">
        <v>1378</v>
      </c>
      <c r="G2079" s="94">
        <v>44752</v>
      </c>
      <c r="H2079" s="94">
        <v>44919</v>
      </c>
      <c r="I2079" s="95"/>
      <c r="J2079" s="95"/>
      <c r="K2079" s="95"/>
      <c r="L2079" s="95"/>
      <c r="M2079" s="95" t="s">
        <v>15</v>
      </c>
      <c r="N2079" s="95"/>
      <c r="O2079" s="95"/>
      <c r="P2079" s="95"/>
      <c r="R2079" s="90" t="s">
        <v>15</v>
      </c>
      <c r="S2079" s="91">
        <v>0</v>
      </c>
      <c r="T2079" s="90" t="s">
        <v>1378</v>
      </c>
      <c r="U2079" s="91">
        <v>17.309999999999999</v>
      </c>
      <c r="W2079" s="92">
        <v>44652</v>
      </c>
    </row>
    <row r="2080" spans="1:23" x14ac:dyDescent="0.2">
      <c r="A2080" s="93"/>
      <c r="B2080" s="93" t="s">
        <v>1376</v>
      </c>
      <c r="C2080" s="93" t="s">
        <v>1379</v>
      </c>
      <c r="D2080" s="93" t="s">
        <v>157</v>
      </c>
      <c r="E2080" s="93">
        <v>201</v>
      </c>
      <c r="F2080" s="93" t="s">
        <v>1378</v>
      </c>
      <c r="G2080" s="94">
        <v>44752</v>
      </c>
      <c r="H2080" s="94">
        <v>44919</v>
      </c>
      <c r="I2080" s="95"/>
      <c r="J2080" s="95"/>
      <c r="K2080" s="95"/>
      <c r="L2080" s="95"/>
      <c r="M2080" s="95" t="s">
        <v>15</v>
      </c>
      <c r="N2080" s="95"/>
      <c r="O2080" s="95"/>
      <c r="P2080" s="95"/>
      <c r="R2080" s="90" t="s">
        <v>15</v>
      </c>
      <c r="S2080" s="91">
        <v>0</v>
      </c>
      <c r="T2080" s="90" t="s">
        <v>1378</v>
      </c>
      <c r="U2080" s="91">
        <v>17.309999999999999</v>
      </c>
      <c r="W2080" s="92">
        <v>44652</v>
      </c>
    </row>
    <row r="2081" spans="1:23" x14ac:dyDescent="0.2">
      <c r="A2081" s="93"/>
      <c r="B2081" s="93" t="s">
        <v>1376</v>
      </c>
      <c r="C2081" s="93" t="s">
        <v>1379</v>
      </c>
      <c r="D2081" s="93" t="s">
        <v>157</v>
      </c>
      <c r="E2081" s="93">
        <v>201</v>
      </c>
      <c r="F2081" s="93" t="s">
        <v>1378</v>
      </c>
      <c r="G2081" s="94">
        <v>44752</v>
      </c>
      <c r="H2081" s="94">
        <v>44919</v>
      </c>
      <c r="I2081" s="95"/>
      <c r="J2081" s="95"/>
      <c r="K2081" s="95"/>
      <c r="L2081" s="95"/>
      <c r="M2081" s="95" t="s">
        <v>15</v>
      </c>
      <c r="N2081" s="95"/>
      <c r="O2081" s="95"/>
      <c r="P2081" s="95"/>
      <c r="R2081" s="90" t="s">
        <v>15</v>
      </c>
      <c r="S2081" s="91">
        <v>0</v>
      </c>
      <c r="T2081" s="90" t="s">
        <v>1378</v>
      </c>
      <c r="U2081" s="91">
        <v>17.309999999999999</v>
      </c>
      <c r="W2081" s="92">
        <v>44652</v>
      </c>
    </row>
    <row r="2082" spans="1:23" x14ac:dyDescent="0.2">
      <c r="A2082" s="93"/>
      <c r="B2082" s="93" t="s">
        <v>1376</v>
      </c>
      <c r="C2082" s="93" t="s">
        <v>1379</v>
      </c>
      <c r="D2082" s="93" t="s">
        <v>157</v>
      </c>
      <c r="E2082" s="93">
        <v>201</v>
      </c>
      <c r="F2082" s="93" t="s">
        <v>1378</v>
      </c>
      <c r="G2082" s="94">
        <v>44752</v>
      </c>
      <c r="H2082" s="94">
        <v>44919</v>
      </c>
      <c r="I2082" s="95"/>
      <c r="J2082" s="95"/>
      <c r="K2082" s="95"/>
      <c r="L2082" s="95"/>
      <c r="M2082" s="95" t="s">
        <v>15</v>
      </c>
      <c r="N2082" s="95"/>
      <c r="O2082" s="95"/>
      <c r="P2082" s="95"/>
      <c r="R2082" s="90" t="s">
        <v>15</v>
      </c>
      <c r="S2082" s="91">
        <v>0</v>
      </c>
      <c r="T2082" s="90" t="s">
        <v>1378</v>
      </c>
      <c r="U2082" s="91">
        <v>17.309999999999999</v>
      </c>
      <c r="W2082" s="92">
        <v>44652</v>
      </c>
    </row>
    <row r="2083" spans="1:23" x14ac:dyDescent="0.2">
      <c r="A2083" s="93"/>
      <c r="B2083" s="93" t="s">
        <v>1376</v>
      </c>
      <c r="C2083" s="93" t="s">
        <v>1379</v>
      </c>
      <c r="D2083" s="93" t="s">
        <v>157</v>
      </c>
      <c r="E2083" s="93">
        <v>201</v>
      </c>
      <c r="F2083" s="93" t="s">
        <v>1378</v>
      </c>
      <c r="G2083" s="94">
        <v>44752</v>
      </c>
      <c r="H2083" s="94">
        <v>44919</v>
      </c>
      <c r="I2083" s="95"/>
      <c r="J2083" s="95"/>
      <c r="K2083" s="95"/>
      <c r="L2083" s="95"/>
      <c r="M2083" s="95" t="s">
        <v>15</v>
      </c>
      <c r="N2083" s="95"/>
      <c r="O2083" s="95"/>
      <c r="P2083" s="95"/>
      <c r="R2083" s="90" t="s">
        <v>15</v>
      </c>
      <c r="S2083" s="91">
        <v>0</v>
      </c>
      <c r="T2083" s="90" t="s">
        <v>1378</v>
      </c>
      <c r="U2083" s="91">
        <v>17.309999999999999</v>
      </c>
      <c r="W2083" s="92">
        <v>44652</v>
      </c>
    </row>
    <row r="2084" spans="1:23" x14ac:dyDescent="0.2">
      <c r="A2084" s="93"/>
      <c r="B2084" s="93" t="s">
        <v>1376</v>
      </c>
      <c r="C2084" s="93" t="s">
        <v>1379</v>
      </c>
      <c r="D2084" s="93" t="s">
        <v>157</v>
      </c>
      <c r="E2084" s="93">
        <v>201</v>
      </c>
      <c r="F2084" s="93" t="s">
        <v>1378</v>
      </c>
      <c r="G2084" s="94">
        <v>44752</v>
      </c>
      <c r="H2084" s="94">
        <v>44919</v>
      </c>
      <c r="I2084" s="95"/>
      <c r="J2084" s="95"/>
      <c r="K2084" s="95"/>
      <c r="L2084" s="95"/>
      <c r="M2084" s="95" t="s">
        <v>15</v>
      </c>
      <c r="N2084" s="95"/>
      <c r="O2084" s="95"/>
      <c r="P2084" s="95"/>
      <c r="R2084" s="90" t="s">
        <v>15</v>
      </c>
      <c r="S2084" s="91">
        <v>0</v>
      </c>
      <c r="T2084" s="90" t="s">
        <v>1378</v>
      </c>
      <c r="U2084" s="91">
        <v>17.309999999999999</v>
      </c>
      <c r="W2084" s="92">
        <v>44652</v>
      </c>
    </row>
    <row r="2085" spans="1:23" x14ac:dyDescent="0.2">
      <c r="A2085" s="93"/>
      <c r="B2085" s="93" t="s">
        <v>1376</v>
      </c>
      <c r="C2085" s="93" t="s">
        <v>1379</v>
      </c>
      <c r="D2085" s="93" t="s">
        <v>157</v>
      </c>
      <c r="E2085" s="93">
        <v>201</v>
      </c>
      <c r="F2085" s="93" t="s">
        <v>1378</v>
      </c>
      <c r="G2085" s="94">
        <v>44752</v>
      </c>
      <c r="H2085" s="94">
        <v>44919</v>
      </c>
      <c r="I2085" s="95"/>
      <c r="J2085" s="95"/>
      <c r="K2085" s="95"/>
      <c r="L2085" s="95"/>
      <c r="M2085" s="95" t="s">
        <v>15</v>
      </c>
      <c r="N2085" s="95"/>
      <c r="O2085" s="95"/>
      <c r="P2085" s="95"/>
      <c r="R2085" s="90" t="s">
        <v>15</v>
      </c>
      <c r="S2085" s="91">
        <v>0</v>
      </c>
      <c r="T2085" s="90" t="s">
        <v>1378</v>
      </c>
      <c r="U2085" s="91">
        <v>17.309999999999999</v>
      </c>
      <c r="W2085" s="92">
        <v>44652</v>
      </c>
    </row>
    <row r="2086" spans="1:23" x14ac:dyDescent="0.2">
      <c r="A2086" s="93"/>
      <c r="B2086" s="93" t="s">
        <v>1376</v>
      </c>
      <c r="C2086" s="93" t="s">
        <v>1379</v>
      </c>
      <c r="D2086" s="93" t="s">
        <v>157</v>
      </c>
      <c r="E2086" s="93">
        <v>201</v>
      </c>
      <c r="F2086" s="93" t="s">
        <v>1378</v>
      </c>
      <c r="G2086" s="94">
        <v>44752</v>
      </c>
      <c r="H2086" s="94">
        <v>44919</v>
      </c>
      <c r="I2086" s="95"/>
      <c r="J2086" s="95"/>
      <c r="K2086" s="95"/>
      <c r="L2086" s="95"/>
      <c r="M2086" s="95" t="s">
        <v>15</v>
      </c>
      <c r="N2086" s="95"/>
      <c r="O2086" s="95"/>
      <c r="P2086" s="95"/>
      <c r="R2086" s="90" t="s">
        <v>15</v>
      </c>
      <c r="S2086" s="91">
        <v>0</v>
      </c>
      <c r="T2086" s="90" t="s">
        <v>1378</v>
      </c>
      <c r="U2086" s="91">
        <v>17.309999999999999</v>
      </c>
      <c r="W2086" s="92">
        <v>44652</v>
      </c>
    </row>
    <row r="2087" spans="1:23" x14ac:dyDescent="0.2">
      <c r="A2087" s="93"/>
      <c r="B2087" s="93" t="s">
        <v>1376</v>
      </c>
      <c r="C2087" s="93" t="s">
        <v>1379</v>
      </c>
      <c r="D2087" s="93" t="s">
        <v>157</v>
      </c>
      <c r="E2087" s="93">
        <v>201</v>
      </c>
      <c r="F2087" s="93" t="s">
        <v>1378</v>
      </c>
      <c r="G2087" s="94">
        <v>44752</v>
      </c>
      <c r="H2087" s="94">
        <v>44919</v>
      </c>
      <c r="I2087" s="95"/>
      <c r="J2087" s="95"/>
      <c r="K2087" s="95"/>
      <c r="L2087" s="95"/>
      <c r="M2087" s="95" t="s">
        <v>15</v>
      </c>
      <c r="N2087" s="95"/>
      <c r="O2087" s="95"/>
      <c r="P2087" s="95"/>
      <c r="R2087" s="90" t="s">
        <v>15</v>
      </c>
      <c r="S2087" s="91">
        <v>0</v>
      </c>
      <c r="T2087" s="90" t="s">
        <v>1378</v>
      </c>
      <c r="U2087" s="91">
        <v>17.309999999999999</v>
      </c>
      <c r="W2087" s="92">
        <v>44652</v>
      </c>
    </row>
    <row r="2088" spans="1:23" x14ac:dyDescent="0.2">
      <c r="A2088" s="93"/>
      <c r="B2088" s="93" t="s">
        <v>1376</v>
      </c>
      <c r="C2088" s="93" t="s">
        <v>1379</v>
      </c>
      <c r="D2088" s="93" t="s">
        <v>157</v>
      </c>
      <c r="E2088" s="93">
        <v>201</v>
      </c>
      <c r="F2088" s="93" t="s">
        <v>1378</v>
      </c>
      <c r="G2088" s="94">
        <v>44752</v>
      </c>
      <c r="H2088" s="94">
        <v>44919</v>
      </c>
      <c r="I2088" s="95"/>
      <c r="J2088" s="95"/>
      <c r="K2088" s="95"/>
      <c r="L2088" s="95"/>
      <c r="M2088" s="95" t="s">
        <v>15</v>
      </c>
      <c r="N2088" s="95"/>
      <c r="O2088" s="95"/>
      <c r="P2088" s="95"/>
      <c r="R2088" s="90" t="s">
        <v>15</v>
      </c>
      <c r="S2088" s="91">
        <v>0</v>
      </c>
      <c r="T2088" s="90" t="s">
        <v>1378</v>
      </c>
      <c r="U2088" s="91">
        <v>17.309999999999999</v>
      </c>
      <c r="W2088" s="92">
        <v>44652</v>
      </c>
    </row>
    <row r="2089" spans="1:23" x14ac:dyDescent="0.2">
      <c r="A2089" s="93"/>
      <c r="B2089" s="93" t="s">
        <v>1376</v>
      </c>
      <c r="C2089" s="93" t="s">
        <v>1379</v>
      </c>
      <c r="D2089" s="93" t="s">
        <v>157</v>
      </c>
      <c r="E2089" s="93">
        <v>201</v>
      </c>
      <c r="F2089" s="93" t="s">
        <v>1378</v>
      </c>
      <c r="G2089" s="94">
        <v>44752</v>
      </c>
      <c r="H2089" s="94">
        <v>44919</v>
      </c>
      <c r="I2089" s="95"/>
      <c r="J2089" s="95"/>
      <c r="K2089" s="95"/>
      <c r="L2089" s="95"/>
      <c r="M2089" s="95" t="s">
        <v>15</v>
      </c>
      <c r="N2089" s="95"/>
      <c r="O2089" s="95"/>
      <c r="P2089" s="95"/>
      <c r="R2089" s="90" t="s">
        <v>15</v>
      </c>
      <c r="S2089" s="91">
        <v>0</v>
      </c>
      <c r="T2089" s="90" t="s">
        <v>1378</v>
      </c>
      <c r="U2089" s="91">
        <v>17.309999999999999</v>
      </c>
      <c r="W2089" s="92">
        <v>44652</v>
      </c>
    </row>
    <row r="2090" spans="1:23" x14ac:dyDescent="0.2">
      <c r="A2090" s="93"/>
      <c r="B2090" s="93" t="s">
        <v>1376</v>
      </c>
      <c r="C2090" s="93" t="s">
        <v>1379</v>
      </c>
      <c r="D2090" s="93" t="s">
        <v>157</v>
      </c>
      <c r="E2090" s="93">
        <v>201</v>
      </c>
      <c r="F2090" s="93" t="s">
        <v>1378</v>
      </c>
      <c r="G2090" s="94">
        <v>44752</v>
      </c>
      <c r="H2090" s="94">
        <v>44919</v>
      </c>
      <c r="I2090" s="95"/>
      <c r="J2090" s="95"/>
      <c r="K2090" s="95"/>
      <c r="L2090" s="95"/>
      <c r="M2090" s="95" t="s">
        <v>15</v>
      </c>
      <c r="N2090" s="95"/>
      <c r="O2090" s="95"/>
      <c r="P2090" s="95"/>
      <c r="R2090" s="90" t="s">
        <v>15</v>
      </c>
      <c r="S2090" s="91">
        <v>0</v>
      </c>
      <c r="T2090" s="90" t="s">
        <v>1378</v>
      </c>
      <c r="U2090" s="91">
        <v>17.309999999999999</v>
      </c>
      <c r="W2090" s="92">
        <v>44652</v>
      </c>
    </row>
    <row r="2091" spans="1:23" x14ac:dyDescent="0.2">
      <c r="A2091" s="93"/>
      <c r="B2091" s="93" t="s">
        <v>1376</v>
      </c>
      <c r="C2091" s="93" t="s">
        <v>1379</v>
      </c>
      <c r="D2091" s="93" t="s">
        <v>157</v>
      </c>
      <c r="E2091" s="93">
        <v>201</v>
      </c>
      <c r="F2091" s="93" t="s">
        <v>1378</v>
      </c>
      <c r="G2091" s="94">
        <v>44752</v>
      </c>
      <c r="H2091" s="94">
        <v>44919</v>
      </c>
      <c r="I2091" s="95"/>
      <c r="J2091" s="95"/>
      <c r="K2091" s="95"/>
      <c r="L2091" s="95"/>
      <c r="M2091" s="95" t="s">
        <v>15</v>
      </c>
      <c r="N2091" s="95"/>
      <c r="O2091" s="95"/>
      <c r="P2091" s="95"/>
      <c r="R2091" s="90" t="s">
        <v>15</v>
      </c>
      <c r="S2091" s="91">
        <v>0</v>
      </c>
      <c r="T2091" s="90" t="s">
        <v>1378</v>
      </c>
      <c r="U2091" s="91">
        <v>17.309999999999999</v>
      </c>
      <c r="W2091" s="92">
        <v>44652</v>
      </c>
    </row>
    <row r="2092" spans="1:23" x14ac:dyDescent="0.2">
      <c r="A2092" s="93"/>
      <c r="B2092" s="93" t="s">
        <v>1376</v>
      </c>
      <c r="C2092" s="93" t="s">
        <v>1379</v>
      </c>
      <c r="D2092" s="93" t="s">
        <v>157</v>
      </c>
      <c r="E2092" s="93">
        <v>201</v>
      </c>
      <c r="F2092" s="93" t="s">
        <v>1378</v>
      </c>
      <c r="G2092" s="94">
        <v>44752</v>
      </c>
      <c r="H2092" s="94">
        <v>44919</v>
      </c>
      <c r="I2092" s="95"/>
      <c r="J2092" s="95"/>
      <c r="K2092" s="95"/>
      <c r="L2092" s="95"/>
      <c r="M2092" s="95" t="s">
        <v>15</v>
      </c>
      <c r="N2092" s="95"/>
      <c r="O2092" s="95"/>
      <c r="P2092" s="95"/>
      <c r="R2092" s="90" t="s">
        <v>15</v>
      </c>
      <c r="S2092" s="91">
        <v>0</v>
      </c>
      <c r="T2092" s="90" t="s">
        <v>1378</v>
      </c>
      <c r="U2092" s="91">
        <v>17.309999999999999</v>
      </c>
      <c r="W2092" s="92">
        <v>44652</v>
      </c>
    </row>
    <row r="2093" spans="1:23" x14ac:dyDescent="0.2">
      <c r="A2093" s="93"/>
      <c r="B2093" s="93" t="s">
        <v>1376</v>
      </c>
      <c r="C2093" s="93" t="s">
        <v>1379</v>
      </c>
      <c r="D2093" s="93" t="s">
        <v>157</v>
      </c>
      <c r="E2093" s="93">
        <v>201</v>
      </c>
      <c r="F2093" s="93" t="s">
        <v>1378</v>
      </c>
      <c r="G2093" s="94">
        <v>44752</v>
      </c>
      <c r="H2093" s="94">
        <v>44919</v>
      </c>
      <c r="I2093" s="95"/>
      <c r="J2093" s="95"/>
      <c r="K2093" s="95"/>
      <c r="L2093" s="95"/>
      <c r="M2093" s="95" t="s">
        <v>15</v>
      </c>
      <c r="N2093" s="95"/>
      <c r="O2093" s="95"/>
      <c r="P2093" s="95"/>
      <c r="R2093" s="90" t="s">
        <v>15</v>
      </c>
      <c r="S2093" s="91">
        <v>0</v>
      </c>
      <c r="T2093" s="90" t="s">
        <v>1378</v>
      </c>
      <c r="U2093" s="91">
        <v>17.309999999999999</v>
      </c>
      <c r="W2093" s="92">
        <v>44652</v>
      </c>
    </row>
    <row r="2094" spans="1:23" x14ac:dyDescent="0.2">
      <c r="A2094" s="93"/>
      <c r="B2094" s="93" t="s">
        <v>1376</v>
      </c>
      <c r="C2094" s="93" t="s">
        <v>1379</v>
      </c>
      <c r="D2094" s="93" t="s">
        <v>157</v>
      </c>
      <c r="E2094" s="93">
        <v>201</v>
      </c>
      <c r="F2094" s="93" t="s">
        <v>1378</v>
      </c>
      <c r="G2094" s="94">
        <v>44752</v>
      </c>
      <c r="H2094" s="94">
        <v>44919</v>
      </c>
      <c r="I2094" s="95"/>
      <c r="J2094" s="95"/>
      <c r="K2094" s="95"/>
      <c r="L2094" s="95"/>
      <c r="M2094" s="95" t="s">
        <v>15</v>
      </c>
      <c r="N2094" s="95"/>
      <c r="O2094" s="95"/>
      <c r="P2094" s="95"/>
      <c r="R2094" s="90" t="s">
        <v>15</v>
      </c>
      <c r="S2094" s="91">
        <v>0</v>
      </c>
      <c r="T2094" s="90" t="s">
        <v>1378</v>
      </c>
      <c r="U2094" s="91">
        <v>17.309999999999999</v>
      </c>
      <c r="W2094" s="92">
        <v>44652</v>
      </c>
    </row>
    <row r="2095" spans="1:23" x14ac:dyDescent="0.2">
      <c r="A2095" s="93"/>
      <c r="B2095" s="93" t="s">
        <v>1376</v>
      </c>
      <c r="C2095" s="93" t="s">
        <v>1379</v>
      </c>
      <c r="D2095" s="93" t="s">
        <v>157</v>
      </c>
      <c r="E2095" s="93">
        <v>201</v>
      </c>
      <c r="F2095" s="93" t="s">
        <v>1378</v>
      </c>
      <c r="G2095" s="94">
        <v>44752</v>
      </c>
      <c r="H2095" s="94">
        <v>44919</v>
      </c>
      <c r="I2095" s="95"/>
      <c r="J2095" s="95"/>
      <c r="K2095" s="95"/>
      <c r="L2095" s="95"/>
      <c r="M2095" s="95" t="s">
        <v>15</v>
      </c>
      <c r="N2095" s="95"/>
      <c r="O2095" s="95"/>
      <c r="P2095" s="95"/>
      <c r="R2095" s="90" t="s">
        <v>15</v>
      </c>
      <c r="S2095" s="91">
        <v>0</v>
      </c>
      <c r="T2095" s="90" t="s">
        <v>1378</v>
      </c>
      <c r="U2095" s="91">
        <v>17.309999999999999</v>
      </c>
      <c r="W2095" s="92">
        <v>44652</v>
      </c>
    </row>
    <row r="2096" spans="1:23" x14ac:dyDescent="0.2">
      <c r="A2096" s="93"/>
      <c r="B2096" s="93" t="s">
        <v>1376</v>
      </c>
      <c r="C2096" s="93" t="s">
        <v>1379</v>
      </c>
      <c r="D2096" s="93" t="s">
        <v>157</v>
      </c>
      <c r="E2096" s="93">
        <v>201</v>
      </c>
      <c r="F2096" s="93" t="s">
        <v>1378</v>
      </c>
      <c r="G2096" s="94">
        <v>44752</v>
      </c>
      <c r="H2096" s="94">
        <v>44919</v>
      </c>
      <c r="I2096" s="95"/>
      <c r="J2096" s="95"/>
      <c r="K2096" s="95"/>
      <c r="L2096" s="95"/>
      <c r="M2096" s="95" t="s">
        <v>15</v>
      </c>
      <c r="N2096" s="95"/>
      <c r="O2096" s="95"/>
      <c r="P2096" s="95"/>
      <c r="R2096" s="90" t="s">
        <v>15</v>
      </c>
      <c r="S2096" s="91">
        <v>0</v>
      </c>
      <c r="T2096" s="90" t="s">
        <v>1378</v>
      </c>
      <c r="U2096" s="91">
        <v>17.309999999999999</v>
      </c>
      <c r="W2096" s="92">
        <v>44652</v>
      </c>
    </row>
    <row r="2097" spans="1:23" x14ac:dyDescent="0.2">
      <c r="A2097" s="93"/>
      <c r="B2097" s="93" t="s">
        <v>1376</v>
      </c>
      <c r="C2097" s="93" t="s">
        <v>1379</v>
      </c>
      <c r="D2097" s="93" t="s">
        <v>157</v>
      </c>
      <c r="E2097" s="93">
        <v>201</v>
      </c>
      <c r="F2097" s="93" t="s">
        <v>1378</v>
      </c>
      <c r="G2097" s="94">
        <v>44752</v>
      </c>
      <c r="H2097" s="94">
        <v>44919</v>
      </c>
      <c r="I2097" s="95"/>
      <c r="J2097" s="95"/>
      <c r="K2097" s="95"/>
      <c r="L2097" s="95"/>
      <c r="M2097" s="95" t="s">
        <v>15</v>
      </c>
      <c r="N2097" s="95"/>
      <c r="O2097" s="95"/>
      <c r="P2097" s="95"/>
      <c r="R2097" s="90" t="s">
        <v>15</v>
      </c>
      <c r="S2097" s="91">
        <v>0</v>
      </c>
      <c r="T2097" s="90" t="s">
        <v>1378</v>
      </c>
      <c r="U2097" s="91">
        <v>17.309999999999999</v>
      </c>
      <c r="W2097" s="92">
        <v>44652</v>
      </c>
    </row>
    <row r="2098" spans="1:23" x14ac:dyDescent="0.2">
      <c r="A2098" s="93"/>
      <c r="B2098" s="93" t="s">
        <v>1376</v>
      </c>
      <c r="C2098" s="93" t="s">
        <v>1379</v>
      </c>
      <c r="D2098" s="93" t="s">
        <v>157</v>
      </c>
      <c r="E2098" s="93">
        <v>201</v>
      </c>
      <c r="F2098" s="93" t="s">
        <v>1378</v>
      </c>
      <c r="G2098" s="94">
        <v>44752</v>
      </c>
      <c r="H2098" s="94">
        <v>44919</v>
      </c>
      <c r="I2098" s="95"/>
      <c r="J2098" s="95"/>
      <c r="K2098" s="95"/>
      <c r="L2098" s="95"/>
      <c r="M2098" s="95" t="s">
        <v>15</v>
      </c>
      <c r="N2098" s="95"/>
      <c r="O2098" s="95"/>
      <c r="P2098" s="95"/>
      <c r="R2098" s="90" t="s">
        <v>15</v>
      </c>
      <c r="S2098" s="91">
        <v>0</v>
      </c>
      <c r="T2098" s="90" t="s">
        <v>1378</v>
      </c>
      <c r="U2098" s="91">
        <v>17.309999999999999</v>
      </c>
      <c r="W2098" s="92">
        <v>44652</v>
      </c>
    </row>
    <row r="2099" spans="1:23" x14ac:dyDescent="0.2">
      <c r="A2099" s="93"/>
      <c r="B2099" s="93" t="s">
        <v>1376</v>
      </c>
      <c r="C2099" s="93" t="s">
        <v>1379</v>
      </c>
      <c r="D2099" s="93" t="s">
        <v>157</v>
      </c>
      <c r="E2099" s="93">
        <v>201</v>
      </c>
      <c r="F2099" s="93" t="s">
        <v>1378</v>
      </c>
      <c r="G2099" s="94">
        <v>44752</v>
      </c>
      <c r="H2099" s="94">
        <v>44919</v>
      </c>
      <c r="I2099" s="95"/>
      <c r="J2099" s="95"/>
      <c r="K2099" s="95"/>
      <c r="L2099" s="95"/>
      <c r="M2099" s="95" t="s">
        <v>15</v>
      </c>
      <c r="N2099" s="95"/>
      <c r="O2099" s="95"/>
      <c r="P2099" s="95"/>
      <c r="R2099" s="90" t="s">
        <v>15</v>
      </c>
      <c r="S2099" s="91">
        <v>0</v>
      </c>
      <c r="T2099" s="90" t="s">
        <v>1378</v>
      </c>
      <c r="U2099" s="91">
        <v>17.309999999999999</v>
      </c>
      <c r="W2099" s="92">
        <v>44652</v>
      </c>
    </row>
    <row r="2100" spans="1:23" x14ac:dyDescent="0.2">
      <c r="A2100" s="93"/>
      <c r="B2100" s="93" t="s">
        <v>1376</v>
      </c>
      <c r="C2100" s="93" t="s">
        <v>1379</v>
      </c>
      <c r="D2100" s="93" t="s">
        <v>157</v>
      </c>
      <c r="E2100" s="93">
        <v>201</v>
      </c>
      <c r="F2100" s="93" t="s">
        <v>1378</v>
      </c>
      <c r="G2100" s="94">
        <v>44752</v>
      </c>
      <c r="H2100" s="94">
        <v>44919</v>
      </c>
      <c r="I2100" s="95"/>
      <c r="J2100" s="95"/>
      <c r="K2100" s="95"/>
      <c r="L2100" s="95"/>
      <c r="M2100" s="95" t="s">
        <v>15</v>
      </c>
      <c r="N2100" s="95"/>
      <c r="O2100" s="95"/>
      <c r="P2100" s="95"/>
      <c r="R2100" s="90" t="s">
        <v>15</v>
      </c>
      <c r="S2100" s="91">
        <v>0</v>
      </c>
      <c r="T2100" s="90" t="s">
        <v>1378</v>
      </c>
      <c r="U2100" s="91">
        <v>17.309999999999999</v>
      </c>
      <c r="W2100" s="92">
        <v>44652</v>
      </c>
    </row>
    <row r="2101" spans="1:23" x14ac:dyDescent="0.2">
      <c r="A2101" s="93"/>
      <c r="B2101" s="93" t="s">
        <v>1376</v>
      </c>
      <c r="C2101" s="93" t="s">
        <v>1379</v>
      </c>
      <c r="D2101" s="93" t="s">
        <v>157</v>
      </c>
      <c r="E2101" s="93">
        <v>201</v>
      </c>
      <c r="F2101" s="93" t="s">
        <v>1378</v>
      </c>
      <c r="G2101" s="94">
        <v>44752</v>
      </c>
      <c r="H2101" s="94">
        <v>44919</v>
      </c>
      <c r="I2101" s="95"/>
      <c r="J2101" s="95"/>
      <c r="K2101" s="95"/>
      <c r="L2101" s="95"/>
      <c r="M2101" s="95" t="s">
        <v>15</v>
      </c>
      <c r="N2101" s="95"/>
      <c r="O2101" s="95"/>
      <c r="P2101" s="95"/>
      <c r="R2101" s="90" t="s">
        <v>15</v>
      </c>
      <c r="S2101" s="91">
        <v>0</v>
      </c>
      <c r="T2101" s="90" t="s">
        <v>1378</v>
      </c>
      <c r="U2101" s="91">
        <v>17.309999999999999</v>
      </c>
      <c r="W2101" s="92">
        <v>44652</v>
      </c>
    </row>
    <row r="2102" spans="1:23" x14ac:dyDescent="0.2">
      <c r="A2102" s="93"/>
      <c r="B2102" s="93" t="s">
        <v>1376</v>
      </c>
      <c r="C2102" s="93" t="s">
        <v>1379</v>
      </c>
      <c r="D2102" s="93" t="s">
        <v>157</v>
      </c>
      <c r="E2102" s="93">
        <v>201</v>
      </c>
      <c r="F2102" s="93" t="s">
        <v>1378</v>
      </c>
      <c r="G2102" s="94">
        <v>44752</v>
      </c>
      <c r="H2102" s="94">
        <v>44919</v>
      </c>
      <c r="I2102" s="95"/>
      <c r="J2102" s="95"/>
      <c r="K2102" s="95"/>
      <c r="L2102" s="95"/>
      <c r="M2102" s="95" t="s">
        <v>15</v>
      </c>
      <c r="N2102" s="95"/>
      <c r="O2102" s="95"/>
      <c r="P2102" s="95"/>
      <c r="R2102" s="90" t="s">
        <v>15</v>
      </c>
      <c r="S2102" s="91">
        <v>0</v>
      </c>
      <c r="T2102" s="90" t="s">
        <v>1378</v>
      </c>
      <c r="U2102" s="91">
        <v>17.309999999999999</v>
      </c>
      <c r="W2102" s="92">
        <v>44652</v>
      </c>
    </row>
    <row r="2103" spans="1:23" x14ac:dyDescent="0.2">
      <c r="A2103" s="93"/>
      <c r="B2103" s="93" t="s">
        <v>1376</v>
      </c>
      <c r="C2103" s="93" t="s">
        <v>1379</v>
      </c>
      <c r="D2103" s="93" t="s">
        <v>157</v>
      </c>
      <c r="E2103" s="93">
        <v>201</v>
      </c>
      <c r="F2103" s="93" t="s">
        <v>1378</v>
      </c>
      <c r="G2103" s="94">
        <v>44752</v>
      </c>
      <c r="H2103" s="94">
        <v>44919</v>
      </c>
      <c r="I2103" s="95"/>
      <c r="J2103" s="95"/>
      <c r="K2103" s="95"/>
      <c r="L2103" s="95"/>
      <c r="M2103" s="95" t="s">
        <v>15</v>
      </c>
      <c r="N2103" s="95"/>
      <c r="O2103" s="95"/>
      <c r="P2103" s="95"/>
      <c r="R2103" s="90" t="s">
        <v>15</v>
      </c>
      <c r="S2103" s="91">
        <v>0</v>
      </c>
      <c r="T2103" s="90" t="s">
        <v>1378</v>
      </c>
      <c r="U2103" s="91">
        <v>17.309999999999999</v>
      </c>
      <c r="W2103" s="92">
        <v>44652</v>
      </c>
    </row>
    <row r="2104" spans="1:23" x14ac:dyDescent="0.2">
      <c r="A2104" s="93"/>
      <c r="B2104" s="93" t="s">
        <v>1376</v>
      </c>
      <c r="C2104" s="93" t="s">
        <v>1379</v>
      </c>
      <c r="D2104" s="93" t="s">
        <v>157</v>
      </c>
      <c r="E2104" s="93">
        <v>201</v>
      </c>
      <c r="F2104" s="93" t="s">
        <v>1378</v>
      </c>
      <c r="G2104" s="94">
        <v>44752</v>
      </c>
      <c r="H2104" s="94">
        <v>44919</v>
      </c>
      <c r="I2104" s="95"/>
      <c r="J2104" s="95"/>
      <c r="K2104" s="95"/>
      <c r="L2104" s="95"/>
      <c r="M2104" s="95" t="s">
        <v>15</v>
      </c>
      <c r="N2104" s="95"/>
      <c r="O2104" s="95"/>
      <c r="P2104" s="95"/>
      <c r="R2104" s="90" t="s">
        <v>15</v>
      </c>
      <c r="S2104" s="91">
        <v>0</v>
      </c>
      <c r="T2104" s="90" t="s">
        <v>1378</v>
      </c>
      <c r="U2104" s="91">
        <v>17.309999999999999</v>
      </c>
      <c r="W2104" s="92">
        <v>44652</v>
      </c>
    </row>
    <row r="2105" spans="1:23" x14ac:dyDescent="0.2">
      <c r="A2105" s="93"/>
      <c r="B2105" s="93" t="s">
        <v>1376</v>
      </c>
      <c r="C2105" s="93" t="s">
        <v>1379</v>
      </c>
      <c r="D2105" s="93" t="s">
        <v>157</v>
      </c>
      <c r="E2105" s="93">
        <v>201</v>
      </c>
      <c r="F2105" s="93" t="s">
        <v>1378</v>
      </c>
      <c r="G2105" s="94">
        <v>44752</v>
      </c>
      <c r="H2105" s="94">
        <v>44919</v>
      </c>
      <c r="I2105" s="95"/>
      <c r="J2105" s="95"/>
      <c r="K2105" s="95"/>
      <c r="L2105" s="95"/>
      <c r="M2105" s="95" t="s">
        <v>15</v>
      </c>
      <c r="N2105" s="95"/>
      <c r="O2105" s="95"/>
      <c r="P2105" s="95"/>
      <c r="R2105" s="90" t="s">
        <v>15</v>
      </c>
      <c r="S2105" s="91">
        <v>0</v>
      </c>
      <c r="T2105" s="90" t="s">
        <v>1378</v>
      </c>
      <c r="U2105" s="91">
        <v>17.309999999999999</v>
      </c>
      <c r="W2105" s="92">
        <v>44652</v>
      </c>
    </row>
    <row r="2106" spans="1:23" x14ac:dyDescent="0.2">
      <c r="A2106" s="93"/>
      <c r="B2106" s="93" t="s">
        <v>1376</v>
      </c>
      <c r="C2106" s="93" t="s">
        <v>1379</v>
      </c>
      <c r="D2106" s="93" t="s">
        <v>157</v>
      </c>
      <c r="E2106" s="93">
        <v>201</v>
      </c>
      <c r="F2106" s="93" t="s">
        <v>1378</v>
      </c>
      <c r="G2106" s="94">
        <v>44752</v>
      </c>
      <c r="H2106" s="94">
        <v>44919</v>
      </c>
      <c r="I2106" s="95"/>
      <c r="J2106" s="95"/>
      <c r="K2106" s="95"/>
      <c r="L2106" s="95"/>
      <c r="M2106" s="95" t="s">
        <v>15</v>
      </c>
      <c r="N2106" s="95"/>
      <c r="O2106" s="95"/>
      <c r="P2106" s="95"/>
      <c r="R2106" s="90" t="s">
        <v>15</v>
      </c>
      <c r="S2106" s="91">
        <v>0</v>
      </c>
      <c r="T2106" s="90" t="s">
        <v>1378</v>
      </c>
      <c r="U2106" s="91">
        <v>17.309999999999999</v>
      </c>
      <c r="W2106" s="92">
        <v>44652</v>
      </c>
    </row>
    <row r="2107" spans="1:23" x14ac:dyDescent="0.2">
      <c r="A2107" s="93"/>
      <c r="B2107" s="93" t="s">
        <v>1376</v>
      </c>
      <c r="C2107" s="93" t="s">
        <v>1379</v>
      </c>
      <c r="D2107" s="93" t="s">
        <v>157</v>
      </c>
      <c r="E2107" s="93">
        <v>201</v>
      </c>
      <c r="F2107" s="93" t="s">
        <v>1378</v>
      </c>
      <c r="G2107" s="94">
        <v>44752</v>
      </c>
      <c r="H2107" s="94">
        <v>44919</v>
      </c>
      <c r="I2107" s="95"/>
      <c r="J2107" s="95"/>
      <c r="K2107" s="95"/>
      <c r="L2107" s="95"/>
      <c r="M2107" s="95" t="s">
        <v>15</v>
      </c>
      <c r="N2107" s="95"/>
      <c r="O2107" s="95"/>
      <c r="P2107" s="95"/>
      <c r="R2107" s="90" t="s">
        <v>15</v>
      </c>
      <c r="S2107" s="91">
        <v>0</v>
      </c>
      <c r="T2107" s="90" t="s">
        <v>1378</v>
      </c>
      <c r="U2107" s="91">
        <v>17.309999999999999</v>
      </c>
      <c r="W2107" s="92">
        <v>44652</v>
      </c>
    </row>
    <row r="2108" spans="1:23" x14ac:dyDescent="0.2">
      <c r="A2108" s="93"/>
      <c r="B2108" s="93" t="s">
        <v>1376</v>
      </c>
      <c r="C2108" s="93" t="s">
        <v>1379</v>
      </c>
      <c r="D2108" s="93" t="s">
        <v>157</v>
      </c>
      <c r="E2108" s="93">
        <v>201</v>
      </c>
      <c r="F2108" s="93" t="s">
        <v>1378</v>
      </c>
      <c r="G2108" s="94">
        <v>44752</v>
      </c>
      <c r="H2108" s="94">
        <v>44919</v>
      </c>
      <c r="I2108" s="95"/>
      <c r="J2108" s="95"/>
      <c r="K2108" s="95"/>
      <c r="L2108" s="95"/>
      <c r="M2108" s="95" t="s">
        <v>15</v>
      </c>
      <c r="N2108" s="95"/>
      <c r="O2108" s="95"/>
      <c r="P2108" s="95"/>
      <c r="R2108" s="90" t="s">
        <v>15</v>
      </c>
      <c r="S2108" s="91">
        <v>0</v>
      </c>
      <c r="T2108" s="90" t="s">
        <v>1378</v>
      </c>
      <c r="U2108" s="91">
        <v>17.309999999999999</v>
      </c>
      <c r="W2108" s="92">
        <v>44652</v>
      </c>
    </row>
    <row r="2109" spans="1:23" x14ac:dyDescent="0.2">
      <c r="A2109" s="93"/>
      <c r="B2109" s="93" t="s">
        <v>1376</v>
      </c>
      <c r="C2109" s="93" t="s">
        <v>1379</v>
      </c>
      <c r="D2109" s="93" t="s">
        <v>157</v>
      </c>
      <c r="E2109" s="93">
        <v>201</v>
      </c>
      <c r="F2109" s="93" t="s">
        <v>1378</v>
      </c>
      <c r="G2109" s="94">
        <v>44752</v>
      </c>
      <c r="H2109" s="94">
        <v>44919</v>
      </c>
      <c r="I2109" s="95"/>
      <c r="J2109" s="95"/>
      <c r="K2109" s="95"/>
      <c r="L2109" s="95"/>
      <c r="M2109" s="95" t="s">
        <v>15</v>
      </c>
      <c r="N2109" s="95"/>
      <c r="O2109" s="95"/>
      <c r="P2109" s="95"/>
      <c r="R2109" s="90" t="s">
        <v>15</v>
      </c>
      <c r="S2109" s="91">
        <v>0</v>
      </c>
      <c r="T2109" s="90" t="s">
        <v>1378</v>
      </c>
      <c r="U2109" s="91">
        <v>17.309999999999999</v>
      </c>
      <c r="W2109" s="92">
        <v>44652</v>
      </c>
    </row>
    <row r="2110" spans="1:23" x14ac:dyDescent="0.2">
      <c r="A2110" s="93"/>
      <c r="B2110" s="93" t="s">
        <v>1376</v>
      </c>
      <c r="C2110" s="93" t="s">
        <v>1379</v>
      </c>
      <c r="D2110" s="93" t="s">
        <v>157</v>
      </c>
      <c r="E2110" s="93">
        <v>201</v>
      </c>
      <c r="F2110" s="93" t="s">
        <v>1378</v>
      </c>
      <c r="G2110" s="94">
        <v>44752</v>
      </c>
      <c r="H2110" s="94">
        <v>44919</v>
      </c>
      <c r="I2110" s="95"/>
      <c r="J2110" s="95"/>
      <c r="K2110" s="95"/>
      <c r="L2110" s="95"/>
      <c r="M2110" s="95" t="s">
        <v>15</v>
      </c>
      <c r="N2110" s="95"/>
      <c r="O2110" s="95"/>
      <c r="P2110" s="95"/>
      <c r="R2110" s="90" t="s">
        <v>15</v>
      </c>
      <c r="S2110" s="91">
        <v>0</v>
      </c>
      <c r="T2110" s="90" t="s">
        <v>1378</v>
      </c>
      <c r="U2110" s="91">
        <v>17.309999999999999</v>
      </c>
      <c r="W2110" s="92">
        <v>44652</v>
      </c>
    </row>
    <row r="2111" spans="1:23" x14ac:dyDescent="0.2">
      <c r="A2111" s="93"/>
      <c r="B2111" s="93" t="s">
        <v>1376</v>
      </c>
      <c r="C2111" s="93" t="s">
        <v>1379</v>
      </c>
      <c r="D2111" s="93" t="s">
        <v>157</v>
      </c>
      <c r="E2111" s="93">
        <v>201</v>
      </c>
      <c r="F2111" s="93" t="s">
        <v>1378</v>
      </c>
      <c r="G2111" s="94">
        <v>44752</v>
      </c>
      <c r="H2111" s="94">
        <v>44919</v>
      </c>
      <c r="I2111" s="95"/>
      <c r="J2111" s="95"/>
      <c r="K2111" s="95"/>
      <c r="L2111" s="95"/>
      <c r="M2111" s="95" t="s">
        <v>15</v>
      </c>
      <c r="N2111" s="95"/>
      <c r="O2111" s="95"/>
      <c r="P2111" s="95"/>
      <c r="R2111" s="90" t="s">
        <v>15</v>
      </c>
      <c r="S2111" s="91">
        <v>0</v>
      </c>
      <c r="T2111" s="90" t="s">
        <v>1378</v>
      </c>
      <c r="U2111" s="91">
        <v>17.309999999999999</v>
      </c>
      <c r="W2111" s="92">
        <v>44652</v>
      </c>
    </row>
    <row r="2112" spans="1:23" x14ac:dyDescent="0.2">
      <c r="A2112" s="93"/>
      <c r="B2112" s="93" t="s">
        <v>1376</v>
      </c>
      <c r="C2112" s="93" t="s">
        <v>1379</v>
      </c>
      <c r="D2112" s="93" t="s">
        <v>157</v>
      </c>
      <c r="E2112" s="93">
        <v>201</v>
      </c>
      <c r="F2112" s="93" t="s">
        <v>1378</v>
      </c>
      <c r="G2112" s="94">
        <v>44752</v>
      </c>
      <c r="H2112" s="94">
        <v>44919</v>
      </c>
      <c r="I2112" s="95"/>
      <c r="J2112" s="95"/>
      <c r="K2112" s="95"/>
      <c r="L2112" s="95"/>
      <c r="M2112" s="95" t="s">
        <v>15</v>
      </c>
      <c r="N2112" s="95"/>
      <c r="O2112" s="95"/>
      <c r="P2112" s="95"/>
      <c r="R2112" s="90" t="s">
        <v>15</v>
      </c>
      <c r="S2112" s="91">
        <v>0</v>
      </c>
      <c r="T2112" s="90" t="s">
        <v>1378</v>
      </c>
      <c r="U2112" s="91">
        <v>17.309999999999999</v>
      </c>
      <c r="W2112" s="92">
        <v>44652</v>
      </c>
    </row>
    <row r="2113" spans="1:23" x14ac:dyDescent="0.2">
      <c r="A2113" s="93"/>
      <c r="B2113" s="93" t="s">
        <v>1376</v>
      </c>
      <c r="C2113" s="93" t="s">
        <v>1379</v>
      </c>
      <c r="D2113" s="93" t="s">
        <v>157</v>
      </c>
      <c r="E2113" s="93">
        <v>201</v>
      </c>
      <c r="F2113" s="93" t="s">
        <v>1378</v>
      </c>
      <c r="G2113" s="94">
        <v>44752</v>
      </c>
      <c r="H2113" s="94">
        <v>44919</v>
      </c>
      <c r="I2113" s="95"/>
      <c r="J2113" s="95"/>
      <c r="K2113" s="95"/>
      <c r="L2113" s="95"/>
      <c r="M2113" s="95" t="s">
        <v>15</v>
      </c>
      <c r="N2113" s="95"/>
      <c r="O2113" s="95"/>
      <c r="P2113" s="95"/>
      <c r="R2113" s="90" t="s">
        <v>15</v>
      </c>
      <c r="S2113" s="91">
        <v>0</v>
      </c>
      <c r="T2113" s="90" t="s">
        <v>1378</v>
      </c>
      <c r="U2113" s="91">
        <v>17.309999999999999</v>
      </c>
      <c r="W2113" s="92">
        <v>44652</v>
      </c>
    </row>
    <row r="2114" spans="1:23" x14ac:dyDescent="0.2">
      <c r="A2114" s="93"/>
      <c r="B2114" s="93" t="s">
        <v>1376</v>
      </c>
      <c r="C2114" s="93" t="s">
        <v>1379</v>
      </c>
      <c r="D2114" s="93" t="s">
        <v>157</v>
      </c>
      <c r="E2114" s="93">
        <v>201</v>
      </c>
      <c r="F2114" s="93" t="s">
        <v>1378</v>
      </c>
      <c r="G2114" s="94">
        <v>44752</v>
      </c>
      <c r="H2114" s="94">
        <v>44919</v>
      </c>
      <c r="I2114" s="95"/>
      <c r="J2114" s="95"/>
      <c r="K2114" s="95"/>
      <c r="L2114" s="95"/>
      <c r="M2114" s="95" t="s">
        <v>15</v>
      </c>
      <c r="N2114" s="95"/>
      <c r="O2114" s="95"/>
      <c r="P2114" s="95"/>
      <c r="R2114" s="90" t="s">
        <v>15</v>
      </c>
      <c r="S2114" s="91">
        <v>0</v>
      </c>
      <c r="T2114" s="90" t="s">
        <v>1378</v>
      </c>
      <c r="U2114" s="91">
        <v>17.309999999999999</v>
      </c>
      <c r="W2114" s="92">
        <v>44652</v>
      </c>
    </row>
    <row r="2115" spans="1:23" x14ac:dyDescent="0.2">
      <c r="A2115" s="93"/>
      <c r="B2115" s="93" t="s">
        <v>1376</v>
      </c>
      <c r="C2115" s="93" t="s">
        <v>1379</v>
      </c>
      <c r="D2115" s="93" t="s">
        <v>157</v>
      </c>
      <c r="E2115" s="93">
        <v>201</v>
      </c>
      <c r="F2115" s="93" t="s">
        <v>1378</v>
      </c>
      <c r="G2115" s="94">
        <v>44752</v>
      </c>
      <c r="H2115" s="94">
        <v>44919</v>
      </c>
      <c r="I2115" s="95"/>
      <c r="J2115" s="95"/>
      <c r="K2115" s="95"/>
      <c r="L2115" s="95"/>
      <c r="M2115" s="95" t="s">
        <v>15</v>
      </c>
      <c r="N2115" s="95"/>
      <c r="O2115" s="95"/>
      <c r="P2115" s="95"/>
      <c r="R2115" s="90" t="s">
        <v>15</v>
      </c>
      <c r="S2115" s="91">
        <v>0</v>
      </c>
      <c r="T2115" s="90" t="s">
        <v>1378</v>
      </c>
      <c r="U2115" s="91">
        <v>17.309999999999999</v>
      </c>
      <c r="W2115" s="92">
        <v>44652</v>
      </c>
    </row>
    <row r="2116" spans="1:23" x14ac:dyDescent="0.2">
      <c r="A2116" s="93"/>
      <c r="B2116" s="93" t="s">
        <v>1376</v>
      </c>
      <c r="C2116" s="93" t="s">
        <v>1379</v>
      </c>
      <c r="D2116" s="93" t="s">
        <v>157</v>
      </c>
      <c r="E2116" s="93">
        <v>201</v>
      </c>
      <c r="F2116" s="93" t="s">
        <v>1378</v>
      </c>
      <c r="G2116" s="94">
        <v>44752</v>
      </c>
      <c r="H2116" s="94">
        <v>44919</v>
      </c>
      <c r="I2116" s="95"/>
      <c r="J2116" s="95"/>
      <c r="K2116" s="95"/>
      <c r="L2116" s="95"/>
      <c r="M2116" s="95" t="s">
        <v>15</v>
      </c>
      <c r="N2116" s="95"/>
      <c r="O2116" s="95"/>
      <c r="P2116" s="95"/>
      <c r="R2116" s="90" t="s">
        <v>15</v>
      </c>
      <c r="S2116" s="91">
        <v>0</v>
      </c>
      <c r="T2116" s="90" t="s">
        <v>1378</v>
      </c>
      <c r="U2116" s="91">
        <v>17.309999999999999</v>
      </c>
      <c r="W2116" s="92">
        <v>44652</v>
      </c>
    </row>
    <row r="2117" spans="1:23" x14ac:dyDescent="0.2">
      <c r="A2117" s="93"/>
      <c r="B2117" s="93" t="s">
        <v>1376</v>
      </c>
      <c r="C2117" s="93" t="s">
        <v>1379</v>
      </c>
      <c r="D2117" s="93" t="s">
        <v>157</v>
      </c>
      <c r="E2117" s="93">
        <v>201</v>
      </c>
      <c r="F2117" s="93" t="s">
        <v>1378</v>
      </c>
      <c r="G2117" s="94">
        <v>44752</v>
      </c>
      <c r="H2117" s="94">
        <v>44919</v>
      </c>
      <c r="I2117" s="95"/>
      <c r="J2117" s="95"/>
      <c r="K2117" s="95"/>
      <c r="L2117" s="95"/>
      <c r="M2117" s="95" t="s">
        <v>15</v>
      </c>
      <c r="N2117" s="95"/>
      <c r="O2117" s="95"/>
      <c r="P2117" s="95"/>
      <c r="R2117" s="90" t="s">
        <v>15</v>
      </c>
      <c r="S2117" s="91">
        <v>0</v>
      </c>
      <c r="T2117" s="90" t="s">
        <v>1378</v>
      </c>
      <c r="U2117" s="91">
        <v>17.309999999999999</v>
      </c>
      <c r="W2117" s="92">
        <v>44652</v>
      </c>
    </row>
    <row r="2118" spans="1:23" x14ac:dyDescent="0.2">
      <c r="A2118" s="93"/>
      <c r="B2118" s="93" t="s">
        <v>1376</v>
      </c>
      <c r="C2118" s="93" t="s">
        <v>1379</v>
      </c>
      <c r="D2118" s="93" t="s">
        <v>157</v>
      </c>
      <c r="E2118" s="93">
        <v>201</v>
      </c>
      <c r="F2118" s="93" t="s">
        <v>1378</v>
      </c>
      <c r="G2118" s="94">
        <v>44752</v>
      </c>
      <c r="H2118" s="94">
        <v>44919</v>
      </c>
      <c r="I2118" s="95"/>
      <c r="J2118" s="95"/>
      <c r="K2118" s="95"/>
      <c r="L2118" s="95"/>
      <c r="M2118" s="95" t="s">
        <v>15</v>
      </c>
      <c r="N2118" s="95"/>
      <c r="O2118" s="95"/>
      <c r="P2118" s="95"/>
      <c r="R2118" s="90" t="s">
        <v>15</v>
      </c>
      <c r="S2118" s="91">
        <v>0</v>
      </c>
      <c r="T2118" s="90" t="s">
        <v>1378</v>
      </c>
      <c r="U2118" s="91">
        <v>17.309999999999999</v>
      </c>
      <c r="W2118" s="92">
        <v>44652</v>
      </c>
    </row>
    <row r="2119" spans="1:23" x14ac:dyDescent="0.2">
      <c r="A2119" s="93"/>
      <c r="B2119" s="93" t="s">
        <v>1376</v>
      </c>
      <c r="C2119" s="93" t="s">
        <v>1379</v>
      </c>
      <c r="D2119" s="93" t="s">
        <v>157</v>
      </c>
      <c r="E2119" s="93">
        <v>201</v>
      </c>
      <c r="F2119" s="93" t="s">
        <v>1378</v>
      </c>
      <c r="G2119" s="94">
        <v>44752</v>
      </c>
      <c r="H2119" s="94">
        <v>44919</v>
      </c>
      <c r="I2119" s="95"/>
      <c r="J2119" s="95"/>
      <c r="K2119" s="95"/>
      <c r="L2119" s="95"/>
      <c r="M2119" s="95" t="s">
        <v>15</v>
      </c>
      <c r="N2119" s="95"/>
      <c r="O2119" s="95"/>
      <c r="P2119" s="95"/>
      <c r="R2119" s="90" t="s">
        <v>15</v>
      </c>
      <c r="S2119" s="91">
        <v>0</v>
      </c>
      <c r="T2119" s="90" t="s">
        <v>1378</v>
      </c>
      <c r="U2119" s="91">
        <v>17.309999999999999</v>
      </c>
      <c r="W2119" s="92">
        <v>44652</v>
      </c>
    </row>
    <row r="2120" spans="1:23" x14ac:dyDescent="0.2">
      <c r="A2120" s="93"/>
      <c r="B2120" s="93" t="s">
        <v>1376</v>
      </c>
      <c r="C2120" s="93" t="s">
        <v>1379</v>
      </c>
      <c r="D2120" s="93" t="s">
        <v>157</v>
      </c>
      <c r="E2120" s="93">
        <v>201</v>
      </c>
      <c r="F2120" s="93" t="s">
        <v>1378</v>
      </c>
      <c r="G2120" s="94">
        <v>44752</v>
      </c>
      <c r="H2120" s="94">
        <v>44919</v>
      </c>
      <c r="I2120" s="95"/>
      <c r="J2120" s="95"/>
      <c r="K2120" s="95"/>
      <c r="L2120" s="95"/>
      <c r="M2120" s="95" t="s">
        <v>15</v>
      </c>
      <c r="N2120" s="95"/>
      <c r="O2120" s="95"/>
      <c r="P2120" s="95"/>
      <c r="R2120" s="90" t="s">
        <v>15</v>
      </c>
      <c r="S2120" s="91">
        <v>0</v>
      </c>
      <c r="T2120" s="90" t="s">
        <v>1378</v>
      </c>
      <c r="U2120" s="91">
        <v>17.309999999999999</v>
      </c>
      <c r="W2120" s="92">
        <v>44652</v>
      </c>
    </row>
    <row r="2121" spans="1:23" x14ac:dyDescent="0.2">
      <c r="A2121" s="93"/>
      <c r="B2121" s="93" t="s">
        <v>1376</v>
      </c>
      <c r="C2121" s="93" t="s">
        <v>1379</v>
      </c>
      <c r="D2121" s="93" t="s">
        <v>157</v>
      </c>
      <c r="E2121" s="93">
        <v>201</v>
      </c>
      <c r="F2121" s="93" t="s">
        <v>1378</v>
      </c>
      <c r="G2121" s="94">
        <v>44752</v>
      </c>
      <c r="H2121" s="94">
        <v>44919</v>
      </c>
      <c r="I2121" s="95"/>
      <c r="J2121" s="95"/>
      <c r="K2121" s="95"/>
      <c r="L2121" s="95"/>
      <c r="M2121" s="95" t="s">
        <v>15</v>
      </c>
      <c r="N2121" s="95"/>
      <c r="O2121" s="95"/>
      <c r="P2121" s="95"/>
      <c r="R2121" s="90" t="s">
        <v>15</v>
      </c>
      <c r="S2121" s="91">
        <v>0</v>
      </c>
      <c r="T2121" s="90" t="s">
        <v>1378</v>
      </c>
      <c r="U2121" s="91">
        <v>17.309999999999999</v>
      </c>
      <c r="W2121" s="92">
        <v>44652</v>
      </c>
    </row>
    <row r="2122" spans="1:23" x14ac:dyDescent="0.2">
      <c r="A2122" s="93"/>
      <c r="B2122" s="93" t="s">
        <v>1376</v>
      </c>
      <c r="C2122" s="93" t="s">
        <v>1379</v>
      </c>
      <c r="D2122" s="93" t="s">
        <v>157</v>
      </c>
      <c r="E2122" s="93">
        <v>201</v>
      </c>
      <c r="F2122" s="93" t="s">
        <v>1378</v>
      </c>
      <c r="G2122" s="94">
        <v>44752</v>
      </c>
      <c r="H2122" s="94">
        <v>44919</v>
      </c>
      <c r="I2122" s="95"/>
      <c r="J2122" s="95"/>
      <c r="K2122" s="95"/>
      <c r="L2122" s="95"/>
      <c r="M2122" s="95" t="s">
        <v>15</v>
      </c>
      <c r="N2122" s="95"/>
      <c r="O2122" s="95"/>
      <c r="P2122" s="95"/>
      <c r="R2122" s="90" t="s">
        <v>15</v>
      </c>
      <c r="S2122" s="91">
        <v>0</v>
      </c>
      <c r="T2122" s="90" t="s">
        <v>1378</v>
      </c>
      <c r="U2122" s="91">
        <v>17.309999999999999</v>
      </c>
      <c r="W2122" s="92">
        <v>44652</v>
      </c>
    </row>
    <row r="2123" spans="1:23" x14ac:dyDescent="0.2">
      <c r="A2123" s="93"/>
      <c r="B2123" s="93" t="s">
        <v>1376</v>
      </c>
      <c r="C2123" s="93" t="s">
        <v>1379</v>
      </c>
      <c r="D2123" s="93" t="s">
        <v>157</v>
      </c>
      <c r="E2123" s="93">
        <v>201</v>
      </c>
      <c r="F2123" s="93" t="s">
        <v>1378</v>
      </c>
      <c r="G2123" s="94">
        <v>44752</v>
      </c>
      <c r="H2123" s="94">
        <v>44919</v>
      </c>
      <c r="I2123" s="95"/>
      <c r="J2123" s="95"/>
      <c r="K2123" s="95"/>
      <c r="L2123" s="95"/>
      <c r="M2123" s="95" t="s">
        <v>15</v>
      </c>
      <c r="N2123" s="95"/>
      <c r="O2123" s="95"/>
      <c r="P2123" s="95"/>
      <c r="R2123" s="90" t="s">
        <v>15</v>
      </c>
      <c r="S2123" s="91">
        <v>0</v>
      </c>
      <c r="T2123" s="90" t="s">
        <v>1378</v>
      </c>
      <c r="U2123" s="91">
        <v>17.309999999999999</v>
      </c>
      <c r="W2123" s="92">
        <v>44652</v>
      </c>
    </row>
    <row r="2124" spans="1:23" x14ac:dyDescent="0.2">
      <c r="A2124" s="93"/>
      <c r="B2124" s="93" t="s">
        <v>1376</v>
      </c>
      <c r="C2124" s="93" t="s">
        <v>1379</v>
      </c>
      <c r="D2124" s="93" t="s">
        <v>157</v>
      </c>
      <c r="E2124" s="93">
        <v>201</v>
      </c>
      <c r="F2124" s="93" t="s">
        <v>1378</v>
      </c>
      <c r="G2124" s="94">
        <v>44752</v>
      </c>
      <c r="H2124" s="94">
        <v>44919</v>
      </c>
      <c r="I2124" s="95"/>
      <c r="J2124" s="95"/>
      <c r="K2124" s="95"/>
      <c r="L2124" s="95"/>
      <c r="M2124" s="95" t="s">
        <v>15</v>
      </c>
      <c r="N2124" s="95"/>
      <c r="O2124" s="95"/>
      <c r="P2124" s="95"/>
      <c r="R2124" s="90" t="s">
        <v>15</v>
      </c>
      <c r="S2124" s="91">
        <v>0</v>
      </c>
      <c r="T2124" s="90" t="s">
        <v>1378</v>
      </c>
      <c r="U2124" s="91">
        <v>17.309999999999999</v>
      </c>
      <c r="W2124" s="92">
        <v>44652</v>
      </c>
    </row>
    <row r="2125" spans="1:23" x14ac:dyDescent="0.2">
      <c r="A2125" s="93"/>
      <c r="B2125" s="93" t="s">
        <v>1376</v>
      </c>
      <c r="C2125" s="93" t="s">
        <v>1379</v>
      </c>
      <c r="D2125" s="93" t="s">
        <v>157</v>
      </c>
      <c r="E2125" s="93">
        <v>201</v>
      </c>
      <c r="F2125" s="93" t="s">
        <v>1378</v>
      </c>
      <c r="G2125" s="94">
        <v>44752</v>
      </c>
      <c r="H2125" s="94">
        <v>44919</v>
      </c>
      <c r="I2125" s="95"/>
      <c r="J2125" s="95"/>
      <c r="K2125" s="95"/>
      <c r="L2125" s="95"/>
      <c r="M2125" s="95" t="s">
        <v>15</v>
      </c>
      <c r="N2125" s="95"/>
      <c r="O2125" s="95"/>
      <c r="P2125" s="95"/>
      <c r="R2125" s="90" t="s">
        <v>15</v>
      </c>
      <c r="S2125" s="91">
        <v>0</v>
      </c>
      <c r="T2125" s="90" t="s">
        <v>1378</v>
      </c>
      <c r="U2125" s="91">
        <v>17.309999999999999</v>
      </c>
      <c r="W2125" s="92">
        <v>44652</v>
      </c>
    </row>
    <row r="2126" spans="1:23" x14ac:dyDescent="0.2">
      <c r="A2126" s="93"/>
      <c r="B2126" s="93" t="s">
        <v>1376</v>
      </c>
      <c r="C2126" s="93" t="s">
        <v>1379</v>
      </c>
      <c r="D2126" s="93" t="s">
        <v>157</v>
      </c>
      <c r="E2126" s="93">
        <v>201</v>
      </c>
      <c r="F2126" s="93" t="s">
        <v>1378</v>
      </c>
      <c r="G2126" s="94">
        <v>44752</v>
      </c>
      <c r="H2126" s="94">
        <v>44919</v>
      </c>
      <c r="I2126" s="95"/>
      <c r="J2126" s="95"/>
      <c r="K2126" s="95"/>
      <c r="L2126" s="95"/>
      <c r="M2126" s="95" t="s">
        <v>15</v>
      </c>
      <c r="N2126" s="95"/>
      <c r="O2126" s="95"/>
      <c r="P2126" s="95"/>
      <c r="R2126" s="90" t="s">
        <v>15</v>
      </c>
      <c r="S2126" s="91">
        <v>0</v>
      </c>
      <c r="T2126" s="90" t="s">
        <v>1378</v>
      </c>
      <c r="U2126" s="91">
        <v>17.309999999999999</v>
      </c>
      <c r="W2126" s="92">
        <v>44652</v>
      </c>
    </row>
    <row r="2127" spans="1:23" x14ac:dyDescent="0.2">
      <c r="A2127" s="93"/>
      <c r="B2127" s="93" t="s">
        <v>1376</v>
      </c>
      <c r="C2127" s="93" t="s">
        <v>1379</v>
      </c>
      <c r="D2127" s="93" t="s">
        <v>157</v>
      </c>
      <c r="E2127" s="93">
        <v>201</v>
      </c>
      <c r="F2127" s="93" t="s">
        <v>1378</v>
      </c>
      <c r="G2127" s="94">
        <v>44752</v>
      </c>
      <c r="H2127" s="94">
        <v>44919</v>
      </c>
      <c r="I2127" s="95"/>
      <c r="J2127" s="95"/>
      <c r="K2127" s="95"/>
      <c r="L2127" s="95"/>
      <c r="M2127" s="95" t="s">
        <v>15</v>
      </c>
      <c r="N2127" s="95"/>
      <c r="O2127" s="95"/>
      <c r="P2127" s="95"/>
      <c r="R2127" s="90" t="s">
        <v>15</v>
      </c>
      <c r="S2127" s="91">
        <v>0</v>
      </c>
      <c r="T2127" s="90" t="s">
        <v>1378</v>
      </c>
      <c r="U2127" s="91">
        <v>17.309999999999999</v>
      </c>
      <c r="W2127" s="92">
        <v>44652</v>
      </c>
    </row>
    <row r="2128" spans="1:23" x14ac:dyDescent="0.2">
      <c r="A2128" s="93"/>
      <c r="B2128" s="93" t="s">
        <v>1376</v>
      </c>
      <c r="C2128" s="93" t="s">
        <v>1379</v>
      </c>
      <c r="D2128" s="93" t="s">
        <v>157</v>
      </c>
      <c r="E2128" s="93">
        <v>201</v>
      </c>
      <c r="F2128" s="93" t="s">
        <v>1378</v>
      </c>
      <c r="G2128" s="94">
        <v>44752</v>
      </c>
      <c r="H2128" s="94">
        <v>44919</v>
      </c>
      <c r="I2128" s="95"/>
      <c r="J2128" s="95"/>
      <c r="K2128" s="95"/>
      <c r="L2128" s="95"/>
      <c r="M2128" s="95" t="s">
        <v>15</v>
      </c>
      <c r="N2128" s="95"/>
      <c r="O2128" s="95"/>
      <c r="P2128" s="95"/>
      <c r="R2128" s="90" t="s">
        <v>15</v>
      </c>
      <c r="S2128" s="91">
        <v>0</v>
      </c>
      <c r="T2128" s="90" t="s">
        <v>1378</v>
      </c>
      <c r="U2128" s="91">
        <v>17.309999999999999</v>
      </c>
      <c r="W2128" s="92">
        <v>44652</v>
      </c>
    </row>
    <row r="2129" spans="1:23" x14ac:dyDescent="0.2">
      <c r="A2129" s="93"/>
      <c r="B2129" s="93" t="s">
        <v>1376</v>
      </c>
      <c r="C2129" s="93" t="s">
        <v>1379</v>
      </c>
      <c r="D2129" s="93" t="s">
        <v>157</v>
      </c>
      <c r="E2129" s="93">
        <v>201</v>
      </c>
      <c r="F2129" s="93" t="s">
        <v>1378</v>
      </c>
      <c r="G2129" s="94">
        <v>44752</v>
      </c>
      <c r="H2129" s="94">
        <v>44919</v>
      </c>
      <c r="I2129" s="95"/>
      <c r="J2129" s="95"/>
      <c r="K2129" s="95"/>
      <c r="L2129" s="95"/>
      <c r="M2129" s="95" t="s">
        <v>15</v>
      </c>
      <c r="N2129" s="95"/>
      <c r="O2129" s="95"/>
      <c r="P2129" s="95"/>
      <c r="R2129" s="90" t="s">
        <v>15</v>
      </c>
      <c r="S2129" s="91">
        <v>0</v>
      </c>
      <c r="T2129" s="90" t="s">
        <v>1378</v>
      </c>
      <c r="U2129" s="91">
        <v>17.309999999999999</v>
      </c>
      <c r="W2129" s="92">
        <v>44652</v>
      </c>
    </row>
    <row r="2130" spans="1:23" x14ac:dyDescent="0.2">
      <c r="A2130" s="93"/>
      <c r="B2130" s="93" t="s">
        <v>1376</v>
      </c>
      <c r="C2130" s="93" t="s">
        <v>1379</v>
      </c>
      <c r="D2130" s="93" t="s">
        <v>157</v>
      </c>
      <c r="E2130" s="93">
        <v>201</v>
      </c>
      <c r="F2130" s="93" t="s">
        <v>1378</v>
      </c>
      <c r="G2130" s="94">
        <v>44752</v>
      </c>
      <c r="H2130" s="94">
        <v>44919</v>
      </c>
      <c r="I2130" s="95"/>
      <c r="J2130" s="95"/>
      <c r="K2130" s="95"/>
      <c r="L2130" s="95"/>
      <c r="M2130" s="95" t="s">
        <v>15</v>
      </c>
      <c r="N2130" s="95"/>
      <c r="O2130" s="95"/>
      <c r="P2130" s="95"/>
      <c r="R2130" s="90" t="s">
        <v>15</v>
      </c>
      <c r="S2130" s="91">
        <v>0</v>
      </c>
      <c r="T2130" s="90" t="s">
        <v>1378</v>
      </c>
      <c r="U2130" s="91">
        <v>17.309999999999999</v>
      </c>
      <c r="W2130" s="92">
        <v>44652</v>
      </c>
    </row>
    <row r="2131" spans="1:23" x14ac:dyDescent="0.2">
      <c r="A2131" s="93"/>
      <c r="B2131" s="93" t="s">
        <v>1376</v>
      </c>
      <c r="C2131" s="93" t="s">
        <v>1379</v>
      </c>
      <c r="D2131" s="93" t="s">
        <v>157</v>
      </c>
      <c r="E2131" s="93">
        <v>201</v>
      </c>
      <c r="F2131" s="93" t="s">
        <v>1378</v>
      </c>
      <c r="G2131" s="94">
        <v>44752</v>
      </c>
      <c r="H2131" s="94">
        <v>44919</v>
      </c>
      <c r="I2131" s="95"/>
      <c r="J2131" s="95"/>
      <c r="K2131" s="95"/>
      <c r="L2131" s="95"/>
      <c r="M2131" s="95" t="s">
        <v>15</v>
      </c>
      <c r="N2131" s="95"/>
      <c r="O2131" s="95"/>
      <c r="P2131" s="95"/>
      <c r="R2131" s="90" t="s">
        <v>15</v>
      </c>
      <c r="S2131" s="91">
        <v>0</v>
      </c>
      <c r="T2131" s="90" t="s">
        <v>1378</v>
      </c>
      <c r="U2131" s="91">
        <v>17.309999999999999</v>
      </c>
      <c r="W2131" s="92">
        <v>44652</v>
      </c>
    </row>
    <row r="2132" spans="1:23" x14ac:dyDescent="0.2">
      <c r="A2132" s="93"/>
      <c r="B2132" s="93" t="s">
        <v>1376</v>
      </c>
      <c r="C2132" s="93" t="s">
        <v>1379</v>
      </c>
      <c r="D2132" s="93" t="s">
        <v>157</v>
      </c>
      <c r="E2132" s="93">
        <v>201</v>
      </c>
      <c r="F2132" s="93" t="s">
        <v>1378</v>
      </c>
      <c r="G2132" s="94">
        <v>44752</v>
      </c>
      <c r="H2132" s="94">
        <v>44919</v>
      </c>
      <c r="I2132" s="95"/>
      <c r="J2132" s="95"/>
      <c r="K2132" s="95"/>
      <c r="L2132" s="95"/>
      <c r="M2132" s="95" t="s">
        <v>15</v>
      </c>
      <c r="N2132" s="95"/>
      <c r="O2132" s="95"/>
      <c r="P2132" s="95"/>
      <c r="R2132" s="90" t="s">
        <v>15</v>
      </c>
      <c r="S2132" s="91">
        <v>0</v>
      </c>
      <c r="T2132" s="90" t="s">
        <v>1378</v>
      </c>
      <c r="U2132" s="91">
        <v>17.309999999999999</v>
      </c>
      <c r="W2132" s="92">
        <v>44652</v>
      </c>
    </row>
    <row r="2133" spans="1:23" x14ac:dyDescent="0.2">
      <c r="A2133" s="93"/>
      <c r="B2133" s="93" t="s">
        <v>1376</v>
      </c>
      <c r="C2133" s="93" t="s">
        <v>1379</v>
      </c>
      <c r="D2133" s="93" t="s">
        <v>157</v>
      </c>
      <c r="E2133" s="93">
        <v>201</v>
      </c>
      <c r="F2133" s="93" t="s">
        <v>1378</v>
      </c>
      <c r="G2133" s="94">
        <v>44752</v>
      </c>
      <c r="H2133" s="94">
        <v>44919</v>
      </c>
      <c r="I2133" s="95"/>
      <c r="J2133" s="95"/>
      <c r="K2133" s="95"/>
      <c r="L2133" s="95"/>
      <c r="M2133" s="95" t="s">
        <v>15</v>
      </c>
      <c r="N2133" s="95"/>
      <c r="O2133" s="95"/>
      <c r="P2133" s="95"/>
      <c r="R2133" s="90" t="s">
        <v>15</v>
      </c>
      <c r="S2133" s="91">
        <v>0</v>
      </c>
      <c r="T2133" s="90" t="s">
        <v>1378</v>
      </c>
      <c r="U2133" s="91">
        <v>17.309999999999999</v>
      </c>
      <c r="W2133" s="92">
        <v>44652</v>
      </c>
    </row>
    <row r="2134" spans="1:23" x14ac:dyDescent="0.2">
      <c r="A2134" s="93"/>
      <c r="B2134" s="93" t="s">
        <v>1376</v>
      </c>
      <c r="C2134" s="93" t="s">
        <v>1379</v>
      </c>
      <c r="D2134" s="93" t="s">
        <v>157</v>
      </c>
      <c r="E2134" s="93">
        <v>201</v>
      </c>
      <c r="F2134" s="93" t="s">
        <v>1378</v>
      </c>
      <c r="G2134" s="94">
        <v>44752</v>
      </c>
      <c r="H2134" s="94">
        <v>44919</v>
      </c>
      <c r="I2134" s="95"/>
      <c r="J2134" s="95"/>
      <c r="K2134" s="95"/>
      <c r="L2134" s="95"/>
      <c r="M2134" s="95" t="s">
        <v>15</v>
      </c>
      <c r="N2134" s="95"/>
      <c r="O2134" s="95"/>
      <c r="P2134" s="95"/>
      <c r="R2134" s="90" t="s">
        <v>15</v>
      </c>
      <c r="S2134" s="91">
        <v>0</v>
      </c>
      <c r="T2134" s="90" t="s">
        <v>1378</v>
      </c>
      <c r="U2134" s="91">
        <v>17.309999999999999</v>
      </c>
      <c r="W2134" s="92">
        <v>44652</v>
      </c>
    </row>
    <row r="2135" spans="1:23" x14ac:dyDescent="0.2">
      <c r="A2135" s="93"/>
      <c r="B2135" s="93" t="s">
        <v>1376</v>
      </c>
      <c r="C2135" s="93" t="s">
        <v>1379</v>
      </c>
      <c r="D2135" s="93" t="s">
        <v>157</v>
      </c>
      <c r="E2135" s="93">
        <v>201</v>
      </c>
      <c r="F2135" s="93" t="s">
        <v>1378</v>
      </c>
      <c r="G2135" s="94">
        <v>44752</v>
      </c>
      <c r="H2135" s="94">
        <v>44919</v>
      </c>
      <c r="I2135" s="95"/>
      <c r="J2135" s="95"/>
      <c r="K2135" s="95"/>
      <c r="L2135" s="95"/>
      <c r="M2135" s="95" t="s">
        <v>15</v>
      </c>
      <c r="N2135" s="95"/>
      <c r="O2135" s="95"/>
      <c r="P2135" s="95"/>
      <c r="R2135" s="90" t="s">
        <v>15</v>
      </c>
      <c r="S2135" s="91">
        <v>0</v>
      </c>
      <c r="T2135" s="90" t="s">
        <v>1378</v>
      </c>
      <c r="U2135" s="91">
        <v>17.309999999999999</v>
      </c>
      <c r="W2135" s="92">
        <v>44652</v>
      </c>
    </row>
    <row r="2136" spans="1:23" x14ac:dyDescent="0.2">
      <c r="A2136" s="93"/>
      <c r="B2136" s="93" t="s">
        <v>1376</v>
      </c>
      <c r="C2136" s="93" t="s">
        <v>1379</v>
      </c>
      <c r="D2136" s="93" t="s">
        <v>157</v>
      </c>
      <c r="E2136" s="93">
        <v>201</v>
      </c>
      <c r="F2136" s="93" t="s">
        <v>1378</v>
      </c>
      <c r="G2136" s="94">
        <v>44752</v>
      </c>
      <c r="H2136" s="94">
        <v>44919</v>
      </c>
      <c r="I2136" s="95"/>
      <c r="J2136" s="95"/>
      <c r="K2136" s="95"/>
      <c r="L2136" s="95"/>
      <c r="M2136" s="95" t="s">
        <v>15</v>
      </c>
      <c r="N2136" s="95"/>
      <c r="O2136" s="95"/>
      <c r="P2136" s="95"/>
      <c r="R2136" s="90" t="s">
        <v>15</v>
      </c>
      <c r="S2136" s="91">
        <v>0</v>
      </c>
      <c r="T2136" s="90" t="s">
        <v>1378</v>
      </c>
      <c r="U2136" s="91">
        <v>17.309999999999999</v>
      </c>
      <c r="W2136" s="92">
        <v>44652</v>
      </c>
    </row>
    <row r="2137" spans="1:23" x14ac:dyDescent="0.2">
      <c r="A2137" s="93"/>
      <c r="B2137" s="93" t="s">
        <v>1376</v>
      </c>
      <c r="C2137" s="93" t="s">
        <v>1379</v>
      </c>
      <c r="D2137" s="93" t="s">
        <v>157</v>
      </c>
      <c r="E2137" s="93">
        <v>201</v>
      </c>
      <c r="F2137" s="93" t="s">
        <v>1378</v>
      </c>
      <c r="G2137" s="94">
        <v>44752</v>
      </c>
      <c r="H2137" s="94">
        <v>44919</v>
      </c>
      <c r="I2137" s="95"/>
      <c r="J2137" s="95"/>
      <c r="K2137" s="95"/>
      <c r="L2137" s="95"/>
      <c r="M2137" s="95" t="s">
        <v>15</v>
      </c>
      <c r="N2137" s="95"/>
      <c r="O2137" s="95"/>
      <c r="P2137" s="95"/>
      <c r="R2137" s="90" t="s">
        <v>15</v>
      </c>
      <c r="S2137" s="91">
        <v>0</v>
      </c>
      <c r="T2137" s="90" t="s">
        <v>1378</v>
      </c>
      <c r="U2137" s="91">
        <v>17.309999999999999</v>
      </c>
      <c r="W2137" s="92">
        <v>44652</v>
      </c>
    </row>
    <row r="2138" spans="1:23" x14ac:dyDescent="0.2">
      <c r="A2138" s="93"/>
      <c r="B2138" s="93" t="s">
        <v>1376</v>
      </c>
      <c r="C2138" s="93" t="s">
        <v>1379</v>
      </c>
      <c r="D2138" s="93" t="s">
        <v>157</v>
      </c>
      <c r="E2138" s="93">
        <v>201</v>
      </c>
      <c r="F2138" s="93" t="s">
        <v>1378</v>
      </c>
      <c r="G2138" s="94">
        <v>44752</v>
      </c>
      <c r="H2138" s="94">
        <v>44919</v>
      </c>
      <c r="I2138" s="95"/>
      <c r="J2138" s="95"/>
      <c r="K2138" s="95"/>
      <c r="L2138" s="95"/>
      <c r="M2138" s="95" t="s">
        <v>15</v>
      </c>
      <c r="N2138" s="95"/>
      <c r="O2138" s="95"/>
      <c r="P2138" s="95"/>
      <c r="R2138" s="90" t="s">
        <v>15</v>
      </c>
      <c r="S2138" s="91">
        <v>0</v>
      </c>
      <c r="T2138" s="90" t="s">
        <v>1378</v>
      </c>
      <c r="U2138" s="91">
        <v>17.309999999999999</v>
      </c>
      <c r="W2138" s="92">
        <v>44652</v>
      </c>
    </row>
    <row r="2139" spans="1:23" x14ac:dyDescent="0.2">
      <c r="A2139" s="93"/>
      <c r="B2139" s="93" t="s">
        <v>1376</v>
      </c>
      <c r="C2139" s="93" t="s">
        <v>1379</v>
      </c>
      <c r="D2139" s="93" t="s">
        <v>157</v>
      </c>
      <c r="E2139" s="93">
        <v>201</v>
      </c>
      <c r="F2139" s="93" t="s">
        <v>1378</v>
      </c>
      <c r="G2139" s="94">
        <v>44752</v>
      </c>
      <c r="H2139" s="94">
        <v>44919</v>
      </c>
      <c r="I2139" s="95"/>
      <c r="J2139" s="95"/>
      <c r="K2139" s="95"/>
      <c r="L2139" s="95"/>
      <c r="M2139" s="95" t="s">
        <v>15</v>
      </c>
      <c r="N2139" s="95"/>
      <c r="O2139" s="95"/>
      <c r="P2139" s="95"/>
      <c r="R2139" s="90" t="s">
        <v>15</v>
      </c>
      <c r="S2139" s="91">
        <v>0</v>
      </c>
      <c r="T2139" s="90" t="s">
        <v>1378</v>
      </c>
      <c r="U2139" s="91">
        <v>17.309999999999999</v>
      </c>
      <c r="W2139" s="92">
        <v>44652</v>
      </c>
    </row>
    <row r="2140" spans="1:23" x14ac:dyDescent="0.2">
      <c r="A2140" s="93"/>
      <c r="B2140" s="93" t="s">
        <v>1376</v>
      </c>
      <c r="C2140" s="93" t="s">
        <v>1379</v>
      </c>
      <c r="D2140" s="93" t="s">
        <v>157</v>
      </c>
      <c r="E2140" s="93">
        <v>201</v>
      </c>
      <c r="F2140" s="93" t="s">
        <v>1378</v>
      </c>
      <c r="G2140" s="94">
        <v>44752</v>
      </c>
      <c r="H2140" s="94">
        <v>44919</v>
      </c>
      <c r="I2140" s="95"/>
      <c r="J2140" s="95"/>
      <c r="K2140" s="95"/>
      <c r="L2140" s="95"/>
      <c r="M2140" s="95" t="s">
        <v>15</v>
      </c>
      <c r="N2140" s="95"/>
      <c r="O2140" s="95"/>
      <c r="P2140" s="95"/>
      <c r="R2140" s="90" t="s">
        <v>15</v>
      </c>
      <c r="S2140" s="91">
        <v>0</v>
      </c>
      <c r="T2140" s="90" t="s">
        <v>1378</v>
      </c>
      <c r="U2140" s="91">
        <v>17.309999999999999</v>
      </c>
      <c r="W2140" s="92">
        <v>44652</v>
      </c>
    </row>
    <row r="2141" spans="1:23" x14ac:dyDescent="0.2">
      <c r="A2141" s="93"/>
      <c r="B2141" s="93" t="s">
        <v>1376</v>
      </c>
      <c r="C2141" s="93" t="s">
        <v>1379</v>
      </c>
      <c r="D2141" s="93" t="s">
        <v>157</v>
      </c>
      <c r="E2141" s="93">
        <v>201</v>
      </c>
      <c r="F2141" s="93" t="s">
        <v>1378</v>
      </c>
      <c r="G2141" s="94">
        <v>44752</v>
      </c>
      <c r="H2141" s="94">
        <v>44919</v>
      </c>
      <c r="I2141" s="95"/>
      <c r="J2141" s="95"/>
      <c r="K2141" s="95"/>
      <c r="L2141" s="95"/>
      <c r="M2141" s="95" t="s">
        <v>15</v>
      </c>
      <c r="N2141" s="95"/>
      <c r="O2141" s="95"/>
      <c r="P2141" s="95"/>
      <c r="R2141" s="90" t="s">
        <v>15</v>
      </c>
      <c r="S2141" s="91">
        <v>0</v>
      </c>
      <c r="T2141" s="90" t="s">
        <v>1378</v>
      </c>
      <c r="U2141" s="91">
        <v>17.309999999999999</v>
      </c>
      <c r="W2141" s="92">
        <v>44652</v>
      </c>
    </row>
    <row r="2142" spans="1:23" x14ac:dyDescent="0.2">
      <c r="A2142" s="93"/>
      <c r="B2142" s="93" t="s">
        <v>1376</v>
      </c>
      <c r="C2142" s="93" t="s">
        <v>1379</v>
      </c>
      <c r="D2142" s="93" t="s">
        <v>157</v>
      </c>
      <c r="E2142" s="93">
        <v>201</v>
      </c>
      <c r="F2142" s="93" t="s">
        <v>1378</v>
      </c>
      <c r="G2142" s="94">
        <v>44752</v>
      </c>
      <c r="H2142" s="94">
        <v>44919</v>
      </c>
      <c r="I2142" s="95"/>
      <c r="J2142" s="95"/>
      <c r="K2142" s="95"/>
      <c r="L2142" s="95"/>
      <c r="M2142" s="95" t="s">
        <v>15</v>
      </c>
      <c r="N2142" s="95"/>
      <c r="O2142" s="95"/>
      <c r="P2142" s="95"/>
      <c r="R2142" s="90" t="s">
        <v>15</v>
      </c>
      <c r="S2142" s="91">
        <v>0</v>
      </c>
      <c r="T2142" s="90" t="s">
        <v>1378</v>
      </c>
      <c r="U2142" s="91">
        <v>17.309999999999999</v>
      </c>
      <c r="W2142" s="92">
        <v>44652</v>
      </c>
    </row>
    <row r="2143" spans="1:23" x14ac:dyDescent="0.2">
      <c r="A2143" s="93"/>
      <c r="B2143" s="93" t="s">
        <v>1376</v>
      </c>
      <c r="C2143" s="93" t="s">
        <v>1379</v>
      </c>
      <c r="D2143" s="93" t="s">
        <v>157</v>
      </c>
      <c r="E2143" s="93">
        <v>201</v>
      </c>
      <c r="F2143" s="93" t="s">
        <v>1378</v>
      </c>
      <c r="G2143" s="94">
        <v>44752</v>
      </c>
      <c r="H2143" s="94">
        <v>44919</v>
      </c>
      <c r="I2143" s="95"/>
      <c r="J2143" s="95"/>
      <c r="K2143" s="95"/>
      <c r="L2143" s="95"/>
      <c r="M2143" s="95" t="s">
        <v>15</v>
      </c>
      <c r="N2143" s="95"/>
      <c r="O2143" s="95"/>
      <c r="P2143" s="95"/>
      <c r="R2143" s="90" t="s">
        <v>15</v>
      </c>
      <c r="S2143" s="91">
        <v>0</v>
      </c>
      <c r="T2143" s="90" t="s">
        <v>1378</v>
      </c>
      <c r="U2143" s="91">
        <v>17.309999999999999</v>
      </c>
      <c r="W2143" s="92">
        <v>44652</v>
      </c>
    </row>
    <row r="2144" spans="1:23" x14ac:dyDescent="0.2">
      <c r="A2144" s="93"/>
      <c r="B2144" s="93" t="s">
        <v>1376</v>
      </c>
      <c r="C2144" s="93" t="s">
        <v>1379</v>
      </c>
      <c r="D2144" s="93" t="s">
        <v>157</v>
      </c>
      <c r="E2144" s="93">
        <v>201</v>
      </c>
      <c r="F2144" s="93" t="s">
        <v>1378</v>
      </c>
      <c r="G2144" s="94">
        <v>44752</v>
      </c>
      <c r="H2144" s="94">
        <v>44919</v>
      </c>
      <c r="I2144" s="95"/>
      <c r="J2144" s="95"/>
      <c r="K2144" s="95"/>
      <c r="L2144" s="95"/>
      <c r="M2144" s="95" t="s">
        <v>15</v>
      </c>
      <c r="N2144" s="95"/>
      <c r="O2144" s="95"/>
      <c r="P2144" s="95"/>
      <c r="R2144" s="90" t="s">
        <v>15</v>
      </c>
      <c r="S2144" s="91">
        <v>0</v>
      </c>
      <c r="T2144" s="90" t="s">
        <v>1378</v>
      </c>
      <c r="U2144" s="91">
        <v>17.309999999999999</v>
      </c>
      <c r="W2144" s="92">
        <v>44652</v>
      </c>
    </row>
    <row r="2145" spans="1:23" x14ac:dyDescent="0.2">
      <c r="A2145" s="93"/>
      <c r="B2145" s="93" t="s">
        <v>1376</v>
      </c>
      <c r="C2145" s="93" t="s">
        <v>1379</v>
      </c>
      <c r="D2145" s="93" t="s">
        <v>157</v>
      </c>
      <c r="E2145" s="93">
        <v>201</v>
      </c>
      <c r="F2145" s="93" t="s">
        <v>1378</v>
      </c>
      <c r="G2145" s="94">
        <v>44752</v>
      </c>
      <c r="H2145" s="94">
        <v>44919</v>
      </c>
      <c r="I2145" s="95"/>
      <c r="J2145" s="95"/>
      <c r="K2145" s="95"/>
      <c r="L2145" s="95"/>
      <c r="M2145" s="95" t="s">
        <v>15</v>
      </c>
      <c r="N2145" s="95"/>
      <c r="O2145" s="95"/>
      <c r="P2145" s="95"/>
      <c r="R2145" s="90" t="s">
        <v>15</v>
      </c>
      <c r="S2145" s="91">
        <v>0</v>
      </c>
      <c r="T2145" s="90" t="s">
        <v>1378</v>
      </c>
      <c r="U2145" s="91">
        <v>17.309999999999999</v>
      </c>
      <c r="W2145" s="92">
        <v>44652</v>
      </c>
    </row>
    <row r="2146" spans="1:23" x14ac:dyDescent="0.2">
      <c r="A2146" s="93"/>
      <c r="B2146" s="93" t="s">
        <v>1376</v>
      </c>
      <c r="C2146" s="93" t="s">
        <v>1379</v>
      </c>
      <c r="D2146" s="93" t="s">
        <v>157</v>
      </c>
      <c r="E2146" s="93">
        <v>201</v>
      </c>
      <c r="F2146" s="93" t="s">
        <v>1378</v>
      </c>
      <c r="G2146" s="94">
        <v>44752</v>
      </c>
      <c r="H2146" s="94">
        <v>44919</v>
      </c>
      <c r="I2146" s="95"/>
      <c r="J2146" s="95"/>
      <c r="K2146" s="95"/>
      <c r="L2146" s="95"/>
      <c r="M2146" s="95" t="s">
        <v>15</v>
      </c>
      <c r="N2146" s="95"/>
      <c r="O2146" s="95"/>
      <c r="P2146" s="95"/>
      <c r="R2146" s="90" t="s">
        <v>15</v>
      </c>
      <c r="S2146" s="91">
        <v>0</v>
      </c>
      <c r="T2146" s="90" t="s">
        <v>1378</v>
      </c>
      <c r="U2146" s="91">
        <v>17.309999999999999</v>
      </c>
      <c r="W2146" s="92">
        <v>44652</v>
      </c>
    </row>
    <row r="2147" spans="1:23" x14ac:dyDescent="0.2">
      <c r="A2147" s="93"/>
      <c r="B2147" s="93" t="s">
        <v>1376</v>
      </c>
      <c r="C2147" s="93" t="s">
        <v>1379</v>
      </c>
      <c r="D2147" s="93" t="s">
        <v>157</v>
      </c>
      <c r="E2147" s="93">
        <v>201</v>
      </c>
      <c r="F2147" s="93" t="s">
        <v>1378</v>
      </c>
      <c r="G2147" s="94">
        <v>44752</v>
      </c>
      <c r="H2147" s="94">
        <v>44919</v>
      </c>
      <c r="I2147" s="95"/>
      <c r="J2147" s="95"/>
      <c r="K2147" s="95"/>
      <c r="L2147" s="95"/>
      <c r="M2147" s="95" t="s">
        <v>15</v>
      </c>
      <c r="N2147" s="95"/>
      <c r="O2147" s="95"/>
      <c r="P2147" s="95"/>
      <c r="R2147" s="90" t="s">
        <v>15</v>
      </c>
      <c r="S2147" s="91">
        <v>0</v>
      </c>
      <c r="T2147" s="90" t="s">
        <v>1378</v>
      </c>
      <c r="U2147" s="91">
        <v>17.309999999999999</v>
      </c>
      <c r="W2147" s="92">
        <v>44652</v>
      </c>
    </row>
    <row r="2148" spans="1:23" x14ac:dyDescent="0.2">
      <c r="A2148" s="93"/>
      <c r="B2148" s="93" t="s">
        <v>1376</v>
      </c>
      <c r="C2148" s="93" t="s">
        <v>1379</v>
      </c>
      <c r="D2148" s="93" t="s">
        <v>157</v>
      </c>
      <c r="E2148" s="93">
        <v>201</v>
      </c>
      <c r="F2148" s="93" t="s">
        <v>1378</v>
      </c>
      <c r="G2148" s="94">
        <v>44752</v>
      </c>
      <c r="H2148" s="94">
        <v>44919</v>
      </c>
      <c r="I2148" s="95"/>
      <c r="J2148" s="95"/>
      <c r="K2148" s="95"/>
      <c r="L2148" s="95"/>
      <c r="M2148" s="95" t="s">
        <v>15</v>
      </c>
      <c r="N2148" s="95"/>
      <c r="O2148" s="95"/>
      <c r="P2148" s="95"/>
      <c r="R2148" s="90" t="s">
        <v>15</v>
      </c>
      <c r="S2148" s="91">
        <v>0</v>
      </c>
      <c r="T2148" s="90" t="s">
        <v>1378</v>
      </c>
      <c r="U2148" s="91">
        <v>17.309999999999999</v>
      </c>
      <c r="W2148" s="92">
        <v>44652</v>
      </c>
    </row>
    <row r="2149" spans="1:23" x14ac:dyDescent="0.2">
      <c r="A2149" s="93"/>
      <c r="B2149" s="93" t="s">
        <v>1376</v>
      </c>
      <c r="C2149" s="93" t="s">
        <v>1379</v>
      </c>
      <c r="D2149" s="93" t="s">
        <v>157</v>
      </c>
      <c r="E2149" s="93">
        <v>201</v>
      </c>
      <c r="F2149" s="93" t="s">
        <v>1378</v>
      </c>
      <c r="G2149" s="94">
        <v>44752</v>
      </c>
      <c r="H2149" s="94">
        <v>44919</v>
      </c>
      <c r="I2149" s="95"/>
      <c r="J2149" s="95"/>
      <c r="K2149" s="95"/>
      <c r="L2149" s="95"/>
      <c r="M2149" s="95" t="s">
        <v>15</v>
      </c>
      <c r="N2149" s="95"/>
      <c r="O2149" s="95"/>
      <c r="P2149" s="95"/>
      <c r="R2149" s="90" t="s">
        <v>15</v>
      </c>
      <c r="S2149" s="91">
        <v>0</v>
      </c>
      <c r="T2149" s="90" t="s">
        <v>1378</v>
      </c>
      <c r="U2149" s="91">
        <v>17.309999999999999</v>
      </c>
      <c r="W2149" s="92">
        <v>44652</v>
      </c>
    </row>
    <row r="2150" spans="1:23" x14ac:dyDescent="0.2">
      <c r="A2150" s="93"/>
      <c r="B2150" s="93" t="s">
        <v>1376</v>
      </c>
      <c r="C2150" s="93" t="s">
        <v>1379</v>
      </c>
      <c r="D2150" s="93" t="s">
        <v>157</v>
      </c>
      <c r="E2150" s="93">
        <v>201</v>
      </c>
      <c r="F2150" s="93" t="s">
        <v>1378</v>
      </c>
      <c r="G2150" s="94">
        <v>44752</v>
      </c>
      <c r="H2150" s="94">
        <v>44919</v>
      </c>
      <c r="I2150" s="95"/>
      <c r="J2150" s="95"/>
      <c r="K2150" s="95"/>
      <c r="L2150" s="95"/>
      <c r="M2150" s="95" t="s">
        <v>15</v>
      </c>
      <c r="N2150" s="95"/>
      <c r="O2150" s="95"/>
      <c r="P2150" s="95"/>
      <c r="R2150" s="90" t="s">
        <v>15</v>
      </c>
      <c r="S2150" s="91">
        <v>0</v>
      </c>
      <c r="T2150" s="90" t="s">
        <v>1378</v>
      </c>
      <c r="U2150" s="91">
        <v>17.309999999999999</v>
      </c>
      <c r="W2150" s="92">
        <v>44652</v>
      </c>
    </row>
    <row r="2151" spans="1:23" x14ac:dyDescent="0.2">
      <c r="A2151" s="93"/>
      <c r="B2151" s="93" t="s">
        <v>1376</v>
      </c>
      <c r="C2151" s="93" t="s">
        <v>1379</v>
      </c>
      <c r="D2151" s="93" t="s">
        <v>157</v>
      </c>
      <c r="E2151" s="93">
        <v>201</v>
      </c>
      <c r="F2151" s="93" t="s">
        <v>1378</v>
      </c>
      <c r="G2151" s="94">
        <v>44752</v>
      </c>
      <c r="H2151" s="94">
        <v>44919</v>
      </c>
      <c r="I2151" s="95"/>
      <c r="J2151" s="95"/>
      <c r="K2151" s="95"/>
      <c r="L2151" s="95"/>
      <c r="M2151" s="95" t="s">
        <v>15</v>
      </c>
      <c r="N2151" s="95"/>
      <c r="O2151" s="95"/>
      <c r="P2151" s="95"/>
      <c r="R2151" s="90" t="s">
        <v>15</v>
      </c>
      <c r="S2151" s="91">
        <v>0</v>
      </c>
      <c r="T2151" s="90" t="s">
        <v>1378</v>
      </c>
      <c r="U2151" s="91">
        <v>17.309999999999999</v>
      </c>
      <c r="W2151" s="92">
        <v>44652</v>
      </c>
    </row>
    <row r="2152" spans="1:23" x14ac:dyDescent="0.2">
      <c r="A2152" s="93"/>
      <c r="B2152" s="93" t="s">
        <v>1376</v>
      </c>
      <c r="C2152" s="93" t="s">
        <v>1379</v>
      </c>
      <c r="D2152" s="93" t="s">
        <v>157</v>
      </c>
      <c r="E2152" s="93">
        <v>201</v>
      </c>
      <c r="F2152" s="93" t="s">
        <v>1378</v>
      </c>
      <c r="G2152" s="94">
        <v>44752</v>
      </c>
      <c r="H2152" s="94">
        <v>44919</v>
      </c>
      <c r="I2152" s="95"/>
      <c r="J2152" s="95"/>
      <c r="K2152" s="95"/>
      <c r="L2152" s="95"/>
      <c r="M2152" s="95" t="s">
        <v>15</v>
      </c>
      <c r="N2152" s="95"/>
      <c r="O2152" s="95"/>
      <c r="P2152" s="95"/>
      <c r="R2152" s="90" t="s">
        <v>15</v>
      </c>
      <c r="S2152" s="91">
        <v>0</v>
      </c>
      <c r="T2152" s="90" t="s">
        <v>1378</v>
      </c>
      <c r="U2152" s="91">
        <v>17.309999999999999</v>
      </c>
      <c r="W2152" s="92">
        <v>44652</v>
      </c>
    </row>
    <row r="2153" spans="1:23" x14ac:dyDescent="0.2">
      <c r="A2153" s="93"/>
      <c r="B2153" s="93" t="s">
        <v>1376</v>
      </c>
      <c r="C2153" s="93" t="s">
        <v>1379</v>
      </c>
      <c r="D2153" s="93" t="s">
        <v>157</v>
      </c>
      <c r="E2153" s="93">
        <v>201</v>
      </c>
      <c r="F2153" s="93" t="s">
        <v>1378</v>
      </c>
      <c r="G2153" s="94">
        <v>44752</v>
      </c>
      <c r="H2153" s="94">
        <v>44919</v>
      </c>
      <c r="I2153" s="95"/>
      <c r="J2153" s="95"/>
      <c r="K2153" s="95"/>
      <c r="L2153" s="95"/>
      <c r="M2153" s="95" t="s">
        <v>15</v>
      </c>
      <c r="N2153" s="95"/>
      <c r="O2153" s="95"/>
      <c r="P2153" s="95"/>
      <c r="R2153" s="90" t="s">
        <v>15</v>
      </c>
      <c r="S2153" s="91">
        <v>0</v>
      </c>
      <c r="T2153" s="90" t="s">
        <v>1378</v>
      </c>
      <c r="U2153" s="91">
        <v>17.309999999999999</v>
      </c>
      <c r="W2153" s="92">
        <v>44652</v>
      </c>
    </row>
    <row r="2154" spans="1:23" x14ac:dyDescent="0.2">
      <c r="A2154" s="93"/>
      <c r="B2154" s="93" t="s">
        <v>1376</v>
      </c>
      <c r="C2154" s="93" t="s">
        <v>1379</v>
      </c>
      <c r="D2154" s="93" t="s">
        <v>157</v>
      </c>
      <c r="E2154" s="93">
        <v>201</v>
      </c>
      <c r="F2154" s="93" t="s">
        <v>1378</v>
      </c>
      <c r="G2154" s="94">
        <v>44752</v>
      </c>
      <c r="H2154" s="94">
        <v>44919</v>
      </c>
      <c r="I2154" s="95"/>
      <c r="J2154" s="95"/>
      <c r="K2154" s="95"/>
      <c r="L2154" s="95"/>
      <c r="M2154" s="95" t="s">
        <v>15</v>
      </c>
      <c r="N2154" s="95"/>
      <c r="O2154" s="95"/>
      <c r="P2154" s="95"/>
      <c r="R2154" s="90" t="s">
        <v>15</v>
      </c>
      <c r="S2154" s="91">
        <v>0</v>
      </c>
      <c r="T2154" s="90" t="s">
        <v>1378</v>
      </c>
      <c r="U2154" s="91">
        <v>17.309999999999999</v>
      </c>
      <c r="W2154" s="92">
        <v>44652</v>
      </c>
    </row>
    <row r="2155" spans="1:23" x14ac:dyDescent="0.2">
      <c r="A2155" s="93"/>
      <c r="B2155" s="93" t="s">
        <v>1376</v>
      </c>
      <c r="C2155" s="93" t="s">
        <v>1379</v>
      </c>
      <c r="D2155" s="93" t="s">
        <v>157</v>
      </c>
      <c r="E2155" s="93">
        <v>201</v>
      </c>
      <c r="F2155" s="93" t="s">
        <v>1378</v>
      </c>
      <c r="G2155" s="94">
        <v>44752</v>
      </c>
      <c r="H2155" s="94">
        <v>44919</v>
      </c>
      <c r="I2155" s="95"/>
      <c r="J2155" s="95"/>
      <c r="K2155" s="95"/>
      <c r="L2155" s="95"/>
      <c r="M2155" s="95" t="s">
        <v>15</v>
      </c>
      <c r="N2155" s="95"/>
      <c r="O2155" s="95"/>
      <c r="P2155" s="95"/>
      <c r="R2155" s="90" t="s">
        <v>15</v>
      </c>
      <c r="S2155" s="91">
        <v>0</v>
      </c>
      <c r="T2155" s="90" t="s">
        <v>1378</v>
      </c>
      <c r="U2155" s="91">
        <v>17.309999999999999</v>
      </c>
      <c r="W2155" s="92">
        <v>44652</v>
      </c>
    </row>
    <row r="2156" spans="1:23" x14ac:dyDescent="0.2">
      <c r="A2156" s="93"/>
      <c r="B2156" s="93" t="s">
        <v>1376</v>
      </c>
      <c r="C2156" s="93" t="s">
        <v>1379</v>
      </c>
      <c r="D2156" s="93" t="s">
        <v>157</v>
      </c>
      <c r="E2156" s="93">
        <v>201</v>
      </c>
      <c r="F2156" s="93" t="s">
        <v>1378</v>
      </c>
      <c r="G2156" s="94">
        <v>44752</v>
      </c>
      <c r="H2156" s="94">
        <v>44919</v>
      </c>
      <c r="I2156" s="95"/>
      <c r="J2156" s="95"/>
      <c r="K2156" s="95"/>
      <c r="L2156" s="95"/>
      <c r="M2156" s="95" t="s">
        <v>15</v>
      </c>
      <c r="N2156" s="95"/>
      <c r="O2156" s="95"/>
      <c r="P2156" s="95"/>
      <c r="R2156" s="90" t="s">
        <v>15</v>
      </c>
      <c r="S2156" s="91">
        <v>0</v>
      </c>
      <c r="T2156" s="90" t="s">
        <v>1378</v>
      </c>
      <c r="U2156" s="91">
        <v>17.309999999999999</v>
      </c>
      <c r="W2156" s="92">
        <v>44652</v>
      </c>
    </row>
    <row r="2157" spans="1:23" x14ac:dyDescent="0.2">
      <c r="A2157" s="93"/>
      <c r="B2157" s="93" t="s">
        <v>1376</v>
      </c>
      <c r="C2157" s="93" t="s">
        <v>1379</v>
      </c>
      <c r="D2157" s="93" t="s">
        <v>157</v>
      </c>
      <c r="E2157" s="93">
        <v>201</v>
      </c>
      <c r="F2157" s="93" t="s">
        <v>1378</v>
      </c>
      <c r="G2157" s="94">
        <v>44752</v>
      </c>
      <c r="H2157" s="94">
        <v>44919</v>
      </c>
      <c r="I2157" s="95"/>
      <c r="J2157" s="95"/>
      <c r="K2157" s="95"/>
      <c r="L2157" s="95"/>
      <c r="M2157" s="95" t="s">
        <v>15</v>
      </c>
      <c r="N2157" s="95"/>
      <c r="O2157" s="95"/>
      <c r="P2157" s="95"/>
      <c r="R2157" s="90" t="s">
        <v>15</v>
      </c>
      <c r="S2157" s="91">
        <v>0</v>
      </c>
      <c r="T2157" s="90" t="s">
        <v>1378</v>
      </c>
      <c r="U2157" s="91">
        <v>17.309999999999999</v>
      </c>
      <c r="W2157" s="92">
        <v>44652</v>
      </c>
    </row>
    <row r="2158" spans="1:23" x14ac:dyDescent="0.2">
      <c r="A2158" s="93"/>
      <c r="B2158" s="93" t="s">
        <v>1376</v>
      </c>
      <c r="C2158" s="93" t="s">
        <v>1379</v>
      </c>
      <c r="D2158" s="93" t="s">
        <v>157</v>
      </c>
      <c r="E2158" s="93">
        <v>201</v>
      </c>
      <c r="F2158" s="93" t="s">
        <v>1378</v>
      </c>
      <c r="G2158" s="94">
        <v>44752</v>
      </c>
      <c r="H2158" s="94">
        <v>44919</v>
      </c>
      <c r="I2158" s="95"/>
      <c r="J2158" s="95"/>
      <c r="K2158" s="95"/>
      <c r="L2158" s="95"/>
      <c r="M2158" s="95" t="s">
        <v>15</v>
      </c>
      <c r="N2158" s="95"/>
      <c r="O2158" s="95"/>
      <c r="P2158" s="95"/>
      <c r="R2158" s="90" t="s">
        <v>15</v>
      </c>
      <c r="S2158" s="91">
        <v>0</v>
      </c>
      <c r="T2158" s="90" t="s">
        <v>1378</v>
      </c>
      <c r="U2158" s="91">
        <v>17.309999999999999</v>
      </c>
      <c r="W2158" s="92">
        <v>44652</v>
      </c>
    </row>
    <row r="2159" spans="1:23" x14ac:dyDescent="0.2">
      <c r="A2159" s="93"/>
      <c r="B2159" s="93" t="s">
        <v>1376</v>
      </c>
      <c r="C2159" s="93" t="s">
        <v>1379</v>
      </c>
      <c r="D2159" s="93" t="s">
        <v>157</v>
      </c>
      <c r="E2159" s="93">
        <v>201</v>
      </c>
      <c r="F2159" s="93" t="s">
        <v>1378</v>
      </c>
      <c r="G2159" s="94">
        <v>44752</v>
      </c>
      <c r="H2159" s="94">
        <v>44919</v>
      </c>
      <c r="I2159" s="95"/>
      <c r="J2159" s="95"/>
      <c r="K2159" s="95"/>
      <c r="L2159" s="95"/>
      <c r="M2159" s="95" t="s">
        <v>15</v>
      </c>
      <c r="N2159" s="95"/>
      <c r="O2159" s="95"/>
      <c r="P2159" s="95"/>
      <c r="R2159" s="90" t="s">
        <v>15</v>
      </c>
      <c r="S2159" s="91">
        <v>0</v>
      </c>
      <c r="T2159" s="90" t="s">
        <v>1378</v>
      </c>
      <c r="U2159" s="91">
        <v>17.309999999999999</v>
      </c>
      <c r="W2159" s="92">
        <v>44652</v>
      </c>
    </row>
    <row r="2160" spans="1:23" x14ac:dyDescent="0.2">
      <c r="A2160" s="93"/>
      <c r="B2160" s="93" t="s">
        <v>1376</v>
      </c>
      <c r="C2160" s="93" t="s">
        <v>1379</v>
      </c>
      <c r="D2160" s="93" t="s">
        <v>157</v>
      </c>
      <c r="E2160" s="93">
        <v>201</v>
      </c>
      <c r="F2160" s="93" t="s">
        <v>1378</v>
      </c>
      <c r="G2160" s="94">
        <v>44752</v>
      </c>
      <c r="H2160" s="94">
        <v>44919</v>
      </c>
      <c r="I2160" s="95"/>
      <c r="J2160" s="95"/>
      <c r="K2160" s="95"/>
      <c r="L2160" s="95"/>
      <c r="M2160" s="95" t="s">
        <v>15</v>
      </c>
      <c r="N2160" s="95"/>
      <c r="O2160" s="95"/>
      <c r="P2160" s="95"/>
      <c r="R2160" s="90" t="s">
        <v>15</v>
      </c>
      <c r="S2160" s="91">
        <v>0</v>
      </c>
      <c r="T2160" s="90" t="s">
        <v>1378</v>
      </c>
      <c r="U2160" s="91">
        <v>17.309999999999999</v>
      </c>
      <c r="W2160" s="92">
        <v>44652</v>
      </c>
    </row>
    <row r="2161" spans="1:23" x14ac:dyDescent="0.2">
      <c r="A2161" s="93"/>
      <c r="B2161" s="93" t="s">
        <v>1376</v>
      </c>
      <c r="C2161" s="93" t="s">
        <v>1379</v>
      </c>
      <c r="D2161" s="93" t="s">
        <v>157</v>
      </c>
      <c r="E2161" s="93">
        <v>201</v>
      </c>
      <c r="F2161" s="93" t="s">
        <v>1378</v>
      </c>
      <c r="G2161" s="94">
        <v>44752</v>
      </c>
      <c r="H2161" s="94">
        <v>44919</v>
      </c>
      <c r="I2161" s="95"/>
      <c r="J2161" s="95"/>
      <c r="K2161" s="95"/>
      <c r="L2161" s="95"/>
      <c r="M2161" s="95" t="s">
        <v>15</v>
      </c>
      <c r="N2161" s="95"/>
      <c r="O2161" s="95"/>
      <c r="P2161" s="95"/>
      <c r="R2161" s="90" t="s">
        <v>15</v>
      </c>
      <c r="S2161" s="91">
        <v>0</v>
      </c>
      <c r="T2161" s="90" t="s">
        <v>1378</v>
      </c>
      <c r="U2161" s="91">
        <v>17.309999999999999</v>
      </c>
      <c r="W2161" s="92">
        <v>44652</v>
      </c>
    </row>
    <row r="2162" spans="1:23" x14ac:dyDescent="0.2">
      <c r="A2162" s="93"/>
      <c r="B2162" s="93" t="s">
        <v>1376</v>
      </c>
      <c r="C2162" s="93" t="s">
        <v>1379</v>
      </c>
      <c r="D2162" s="93" t="s">
        <v>157</v>
      </c>
      <c r="E2162" s="93">
        <v>201</v>
      </c>
      <c r="F2162" s="93" t="s">
        <v>1378</v>
      </c>
      <c r="G2162" s="94">
        <v>44752</v>
      </c>
      <c r="H2162" s="94">
        <v>44919</v>
      </c>
      <c r="I2162" s="95"/>
      <c r="J2162" s="95"/>
      <c r="K2162" s="95"/>
      <c r="L2162" s="95"/>
      <c r="M2162" s="95" t="s">
        <v>15</v>
      </c>
      <c r="N2162" s="95"/>
      <c r="O2162" s="95"/>
      <c r="P2162" s="95"/>
      <c r="R2162" s="90" t="s">
        <v>15</v>
      </c>
      <c r="S2162" s="91">
        <v>0</v>
      </c>
      <c r="T2162" s="90" t="s">
        <v>1378</v>
      </c>
      <c r="U2162" s="91">
        <v>17.309999999999999</v>
      </c>
      <c r="W2162" s="92">
        <v>44652</v>
      </c>
    </row>
    <row r="2163" spans="1:23" x14ac:dyDescent="0.2">
      <c r="A2163" s="93"/>
      <c r="B2163" s="93" t="s">
        <v>1376</v>
      </c>
      <c r="C2163" s="93" t="s">
        <v>1379</v>
      </c>
      <c r="D2163" s="93" t="s">
        <v>157</v>
      </c>
      <c r="E2163" s="93">
        <v>201</v>
      </c>
      <c r="F2163" s="93" t="s">
        <v>1378</v>
      </c>
      <c r="G2163" s="94">
        <v>44752</v>
      </c>
      <c r="H2163" s="94">
        <v>44919</v>
      </c>
      <c r="I2163" s="95"/>
      <c r="J2163" s="95"/>
      <c r="K2163" s="95"/>
      <c r="L2163" s="95"/>
      <c r="M2163" s="95" t="s">
        <v>15</v>
      </c>
      <c r="N2163" s="95"/>
      <c r="O2163" s="95"/>
      <c r="P2163" s="95"/>
      <c r="R2163" s="90" t="s">
        <v>15</v>
      </c>
      <c r="S2163" s="91">
        <v>0</v>
      </c>
      <c r="T2163" s="90" t="s">
        <v>1378</v>
      </c>
      <c r="U2163" s="91">
        <v>17.309999999999999</v>
      </c>
      <c r="W2163" s="92">
        <v>44652</v>
      </c>
    </row>
    <row r="2164" spans="1:23" x14ac:dyDescent="0.2">
      <c r="A2164" s="93"/>
      <c r="B2164" s="93" t="s">
        <v>1376</v>
      </c>
      <c r="C2164" s="93" t="s">
        <v>1379</v>
      </c>
      <c r="D2164" s="93" t="s">
        <v>157</v>
      </c>
      <c r="E2164" s="93">
        <v>201</v>
      </c>
      <c r="F2164" s="93" t="s">
        <v>1378</v>
      </c>
      <c r="G2164" s="94">
        <v>44752</v>
      </c>
      <c r="H2164" s="94">
        <v>44919</v>
      </c>
      <c r="I2164" s="95"/>
      <c r="J2164" s="95"/>
      <c r="K2164" s="95"/>
      <c r="L2164" s="95"/>
      <c r="M2164" s="95" t="s">
        <v>15</v>
      </c>
      <c r="N2164" s="95"/>
      <c r="O2164" s="95"/>
      <c r="P2164" s="95"/>
      <c r="R2164" s="90" t="s">
        <v>15</v>
      </c>
      <c r="S2164" s="91">
        <v>0</v>
      </c>
      <c r="T2164" s="90" t="s">
        <v>1378</v>
      </c>
      <c r="U2164" s="91">
        <v>17.309999999999999</v>
      </c>
      <c r="W2164" s="92">
        <v>44652</v>
      </c>
    </row>
    <row r="2165" spans="1:23" x14ac:dyDescent="0.2">
      <c r="A2165" s="93"/>
      <c r="B2165" s="93" t="s">
        <v>1376</v>
      </c>
      <c r="C2165" s="93" t="s">
        <v>1379</v>
      </c>
      <c r="D2165" s="93" t="s">
        <v>157</v>
      </c>
      <c r="E2165" s="93">
        <v>201</v>
      </c>
      <c r="F2165" s="93" t="s">
        <v>1378</v>
      </c>
      <c r="G2165" s="94">
        <v>44752</v>
      </c>
      <c r="H2165" s="94">
        <v>44919</v>
      </c>
      <c r="I2165" s="95"/>
      <c r="J2165" s="95"/>
      <c r="K2165" s="95"/>
      <c r="L2165" s="95"/>
      <c r="M2165" s="95" t="s">
        <v>15</v>
      </c>
      <c r="N2165" s="95"/>
      <c r="O2165" s="95"/>
      <c r="P2165" s="95"/>
      <c r="R2165" s="90" t="s">
        <v>15</v>
      </c>
      <c r="S2165" s="91">
        <v>0</v>
      </c>
      <c r="T2165" s="90" t="s">
        <v>1378</v>
      </c>
      <c r="U2165" s="91">
        <v>17.309999999999999</v>
      </c>
      <c r="W2165" s="92">
        <v>44652</v>
      </c>
    </row>
    <row r="2166" spans="1:23" x14ac:dyDescent="0.2">
      <c r="A2166" s="93"/>
      <c r="B2166" s="93" t="s">
        <v>1376</v>
      </c>
      <c r="C2166" s="93" t="s">
        <v>1379</v>
      </c>
      <c r="D2166" s="93" t="s">
        <v>157</v>
      </c>
      <c r="E2166" s="93">
        <v>201</v>
      </c>
      <c r="F2166" s="93" t="s">
        <v>1378</v>
      </c>
      <c r="G2166" s="94">
        <v>44752</v>
      </c>
      <c r="H2166" s="94">
        <v>44919</v>
      </c>
      <c r="I2166" s="95"/>
      <c r="J2166" s="95"/>
      <c r="K2166" s="95"/>
      <c r="L2166" s="95"/>
      <c r="M2166" s="95" t="s">
        <v>15</v>
      </c>
      <c r="N2166" s="95"/>
      <c r="O2166" s="95"/>
      <c r="P2166" s="95"/>
      <c r="R2166" s="90" t="s">
        <v>15</v>
      </c>
      <c r="S2166" s="91">
        <v>0</v>
      </c>
      <c r="T2166" s="90" t="s">
        <v>1378</v>
      </c>
      <c r="U2166" s="91">
        <v>17.309999999999999</v>
      </c>
      <c r="W2166" s="92">
        <v>44652</v>
      </c>
    </row>
    <row r="2167" spans="1:23" x14ac:dyDescent="0.2">
      <c r="A2167" s="93"/>
      <c r="B2167" s="93" t="s">
        <v>1376</v>
      </c>
      <c r="C2167" s="93" t="s">
        <v>1379</v>
      </c>
      <c r="D2167" s="93" t="s">
        <v>157</v>
      </c>
      <c r="E2167" s="93">
        <v>201</v>
      </c>
      <c r="F2167" s="93" t="s">
        <v>1378</v>
      </c>
      <c r="G2167" s="94">
        <v>44752</v>
      </c>
      <c r="H2167" s="94">
        <v>44919</v>
      </c>
      <c r="I2167" s="95"/>
      <c r="J2167" s="95"/>
      <c r="K2167" s="95"/>
      <c r="L2167" s="95"/>
      <c r="M2167" s="95" t="s">
        <v>15</v>
      </c>
      <c r="N2167" s="95"/>
      <c r="O2167" s="95"/>
      <c r="P2167" s="95"/>
      <c r="R2167" s="90" t="s">
        <v>15</v>
      </c>
      <c r="S2167" s="91">
        <v>0</v>
      </c>
      <c r="T2167" s="90" t="s">
        <v>1378</v>
      </c>
      <c r="U2167" s="91">
        <v>17.309999999999999</v>
      </c>
      <c r="W2167" s="92">
        <v>44652</v>
      </c>
    </row>
    <row r="2168" spans="1:23" x14ac:dyDescent="0.2">
      <c r="A2168" s="93"/>
      <c r="B2168" s="93" t="s">
        <v>1376</v>
      </c>
      <c r="C2168" s="93" t="s">
        <v>1379</v>
      </c>
      <c r="D2168" s="93" t="s">
        <v>157</v>
      </c>
      <c r="E2168" s="93">
        <v>201</v>
      </c>
      <c r="F2168" s="93" t="s">
        <v>1378</v>
      </c>
      <c r="G2168" s="94">
        <v>44752</v>
      </c>
      <c r="H2168" s="94">
        <v>44919</v>
      </c>
      <c r="I2168" s="95"/>
      <c r="J2168" s="95"/>
      <c r="K2168" s="95"/>
      <c r="L2168" s="95"/>
      <c r="M2168" s="95" t="s">
        <v>15</v>
      </c>
      <c r="N2168" s="95"/>
      <c r="O2168" s="95"/>
      <c r="P2168" s="95"/>
      <c r="R2168" s="90" t="s">
        <v>15</v>
      </c>
      <c r="S2168" s="91">
        <v>0</v>
      </c>
      <c r="T2168" s="90" t="s">
        <v>1378</v>
      </c>
      <c r="U2168" s="91">
        <v>17.309999999999999</v>
      </c>
      <c r="W2168" s="92">
        <v>44652</v>
      </c>
    </row>
    <row r="2169" spans="1:23" x14ac:dyDescent="0.2">
      <c r="A2169" s="93"/>
      <c r="B2169" s="93" t="s">
        <v>1376</v>
      </c>
      <c r="C2169" s="93" t="s">
        <v>1379</v>
      </c>
      <c r="D2169" s="93" t="s">
        <v>157</v>
      </c>
      <c r="E2169" s="93">
        <v>201</v>
      </c>
      <c r="F2169" s="93" t="s">
        <v>1378</v>
      </c>
      <c r="G2169" s="94">
        <v>44752</v>
      </c>
      <c r="H2169" s="94">
        <v>44919</v>
      </c>
      <c r="I2169" s="95"/>
      <c r="J2169" s="95"/>
      <c r="K2169" s="95"/>
      <c r="L2169" s="95"/>
      <c r="M2169" s="95" t="s">
        <v>15</v>
      </c>
      <c r="N2169" s="95"/>
      <c r="O2169" s="95"/>
      <c r="P2169" s="95"/>
      <c r="R2169" s="90" t="s">
        <v>15</v>
      </c>
      <c r="S2169" s="91">
        <v>0</v>
      </c>
      <c r="T2169" s="90" t="s">
        <v>1378</v>
      </c>
      <c r="U2169" s="91">
        <v>17.309999999999999</v>
      </c>
      <c r="W2169" s="92">
        <v>44652</v>
      </c>
    </row>
    <row r="2170" spans="1:23" x14ac:dyDescent="0.2">
      <c r="A2170" s="93"/>
      <c r="B2170" s="93" t="s">
        <v>1376</v>
      </c>
      <c r="C2170" s="93" t="s">
        <v>1379</v>
      </c>
      <c r="D2170" s="93" t="s">
        <v>157</v>
      </c>
      <c r="E2170" s="93">
        <v>201</v>
      </c>
      <c r="F2170" s="93" t="s">
        <v>1378</v>
      </c>
      <c r="G2170" s="94">
        <v>44752</v>
      </c>
      <c r="H2170" s="94">
        <v>44919</v>
      </c>
      <c r="I2170" s="95"/>
      <c r="J2170" s="95"/>
      <c r="K2170" s="95"/>
      <c r="L2170" s="95"/>
      <c r="M2170" s="95" t="s">
        <v>15</v>
      </c>
      <c r="N2170" s="95"/>
      <c r="O2170" s="95"/>
      <c r="P2170" s="95"/>
      <c r="R2170" s="90" t="s">
        <v>15</v>
      </c>
      <c r="S2170" s="91">
        <v>0</v>
      </c>
      <c r="T2170" s="90" t="s">
        <v>1378</v>
      </c>
      <c r="U2170" s="91">
        <v>17.309999999999999</v>
      </c>
      <c r="W2170" s="92">
        <v>44652</v>
      </c>
    </row>
    <row r="2171" spans="1:23" x14ac:dyDescent="0.2">
      <c r="A2171" s="93"/>
      <c r="B2171" s="93" t="s">
        <v>1376</v>
      </c>
      <c r="C2171" s="93" t="s">
        <v>1379</v>
      </c>
      <c r="D2171" s="93" t="s">
        <v>157</v>
      </c>
      <c r="E2171" s="93">
        <v>201</v>
      </c>
      <c r="F2171" s="93" t="s">
        <v>1378</v>
      </c>
      <c r="G2171" s="94">
        <v>44752</v>
      </c>
      <c r="H2171" s="94">
        <v>44919</v>
      </c>
      <c r="I2171" s="95"/>
      <c r="J2171" s="95"/>
      <c r="K2171" s="95"/>
      <c r="L2171" s="95"/>
      <c r="M2171" s="95" t="s">
        <v>15</v>
      </c>
      <c r="N2171" s="95"/>
      <c r="O2171" s="95"/>
      <c r="P2171" s="95"/>
      <c r="R2171" s="90" t="s">
        <v>15</v>
      </c>
      <c r="S2171" s="91">
        <v>0</v>
      </c>
      <c r="T2171" s="90" t="s">
        <v>1378</v>
      </c>
      <c r="U2171" s="91">
        <v>17.309999999999999</v>
      </c>
      <c r="W2171" s="92">
        <v>44652</v>
      </c>
    </row>
    <row r="2172" spans="1:23" x14ac:dyDescent="0.2">
      <c r="A2172" s="93"/>
      <c r="B2172" s="93" t="s">
        <v>1376</v>
      </c>
      <c r="C2172" s="93" t="s">
        <v>1379</v>
      </c>
      <c r="D2172" s="93" t="s">
        <v>157</v>
      </c>
      <c r="E2172" s="93">
        <v>201</v>
      </c>
      <c r="F2172" s="93" t="s">
        <v>1378</v>
      </c>
      <c r="G2172" s="94">
        <v>44752</v>
      </c>
      <c r="H2172" s="94">
        <v>44919</v>
      </c>
      <c r="I2172" s="95"/>
      <c r="J2172" s="95"/>
      <c r="K2172" s="95"/>
      <c r="L2172" s="95"/>
      <c r="M2172" s="95" t="s">
        <v>15</v>
      </c>
      <c r="N2172" s="95"/>
      <c r="O2172" s="95"/>
      <c r="P2172" s="95"/>
      <c r="R2172" s="90" t="s">
        <v>15</v>
      </c>
      <c r="S2172" s="91">
        <v>0</v>
      </c>
      <c r="T2172" s="90" t="s">
        <v>1378</v>
      </c>
      <c r="U2172" s="91">
        <v>17.309999999999999</v>
      </c>
      <c r="W2172" s="92">
        <v>44652</v>
      </c>
    </row>
    <row r="2173" spans="1:23" x14ac:dyDescent="0.2">
      <c r="A2173" s="93"/>
      <c r="B2173" s="93" t="s">
        <v>1376</v>
      </c>
      <c r="C2173" s="93" t="s">
        <v>1379</v>
      </c>
      <c r="D2173" s="93" t="s">
        <v>157</v>
      </c>
      <c r="E2173" s="93">
        <v>201</v>
      </c>
      <c r="F2173" s="93" t="s">
        <v>1378</v>
      </c>
      <c r="G2173" s="94">
        <v>44752</v>
      </c>
      <c r="H2173" s="94">
        <v>44919</v>
      </c>
      <c r="I2173" s="95"/>
      <c r="J2173" s="95"/>
      <c r="K2173" s="95"/>
      <c r="L2173" s="95"/>
      <c r="M2173" s="95" t="s">
        <v>15</v>
      </c>
      <c r="N2173" s="95"/>
      <c r="O2173" s="95"/>
      <c r="P2173" s="95"/>
      <c r="R2173" s="90" t="s">
        <v>15</v>
      </c>
      <c r="S2173" s="91">
        <v>0</v>
      </c>
      <c r="T2173" s="90" t="s">
        <v>1378</v>
      </c>
      <c r="U2173" s="91">
        <v>17.309999999999999</v>
      </c>
      <c r="W2173" s="92">
        <v>44652</v>
      </c>
    </row>
    <row r="2174" spans="1:23" x14ac:dyDescent="0.2">
      <c r="A2174" s="93"/>
      <c r="B2174" s="93" t="s">
        <v>1376</v>
      </c>
      <c r="C2174" s="93" t="s">
        <v>1379</v>
      </c>
      <c r="D2174" s="93" t="s">
        <v>157</v>
      </c>
      <c r="E2174" s="93">
        <v>201</v>
      </c>
      <c r="F2174" s="93" t="s">
        <v>1378</v>
      </c>
      <c r="G2174" s="94">
        <v>44752</v>
      </c>
      <c r="H2174" s="94">
        <v>44919</v>
      </c>
      <c r="I2174" s="95"/>
      <c r="J2174" s="95"/>
      <c r="K2174" s="95"/>
      <c r="L2174" s="95"/>
      <c r="M2174" s="95" t="s">
        <v>15</v>
      </c>
      <c r="N2174" s="95"/>
      <c r="O2174" s="95"/>
      <c r="P2174" s="95"/>
      <c r="R2174" s="90" t="s">
        <v>15</v>
      </c>
      <c r="S2174" s="91">
        <v>0</v>
      </c>
      <c r="T2174" s="90" t="s">
        <v>1378</v>
      </c>
      <c r="U2174" s="91">
        <v>17.309999999999999</v>
      </c>
      <c r="W2174" s="92">
        <v>44652</v>
      </c>
    </row>
    <row r="2175" spans="1:23" x14ac:dyDescent="0.2">
      <c r="A2175" s="93"/>
      <c r="B2175" s="93" t="s">
        <v>1376</v>
      </c>
      <c r="C2175" s="93" t="s">
        <v>1379</v>
      </c>
      <c r="D2175" s="93" t="s">
        <v>157</v>
      </c>
      <c r="E2175" s="93">
        <v>201</v>
      </c>
      <c r="F2175" s="93" t="s">
        <v>1378</v>
      </c>
      <c r="G2175" s="94">
        <v>44752</v>
      </c>
      <c r="H2175" s="94">
        <v>44919</v>
      </c>
      <c r="I2175" s="95"/>
      <c r="J2175" s="95"/>
      <c r="K2175" s="95"/>
      <c r="L2175" s="95"/>
      <c r="M2175" s="95" t="s">
        <v>15</v>
      </c>
      <c r="N2175" s="95"/>
      <c r="O2175" s="95"/>
      <c r="P2175" s="95"/>
      <c r="R2175" s="90" t="s">
        <v>15</v>
      </c>
      <c r="S2175" s="91">
        <v>0</v>
      </c>
      <c r="T2175" s="90" t="s">
        <v>1378</v>
      </c>
      <c r="U2175" s="91">
        <v>17.309999999999999</v>
      </c>
      <c r="W2175" s="92">
        <v>44652</v>
      </c>
    </row>
    <row r="2176" spans="1:23" x14ac:dyDescent="0.2">
      <c r="A2176" s="93"/>
      <c r="B2176" s="93" t="s">
        <v>1376</v>
      </c>
      <c r="C2176" s="93" t="s">
        <v>1379</v>
      </c>
      <c r="D2176" s="93" t="s">
        <v>157</v>
      </c>
      <c r="E2176" s="93">
        <v>201</v>
      </c>
      <c r="F2176" s="93" t="s">
        <v>1378</v>
      </c>
      <c r="G2176" s="94">
        <v>44752</v>
      </c>
      <c r="H2176" s="94">
        <v>44919</v>
      </c>
      <c r="I2176" s="95"/>
      <c r="J2176" s="95"/>
      <c r="K2176" s="95"/>
      <c r="L2176" s="95"/>
      <c r="M2176" s="95" t="s">
        <v>15</v>
      </c>
      <c r="N2176" s="95"/>
      <c r="O2176" s="95"/>
      <c r="P2176" s="95"/>
      <c r="R2176" s="90" t="s">
        <v>15</v>
      </c>
      <c r="S2176" s="91">
        <v>0</v>
      </c>
      <c r="T2176" s="90" t="s">
        <v>1378</v>
      </c>
      <c r="U2176" s="91">
        <v>17.309999999999999</v>
      </c>
      <c r="W2176" s="92">
        <v>44652</v>
      </c>
    </row>
    <row r="2177" spans="1:23" x14ac:dyDescent="0.2">
      <c r="A2177" s="93"/>
      <c r="B2177" s="93" t="s">
        <v>1376</v>
      </c>
      <c r="C2177" s="93" t="s">
        <v>1379</v>
      </c>
      <c r="D2177" s="93" t="s">
        <v>157</v>
      </c>
      <c r="E2177" s="93">
        <v>201</v>
      </c>
      <c r="F2177" s="93" t="s">
        <v>1378</v>
      </c>
      <c r="G2177" s="94">
        <v>44752</v>
      </c>
      <c r="H2177" s="94">
        <v>44919</v>
      </c>
      <c r="I2177" s="95"/>
      <c r="J2177" s="95"/>
      <c r="K2177" s="95"/>
      <c r="L2177" s="95"/>
      <c r="M2177" s="95" t="s">
        <v>15</v>
      </c>
      <c r="N2177" s="95"/>
      <c r="O2177" s="95"/>
      <c r="P2177" s="95"/>
      <c r="R2177" s="90" t="s">
        <v>15</v>
      </c>
      <c r="S2177" s="91">
        <v>0</v>
      </c>
      <c r="T2177" s="90" t="s">
        <v>1378</v>
      </c>
      <c r="U2177" s="91">
        <v>17.309999999999999</v>
      </c>
      <c r="W2177" s="92">
        <v>44652</v>
      </c>
    </row>
    <row r="2178" spans="1:23" x14ac:dyDescent="0.2">
      <c r="A2178" s="93"/>
      <c r="B2178" s="93" t="s">
        <v>1376</v>
      </c>
      <c r="C2178" s="93" t="s">
        <v>1379</v>
      </c>
      <c r="D2178" s="93" t="s">
        <v>157</v>
      </c>
      <c r="E2178" s="93">
        <v>201</v>
      </c>
      <c r="F2178" s="93" t="s">
        <v>1378</v>
      </c>
      <c r="G2178" s="94">
        <v>44752</v>
      </c>
      <c r="H2178" s="94">
        <v>44919</v>
      </c>
      <c r="I2178" s="95"/>
      <c r="J2178" s="95"/>
      <c r="K2178" s="95"/>
      <c r="L2178" s="95"/>
      <c r="M2178" s="95" t="s">
        <v>15</v>
      </c>
      <c r="N2178" s="95"/>
      <c r="O2178" s="95"/>
      <c r="P2178" s="95"/>
      <c r="R2178" s="90" t="s">
        <v>15</v>
      </c>
      <c r="S2178" s="91">
        <v>0</v>
      </c>
      <c r="T2178" s="90" t="s">
        <v>1378</v>
      </c>
      <c r="U2178" s="91">
        <v>17.309999999999999</v>
      </c>
      <c r="W2178" s="92">
        <v>44652</v>
      </c>
    </row>
    <row r="2179" spans="1:23" x14ac:dyDescent="0.2">
      <c r="A2179" s="93"/>
      <c r="B2179" s="93" t="s">
        <v>1376</v>
      </c>
      <c r="C2179" s="93" t="s">
        <v>1379</v>
      </c>
      <c r="D2179" s="93" t="s">
        <v>157</v>
      </c>
      <c r="E2179" s="93">
        <v>201</v>
      </c>
      <c r="F2179" s="93" t="s">
        <v>1378</v>
      </c>
      <c r="G2179" s="94">
        <v>44752</v>
      </c>
      <c r="H2179" s="94">
        <v>44919</v>
      </c>
      <c r="I2179" s="95"/>
      <c r="J2179" s="95"/>
      <c r="K2179" s="95"/>
      <c r="L2179" s="95"/>
      <c r="M2179" s="95" t="s">
        <v>15</v>
      </c>
      <c r="N2179" s="95"/>
      <c r="O2179" s="95"/>
      <c r="P2179" s="95"/>
      <c r="R2179" s="90" t="s">
        <v>15</v>
      </c>
      <c r="S2179" s="91">
        <v>0</v>
      </c>
      <c r="T2179" s="90" t="s">
        <v>1378</v>
      </c>
      <c r="U2179" s="91">
        <v>17.309999999999999</v>
      </c>
      <c r="W2179" s="92">
        <v>44652</v>
      </c>
    </row>
    <row r="2180" spans="1:23" x14ac:dyDescent="0.2">
      <c r="A2180" s="93"/>
      <c r="B2180" s="93" t="s">
        <v>1376</v>
      </c>
      <c r="C2180" s="93" t="s">
        <v>1379</v>
      </c>
      <c r="D2180" s="93" t="s">
        <v>157</v>
      </c>
      <c r="E2180" s="93">
        <v>201</v>
      </c>
      <c r="F2180" s="93" t="s">
        <v>1378</v>
      </c>
      <c r="G2180" s="94">
        <v>44752</v>
      </c>
      <c r="H2180" s="94">
        <v>44919</v>
      </c>
      <c r="I2180" s="95"/>
      <c r="J2180" s="95"/>
      <c r="K2180" s="95"/>
      <c r="L2180" s="95"/>
      <c r="M2180" s="95" t="s">
        <v>15</v>
      </c>
      <c r="N2180" s="95"/>
      <c r="O2180" s="95"/>
      <c r="P2180" s="95"/>
      <c r="R2180" s="90" t="s">
        <v>15</v>
      </c>
      <c r="S2180" s="91">
        <v>0</v>
      </c>
      <c r="T2180" s="90" t="s">
        <v>1378</v>
      </c>
      <c r="U2180" s="91">
        <v>17.309999999999999</v>
      </c>
      <c r="W2180" s="92">
        <v>44652</v>
      </c>
    </row>
    <row r="2181" spans="1:23" x14ac:dyDescent="0.2">
      <c r="A2181" s="93"/>
      <c r="B2181" s="93" t="s">
        <v>1376</v>
      </c>
      <c r="C2181" s="93" t="s">
        <v>1379</v>
      </c>
      <c r="D2181" s="93" t="s">
        <v>157</v>
      </c>
      <c r="E2181" s="93">
        <v>201</v>
      </c>
      <c r="F2181" s="93" t="s">
        <v>1378</v>
      </c>
      <c r="G2181" s="94">
        <v>44752</v>
      </c>
      <c r="H2181" s="94">
        <v>44919</v>
      </c>
      <c r="I2181" s="95"/>
      <c r="J2181" s="95"/>
      <c r="K2181" s="95"/>
      <c r="L2181" s="95"/>
      <c r="M2181" s="95" t="s">
        <v>15</v>
      </c>
      <c r="N2181" s="95"/>
      <c r="O2181" s="95"/>
      <c r="P2181" s="95"/>
      <c r="R2181" s="90" t="s">
        <v>15</v>
      </c>
      <c r="S2181" s="91">
        <v>0</v>
      </c>
      <c r="T2181" s="90" t="s">
        <v>1378</v>
      </c>
      <c r="U2181" s="91">
        <v>17.309999999999999</v>
      </c>
      <c r="W2181" s="92">
        <v>44652</v>
      </c>
    </row>
    <row r="2182" spans="1:23" x14ac:dyDescent="0.2">
      <c r="A2182" s="93"/>
      <c r="B2182" s="93" t="s">
        <v>1376</v>
      </c>
      <c r="C2182" s="93" t="s">
        <v>1379</v>
      </c>
      <c r="D2182" s="93" t="s">
        <v>157</v>
      </c>
      <c r="E2182" s="93">
        <v>201</v>
      </c>
      <c r="F2182" s="93" t="s">
        <v>1378</v>
      </c>
      <c r="G2182" s="94">
        <v>44752</v>
      </c>
      <c r="H2182" s="94">
        <v>44919</v>
      </c>
      <c r="I2182" s="95"/>
      <c r="J2182" s="95"/>
      <c r="K2182" s="95"/>
      <c r="L2182" s="95"/>
      <c r="M2182" s="95" t="s">
        <v>15</v>
      </c>
      <c r="N2182" s="95"/>
      <c r="O2182" s="95"/>
      <c r="P2182" s="95"/>
      <c r="R2182" s="90" t="s">
        <v>15</v>
      </c>
      <c r="S2182" s="91">
        <v>0</v>
      </c>
      <c r="T2182" s="90" t="s">
        <v>1378</v>
      </c>
      <c r="U2182" s="91">
        <v>17.309999999999999</v>
      </c>
      <c r="W2182" s="92">
        <v>44652</v>
      </c>
    </row>
    <row r="2183" spans="1:23" x14ac:dyDescent="0.2">
      <c r="A2183" s="93"/>
      <c r="B2183" s="93" t="s">
        <v>1376</v>
      </c>
      <c r="C2183" s="93" t="s">
        <v>1379</v>
      </c>
      <c r="D2183" s="93" t="s">
        <v>157</v>
      </c>
      <c r="E2183" s="93">
        <v>201</v>
      </c>
      <c r="F2183" s="93" t="s">
        <v>1378</v>
      </c>
      <c r="G2183" s="94">
        <v>44752</v>
      </c>
      <c r="H2183" s="94">
        <v>44919</v>
      </c>
      <c r="I2183" s="95"/>
      <c r="J2183" s="95"/>
      <c r="K2183" s="95"/>
      <c r="L2183" s="95"/>
      <c r="M2183" s="95" t="s">
        <v>15</v>
      </c>
      <c r="N2183" s="95"/>
      <c r="O2183" s="95"/>
      <c r="P2183" s="95"/>
      <c r="R2183" s="90" t="s">
        <v>15</v>
      </c>
      <c r="S2183" s="91">
        <v>0</v>
      </c>
      <c r="T2183" s="90" t="s">
        <v>1378</v>
      </c>
      <c r="U2183" s="91">
        <v>17.309999999999999</v>
      </c>
      <c r="W2183" s="92">
        <v>44652</v>
      </c>
    </row>
    <row r="2184" spans="1:23" x14ac:dyDescent="0.2">
      <c r="A2184" s="93"/>
      <c r="B2184" s="93" t="s">
        <v>1376</v>
      </c>
      <c r="C2184" s="93" t="s">
        <v>1379</v>
      </c>
      <c r="D2184" s="93" t="s">
        <v>157</v>
      </c>
      <c r="E2184" s="93">
        <v>201</v>
      </c>
      <c r="F2184" s="93" t="s">
        <v>1378</v>
      </c>
      <c r="G2184" s="94">
        <v>44752</v>
      </c>
      <c r="H2184" s="94">
        <v>44919</v>
      </c>
      <c r="I2184" s="95"/>
      <c r="J2184" s="95"/>
      <c r="K2184" s="95"/>
      <c r="L2184" s="95"/>
      <c r="M2184" s="95" t="s">
        <v>15</v>
      </c>
      <c r="N2184" s="95"/>
      <c r="O2184" s="95"/>
      <c r="P2184" s="95"/>
      <c r="R2184" s="90" t="s">
        <v>15</v>
      </c>
      <c r="S2184" s="91">
        <v>0</v>
      </c>
      <c r="T2184" s="90" t="s">
        <v>1378</v>
      </c>
      <c r="U2184" s="91">
        <v>17.309999999999999</v>
      </c>
      <c r="W2184" s="92">
        <v>44652</v>
      </c>
    </row>
    <row r="2185" spans="1:23" x14ac:dyDescent="0.2">
      <c r="A2185" s="93"/>
      <c r="B2185" s="93" t="s">
        <v>1376</v>
      </c>
      <c r="C2185" s="93" t="s">
        <v>1379</v>
      </c>
      <c r="D2185" s="93" t="s">
        <v>157</v>
      </c>
      <c r="E2185" s="93">
        <v>201</v>
      </c>
      <c r="F2185" s="93" t="s">
        <v>1378</v>
      </c>
      <c r="G2185" s="94">
        <v>44752</v>
      </c>
      <c r="H2185" s="94">
        <v>44919</v>
      </c>
      <c r="I2185" s="95"/>
      <c r="J2185" s="95"/>
      <c r="K2185" s="95"/>
      <c r="L2185" s="95"/>
      <c r="M2185" s="95" t="s">
        <v>15</v>
      </c>
      <c r="N2185" s="95"/>
      <c r="O2185" s="95"/>
      <c r="P2185" s="95"/>
      <c r="R2185" s="90" t="s">
        <v>15</v>
      </c>
      <c r="S2185" s="91">
        <v>0</v>
      </c>
      <c r="T2185" s="90" t="s">
        <v>1378</v>
      </c>
      <c r="U2185" s="91">
        <v>17.309999999999999</v>
      </c>
      <c r="W2185" s="92">
        <v>44652</v>
      </c>
    </row>
    <row r="2186" spans="1:23" x14ac:dyDescent="0.2">
      <c r="A2186" s="93"/>
      <c r="B2186" s="93" t="s">
        <v>1376</v>
      </c>
      <c r="C2186" s="93" t="s">
        <v>1379</v>
      </c>
      <c r="D2186" s="93" t="s">
        <v>157</v>
      </c>
      <c r="E2186" s="93">
        <v>201</v>
      </c>
      <c r="F2186" s="93" t="s">
        <v>1378</v>
      </c>
      <c r="G2186" s="94">
        <v>44752</v>
      </c>
      <c r="H2186" s="94">
        <v>44919</v>
      </c>
      <c r="I2186" s="95"/>
      <c r="J2186" s="95"/>
      <c r="K2186" s="95"/>
      <c r="L2186" s="95"/>
      <c r="M2186" s="95" t="s">
        <v>15</v>
      </c>
      <c r="N2186" s="95"/>
      <c r="O2186" s="95"/>
      <c r="P2186" s="95"/>
      <c r="R2186" s="90" t="s">
        <v>15</v>
      </c>
      <c r="S2186" s="91">
        <v>0</v>
      </c>
      <c r="T2186" s="90" t="s">
        <v>1378</v>
      </c>
      <c r="U2186" s="91">
        <v>17.309999999999999</v>
      </c>
      <c r="W2186" s="92">
        <v>44652</v>
      </c>
    </row>
    <row r="2187" spans="1:23" x14ac:dyDescent="0.2">
      <c r="A2187" s="93"/>
      <c r="B2187" s="93" t="s">
        <v>1376</v>
      </c>
      <c r="C2187" s="93" t="s">
        <v>1379</v>
      </c>
      <c r="D2187" s="93" t="s">
        <v>157</v>
      </c>
      <c r="E2187" s="93">
        <v>201</v>
      </c>
      <c r="F2187" s="93" t="s">
        <v>1378</v>
      </c>
      <c r="G2187" s="94">
        <v>44752</v>
      </c>
      <c r="H2187" s="94">
        <v>44919</v>
      </c>
      <c r="I2187" s="95"/>
      <c r="J2187" s="95"/>
      <c r="K2187" s="95"/>
      <c r="L2187" s="95"/>
      <c r="M2187" s="95" t="s">
        <v>15</v>
      </c>
      <c r="N2187" s="95"/>
      <c r="O2187" s="95"/>
      <c r="P2187" s="95"/>
      <c r="R2187" s="90" t="s">
        <v>15</v>
      </c>
      <c r="S2187" s="91">
        <v>0</v>
      </c>
      <c r="T2187" s="90" t="s">
        <v>1378</v>
      </c>
      <c r="U2187" s="91">
        <v>17.309999999999999</v>
      </c>
      <c r="W2187" s="92">
        <v>44652</v>
      </c>
    </row>
    <row r="2188" spans="1:23" x14ac:dyDescent="0.2">
      <c r="A2188" s="93"/>
      <c r="B2188" s="93" t="s">
        <v>1376</v>
      </c>
      <c r="C2188" s="93" t="s">
        <v>1379</v>
      </c>
      <c r="D2188" s="93" t="s">
        <v>157</v>
      </c>
      <c r="E2188" s="93">
        <v>201</v>
      </c>
      <c r="F2188" s="93" t="s">
        <v>1378</v>
      </c>
      <c r="G2188" s="94">
        <v>44752</v>
      </c>
      <c r="H2188" s="94">
        <v>44919</v>
      </c>
      <c r="I2188" s="95"/>
      <c r="J2188" s="95"/>
      <c r="K2188" s="95"/>
      <c r="L2188" s="95"/>
      <c r="M2188" s="95" t="s">
        <v>15</v>
      </c>
      <c r="N2188" s="95"/>
      <c r="O2188" s="95"/>
      <c r="P2188" s="95"/>
      <c r="R2188" s="90" t="s">
        <v>15</v>
      </c>
      <c r="S2188" s="91">
        <v>0</v>
      </c>
      <c r="T2188" s="90" t="s">
        <v>1378</v>
      </c>
      <c r="U2188" s="91">
        <v>17.309999999999999</v>
      </c>
      <c r="W2188" s="92">
        <v>44652</v>
      </c>
    </row>
    <row r="2189" spans="1:23" x14ac:dyDescent="0.2">
      <c r="A2189" s="93"/>
      <c r="B2189" s="93" t="s">
        <v>1376</v>
      </c>
      <c r="C2189" s="93" t="s">
        <v>1379</v>
      </c>
      <c r="D2189" s="93" t="s">
        <v>157</v>
      </c>
      <c r="E2189" s="93">
        <v>201</v>
      </c>
      <c r="F2189" s="93" t="s">
        <v>1378</v>
      </c>
      <c r="G2189" s="94">
        <v>44752</v>
      </c>
      <c r="H2189" s="94">
        <v>44919</v>
      </c>
      <c r="I2189" s="95"/>
      <c r="J2189" s="95"/>
      <c r="K2189" s="95"/>
      <c r="L2189" s="95"/>
      <c r="M2189" s="95" t="s">
        <v>15</v>
      </c>
      <c r="N2189" s="95"/>
      <c r="O2189" s="95"/>
      <c r="P2189" s="95"/>
      <c r="R2189" s="90" t="s">
        <v>15</v>
      </c>
      <c r="S2189" s="91">
        <v>0</v>
      </c>
      <c r="T2189" s="90" t="s">
        <v>1378</v>
      </c>
      <c r="U2189" s="91">
        <v>17.309999999999999</v>
      </c>
      <c r="W2189" s="92">
        <v>44652</v>
      </c>
    </row>
    <row r="2190" spans="1:23" x14ac:dyDescent="0.2">
      <c r="A2190" s="93"/>
      <c r="B2190" s="93" t="s">
        <v>1376</v>
      </c>
      <c r="C2190" s="93" t="s">
        <v>1379</v>
      </c>
      <c r="D2190" s="93" t="s">
        <v>157</v>
      </c>
      <c r="E2190" s="93">
        <v>201</v>
      </c>
      <c r="F2190" s="93" t="s">
        <v>1378</v>
      </c>
      <c r="G2190" s="94">
        <v>44752</v>
      </c>
      <c r="H2190" s="94">
        <v>44919</v>
      </c>
      <c r="I2190" s="95"/>
      <c r="J2190" s="95"/>
      <c r="K2190" s="95"/>
      <c r="L2190" s="95"/>
      <c r="M2190" s="95" t="s">
        <v>15</v>
      </c>
      <c r="N2190" s="95"/>
      <c r="O2190" s="95"/>
      <c r="P2190" s="95"/>
      <c r="R2190" s="90" t="s">
        <v>15</v>
      </c>
      <c r="S2190" s="91">
        <v>0</v>
      </c>
      <c r="T2190" s="90" t="s">
        <v>1378</v>
      </c>
      <c r="U2190" s="91">
        <v>17.309999999999999</v>
      </c>
      <c r="W2190" s="92">
        <v>44652</v>
      </c>
    </row>
    <row r="2191" spans="1:23" x14ac:dyDescent="0.2">
      <c r="A2191" s="93"/>
      <c r="B2191" s="93" t="s">
        <v>1376</v>
      </c>
      <c r="C2191" s="93" t="s">
        <v>1379</v>
      </c>
      <c r="D2191" s="93" t="s">
        <v>157</v>
      </c>
      <c r="E2191" s="93">
        <v>201</v>
      </c>
      <c r="F2191" s="93" t="s">
        <v>1378</v>
      </c>
      <c r="G2191" s="94">
        <v>44752</v>
      </c>
      <c r="H2191" s="94">
        <v>44919</v>
      </c>
      <c r="I2191" s="95"/>
      <c r="J2191" s="95"/>
      <c r="K2191" s="95"/>
      <c r="L2191" s="95"/>
      <c r="M2191" s="95" t="s">
        <v>15</v>
      </c>
      <c r="N2191" s="95"/>
      <c r="O2191" s="95"/>
      <c r="P2191" s="95"/>
      <c r="R2191" s="90" t="s">
        <v>15</v>
      </c>
      <c r="S2191" s="91">
        <v>0</v>
      </c>
      <c r="T2191" s="90" t="s">
        <v>1378</v>
      </c>
      <c r="U2191" s="91">
        <v>17.309999999999999</v>
      </c>
      <c r="W2191" s="92">
        <v>44652</v>
      </c>
    </row>
    <row r="2192" spans="1:23" x14ac:dyDescent="0.2">
      <c r="A2192" s="93"/>
      <c r="B2192" s="93" t="s">
        <v>1376</v>
      </c>
      <c r="C2192" s="93" t="s">
        <v>1379</v>
      </c>
      <c r="D2192" s="93" t="s">
        <v>157</v>
      </c>
      <c r="E2192" s="93">
        <v>201</v>
      </c>
      <c r="F2192" s="93" t="s">
        <v>1378</v>
      </c>
      <c r="G2192" s="94">
        <v>44752</v>
      </c>
      <c r="H2192" s="94">
        <v>44919</v>
      </c>
      <c r="I2192" s="95"/>
      <c r="J2192" s="95"/>
      <c r="K2192" s="95"/>
      <c r="L2192" s="95"/>
      <c r="M2192" s="95" t="s">
        <v>15</v>
      </c>
      <c r="N2192" s="95"/>
      <c r="O2192" s="95"/>
      <c r="P2192" s="95"/>
      <c r="R2192" s="90" t="s">
        <v>15</v>
      </c>
      <c r="S2192" s="91">
        <v>0</v>
      </c>
      <c r="T2192" s="90" t="s">
        <v>1378</v>
      </c>
      <c r="U2192" s="91">
        <v>17.309999999999999</v>
      </c>
      <c r="W2192" s="92">
        <v>44652</v>
      </c>
    </row>
    <row r="2193" spans="1:23" x14ac:dyDescent="0.2">
      <c r="A2193" s="93"/>
      <c r="B2193" s="93" t="s">
        <v>1376</v>
      </c>
      <c r="C2193" s="93" t="s">
        <v>1379</v>
      </c>
      <c r="D2193" s="93" t="s">
        <v>157</v>
      </c>
      <c r="E2193" s="93">
        <v>201</v>
      </c>
      <c r="F2193" s="93" t="s">
        <v>1378</v>
      </c>
      <c r="G2193" s="94">
        <v>44752</v>
      </c>
      <c r="H2193" s="94">
        <v>44919</v>
      </c>
      <c r="I2193" s="95"/>
      <c r="J2193" s="95"/>
      <c r="K2193" s="95"/>
      <c r="L2193" s="95"/>
      <c r="M2193" s="95" t="s">
        <v>15</v>
      </c>
      <c r="N2193" s="95"/>
      <c r="O2193" s="95"/>
      <c r="P2193" s="95"/>
      <c r="R2193" s="90" t="s">
        <v>15</v>
      </c>
      <c r="S2193" s="91">
        <v>0</v>
      </c>
      <c r="T2193" s="90" t="s">
        <v>1378</v>
      </c>
      <c r="U2193" s="91">
        <v>17.309999999999999</v>
      </c>
      <c r="W2193" s="92">
        <v>44652</v>
      </c>
    </row>
    <row r="2194" spans="1:23" x14ac:dyDescent="0.2">
      <c r="A2194" s="93"/>
      <c r="B2194" s="93" t="s">
        <v>1376</v>
      </c>
      <c r="C2194" s="93" t="s">
        <v>1379</v>
      </c>
      <c r="D2194" s="93" t="s">
        <v>157</v>
      </c>
      <c r="E2194" s="93">
        <v>201</v>
      </c>
      <c r="F2194" s="93" t="s">
        <v>1378</v>
      </c>
      <c r="G2194" s="94">
        <v>44752</v>
      </c>
      <c r="H2194" s="94">
        <v>44919</v>
      </c>
      <c r="I2194" s="95"/>
      <c r="J2194" s="95"/>
      <c r="K2194" s="95"/>
      <c r="L2194" s="95"/>
      <c r="M2194" s="95" t="s">
        <v>15</v>
      </c>
      <c r="N2194" s="95"/>
      <c r="O2194" s="95"/>
      <c r="P2194" s="95"/>
      <c r="R2194" s="90" t="s">
        <v>15</v>
      </c>
      <c r="S2194" s="91">
        <v>0</v>
      </c>
      <c r="T2194" s="90" t="s">
        <v>1378</v>
      </c>
      <c r="U2194" s="91">
        <v>17.309999999999999</v>
      </c>
      <c r="W2194" s="92">
        <v>44652</v>
      </c>
    </row>
    <row r="2195" spans="1:23" x14ac:dyDescent="0.2">
      <c r="A2195" s="93"/>
      <c r="B2195" s="93" t="s">
        <v>1376</v>
      </c>
      <c r="C2195" s="93" t="s">
        <v>1379</v>
      </c>
      <c r="D2195" s="93" t="s">
        <v>157</v>
      </c>
      <c r="E2195" s="93">
        <v>201</v>
      </c>
      <c r="F2195" s="93" t="s">
        <v>1378</v>
      </c>
      <c r="G2195" s="94">
        <v>44752</v>
      </c>
      <c r="H2195" s="94">
        <v>44919</v>
      </c>
      <c r="I2195" s="95"/>
      <c r="J2195" s="95"/>
      <c r="K2195" s="95"/>
      <c r="L2195" s="95"/>
      <c r="M2195" s="95" t="s">
        <v>15</v>
      </c>
      <c r="N2195" s="95"/>
      <c r="O2195" s="95"/>
      <c r="P2195" s="95"/>
      <c r="R2195" s="90" t="s">
        <v>15</v>
      </c>
      <c r="S2195" s="91">
        <v>0</v>
      </c>
      <c r="T2195" s="90" t="s">
        <v>1378</v>
      </c>
      <c r="U2195" s="91">
        <v>17.309999999999999</v>
      </c>
      <c r="W2195" s="92">
        <v>44652</v>
      </c>
    </row>
    <row r="2196" spans="1:23" x14ac:dyDescent="0.2">
      <c r="A2196" s="93"/>
      <c r="B2196" s="93" t="s">
        <v>1376</v>
      </c>
      <c r="C2196" s="93" t="s">
        <v>1379</v>
      </c>
      <c r="D2196" s="93" t="s">
        <v>157</v>
      </c>
      <c r="E2196" s="93">
        <v>201</v>
      </c>
      <c r="F2196" s="93" t="s">
        <v>1378</v>
      </c>
      <c r="G2196" s="94">
        <v>44752</v>
      </c>
      <c r="H2196" s="94">
        <v>44919</v>
      </c>
      <c r="I2196" s="95"/>
      <c r="J2196" s="95"/>
      <c r="K2196" s="95"/>
      <c r="L2196" s="95"/>
      <c r="M2196" s="95" t="s">
        <v>15</v>
      </c>
      <c r="N2196" s="95"/>
      <c r="O2196" s="95"/>
      <c r="P2196" s="95"/>
      <c r="R2196" s="90" t="s">
        <v>15</v>
      </c>
      <c r="S2196" s="91">
        <v>0</v>
      </c>
      <c r="T2196" s="90" t="s">
        <v>1378</v>
      </c>
      <c r="U2196" s="91">
        <v>17.309999999999999</v>
      </c>
      <c r="W2196" s="92">
        <v>44652</v>
      </c>
    </row>
    <row r="2197" spans="1:23" x14ac:dyDescent="0.2">
      <c r="A2197" s="93"/>
      <c r="B2197" s="93" t="s">
        <v>1376</v>
      </c>
      <c r="C2197" s="93" t="s">
        <v>1379</v>
      </c>
      <c r="D2197" s="93" t="s">
        <v>157</v>
      </c>
      <c r="E2197" s="93">
        <v>201</v>
      </c>
      <c r="F2197" s="93" t="s">
        <v>1378</v>
      </c>
      <c r="G2197" s="94">
        <v>44752</v>
      </c>
      <c r="H2197" s="94">
        <v>44919</v>
      </c>
      <c r="I2197" s="95"/>
      <c r="J2197" s="95"/>
      <c r="K2197" s="95"/>
      <c r="L2197" s="95"/>
      <c r="M2197" s="95" t="s">
        <v>15</v>
      </c>
      <c r="N2197" s="95"/>
      <c r="O2197" s="95"/>
      <c r="P2197" s="95"/>
      <c r="R2197" s="90" t="s">
        <v>15</v>
      </c>
      <c r="S2197" s="91">
        <v>0</v>
      </c>
      <c r="T2197" s="90" t="s">
        <v>1378</v>
      </c>
      <c r="U2197" s="91">
        <v>17.309999999999999</v>
      </c>
      <c r="W2197" s="92">
        <v>44652</v>
      </c>
    </row>
    <row r="2198" spans="1:23" x14ac:dyDescent="0.2">
      <c r="A2198" s="93"/>
      <c r="B2198" s="93" t="s">
        <v>1376</v>
      </c>
      <c r="C2198" s="93" t="s">
        <v>1379</v>
      </c>
      <c r="D2198" s="93" t="s">
        <v>157</v>
      </c>
      <c r="E2198" s="93">
        <v>201</v>
      </c>
      <c r="F2198" s="93" t="s">
        <v>1378</v>
      </c>
      <c r="G2198" s="94">
        <v>44752</v>
      </c>
      <c r="H2198" s="94">
        <v>44919</v>
      </c>
      <c r="I2198" s="95"/>
      <c r="J2198" s="95"/>
      <c r="K2198" s="95"/>
      <c r="L2198" s="95"/>
      <c r="M2198" s="95" t="s">
        <v>15</v>
      </c>
      <c r="N2198" s="95"/>
      <c r="O2198" s="95"/>
      <c r="P2198" s="95"/>
      <c r="R2198" s="90" t="s">
        <v>15</v>
      </c>
      <c r="S2198" s="91">
        <v>0</v>
      </c>
      <c r="T2198" s="90" t="s">
        <v>1378</v>
      </c>
      <c r="U2198" s="91">
        <v>17.309999999999999</v>
      </c>
      <c r="W2198" s="92">
        <v>44652</v>
      </c>
    </row>
    <row r="2199" spans="1:23" x14ac:dyDescent="0.2">
      <c r="A2199" s="93"/>
      <c r="B2199" s="93" t="s">
        <v>1376</v>
      </c>
      <c r="C2199" s="93" t="s">
        <v>1379</v>
      </c>
      <c r="D2199" s="93" t="s">
        <v>157</v>
      </c>
      <c r="E2199" s="93">
        <v>201</v>
      </c>
      <c r="F2199" s="93" t="s">
        <v>1378</v>
      </c>
      <c r="G2199" s="94">
        <v>44752</v>
      </c>
      <c r="H2199" s="94">
        <v>44919</v>
      </c>
      <c r="I2199" s="95"/>
      <c r="J2199" s="95"/>
      <c r="K2199" s="95"/>
      <c r="L2199" s="95"/>
      <c r="M2199" s="95" t="s">
        <v>15</v>
      </c>
      <c r="N2199" s="95"/>
      <c r="O2199" s="95"/>
      <c r="P2199" s="95"/>
      <c r="R2199" s="90" t="s">
        <v>15</v>
      </c>
      <c r="S2199" s="91">
        <v>0</v>
      </c>
      <c r="T2199" s="90" t="s">
        <v>1378</v>
      </c>
      <c r="U2199" s="91">
        <v>17.309999999999999</v>
      </c>
      <c r="W2199" s="92">
        <v>44652</v>
      </c>
    </row>
    <row r="2200" spans="1:23" x14ac:dyDescent="0.2">
      <c r="A2200" s="93"/>
      <c r="B2200" s="93" t="s">
        <v>1376</v>
      </c>
      <c r="C2200" s="93" t="s">
        <v>1379</v>
      </c>
      <c r="D2200" s="93" t="s">
        <v>157</v>
      </c>
      <c r="E2200" s="93">
        <v>201</v>
      </c>
      <c r="F2200" s="93" t="s">
        <v>1378</v>
      </c>
      <c r="G2200" s="94">
        <v>44752</v>
      </c>
      <c r="H2200" s="94">
        <v>44919</v>
      </c>
      <c r="I2200" s="95"/>
      <c r="J2200" s="95"/>
      <c r="K2200" s="95"/>
      <c r="L2200" s="95"/>
      <c r="M2200" s="95" t="s">
        <v>15</v>
      </c>
      <c r="N2200" s="95"/>
      <c r="O2200" s="95"/>
      <c r="P2200" s="95"/>
      <c r="R2200" s="90" t="s">
        <v>15</v>
      </c>
      <c r="S2200" s="91">
        <v>0</v>
      </c>
      <c r="T2200" s="90" t="s">
        <v>1378</v>
      </c>
      <c r="U2200" s="91">
        <v>17.309999999999999</v>
      </c>
      <c r="W2200" s="92">
        <v>44652</v>
      </c>
    </row>
    <row r="2201" spans="1:23" x14ac:dyDescent="0.2">
      <c r="A2201" s="93"/>
      <c r="B2201" s="93" t="s">
        <v>1376</v>
      </c>
      <c r="C2201" s="93" t="s">
        <v>1379</v>
      </c>
      <c r="D2201" s="93" t="s">
        <v>157</v>
      </c>
      <c r="E2201" s="93">
        <v>201</v>
      </c>
      <c r="F2201" s="93" t="s">
        <v>1378</v>
      </c>
      <c r="G2201" s="94">
        <v>44752</v>
      </c>
      <c r="H2201" s="94">
        <v>44919</v>
      </c>
      <c r="I2201" s="95"/>
      <c r="J2201" s="95"/>
      <c r="K2201" s="95"/>
      <c r="L2201" s="95"/>
      <c r="M2201" s="95" t="s">
        <v>15</v>
      </c>
      <c r="N2201" s="95"/>
      <c r="O2201" s="95"/>
      <c r="P2201" s="95"/>
      <c r="R2201" s="90" t="s">
        <v>15</v>
      </c>
      <c r="S2201" s="91">
        <v>0</v>
      </c>
      <c r="T2201" s="90" t="s">
        <v>1378</v>
      </c>
      <c r="U2201" s="91">
        <v>17.309999999999999</v>
      </c>
      <c r="W2201" s="92">
        <v>44652</v>
      </c>
    </row>
    <row r="2202" spans="1:23" x14ac:dyDescent="0.2">
      <c r="A2202" s="93"/>
      <c r="B2202" s="93" t="s">
        <v>1376</v>
      </c>
      <c r="C2202" s="93" t="s">
        <v>1379</v>
      </c>
      <c r="D2202" s="93" t="s">
        <v>157</v>
      </c>
      <c r="E2202" s="93">
        <v>201</v>
      </c>
      <c r="F2202" s="93" t="s">
        <v>1378</v>
      </c>
      <c r="G2202" s="94">
        <v>44752</v>
      </c>
      <c r="H2202" s="94">
        <v>44919</v>
      </c>
      <c r="I2202" s="95"/>
      <c r="J2202" s="95"/>
      <c r="K2202" s="95"/>
      <c r="L2202" s="95"/>
      <c r="M2202" s="95" t="s">
        <v>15</v>
      </c>
      <c r="N2202" s="95"/>
      <c r="O2202" s="95"/>
      <c r="P2202" s="95"/>
      <c r="R2202" s="90" t="s">
        <v>15</v>
      </c>
      <c r="S2202" s="91">
        <v>0</v>
      </c>
      <c r="T2202" s="90" t="s">
        <v>1378</v>
      </c>
      <c r="U2202" s="91">
        <v>17.309999999999999</v>
      </c>
      <c r="W2202" s="92">
        <v>44652</v>
      </c>
    </row>
    <row r="2203" spans="1:23" x14ac:dyDescent="0.2">
      <c r="A2203" s="93"/>
      <c r="B2203" s="93" t="s">
        <v>1376</v>
      </c>
      <c r="C2203" s="93" t="s">
        <v>1379</v>
      </c>
      <c r="D2203" s="93" t="s">
        <v>157</v>
      </c>
      <c r="E2203" s="93">
        <v>201</v>
      </c>
      <c r="F2203" s="93" t="s">
        <v>1378</v>
      </c>
      <c r="G2203" s="94">
        <v>44752</v>
      </c>
      <c r="H2203" s="94">
        <v>44919</v>
      </c>
      <c r="I2203" s="95"/>
      <c r="J2203" s="95"/>
      <c r="K2203" s="95"/>
      <c r="L2203" s="95"/>
      <c r="M2203" s="95" t="s">
        <v>15</v>
      </c>
      <c r="N2203" s="95"/>
      <c r="O2203" s="95"/>
      <c r="P2203" s="95"/>
      <c r="R2203" s="90" t="s">
        <v>15</v>
      </c>
      <c r="S2203" s="91">
        <v>0</v>
      </c>
      <c r="T2203" s="90" t="s">
        <v>1378</v>
      </c>
      <c r="U2203" s="91">
        <v>17.309999999999999</v>
      </c>
      <c r="W2203" s="92">
        <v>44652</v>
      </c>
    </row>
    <row r="2204" spans="1:23" x14ac:dyDescent="0.2">
      <c r="A2204" s="93"/>
      <c r="B2204" s="93" t="s">
        <v>1376</v>
      </c>
      <c r="C2204" s="93" t="s">
        <v>1379</v>
      </c>
      <c r="D2204" s="93" t="s">
        <v>157</v>
      </c>
      <c r="E2204" s="93">
        <v>201</v>
      </c>
      <c r="F2204" s="93" t="s">
        <v>1378</v>
      </c>
      <c r="G2204" s="94">
        <v>44752</v>
      </c>
      <c r="H2204" s="94">
        <v>44919</v>
      </c>
      <c r="I2204" s="95"/>
      <c r="J2204" s="95"/>
      <c r="K2204" s="95"/>
      <c r="L2204" s="95"/>
      <c r="M2204" s="95" t="s">
        <v>15</v>
      </c>
      <c r="N2204" s="95"/>
      <c r="O2204" s="95"/>
      <c r="P2204" s="95"/>
      <c r="R2204" s="90" t="s">
        <v>15</v>
      </c>
      <c r="S2204" s="91">
        <v>0</v>
      </c>
      <c r="T2204" s="90" t="s">
        <v>1378</v>
      </c>
      <c r="U2204" s="91">
        <v>17.309999999999999</v>
      </c>
      <c r="W2204" s="92">
        <v>44652</v>
      </c>
    </row>
    <row r="2205" spans="1:23" x14ac:dyDescent="0.2">
      <c r="A2205" s="93"/>
      <c r="B2205" s="93" t="s">
        <v>1376</v>
      </c>
      <c r="C2205" s="93" t="s">
        <v>1379</v>
      </c>
      <c r="D2205" s="93" t="s">
        <v>157</v>
      </c>
      <c r="E2205" s="93">
        <v>201</v>
      </c>
      <c r="F2205" s="93" t="s">
        <v>1378</v>
      </c>
      <c r="G2205" s="94">
        <v>44752</v>
      </c>
      <c r="H2205" s="94">
        <v>44919</v>
      </c>
      <c r="I2205" s="95"/>
      <c r="J2205" s="95"/>
      <c r="K2205" s="95"/>
      <c r="L2205" s="95"/>
      <c r="M2205" s="95" t="s">
        <v>15</v>
      </c>
      <c r="N2205" s="95"/>
      <c r="O2205" s="95"/>
      <c r="P2205" s="95"/>
      <c r="R2205" s="90" t="s">
        <v>15</v>
      </c>
      <c r="S2205" s="91">
        <v>0</v>
      </c>
      <c r="T2205" s="90" t="s">
        <v>1378</v>
      </c>
      <c r="U2205" s="91">
        <v>17.309999999999999</v>
      </c>
      <c r="W2205" s="92">
        <v>44652</v>
      </c>
    </row>
    <row r="2206" spans="1:23" x14ac:dyDescent="0.2">
      <c r="A2206" s="93"/>
      <c r="B2206" s="93" t="s">
        <v>1376</v>
      </c>
      <c r="C2206" s="93" t="s">
        <v>1379</v>
      </c>
      <c r="D2206" s="93" t="s">
        <v>157</v>
      </c>
      <c r="E2206" s="93">
        <v>201</v>
      </c>
      <c r="F2206" s="93" t="s">
        <v>1378</v>
      </c>
      <c r="G2206" s="94">
        <v>44752</v>
      </c>
      <c r="H2206" s="94">
        <v>44919</v>
      </c>
      <c r="I2206" s="95"/>
      <c r="J2206" s="95"/>
      <c r="K2206" s="95"/>
      <c r="L2206" s="95"/>
      <c r="M2206" s="95" t="s">
        <v>15</v>
      </c>
      <c r="N2206" s="95"/>
      <c r="O2206" s="95"/>
      <c r="P2206" s="95"/>
      <c r="R2206" s="90" t="s">
        <v>15</v>
      </c>
      <c r="S2206" s="91">
        <v>0</v>
      </c>
      <c r="T2206" s="90" t="s">
        <v>1378</v>
      </c>
      <c r="U2206" s="91">
        <v>17.309999999999999</v>
      </c>
      <c r="W2206" s="92">
        <v>44652</v>
      </c>
    </row>
    <row r="2207" spans="1:23" x14ac:dyDescent="0.2">
      <c r="A2207" s="93"/>
      <c r="B2207" s="93" t="s">
        <v>1376</v>
      </c>
      <c r="C2207" s="93" t="s">
        <v>1379</v>
      </c>
      <c r="D2207" s="93" t="s">
        <v>157</v>
      </c>
      <c r="E2207" s="93">
        <v>201</v>
      </c>
      <c r="F2207" s="93" t="s">
        <v>1378</v>
      </c>
      <c r="G2207" s="94">
        <v>44752</v>
      </c>
      <c r="H2207" s="94">
        <v>44919</v>
      </c>
      <c r="I2207" s="95"/>
      <c r="J2207" s="95"/>
      <c r="K2207" s="95"/>
      <c r="L2207" s="95"/>
      <c r="M2207" s="95" t="s">
        <v>15</v>
      </c>
      <c r="N2207" s="95"/>
      <c r="O2207" s="95"/>
      <c r="P2207" s="95"/>
      <c r="R2207" s="90" t="s">
        <v>15</v>
      </c>
      <c r="S2207" s="91">
        <v>0</v>
      </c>
      <c r="T2207" s="90" t="s">
        <v>1378</v>
      </c>
      <c r="U2207" s="91">
        <v>17.309999999999999</v>
      </c>
      <c r="W2207" s="92">
        <v>44652</v>
      </c>
    </row>
    <row r="2208" spans="1:23" x14ac:dyDescent="0.2">
      <c r="A2208" s="93"/>
      <c r="B2208" s="93" t="s">
        <v>1376</v>
      </c>
      <c r="C2208" s="93" t="s">
        <v>1379</v>
      </c>
      <c r="D2208" s="93" t="s">
        <v>157</v>
      </c>
      <c r="E2208" s="93">
        <v>201</v>
      </c>
      <c r="F2208" s="93" t="s">
        <v>1378</v>
      </c>
      <c r="G2208" s="94">
        <v>44752</v>
      </c>
      <c r="H2208" s="94">
        <v>44919</v>
      </c>
      <c r="I2208" s="95"/>
      <c r="J2208" s="95"/>
      <c r="K2208" s="95"/>
      <c r="L2208" s="95"/>
      <c r="M2208" s="95" t="s">
        <v>15</v>
      </c>
      <c r="N2208" s="95"/>
      <c r="O2208" s="95"/>
      <c r="P2208" s="95"/>
      <c r="R2208" s="90" t="s">
        <v>15</v>
      </c>
      <c r="S2208" s="91">
        <v>0</v>
      </c>
      <c r="T2208" s="90" t="s">
        <v>1378</v>
      </c>
      <c r="U2208" s="91">
        <v>17.309999999999999</v>
      </c>
      <c r="W2208" s="92">
        <v>44652</v>
      </c>
    </row>
    <row r="2209" spans="1:23" x14ac:dyDescent="0.2">
      <c r="A2209" s="93"/>
      <c r="B2209" s="93" t="s">
        <v>1376</v>
      </c>
      <c r="C2209" s="93" t="s">
        <v>1379</v>
      </c>
      <c r="D2209" s="93" t="s">
        <v>157</v>
      </c>
      <c r="E2209" s="93">
        <v>201</v>
      </c>
      <c r="F2209" s="93" t="s">
        <v>1378</v>
      </c>
      <c r="G2209" s="94">
        <v>44752</v>
      </c>
      <c r="H2209" s="94">
        <v>44919</v>
      </c>
      <c r="I2209" s="95"/>
      <c r="J2209" s="95"/>
      <c r="K2209" s="95"/>
      <c r="L2209" s="95"/>
      <c r="M2209" s="95" t="s">
        <v>15</v>
      </c>
      <c r="N2209" s="95"/>
      <c r="O2209" s="95"/>
      <c r="P2209" s="95"/>
      <c r="R2209" s="90" t="s">
        <v>15</v>
      </c>
      <c r="S2209" s="91">
        <v>0</v>
      </c>
      <c r="T2209" s="90" t="s">
        <v>1378</v>
      </c>
      <c r="U2209" s="91">
        <v>17.309999999999999</v>
      </c>
      <c r="W2209" s="92">
        <v>44652</v>
      </c>
    </row>
    <row r="2210" spans="1:23" x14ac:dyDescent="0.2">
      <c r="A2210" s="93"/>
      <c r="B2210" s="93" t="s">
        <v>1376</v>
      </c>
      <c r="C2210" s="93" t="s">
        <v>1379</v>
      </c>
      <c r="D2210" s="93" t="s">
        <v>157</v>
      </c>
      <c r="E2210" s="93">
        <v>201</v>
      </c>
      <c r="F2210" s="93" t="s">
        <v>1378</v>
      </c>
      <c r="G2210" s="94">
        <v>44752</v>
      </c>
      <c r="H2210" s="94">
        <v>44919</v>
      </c>
      <c r="I2210" s="95"/>
      <c r="J2210" s="95"/>
      <c r="K2210" s="95"/>
      <c r="L2210" s="95"/>
      <c r="M2210" s="95" t="s">
        <v>15</v>
      </c>
      <c r="N2210" s="95"/>
      <c r="O2210" s="95"/>
      <c r="P2210" s="95"/>
      <c r="R2210" s="90" t="s">
        <v>15</v>
      </c>
      <c r="S2210" s="91">
        <v>0</v>
      </c>
      <c r="T2210" s="90" t="s">
        <v>1378</v>
      </c>
      <c r="U2210" s="91">
        <v>17.309999999999999</v>
      </c>
      <c r="W2210" s="92">
        <v>44652</v>
      </c>
    </row>
    <row r="2211" spans="1:23" x14ac:dyDescent="0.2">
      <c r="A2211" s="93"/>
      <c r="B2211" s="93" t="s">
        <v>1376</v>
      </c>
      <c r="C2211" s="93" t="s">
        <v>1379</v>
      </c>
      <c r="D2211" s="93" t="s">
        <v>157</v>
      </c>
      <c r="E2211" s="93">
        <v>201</v>
      </c>
      <c r="F2211" s="93" t="s">
        <v>1378</v>
      </c>
      <c r="G2211" s="94">
        <v>44752</v>
      </c>
      <c r="H2211" s="94">
        <v>44919</v>
      </c>
      <c r="I2211" s="95"/>
      <c r="J2211" s="95"/>
      <c r="K2211" s="95"/>
      <c r="L2211" s="95"/>
      <c r="M2211" s="95" t="s">
        <v>15</v>
      </c>
      <c r="N2211" s="95"/>
      <c r="O2211" s="95"/>
      <c r="P2211" s="95"/>
      <c r="R2211" s="90" t="s">
        <v>15</v>
      </c>
      <c r="S2211" s="91">
        <v>0</v>
      </c>
      <c r="T2211" s="90" t="s">
        <v>1378</v>
      </c>
      <c r="U2211" s="91">
        <v>17.309999999999999</v>
      </c>
      <c r="W2211" s="92">
        <v>44652</v>
      </c>
    </row>
    <row r="2212" spans="1:23" x14ac:dyDescent="0.2">
      <c r="A2212" s="93"/>
      <c r="B2212" s="93" t="s">
        <v>1376</v>
      </c>
      <c r="C2212" s="93" t="s">
        <v>1379</v>
      </c>
      <c r="D2212" s="93" t="s">
        <v>157</v>
      </c>
      <c r="E2212" s="93">
        <v>201</v>
      </c>
      <c r="F2212" s="93" t="s">
        <v>1378</v>
      </c>
      <c r="G2212" s="94">
        <v>44752</v>
      </c>
      <c r="H2212" s="94">
        <v>44919</v>
      </c>
      <c r="I2212" s="95"/>
      <c r="J2212" s="95"/>
      <c r="K2212" s="95"/>
      <c r="L2212" s="95"/>
      <c r="M2212" s="95" t="s">
        <v>15</v>
      </c>
      <c r="N2212" s="95"/>
      <c r="O2212" s="95"/>
      <c r="P2212" s="95"/>
      <c r="R2212" s="90" t="s">
        <v>15</v>
      </c>
      <c r="S2212" s="91">
        <v>0</v>
      </c>
      <c r="T2212" s="90" t="s">
        <v>1378</v>
      </c>
      <c r="U2212" s="91">
        <v>17.309999999999999</v>
      </c>
      <c r="W2212" s="92">
        <v>44652</v>
      </c>
    </row>
    <row r="2213" spans="1:23" x14ac:dyDescent="0.2">
      <c r="A2213" s="93"/>
      <c r="B2213" s="93" t="s">
        <v>1376</v>
      </c>
      <c r="C2213" s="93" t="s">
        <v>1379</v>
      </c>
      <c r="D2213" s="93" t="s">
        <v>157</v>
      </c>
      <c r="E2213" s="93">
        <v>201</v>
      </c>
      <c r="F2213" s="93" t="s">
        <v>1378</v>
      </c>
      <c r="G2213" s="94">
        <v>44752</v>
      </c>
      <c r="H2213" s="94">
        <v>44919</v>
      </c>
      <c r="I2213" s="95"/>
      <c r="J2213" s="95"/>
      <c r="K2213" s="95"/>
      <c r="L2213" s="95"/>
      <c r="M2213" s="95" t="s">
        <v>15</v>
      </c>
      <c r="N2213" s="95"/>
      <c r="O2213" s="95"/>
      <c r="P2213" s="95"/>
      <c r="R2213" s="90" t="s">
        <v>15</v>
      </c>
      <c r="S2213" s="91">
        <v>0</v>
      </c>
      <c r="T2213" s="90" t="s">
        <v>1378</v>
      </c>
      <c r="U2213" s="91">
        <v>17.309999999999999</v>
      </c>
      <c r="W2213" s="92">
        <v>44652</v>
      </c>
    </row>
    <row r="2214" spans="1:23" x14ac:dyDescent="0.2">
      <c r="A2214" s="93"/>
      <c r="B2214" s="93" t="s">
        <v>1376</v>
      </c>
      <c r="C2214" s="93" t="s">
        <v>1379</v>
      </c>
      <c r="D2214" s="93" t="s">
        <v>157</v>
      </c>
      <c r="E2214" s="93">
        <v>201</v>
      </c>
      <c r="F2214" s="93" t="s">
        <v>1378</v>
      </c>
      <c r="G2214" s="94">
        <v>44752</v>
      </c>
      <c r="H2214" s="94">
        <v>44919</v>
      </c>
      <c r="I2214" s="95"/>
      <c r="J2214" s="95"/>
      <c r="K2214" s="95"/>
      <c r="L2214" s="95"/>
      <c r="M2214" s="95" t="s">
        <v>15</v>
      </c>
      <c r="N2214" s="95"/>
      <c r="O2214" s="95"/>
      <c r="P2214" s="95"/>
      <c r="R2214" s="90" t="s">
        <v>15</v>
      </c>
      <c r="S2214" s="91">
        <v>0</v>
      </c>
      <c r="T2214" s="90" t="s">
        <v>1378</v>
      </c>
      <c r="U2214" s="91">
        <v>17.309999999999999</v>
      </c>
      <c r="W2214" s="92">
        <v>44652</v>
      </c>
    </row>
    <row r="2215" spans="1:23" x14ac:dyDescent="0.2">
      <c r="A2215" s="93"/>
      <c r="B2215" s="93" t="s">
        <v>1376</v>
      </c>
      <c r="C2215" s="93" t="s">
        <v>1379</v>
      </c>
      <c r="D2215" s="93" t="s">
        <v>157</v>
      </c>
      <c r="E2215" s="93">
        <v>201</v>
      </c>
      <c r="F2215" s="93" t="s">
        <v>1378</v>
      </c>
      <c r="G2215" s="94">
        <v>44752</v>
      </c>
      <c r="H2215" s="94">
        <v>44919</v>
      </c>
      <c r="I2215" s="95"/>
      <c r="J2215" s="95"/>
      <c r="K2215" s="95"/>
      <c r="L2215" s="95"/>
      <c r="M2215" s="95" t="s">
        <v>15</v>
      </c>
      <c r="N2215" s="95"/>
      <c r="O2215" s="95"/>
      <c r="P2215" s="95"/>
      <c r="R2215" s="90" t="s">
        <v>15</v>
      </c>
      <c r="S2215" s="91">
        <v>0</v>
      </c>
      <c r="T2215" s="90" t="s">
        <v>1378</v>
      </c>
      <c r="U2215" s="91">
        <v>17.309999999999999</v>
      </c>
      <c r="W2215" s="92">
        <v>44652</v>
      </c>
    </row>
    <row r="2216" spans="1:23" x14ac:dyDescent="0.2">
      <c r="A2216" s="93"/>
      <c r="B2216" s="93" t="s">
        <v>1376</v>
      </c>
      <c r="C2216" s="93" t="s">
        <v>1379</v>
      </c>
      <c r="D2216" s="93" t="s">
        <v>157</v>
      </c>
      <c r="E2216" s="93">
        <v>201</v>
      </c>
      <c r="F2216" s="93" t="s">
        <v>1378</v>
      </c>
      <c r="G2216" s="94">
        <v>44752</v>
      </c>
      <c r="H2216" s="94">
        <v>44919</v>
      </c>
      <c r="I2216" s="95"/>
      <c r="J2216" s="95"/>
      <c r="K2216" s="95"/>
      <c r="L2216" s="95"/>
      <c r="M2216" s="95" t="s">
        <v>15</v>
      </c>
      <c r="N2216" s="95"/>
      <c r="O2216" s="95"/>
      <c r="P2216" s="95"/>
      <c r="R2216" s="90" t="s">
        <v>15</v>
      </c>
      <c r="S2216" s="91">
        <v>0</v>
      </c>
      <c r="T2216" s="90" t="s">
        <v>1378</v>
      </c>
      <c r="U2216" s="91">
        <v>17.309999999999999</v>
      </c>
      <c r="W2216" s="92">
        <v>44652</v>
      </c>
    </row>
    <row r="2217" spans="1:23" x14ac:dyDescent="0.2">
      <c r="A2217" s="93"/>
      <c r="B2217" s="93" t="s">
        <v>1376</v>
      </c>
      <c r="C2217" s="93" t="s">
        <v>1379</v>
      </c>
      <c r="D2217" s="93" t="s">
        <v>157</v>
      </c>
      <c r="E2217" s="93">
        <v>201</v>
      </c>
      <c r="F2217" s="93" t="s">
        <v>1378</v>
      </c>
      <c r="G2217" s="94">
        <v>44752</v>
      </c>
      <c r="H2217" s="94">
        <v>44919</v>
      </c>
      <c r="I2217" s="95"/>
      <c r="J2217" s="95"/>
      <c r="K2217" s="95"/>
      <c r="L2217" s="95"/>
      <c r="M2217" s="95" t="s">
        <v>15</v>
      </c>
      <c r="N2217" s="95"/>
      <c r="O2217" s="95"/>
      <c r="P2217" s="95"/>
      <c r="R2217" s="90" t="s">
        <v>15</v>
      </c>
      <c r="S2217" s="91">
        <v>0</v>
      </c>
      <c r="T2217" s="90" t="s">
        <v>1378</v>
      </c>
      <c r="U2217" s="91">
        <v>17.309999999999999</v>
      </c>
      <c r="W2217" s="92">
        <v>44652</v>
      </c>
    </row>
    <row r="2218" spans="1:23" x14ac:dyDescent="0.2">
      <c r="A2218" s="93"/>
      <c r="B2218" s="93" t="s">
        <v>1376</v>
      </c>
      <c r="C2218" s="93" t="s">
        <v>1379</v>
      </c>
      <c r="D2218" s="93" t="s">
        <v>157</v>
      </c>
      <c r="E2218" s="93">
        <v>201</v>
      </c>
      <c r="F2218" s="93" t="s">
        <v>1378</v>
      </c>
      <c r="G2218" s="94">
        <v>44752</v>
      </c>
      <c r="H2218" s="94">
        <v>44919</v>
      </c>
      <c r="I2218" s="95"/>
      <c r="J2218" s="95"/>
      <c r="K2218" s="95"/>
      <c r="L2218" s="95"/>
      <c r="M2218" s="95" t="s">
        <v>15</v>
      </c>
      <c r="N2218" s="95"/>
      <c r="O2218" s="95"/>
      <c r="P2218" s="95"/>
      <c r="R2218" s="90" t="s">
        <v>15</v>
      </c>
      <c r="S2218" s="91">
        <v>0</v>
      </c>
      <c r="T2218" s="90" t="s">
        <v>1378</v>
      </c>
      <c r="U2218" s="91">
        <v>17.309999999999999</v>
      </c>
      <c r="W2218" s="92">
        <v>44652</v>
      </c>
    </row>
    <row r="2219" spans="1:23" x14ac:dyDescent="0.2">
      <c r="A2219" s="93"/>
      <c r="B2219" s="93" t="s">
        <v>1376</v>
      </c>
      <c r="C2219" s="93" t="s">
        <v>1379</v>
      </c>
      <c r="D2219" s="93" t="s">
        <v>157</v>
      </c>
      <c r="E2219" s="93">
        <v>201</v>
      </c>
      <c r="F2219" s="93" t="s">
        <v>1378</v>
      </c>
      <c r="G2219" s="94">
        <v>44752</v>
      </c>
      <c r="H2219" s="94">
        <v>44919</v>
      </c>
      <c r="I2219" s="95"/>
      <c r="J2219" s="95"/>
      <c r="K2219" s="95"/>
      <c r="L2219" s="95"/>
      <c r="M2219" s="95" t="s">
        <v>15</v>
      </c>
      <c r="N2219" s="95"/>
      <c r="O2219" s="95"/>
      <c r="P2219" s="95"/>
      <c r="R2219" s="90" t="s">
        <v>15</v>
      </c>
      <c r="S2219" s="91">
        <v>0</v>
      </c>
      <c r="T2219" s="90" t="s">
        <v>1378</v>
      </c>
      <c r="U2219" s="91">
        <v>17.309999999999999</v>
      </c>
      <c r="W2219" s="92">
        <v>44652</v>
      </c>
    </row>
    <row r="2220" spans="1:23" x14ac:dyDescent="0.2">
      <c r="A2220" s="93"/>
      <c r="B2220" s="93" t="s">
        <v>1376</v>
      </c>
      <c r="C2220" s="93" t="s">
        <v>1379</v>
      </c>
      <c r="D2220" s="93" t="s">
        <v>157</v>
      </c>
      <c r="E2220" s="93">
        <v>201</v>
      </c>
      <c r="F2220" s="93" t="s">
        <v>1378</v>
      </c>
      <c r="G2220" s="94">
        <v>44752</v>
      </c>
      <c r="H2220" s="94">
        <v>44919</v>
      </c>
      <c r="I2220" s="95"/>
      <c r="J2220" s="95"/>
      <c r="K2220" s="95"/>
      <c r="L2220" s="95"/>
      <c r="M2220" s="95" t="s">
        <v>15</v>
      </c>
      <c r="N2220" s="95"/>
      <c r="O2220" s="95"/>
      <c r="P2220" s="95"/>
      <c r="R2220" s="90" t="s">
        <v>15</v>
      </c>
      <c r="S2220" s="91">
        <v>0</v>
      </c>
      <c r="T2220" s="90" t="s">
        <v>1378</v>
      </c>
      <c r="U2220" s="91">
        <v>17.309999999999999</v>
      </c>
      <c r="W2220" s="92">
        <v>44652</v>
      </c>
    </row>
    <row r="2221" spans="1:23" x14ac:dyDescent="0.2">
      <c r="A2221" s="93"/>
      <c r="B2221" s="93" t="s">
        <v>1376</v>
      </c>
      <c r="C2221" s="93" t="s">
        <v>1379</v>
      </c>
      <c r="D2221" s="93" t="s">
        <v>157</v>
      </c>
      <c r="E2221" s="93">
        <v>201</v>
      </c>
      <c r="F2221" s="93" t="s">
        <v>1378</v>
      </c>
      <c r="G2221" s="94">
        <v>44752</v>
      </c>
      <c r="H2221" s="94">
        <v>44919</v>
      </c>
      <c r="I2221" s="95"/>
      <c r="J2221" s="95"/>
      <c r="K2221" s="95"/>
      <c r="L2221" s="95"/>
      <c r="M2221" s="95" t="s">
        <v>15</v>
      </c>
      <c r="N2221" s="95"/>
      <c r="O2221" s="95"/>
      <c r="P2221" s="95"/>
      <c r="R2221" s="90" t="s">
        <v>15</v>
      </c>
      <c r="S2221" s="91">
        <v>0</v>
      </c>
      <c r="T2221" s="90" t="s">
        <v>1378</v>
      </c>
      <c r="U2221" s="91">
        <v>17.309999999999999</v>
      </c>
      <c r="W2221" s="92">
        <v>44652</v>
      </c>
    </row>
    <row r="2222" spans="1:23" x14ac:dyDescent="0.2">
      <c r="A2222" s="93"/>
      <c r="B2222" s="93" t="s">
        <v>1376</v>
      </c>
      <c r="C2222" s="93" t="s">
        <v>1379</v>
      </c>
      <c r="D2222" s="93" t="s">
        <v>157</v>
      </c>
      <c r="E2222" s="93">
        <v>201</v>
      </c>
      <c r="F2222" s="93" t="s">
        <v>1378</v>
      </c>
      <c r="G2222" s="94">
        <v>44752</v>
      </c>
      <c r="H2222" s="94">
        <v>44919</v>
      </c>
      <c r="I2222" s="95"/>
      <c r="J2222" s="95"/>
      <c r="K2222" s="95"/>
      <c r="L2222" s="95"/>
      <c r="M2222" s="95" t="s">
        <v>15</v>
      </c>
      <c r="N2222" s="95"/>
      <c r="O2222" s="95"/>
      <c r="P2222" s="95"/>
      <c r="R2222" s="90" t="s">
        <v>15</v>
      </c>
      <c r="S2222" s="91">
        <v>0</v>
      </c>
      <c r="T2222" s="90" t="s">
        <v>1378</v>
      </c>
      <c r="U2222" s="91">
        <v>17.309999999999999</v>
      </c>
      <c r="W2222" s="92">
        <v>44652</v>
      </c>
    </row>
    <row r="2223" spans="1:23" x14ac:dyDescent="0.2">
      <c r="A2223" s="93"/>
      <c r="B2223" s="93" t="s">
        <v>1376</v>
      </c>
      <c r="C2223" s="93" t="s">
        <v>1379</v>
      </c>
      <c r="D2223" s="93" t="s">
        <v>157</v>
      </c>
      <c r="E2223" s="93">
        <v>201</v>
      </c>
      <c r="F2223" s="93" t="s">
        <v>1378</v>
      </c>
      <c r="G2223" s="94">
        <v>44752</v>
      </c>
      <c r="H2223" s="94">
        <v>44919</v>
      </c>
      <c r="I2223" s="95"/>
      <c r="J2223" s="95"/>
      <c r="K2223" s="95"/>
      <c r="L2223" s="95"/>
      <c r="M2223" s="95" t="s">
        <v>15</v>
      </c>
      <c r="N2223" s="95"/>
      <c r="O2223" s="95"/>
      <c r="P2223" s="95"/>
      <c r="R2223" s="90" t="s">
        <v>15</v>
      </c>
      <c r="S2223" s="91">
        <v>0</v>
      </c>
      <c r="T2223" s="90" t="s">
        <v>1378</v>
      </c>
      <c r="U2223" s="91">
        <v>17.309999999999999</v>
      </c>
      <c r="W2223" s="92">
        <v>44652</v>
      </c>
    </row>
    <row r="2224" spans="1:23" x14ac:dyDescent="0.2">
      <c r="A2224" s="93"/>
      <c r="B2224" s="93" t="s">
        <v>1376</v>
      </c>
      <c r="C2224" s="93" t="s">
        <v>1379</v>
      </c>
      <c r="D2224" s="93" t="s">
        <v>157</v>
      </c>
      <c r="E2224" s="93">
        <v>201</v>
      </c>
      <c r="F2224" s="93" t="s">
        <v>1378</v>
      </c>
      <c r="G2224" s="94">
        <v>44752</v>
      </c>
      <c r="H2224" s="94">
        <v>44919</v>
      </c>
      <c r="I2224" s="95"/>
      <c r="J2224" s="95"/>
      <c r="K2224" s="95"/>
      <c r="L2224" s="95"/>
      <c r="M2224" s="95" t="s">
        <v>15</v>
      </c>
      <c r="N2224" s="95"/>
      <c r="O2224" s="95"/>
      <c r="P2224" s="95"/>
      <c r="R2224" s="90" t="s">
        <v>15</v>
      </c>
      <c r="S2224" s="91">
        <v>0</v>
      </c>
      <c r="T2224" s="90" t="s">
        <v>1378</v>
      </c>
      <c r="U2224" s="91">
        <v>17.309999999999999</v>
      </c>
      <c r="W2224" s="92">
        <v>44652</v>
      </c>
    </row>
    <row r="2225" spans="1:23" x14ac:dyDescent="0.2">
      <c r="A2225" s="93"/>
      <c r="B2225" s="93" t="s">
        <v>1376</v>
      </c>
      <c r="C2225" s="93" t="s">
        <v>1379</v>
      </c>
      <c r="D2225" s="93" t="s">
        <v>157</v>
      </c>
      <c r="E2225" s="93">
        <v>201</v>
      </c>
      <c r="F2225" s="93" t="s">
        <v>1378</v>
      </c>
      <c r="G2225" s="94">
        <v>44752</v>
      </c>
      <c r="H2225" s="94">
        <v>44919</v>
      </c>
      <c r="I2225" s="95"/>
      <c r="J2225" s="95"/>
      <c r="K2225" s="95"/>
      <c r="L2225" s="95"/>
      <c r="M2225" s="95" t="s">
        <v>15</v>
      </c>
      <c r="N2225" s="95"/>
      <c r="O2225" s="95"/>
      <c r="P2225" s="95"/>
      <c r="R2225" s="90" t="s">
        <v>15</v>
      </c>
      <c r="S2225" s="91">
        <v>0</v>
      </c>
      <c r="T2225" s="90" t="s">
        <v>1378</v>
      </c>
      <c r="U2225" s="91">
        <v>17.309999999999999</v>
      </c>
      <c r="W2225" s="92">
        <v>44652</v>
      </c>
    </row>
    <row r="2226" spans="1:23" x14ac:dyDescent="0.2">
      <c r="A2226" s="93"/>
      <c r="B2226" s="93" t="s">
        <v>1376</v>
      </c>
      <c r="C2226" s="93" t="s">
        <v>1379</v>
      </c>
      <c r="D2226" s="93" t="s">
        <v>157</v>
      </c>
      <c r="E2226" s="93">
        <v>201</v>
      </c>
      <c r="F2226" s="93" t="s">
        <v>1378</v>
      </c>
      <c r="G2226" s="94">
        <v>44752</v>
      </c>
      <c r="H2226" s="94">
        <v>44919</v>
      </c>
      <c r="I2226" s="95"/>
      <c r="J2226" s="95"/>
      <c r="K2226" s="95"/>
      <c r="L2226" s="95"/>
      <c r="M2226" s="95" t="s">
        <v>15</v>
      </c>
      <c r="N2226" s="95"/>
      <c r="O2226" s="95"/>
      <c r="P2226" s="95"/>
      <c r="R2226" s="90" t="s">
        <v>15</v>
      </c>
      <c r="S2226" s="91">
        <v>0</v>
      </c>
      <c r="T2226" s="90" t="s">
        <v>1378</v>
      </c>
      <c r="U2226" s="91">
        <v>17.309999999999999</v>
      </c>
      <c r="W2226" s="92">
        <v>44652</v>
      </c>
    </row>
    <row r="2227" spans="1:23" x14ac:dyDescent="0.2">
      <c r="A2227" s="93"/>
      <c r="B2227" s="93" t="s">
        <v>1376</v>
      </c>
      <c r="C2227" s="93" t="s">
        <v>1379</v>
      </c>
      <c r="D2227" s="93" t="s">
        <v>157</v>
      </c>
      <c r="E2227" s="93">
        <v>201</v>
      </c>
      <c r="F2227" s="93" t="s">
        <v>1378</v>
      </c>
      <c r="G2227" s="94">
        <v>44752</v>
      </c>
      <c r="H2227" s="94">
        <v>44919</v>
      </c>
      <c r="I2227" s="95"/>
      <c r="J2227" s="95"/>
      <c r="K2227" s="95"/>
      <c r="L2227" s="95"/>
      <c r="M2227" s="95" t="s">
        <v>15</v>
      </c>
      <c r="N2227" s="95"/>
      <c r="O2227" s="95"/>
      <c r="P2227" s="95"/>
      <c r="R2227" s="90" t="s">
        <v>15</v>
      </c>
      <c r="S2227" s="91">
        <v>0</v>
      </c>
      <c r="T2227" s="90" t="s">
        <v>1378</v>
      </c>
      <c r="U2227" s="91">
        <v>17.309999999999999</v>
      </c>
      <c r="W2227" s="92">
        <v>44652</v>
      </c>
    </row>
    <row r="2228" spans="1:23" x14ac:dyDescent="0.2">
      <c r="A2228" s="93"/>
      <c r="B2228" s="93" t="s">
        <v>1376</v>
      </c>
      <c r="C2228" s="93" t="s">
        <v>1379</v>
      </c>
      <c r="D2228" s="93" t="s">
        <v>157</v>
      </c>
      <c r="E2228" s="93">
        <v>201</v>
      </c>
      <c r="F2228" s="93" t="s">
        <v>1378</v>
      </c>
      <c r="G2228" s="94">
        <v>44752</v>
      </c>
      <c r="H2228" s="94">
        <v>44919</v>
      </c>
      <c r="I2228" s="95"/>
      <c r="J2228" s="95"/>
      <c r="K2228" s="95"/>
      <c r="L2228" s="95"/>
      <c r="M2228" s="95" t="s">
        <v>15</v>
      </c>
      <c r="N2228" s="95"/>
      <c r="O2228" s="95"/>
      <c r="P2228" s="95"/>
      <c r="R2228" s="90" t="s">
        <v>15</v>
      </c>
      <c r="S2228" s="91">
        <v>0</v>
      </c>
      <c r="T2228" s="90" t="s">
        <v>1378</v>
      </c>
      <c r="U2228" s="91">
        <v>17.309999999999999</v>
      </c>
      <c r="W2228" s="92">
        <v>44652</v>
      </c>
    </row>
    <row r="2229" spans="1:23" x14ac:dyDescent="0.2">
      <c r="A2229" s="93"/>
      <c r="B2229" s="93" t="s">
        <v>1376</v>
      </c>
      <c r="C2229" s="93" t="s">
        <v>1379</v>
      </c>
      <c r="D2229" s="93" t="s">
        <v>157</v>
      </c>
      <c r="E2229" s="93">
        <v>201</v>
      </c>
      <c r="F2229" s="93" t="s">
        <v>1378</v>
      </c>
      <c r="G2229" s="94">
        <v>44752</v>
      </c>
      <c r="H2229" s="94">
        <v>44919</v>
      </c>
      <c r="I2229" s="95"/>
      <c r="J2229" s="95"/>
      <c r="K2229" s="95"/>
      <c r="L2229" s="95"/>
      <c r="M2229" s="95" t="s">
        <v>15</v>
      </c>
      <c r="N2229" s="95"/>
      <c r="O2229" s="95"/>
      <c r="P2229" s="95"/>
      <c r="R2229" s="90" t="s">
        <v>15</v>
      </c>
      <c r="S2229" s="91">
        <v>0</v>
      </c>
      <c r="T2229" s="90" t="s">
        <v>1378</v>
      </c>
      <c r="U2229" s="91">
        <v>17.309999999999999</v>
      </c>
      <c r="W2229" s="92">
        <v>44652</v>
      </c>
    </row>
    <row r="2230" spans="1:23" x14ac:dyDescent="0.2">
      <c r="A2230" s="93"/>
      <c r="B2230" s="93" t="s">
        <v>1376</v>
      </c>
      <c r="C2230" s="93" t="s">
        <v>1379</v>
      </c>
      <c r="D2230" s="93" t="s">
        <v>157</v>
      </c>
      <c r="E2230" s="93">
        <v>201</v>
      </c>
      <c r="F2230" s="93" t="s">
        <v>1378</v>
      </c>
      <c r="G2230" s="94">
        <v>44752</v>
      </c>
      <c r="H2230" s="94">
        <v>44919</v>
      </c>
      <c r="I2230" s="95"/>
      <c r="J2230" s="95"/>
      <c r="K2230" s="95"/>
      <c r="L2230" s="95"/>
      <c r="M2230" s="95" t="s">
        <v>15</v>
      </c>
      <c r="N2230" s="95"/>
      <c r="O2230" s="95"/>
      <c r="P2230" s="95"/>
      <c r="R2230" s="90" t="s">
        <v>15</v>
      </c>
      <c r="S2230" s="91">
        <v>0</v>
      </c>
      <c r="T2230" s="90" t="s">
        <v>1378</v>
      </c>
      <c r="U2230" s="91">
        <v>17.309999999999999</v>
      </c>
      <c r="W2230" s="92">
        <v>44652</v>
      </c>
    </row>
    <row r="2231" spans="1:23" x14ac:dyDescent="0.2">
      <c r="A2231" s="93"/>
      <c r="B2231" s="93" t="s">
        <v>1376</v>
      </c>
      <c r="C2231" s="93" t="s">
        <v>1379</v>
      </c>
      <c r="D2231" s="93" t="s">
        <v>157</v>
      </c>
      <c r="E2231" s="93">
        <v>201</v>
      </c>
      <c r="F2231" s="93" t="s">
        <v>1378</v>
      </c>
      <c r="G2231" s="94">
        <v>44752</v>
      </c>
      <c r="H2231" s="94">
        <v>44919</v>
      </c>
      <c r="I2231" s="95"/>
      <c r="J2231" s="95"/>
      <c r="K2231" s="95"/>
      <c r="L2231" s="95"/>
      <c r="M2231" s="95" t="s">
        <v>15</v>
      </c>
      <c r="N2231" s="95"/>
      <c r="O2231" s="95"/>
      <c r="P2231" s="95"/>
      <c r="R2231" s="90" t="s">
        <v>15</v>
      </c>
      <c r="S2231" s="91">
        <v>0</v>
      </c>
      <c r="T2231" s="90" t="s">
        <v>1378</v>
      </c>
      <c r="U2231" s="91">
        <v>17.309999999999999</v>
      </c>
      <c r="W2231" s="92">
        <v>44652</v>
      </c>
    </row>
    <row r="2232" spans="1:23" x14ac:dyDescent="0.2">
      <c r="A2232" s="93"/>
      <c r="B2232" s="93" t="s">
        <v>1376</v>
      </c>
      <c r="C2232" s="93" t="s">
        <v>1379</v>
      </c>
      <c r="D2232" s="93" t="s">
        <v>157</v>
      </c>
      <c r="E2232" s="93">
        <v>201</v>
      </c>
      <c r="F2232" s="93" t="s">
        <v>1378</v>
      </c>
      <c r="G2232" s="94">
        <v>44752</v>
      </c>
      <c r="H2232" s="94">
        <v>44919</v>
      </c>
      <c r="I2232" s="95"/>
      <c r="J2232" s="95"/>
      <c r="K2232" s="95"/>
      <c r="L2232" s="95"/>
      <c r="M2232" s="95" t="s">
        <v>15</v>
      </c>
      <c r="N2232" s="95"/>
      <c r="O2232" s="95"/>
      <c r="P2232" s="95"/>
      <c r="R2232" s="90" t="s">
        <v>15</v>
      </c>
      <c r="S2232" s="91">
        <v>0</v>
      </c>
      <c r="T2232" s="90" t="s">
        <v>1378</v>
      </c>
      <c r="U2232" s="91">
        <v>17.309999999999999</v>
      </c>
      <c r="W2232" s="92">
        <v>44652</v>
      </c>
    </row>
    <row r="2233" spans="1:23" x14ac:dyDescent="0.2">
      <c r="A2233" s="93"/>
      <c r="B2233" s="93" t="s">
        <v>1376</v>
      </c>
      <c r="C2233" s="93" t="s">
        <v>1379</v>
      </c>
      <c r="D2233" s="93" t="s">
        <v>157</v>
      </c>
      <c r="E2233" s="93">
        <v>201</v>
      </c>
      <c r="F2233" s="93" t="s">
        <v>1378</v>
      </c>
      <c r="G2233" s="94">
        <v>44752</v>
      </c>
      <c r="H2233" s="94">
        <v>44919</v>
      </c>
      <c r="I2233" s="95"/>
      <c r="J2233" s="95"/>
      <c r="K2233" s="95"/>
      <c r="L2233" s="95"/>
      <c r="M2233" s="95" t="s">
        <v>15</v>
      </c>
      <c r="N2233" s="95"/>
      <c r="O2233" s="95"/>
      <c r="P2233" s="95"/>
      <c r="R2233" s="90" t="s">
        <v>15</v>
      </c>
      <c r="S2233" s="91">
        <v>0</v>
      </c>
      <c r="T2233" s="90" t="s">
        <v>1378</v>
      </c>
      <c r="U2233" s="91">
        <v>17.309999999999999</v>
      </c>
      <c r="W2233" s="92">
        <v>44652</v>
      </c>
    </row>
    <row r="2234" spans="1:23" x14ac:dyDescent="0.2">
      <c r="A2234" s="93"/>
      <c r="B2234" s="93" t="s">
        <v>1376</v>
      </c>
      <c r="C2234" s="93" t="s">
        <v>1379</v>
      </c>
      <c r="D2234" s="93" t="s">
        <v>157</v>
      </c>
      <c r="E2234" s="93">
        <v>201</v>
      </c>
      <c r="F2234" s="93" t="s">
        <v>1378</v>
      </c>
      <c r="G2234" s="94">
        <v>44752</v>
      </c>
      <c r="H2234" s="94">
        <v>44919</v>
      </c>
      <c r="I2234" s="95"/>
      <c r="J2234" s="95"/>
      <c r="K2234" s="95"/>
      <c r="L2234" s="95"/>
      <c r="M2234" s="95" t="s">
        <v>15</v>
      </c>
      <c r="N2234" s="95"/>
      <c r="O2234" s="95"/>
      <c r="P2234" s="95"/>
      <c r="R2234" s="90" t="s">
        <v>15</v>
      </c>
      <c r="S2234" s="91">
        <v>0</v>
      </c>
      <c r="T2234" s="90" t="s">
        <v>1378</v>
      </c>
      <c r="U2234" s="91">
        <v>17.309999999999999</v>
      </c>
      <c r="W2234" s="92">
        <v>44652</v>
      </c>
    </row>
    <row r="2235" spans="1:23" x14ac:dyDescent="0.2">
      <c r="A2235" s="93"/>
      <c r="B2235" s="93" t="s">
        <v>1376</v>
      </c>
      <c r="C2235" s="93" t="s">
        <v>1379</v>
      </c>
      <c r="D2235" s="93" t="s">
        <v>157</v>
      </c>
      <c r="E2235" s="93">
        <v>201</v>
      </c>
      <c r="F2235" s="93" t="s">
        <v>1378</v>
      </c>
      <c r="G2235" s="94">
        <v>44752</v>
      </c>
      <c r="H2235" s="94">
        <v>44919</v>
      </c>
      <c r="I2235" s="95"/>
      <c r="J2235" s="95"/>
      <c r="K2235" s="95"/>
      <c r="L2235" s="95"/>
      <c r="M2235" s="95" t="s">
        <v>15</v>
      </c>
      <c r="N2235" s="95"/>
      <c r="O2235" s="95"/>
      <c r="P2235" s="95"/>
      <c r="R2235" s="90" t="s">
        <v>15</v>
      </c>
      <c r="S2235" s="91">
        <v>0</v>
      </c>
      <c r="T2235" s="90" t="s">
        <v>1378</v>
      </c>
      <c r="U2235" s="91">
        <v>17.309999999999999</v>
      </c>
      <c r="W2235" s="92">
        <v>44652</v>
      </c>
    </row>
    <row r="2236" spans="1:23" x14ac:dyDescent="0.2">
      <c r="A2236" s="93"/>
      <c r="B2236" s="93" t="s">
        <v>1376</v>
      </c>
      <c r="C2236" s="93" t="s">
        <v>1379</v>
      </c>
      <c r="D2236" s="93" t="s">
        <v>157</v>
      </c>
      <c r="E2236" s="93">
        <v>201</v>
      </c>
      <c r="F2236" s="93" t="s">
        <v>1378</v>
      </c>
      <c r="G2236" s="94">
        <v>44752</v>
      </c>
      <c r="H2236" s="94">
        <v>44919</v>
      </c>
      <c r="I2236" s="95"/>
      <c r="J2236" s="95"/>
      <c r="K2236" s="95"/>
      <c r="L2236" s="95"/>
      <c r="M2236" s="95" t="s">
        <v>15</v>
      </c>
      <c r="N2236" s="95"/>
      <c r="O2236" s="95"/>
      <c r="P2236" s="95"/>
      <c r="R2236" s="90" t="s">
        <v>15</v>
      </c>
      <c r="S2236" s="91">
        <v>0</v>
      </c>
      <c r="T2236" s="90" t="s">
        <v>1378</v>
      </c>
      <c r="U2236" s="91">
        <v>17.309999999999999</v>
      </c>
      <c r="W2236" s="92">
        <v>44652</v>
      </c>
    </row>
    <row r="2237" spans="1:23" x14ac:dyDescent="0.2">
      <c r="A2237" s="93"/>
      <c r="B2237" s="93" t="s">
        <v>1376</v>
      </c>
      <c r="C2237" s="93" t="s">
        <v>1379</v>
      </c>
      <c r="D2237" s="93" t="s">
        <v>157</v>
      </c>
      <c r="E2237" s="93">
        <v>201</v>
      </c>
      <c r="F2237" s="93" t="s">
        <v>1378</v>
      </c>
      <c r="G2237" s="94">
        <v>44752</v>
      </c>
      <c r="H2237" s="94">
        <v>44919</v>
      </c>
      <c r="I2237" s="95"/>
      <c r="J2237" s="95"/>
      <c r="K2237" s="95"/>
      <c r="L2237" s="95"/>
      <c r="M2237" s="95" t="s">
        <v>15</v>
      </c>
      <c r="N2237" s="95"/>
      <c r="O2237" s="95"/>
      <c r="P2237" s="95"/>
      <c r="R2237" s="90" t="s">
        <v>15</v>
      </c>
      <c r="S2237" s="91">
        <v>0</v>
      </c>
      <c r="T2237" s="90" t="s">
        <v>1378</v>
      </c>
      <c r="U2237" s="91">
        <v>17.309999999999999</v>
      </c>
      <c r="W2237" s="92">
        <v>44652</v>
      </c>
    </row>
    <row r="2238" spans="1:23" x14ac:dyDescent="0.2">
      <c r="A2238" s="93"/>
      <c r="B2238" s="93" t="s">
        <v>1376</v>
      </c>
      <c r="C2238" s="93" t="s">
        <v>1379</v>
      </c>
      <c r="D2238" s="93" t="s">
        <v>157</v>
      </c>
      <c r="E2238" s="93">
        <v>201</v>
      </c>
      <c r="F2238" s="93" t="s">
        <v>1378</v>
      </c>
      <c r="G2238" s="94">
        <v>44752</v>
      </c>
      <c r="H2238" s="94">
        <v>44919</v>
      </c>
      <c r="I2238" s="95"/>
      <c r="J2238" s="95"/>
      <c r="K2238" s="95"/>
      <c r="L2238" s="95"/>
      <c r="M2238" s="95" t="s">
        <v>15</v>
      </c>
      <c r="N2238" s="95"/>
      <c r="O2238" s="95"/>
      <c r="P2238" s="95"/>
      <c r="R2238" s="90" t="s">
        <v>15</v>
      </c>
      <c r="S2238" s="91">
        <v>0</v>
      </c>
      <c r="T2238" s="90" t="s">
        <v>1378</v>
      </c>
      <c r="U2238" s="91">
        <v>17.309999999999999</v>
      </c>
      <c r="W2238" s="92">
        <v>44652</v>
      </c>
    </row>
    <row r="2239" spans="1:23" x14ac:dyDescent="0.2">
      <c r="A2239" s="93"/>
      <c r="B2239" s="93" t="s">
        <v>1376</v>
      </c>
      <c r="C2239" s="93" t="s">
        <v>1379</v>
      </c>
      <c r="D2239" s="93" t="s">
        <v>157</v>
      </c>
      <c r="E2239" s="93">
        <v>201</v>
      </c>
      <c r="F2239" s="93" t="s">
        <v>1378</v>
      </c>
      <c r="G2239" s="94">
        <v>44752</v>
      </c>
      <c r="H2239" s="94">
        <v>44919</v>
      </c>
      <c r="I2239" s="95"/>
      <c r="J2239" s="95"/>
      <c r="K2239" s="95"/>
      <c r="L2239" s="95"/>
      <c r="M2239" s="95" t="s">
        <v>15</v>
      </c>
      <c r="N2239" s="95"/>
      <c r="O2239" s="95"/>
      <c r="P2239" s="95"/>
      <c r="R2239" s="90" t="s">
        <v>15</v>
      </c>
      <c r="S2239" s="91">
        <v>0</v>
      </c>
      <c r="T2239" s="90" t="s">
        <v>1378</v>
      </c>
      <c r="U2239" s="91">
        <v>17.309999999999999</v>
      </c>
      <c r="W2239" s="92">
        <v>44652</v>
      </c>
    </row>
    <row r="2240" spans="1:23" x14ac:dyDescent="0.2">
      <c r="A2240" s="93"/>
      <c r="B2240" s="93" t="s">
        <v>1376</v>
      </c>
      <c r="C2240" s="93" t="s">
        <v>1379</v>
      </c>
      <c r="D2240" s="93" t="s">
        <v>157</v>
      </c>
      <c r="E2240" s="93">
        <v>201</v>
      </c>
      <c r="F2240" s="93" t="s">
        <v>1378</v>
      </c>
      <c r="G2240" s="94">
        <v>44752</v>
      </c>
      <c r="H2240" s="94">
        <v>44919</v>
      </c>
      <c r="I2240" s="95"/>
      <c r="J2240" s="95"/>
      <c r="K2240" s="95"/>
      <c r="L2240" s="95"/>
      <c r="M2240" s="95" t="s">
        <v>15</v>
      </c>
      <c r="N2240" s="95"/>
      <c r="O2240" s="95"/>
      <c r="P2240" s="95"/>
      <c r="R2240" s="90" t="s">
        <v>15</v>
      </c>
      <c r="S2240" s="91">
        <v>0</v>
      </c>
      <c r="T2240" s="90" t="s">
        <v>1378</v>
      </c>
      <c r="U2240" s="91">
        <v>17.309999999999999</v>
      </c>
      <c r="W2240" s="92">
        <v>44652</v>
      </c>
    </row>
    <row r="2241" spans="1:23" x14ac:dyDescent="0.2">
      <c r="A2241" s="93"/>
      <c r="B2241" s="93" t="s">
        <v>1376</v>
      </c>
      <c r="C2241" s="93" t="s">
        <v>1379</v>
      </c>
      <c r="D2241" s="93" t="s">
        <v>157</v>
      </c>
      <c r="E2241" s="93">
        <v>201</v>
      </c>
      <c r="F2241" s="93" t="s">
        <v>1378</v>
      </c>
      <c r="G2241" s="94">
        <v>44752</v>
      </c>
      <c r="H2241" s="94">
        <v>44919</v>
      </c>
      <c r="I2241" s="95"/>
      <c r="J2241" s="95"/>
      <c r="K2241" s="95"/>
      <c r="L2241" s="95"/>
      <c r="M2241" s="95" t="s">
        <v>15</v>
      </c>
      <c r="N2241" s="95"/>
      <c r="O2241" s="95"/>
      <c r="P2241" s="95"/>
      <c r="R2241" s="90" t="s">
        <v>15</v>
      </c>
      <c r="S2241" s="91">
        <v>0</v>
      </c>
      <c r="T2241" s="90" t="s">
        <v>1378</v>
      </c>
      <c r="U2241" s="91">
        <v>17.309999999999999</v>
      </c>
      <c r="W2241" s="92">
        <v>44652</v>
      </c>
    </row>
    <row r="2242" spans="1:23" x14ac:dyDescent="0.2">
      <c r="A2242" s="93"/>
      <c r="B2242" s="93" t="s">
        <v>1376</v>
      </c>
      <c r="C2242" s="93" t="s">
        <v>1379</v>
      </c>
      <c r="D2242" s="93" t="s">
        <v>157</v>
      </c>
      <c r="E2242" s="93">
        <v>201</v>
      </c>
      <c r="F2242" s="93" t="s">
        <v>1378</v>
      </c>
      <c r="G2242" s="94">
        <v>44752</v>
      </c>
      <c r="H2242" s="94">
        <v>44919</v>
      </c>
      <c r="I2242" s="95"/>
      <c r="J2242" s="95"/>
      <c r="K2242" s="95"/>
      <c r="L2242" s="95"/>
      <c r="M2242" s="95" t="s">
        <v>15</v>
      </c>
      <c r="N2242" s="95"/>
      <c r="O2242" s="95"/>
      <c r="P2242" s="95"/>
      <c r="R2242" s="90" t="s">
        <v>15</v>
      </c>
      <c r="S2242" s="91">
        <v>0</v>
      </c>
      <c r="T2242" s="90" t="s">
        <v>1378</v>
      </c>
      <c r="U2242" s="91">
        <v>17.309999999999999</v>
      </c>
      <c r="W2242" s="92">
        <v>44652</v>
      </c>
    </row>
    <row r="2243" spans="1:23" x14ac:dyDescent="0.2">
      <c r="A2243" s="93"/>
      <c r="B2243" s="93" t="s">
        <v>1376</v>
      </c>
      <c r="C2243" s="93" t="s">
        <v>1379</v>
      </c>
      <c r="D2243" s="93" t="s">
        <v>157</v>
      </c>
      <c r="E2243" s="93">
        <v>201</v>
      </c>
      <c r="F2243" s="93" t="s">
        <v>1378</v>
      </c>
      <c r="G2243" s="94">
        <v>44752</v>
      </c>
      <c r="H2243" s="94">
        <v>44919</v>
      </c>
      <c r="I2243" s="95"/>
      <c r="J2243" s="95"/>
      <c r="K2243" s="95"/>
      <c r="L2243" s="95"/>
      <c r="M2243" s="95" t="s">
        <v>15</v>
      </c>
      <c r="N2243" s="95"/>
      <c r="O2243" s="95"/>
      <c r="P2243" s="95"/>
      <c r="R2243" s="90" t="s">
        <v>15</v>
      </c>
      <c r="S2243" s="91">
        <v>0</v>
      </c>
      <c r="T2243" s="90" t="s">
        <v>1378</v>
      </c>
      <c r="U2243" s="91">
        <v>17.309999999999999</v>
      </c>
      <c r="W2243" s="92">
        <v>44652</v>
      </c>
    </row>
    <row r="2244" spans="1:23" x14ac:dyDescent="0.2">
      <c r="A2244" s="93"/>
      <c r="B2244" s="93" t="s">
        <v>1376</v>
      </c>
      <c r="C2244" s="93" t="s">
        <v>1379</v>
      </c>
      <c r="D2244" s="93" t="s">
        <v>157</v>
      </c>
      <c r="E2244" s="93">
        <v>201</v>
      </c>
      <c r="F2244" s="93" t="s">
        <v>1378</v>
      </c>
      <c r="G2244" s="94">
        <v>44752</v>
      </c>
      <c r="H2244" s="94">
        <v>44919</v>
      </c>
      <c r="I2244" s="95"/>
      <c r="J2244" s="95"/>
      <c r="K2244" s="95"/>
      <c r="L2244" s="95"/>
      <c r="M2244" s="95" t="s">
        <v>15</v>
      </c>
      <c r="N2244" s="95"/>
      <c r="O2244" s="95"/>
      <c r="P2244" s="95"/>
      <c r="R2244" s="90" t="s">
        <v>15</v>
      </c>
      <c r="S2244" s="91">
        <v>0</v>
      </c>
      <c r="T2244" s="90" t="s">
        <v>1378</v>
      </c>
      <c r="U2244" s="91">
        <v>17.309999999999999</v>
      </c>
      <c r="W2244" s="92">
        <v>44652</v>
      </c>
    </row>
    <row r="2245" spans="1:23" x14ac:dyDescent="0.2">
      <c r="A2245" s="93"/>
      <c r="B2245" s="93" t="s">
        <v>1376</v>
      </c>
      <c r="C2245" s="93" t="s">
        <v>1379</v>
      </c>
      <c r="D2245" s="93" t="s">
        <v>157</v>
      </c>
      <c r="E2245" s="93">
        <v>201</v>
      </c>
      <c r="F2245" s="93" t="s">
        <v>1378</v>
      </c>
      <c r="G2245" s="94">
        <v>44752</v>
      </c>
      <c r="H2245" s="94">
        <v>44919</v>
      </c>
      <c r="I2245" s="95"/>
      <c r="J2245" s="95"/>
      <c r="K2245" s="95"/>
      <c r="L2245" s="95"/>
      <c r="M2245" s="95" t="s">
        <v>15</v>
      </c>
      <c r="N2245" s="95"/>
      <c r="O2245" s="95"/>
      <c r="P2245" s="95"/>
      <c r="R2245" s="90" t="s">
        <v>15</v>
      </c>
      <c r="S2245" s="91">
        <v>0</v>
      </c>
      <c r="T2245" s="90" t="s">
        <v>1378</v>
      </c>
      <c r="U2245" s="91">
        <v>17.309999999999999</v>
      </c>
      <c r="W2245" s="92">
        <v>44652</v>
      </c>
    </row>
    <row r="2246" spans="1:23" x14ac:dyDescent="0.2">
      <c r="A2246" s="93"/>
      <c r="B2246" s="93" t="s">
        <v>1376</v>
      </c>
      <c r="C2246" s="93" t="s">
        <v>1379</v>
      </c>
      <c r="D2246" s="93" t="s">
        <v>157</v>
      </c>
      <c r="E2246" s="93">
        <v>201</v>
      </c>
      <c r="F2246" s="93" t="s">
        <v>1378</v>
      </c>
      <c r="G2246" s="94">
        <v>44752</v>
      </c>
      <c r="H2246" s="94">
        <v>44919</v>
      </c>
      <c r="I2246" s="95"/>
      <c r="J2246" s="95"/>
      <c r="K2246" s="95"/>
      <c r="L2246" s="95"/>
      <c r="M2246" s="95" t="s">
        <v>15</v>
      </c>
      <c r="N2246" s="95"/>
      <c r="O2246" s="95"/>
      <c r="P2246" s="95"/>
      <c r="R2246" s="90" t="s">
        <v>15</v>
      </c>
      <c r="S2246" s="91">
        <v>0</v>
      </c>
      <c r="T2246" s="90" t="s">
        <v>1378</v>
      </c>
      <c r="U2246" s="91">
        <v>17.309999999999999</v>
      </c>
      <c r="W2246" s="92">
        <v>44652</v>
      </c>
    </row>
    <row r="2247" spans="1:23" x14ac:dyDescent="0.2">
      <c r="A2247" s="93"/>
      <c r="B2247" s="93" t="s">
        <v>1376</v>
      </c>
      <c r="C2247" s="93" t="s">
        <v>1379</v>
      </c>
      <c r="D2247" s="93" t="s">
        <v>157</v>
      </c>
      <c r="E2247" s="93">
        <v>201</v>
      </c>
      <c r="F2247" s="93" t="s">
        <v>1378</v>
      </c>
      <c r="G2247" s="94">
        <v>44752</v>
      </c>
      <c r="H2247" s="94">
        <v>44919</v>
      </c>
      <c r="I2247" s="95"/>
      <c r="J2247" s="95"/>
      <c r="K2247" s="95"/>
      <c r="L2247" s="95"/>
      <c r="M2247" s="95" t="s">
        <v>15</v>
      </c>
      <c r="N2247" s="95"/>
      <c r="O2247" s="95"/>
      <c r="P2247" s="95"/>
      <c r="R2247" s="90" t="s">
        <v>15</v>
      </c>
      <c r="S2247" s="91">
        <v>0</v>
      </c>
      <c r="T2247" s="90" t="s">
        <v>1378</v>
      </c>
      <c r="U2247" s="91">
        <v>17.309999999999999</v>
      </c>
      <c r="W2247" s="92">
        <v>44652</v>
      </c>
    </row>
    <row r="2248" spans="1:23" x14ac:dyDescent="0.2">
      <c r="A2248" s="93"/>
      <c r="B2248" s="93" t="s">
        <v>1376</v>
      </c>
      <c r="C2248" s="93" t="s">
        <v>1379</v>
      </c>
      <c r="D2248" s="93" t="s">
        <v>157</v>
      </c>
      <c r="E2248" s="93">
        <v>201</v>
      </c>
      <c r="F2248" s="93" t="s">
        <v>1378</v>
      </c>
      <c r="G2248" s="94">
        <v>44752</v>
      </c>
      <c r="H2248" s="94">
        <v>44919</v>
      </c>
      <c r="I2248" s="95"/>
      <c r="J2248" s="95"/>
      <c r="K2248" s="95"/>
      <c r="L2248" s="95"/>
      <c r="M2248" s="95" t="s">
        <v>15</v>
      </c>
      <c r="N2248" s="95"/>
      <c r="O2248" s="95"/>
      <c r="P2248" s="95"/>
      <c r="R2248" s="90" t="s">
        <v>15</v>
      </c>
      <c r="S2248" s="91">
        <v>0</v>
      </c>
      <c r="T2248" s="90" t="s">
        <v>1378</v>
      </c>
      <c r="U2248" s="91">
        <v>17.309999999999999</v>
      </c>
      <c r="W2248" s="92">
        <v>44652</v>
      </c>
    </row>
    <row r="2249" spans="1:23" x14ac:dyDescent="0.2">
      <c r="A2249" s="93"/>
      <c r="B2249" s="93" t="s">
        <v>1376</v>
      </c>
      <c r="C2249" s="93" t="s">
        <v>1379</v>
      </c>
      <c r="D2249" s="93" t="s">
        <v>157</v>
      </c>
      <c r="E2249" s="93">
        <v>201</v>
      </c>
      <c r="F2249" s="93" t="s">
        <v>1378</v>
      </c>
      <c r="G2249" s="94">
        <v>44752</v>
      </c>
      <c r="H2249" s="94">
        <v>44919</v>
      </c>
      <c r="I2249" s="95"/>
      <c r="J2249" s="95"/>
      <c r="K2249" s="95"/>
      <c r="L2249" s="95"/>
      <c r="M2249" s="95" t="s">
        <v>15</v>
      </c>
      <c r="N2249" s="95"/>
      <c r="O2249" s="95"/>
      <c r="P2249" s="95"/>
      <c r="R2249" s="90" t="s">
        <v>15</v>
      </c>
      <c r="S2249" s="91">
        <v>0</v>
      </c>
      <c r="T2249" s="90" t="s">
        <v>1378</v>
      </c>
      <c r="U2249" s="91">
        <v>17.309999999999999</v>
      </c>
      <c r="W2249" s="92">
        <v>44652</v>
      </c>
    </row>
    <row r="2250" spans="1:23" x14ac:dyDescent="0.2">
      <c r="A2250" s="93"/>
      <c r="B2250" s="93" t="s">
        <v>1376</v>
      </c>
      <c r="C2250" s="93" t="s">
        <v>1379</v>
      </c>
      <c r="D2250" s="93" t="s">
        <v>157</v>
      </c>
      <c r="E2250" s="93">
        <v>201</v>
      </c>
      <c r="F2250" s="93" t="s">
        <v>1378</v>
      </c>
      <c r="G2250" s="94">
        <v>44752</v>
      </c>
      <c r="H2250" s="94">
        <v>44919</v>
      </c>
      <c r="I2250" s="95"/>
      <c r="J2250" s="95"/>
      <c r="K2250" s="95"/>
      <c r="L2250" s="95"/>
      <c r="M2250" s="95" t="s">
        <v>15</v>
      </c>
      <c r="N2250" s="95"/>
      <c r="O2250" s="95"/>
      <c r="P2250" s="95"/>
      <c r="R2250" s="90" t="s">
        <v>15</v>
      </c>
      <c r="S2250" s="91">
        <v>0</v>
      </c>
      <c r="T2250" s="90" t="s">
        <v>1378</v>
      </c>
      <c r="U2250" s="91">
        <v>17.309999999999999</v>
      </c>
      <c r="W2250" s="92">
        <v>44652</v>
      </c>
    </row>
    <row r="2251" spans="1:23" x14ac:dyDescent="0.2">
      <c r="A2251" s="93"/>
      <c r="B2251" s="93" t="s">
        <v>1376</v>
      </c>
      <c r="C2251" s="93" t="s">
        <v>1379</v>
      </c>
      <c r="D2251" s="93" t="s">
        <v>157</v>
      </c>
      <c r="E2251" s="93">
        <v>201</v>
      </c>
      <c r="F2251" s="93" t="s">
        <v>1378</v>
      </c>
      <c r="G2251" s="94">
        <v>44752</v>
      </c>
      <c r="H2251" s="94">
        <v>44919</v>
      </c>
      <c r="I2251" s="95"/>
      <c r="J2251" s="95"/>
      <c r="K2251" s="95"/>
      <c r="L2251" s="95"/>
      <c r="M2251" s="95" t="s">
        <v>15</v>
      </c>
      <c r="N2251" s="95"/>
      <c r="O2251" s="95"/>
      <c r="P2251" s="95"/>
      <c r="R2251" s="90" t="s">
        <v>15</v>
      </c>
      <c r="S2251" s="91">
        <v>0</v>
      </c>
      <c r="T2251" s="90" t="s">
        <v>1378</v>
      </c>
      <c r="U2251" s="91">
        <v>17.309999999999999</v>
      </c>
      <c r="W2251" s="92">
        <v>44652</v>
      </c>
    </row>
    <row r="2252" spans="1:23" x14ac:dyDescent="0.2">
      <c r="A2252" s="93"/>
      <c r="B2252" s="93" t="s">
        <v>1376</v>
      </c>
      <c r="C2252" s="93" t="s">
        <v>1379</v>
      </c>
      <c r="D2252" s="93" t="s">
        <v>157</v>
      </c>
      <c r="E2252" s="93">
        <v>201</v>
      </c>
      <c r="F2252" s="93" t="s">
        <v>1378</v>
      </c>
      <c r="G2252" s="94">
        <v>44752</v>
      </c>
      <c r="H2252" s="94">
        <v>44919</v>
      </c>
      <c r="I2252" s="95"/>
      <c r="J2252" s="95"/>
      <c r="K2252" s="95"/>
      <c r="L2252" s="95"/>
      <c r="M2252" s="95" t="s">
        <v>15</v>
      </c>
      <c r="N2252" s="95"/>
      <c r="O2252" s="95"/>
      <c r="P2252" s="95"/>
      <c r="R2252" s="90" t="s">
        <v>15</v>
      </c>
      <c r="S2252" s="91">
        <v>0</v>
      </c>
      <c r="T2252" s="90" t="s">
        <v>1378</v>
      </c>
      <c r="U2252" s="91">
        <v>17.309999999999999</v>
      </c>
      <c r="W2252" s="92">
        <v>44652</v>
      </c>
    </row>
    <row r="2253" spans="1:23" x14ac:dyDescent="0.2">
      <c r="A2253" s="93"/>
      <c r="B2253" s="93" t="s">
        <v>1376</v>
      </c>
      <c r="C2253" s="93" t="s">
        <v>1379</v>
      </c>
      <c r="D2253" s="93" t="s">
        <v>157</v>
      </c>
      <c r="E2253" s="93">
        <v>201</v>
      </c>
      <c r="F2253" s="93" t="s">
        <v>1378</v>
      </c>
      <c r="G2253" s="94">
        <v>44752</v>
      </c>
      <c r="H2253" s="94">
        <v>44919</v>
      </c>
      <c r="I2253" s="95"/>
      <c r="J2253" s="95"/>
      <c r="K2253" s="95"/>
      <c r="L2253" s="95"/>
      <c r="M2253" s="95" t="s">
        <v>15</v>
      </c>
      <c r="N2253" s="95"/>
      <c r="O2253" s="95"/>
      <c r="P2253" s="95"/>
      <c r="R2253" s="90" t="s">
        <v>15</v>
      </c>
      <c r="S2253" s="91">
        <v>0</v>
      </c>
      <c r="T2253" s="90" t="s">
        <v>1378</v>
      </c>
      <c r="U2253" s="91">
        <v>17.309999999999999</v>
      </c>
      <c r="W2253" s="92">
        <v>44652</v>
      </c>
    </row>
    <row r="2254" spans="1:23" x14ac:dyDescent="0.2">
      <c r="A2254" s="93"/>
      <c r="B2254" s="93" t="s">
        <v>1376</v>
      </c>
      <c r="C2254" s="93" t="s">
        <v>1379</v>
      </c>
      <c r="D2254" s="93" t="s">
        <v>157</v>
      </c>
      <c r="E2254" s="93">
        <v>201</v>
      </c>
      <c r="F2254" s="93" t="s">
        <v>1378</v>
      </c>
      <c r="G2254" s="94">
        <v>44752</v>
      </c>
      <c r="H2254" s="94">
        <v>44919</v>
      </c>
      <c r="I2254" s="95"/>
      <c r="J2254" s="95"/>
      <c r="K2254" s="95"/>
      <c r="L2254" s="95"/>
      <c r="M2254" s="95" t="s">
        <v>15</v>
      </c>
      <c r="N2254" s="95"/>
      <c r="O2254" s="95"/>
      <c r="P2254" s="95"/>
      <c r="R2254" s="90" t="s">
        <v>15</v>
      </c>
      <c r="S2254" s="91">
        <v>0</v>
      </c>
      <c r="T2254" s="90" t="s">
        <v>1378</v>
      </c>
      <c r="U2254" s="91">
        <v>17.309999999999999</v>
      </c>
      <c r="W2254" s="92">
        <v>44652</v>
      </c>
    </row>
    <row r="2255" spans="1:23" x14ac:dyDescent="0.2">
      <c r="A2255" s="93"/>
      <c r="B2255" s="93" t="s">
        <v>1376</v>
      </c>
      <c r="C2255" s="93" t="s">
        <v>1379</v>
      </c>
      <c r="D2255" s="93" t="s">
        <v>157</v>
      </c>
      <c r="E2255" s="93">
        <v>201</v>
      </c>
      <c r="F2255" s="93" t="s">
        <v>1378</v>
      </c>
      <c r="G2255" s="94">
        <v>44752</v>
      </c>
      <c r="H2255" s="94">
        <v>44919</v>
      </c>
      <c r="I2255" s="95"/>
      <c r="J2255" s="95"/>
      <c r="K2255" s="95"/>
      <c r="L2255" s="95"/>
      <c r="M2255" s="95" t="s">
        <v>15</v>
      </c>
      <c r="N2255" s="95"/>
      <c r="O2255" s="95"/>
      <c r="P2255" s="95"/>
      <c r="R2255" s="90" t="s">
        <v>15</v>
      </c>
      <c r="S2255" s="91">
        <v>0</v>
      </c>
      <c r="T2255" s="90" t="s">
        <v>1378</v>
      </c>
      <c r="U2255" s="91">
        <v>17.309999999999999</v>
      </c>
      <c r="W2255" s="92">
        <v>44652</v>
      </c>
    </row>
    <row r="2256" spans="1:23" x14ac:dyDescent="0.2">
      <c r="A2256" s="93"/>
      <c r="B2256" s="93" t="s">
        <v>1376</v>
      </c>
      <c r="C2256" s="93" t="s">
        <v>1379</v>
      </c>
      <c r="D2256" s="93" t="s">
        <v>157</v>
      </c>
      <c r="E2256" s="93">
        <v>201</v>
      </c>
      <c r="F2256" s="93" t="s">
        <v>1378</v>
      </c>
      <c r="G2256" s="94">
        <v>44752</v>
      </c>
      <c r="H2256" s="94">
        <v>44919</v>
      </c>
      <c r="I2256" s="95"/>
      <c r="J2256" s="95"/>
      <c r="K2256" s="95"/>
      <c r="L2256" s="95"/>
      <c r="M2256" s="95" t="s">
        <v>15</v>
      </c>
      <c r="N2256" s="95"/>
      <c r="O2256" s="95"/>
      <c r="P2256" s="95"/>
      <c r="R2256" s="90" t="s">
        <v>15</v>
      </c>
      <c r="S2256" s="91">
        <v>0</v>
      </c>
      <c r="T2256" s="90" t="s">
        <v>1378</v>
      </c>
      <c r="U2256" s="91">
        <v>17.309999999999999</v>
      </c>
      <c r="W2256" s="92">
        <v>44652</v>
      </c>
    </row>
    <row r="2257" spans="1:23" x14ac:dyDescent="0.2">
      <c r="A2257" s="93"/>
      <c r="B2257" s="93" t="s">
        <v>1376</v>
      </c>
      <c r="C2257" s="93" t="s">
        <v>1379</v>
      </c>
      <c r="D2257" s="93" t="s">
        <v>157</v>
      </c>
      <c r="E2257" s="93">
        <v>201</v>
      </c>
      <c r="F2257" s="93" t="s">
        <v>1378</v>
      </c>
      <c r="G2257" s="94">
        <v>44752</v>
      </c>
      <c r="H2257" s="94">
        <v>44919</v>
      </c>
      <c r="I2257" s="95"/>
      <c r="J2257" s="95"/>
      <c r="K2257" s="95"/>
      <c r="L2257" s="95"/>
      <c r="M2257" s="95" t="s">
        <v>15</v>
      </c>
      <c r="N2257" s="95"/>
      <c r="O2257" s="95"/>
      <c r="P2257" s="95"/>
      <c r="R2257" s="90" t="s">
        <v>15</v>
      </c>
      <c r="S2257" s="91">
        <v>0</v>
      </c>
      <c r="T2257" s="90" t="s">
        <v>1378</v>
      </c>
      <c r="U2257" s="91">
        <v>17.309999999999999</v>
      </c>
      <c r="W2257" s="92">
        <v>44652</v>
      </c>
    </row>
    <row r="2258" spans="1:23" x14ac:dyDescent="0.2">
      <c r="A2258" s="93"/>
      <c r="B2258" s="93" t="s">
        <v>1376</v>
      </c>
      <c r="C2258" s="93" t="s">
        <v>1379</v>
      </c>
      <c r="D2258" s="93" t="s">
        <v>157</v>
      </c>
      <c r="E2258" s="93">
        <v>201</v>
      </c>
      <c r="F2258" s="93" t="s">
        <v>1378</v>
      </c>
      <c r="G2258" s="94">
        <v>44752</v>
      </c>
      <c r="H2258" s="94">
        <v>44919</v>
      </c>
      <c r="I2258" s="95"/>
      <c r="J2258" s="95"/>
      <c r="K2258" s="95"/>
      <c r="L2258" s="95"/>
      <c r="M2258" s="95" t="s">
        <v>15</v>
      </c>
      <c r="N2258" s="95"/>
      <c r="O2258" s="95"/>
      <c r="P2258" s="95"/>
      <c r="R2258" s="90" t="s">
        <v>15</v>
      </c>
      <c r="S2258" s="91">
        <v>0</v>
      </c>
      <c r="T2258" s="90" t="s">
        <v>1378</v>
      </c>
      <c r="U2258" s="91">
        <v>17.309999999999999</v>
      </c>
      <c r="W2258" s="92">
        <v>44652</v>
      </c>
    </row>
    <row r="2259" spans="1:23" x14ac:dyDescent="0.2">
      <c r="A2259" s="93"/>
      <c r="B2259" s="93" t="s">
        <v>1376</v>
      </c>
      <c r="C2259" s="93" t="s">
        <v>1379</v>
      </c>
      <c r="D2259" s="93" t="s">
        <v>157</v>
      </c>
      <c r="E2259" s="93">
        <v>201</v>
      </c>
      <c r="F2259" s="93" t="s">
        <v>1378</v>
      </c>
      <c r="G2259" s="94">
        <v>44752</v>
      </c>
      <c r="H2259" s="94">
        <v>44919</v>
      </c>
      <c r="I2259" s="95"/>
      <c r="J2259" s="95"/>
      <c r="K2259" s="95"/>
      <c r="L2259" s="95"/>
      <c r="M2259" s="95" t="s">
        <v>15</v>
      </c>
      <c r="N2259" s="95"/>
      <c r="O2259" s="95"/>
      <c r="P2259" s="95"/>
      <c r="R2259" s="90" t="s">
        <v>15</v>
      </c>
      <c r="S2259" s="91">
        <v>0</v>
      </c>
      <c r="T2259" s="90" t="s">
        <v>1378</v>
      </c>
      <c r="U2259" s="91">
        <v>17.309999999999999</v>
      </c>
      <c r="W2259" s="92">
        <v>44652</v>
      </c>
    </row>
    <row r="2260" spans="1:23" x14ac:dyDescent="0.2">
      <c r="A2260" s="93"/>
      <c r="B2260" s="93" t="s">
        <v>1376</v>
      </c>
      <c r="C2260" s="93" t="s">
        <v>1379</v>
      </c>
      <c r="D2260" s="93" t="s">
        <v>157</v>
      </c>
      <c r="E2260" s="93">
        <v>201</v>
      </c>
      <c r="F2260" s="93" t="s">
        <v>1378</v>
      </c>
      <c r="G2260" s="94">
        <v>44752</v>
      </c>
      <c r="H2260" s="94">
        <v>44919</v>
      </c>
      <c r="I2260" s="95"/>
      <c r="J2260" s="95"/>
      <c r="K2260" s="95"/>
      <c r="L2260" s="95"/>
      <c r="M2260" s="95" t="s">
        <v>15</v>
      </c>
      <c r="N2260" s="95"/>
      <c r="O2260" s="95"/>
      <c r="P2260" s="95"/>
      <c r="R2260" s="90" t="s">
        <v>15</v>
      </c>
      <c r="S2260" s="91">
        <v>0</v>
      </c>
      <c r="T2260" s="90" t="s">
        <v>1378</v>
      </c>
      <c r="U2260" s="91">
        <v>17.309999999999999</v>
      </c>
      <c r="W2260" s="92">
        <v>44652</v>
      </c>
    </row>
    <row r="2261" spans="1:23" x14ac:dyDescent="0.2">
      <c r="A2261" s="93"/>
      <c r="B2261" s="93" t="s">
        <v>1376</v>
      </c>
      <c r="C2261" s="93" t="s">
        <v>1379</v>
      </c>
      <c r="D2261" s="93" t="s">
        <v>157</v>
      </c>
      <c r="E2261" s="93">
        <v>201</v>
      </c>
      <c r="F2261" s="93" t="s">
        <v>1378</v>
      </c>
      <c r="G2261" s="94">
        <v>44752</v>
      </c>
      <c r="H2261" s="94">
        <v>44919</v>
      </c>
      <c r="I2261" s="95"/>
      <c r="J2261" s="95"/>
      <c r="K2261" s="95"/>
      <c r="L2261" s="95"/>
      <c r="M2261" s="95" t="s">
        <v>15</v>
      </c>
      <c r="N2261" s="95"/>
      <c r="O2261" s="95"/>
      <c r="P2261" s="95"/>
      <c r="R2261" s="90" t="s">
        <v>15</v>
      </c>
      <c r="S2261" s="91">
        <v>0</v>
      </c>
      <c r="T2261" s="90" t="s">
        <v>1378</v>
      </c>
      <c r="U2261" s="91">
        <v>17.309999999999999</v>
      </c>
      <c r="W2261" s="92">
        <v>44652</v>
      </c>
    </row>
    <row r="2262" spans="1:23" x14ac:dyDescent="0.2">
      <c r="A2262" s="93"/>
      <c r="B2262" s="93" t="s">
        <v>1376</v>
      </c>
      <c r="C2262" s="93" t="s">
        <v>1379</v>
      </c>
      <c r="D2262" s="93" t="s">
        <v>157</v>
      </c>
      <c r="E2262" s="93">
        <v>201</v>
      </c>
      <c r="F2262" s="93" t="s">
        <v>1378</v>
      </c>
      <c r="G2262" s="94">
        <v>44752</v>
      </c>
      <c r="H2262" s="94">
        <v>44919</v>
      </c>
      <c r="I2262" s="95"/>
      <c r="J2262" s="95"/>
      <c r="K2262" s="95"/>
      <c r="L2262" s="95"/>
      <c r="M2262" s="95" t="s">
        <v>15</v>
      </c>
      <c r="N2262" s="95"/>
      <c r="O2262" s="95"/>
      <c r="P2262" s="95"/>
      <c r="R2262" s="90" t="s">
        <v>15</v>
      </c>
      <c r="S2262" s="91">
        <v>0</v>
      </c>
      <c r="T2262" s="90" t="s">
        <v>1378</v>
      </c>
      <c r="U2262" s="91">
        <v>17.309999999999999</v>
      </c>
      <c r="W2262" s="92">
        <v>44652</v>
      </c>
    </row>
    <row r="2263" spans="1:23" x14ac:dyDescent="0.2">
      <c r="A2263" s="93"/>
      <c r="B2263" s="93" t="s">
        <v>1376</v>
      </c>
      <c r="C2263" s="93" t="s">
        <v>1379</v>
      </c>
      <c r="D2263" s="93" t="s">
        <v>157</v>
      </c>
      <c r="E2263" s="93">
        <v>201</v>
      </c>
      <c r="F2263" s="93" t="s">
        <v>1378</v>
      </c>
      <c r="G2263" s="94">
        <v>44752</v>
      </c>
      <c r="H2263" s="94">
        <v>44919</v>
      </c>
      <c r="I2263" s="95"/>
      <c r="J2263" s="95"/>
      <c r="K2263" s="95"/>
      <c r="L2263" s="95"/>
      <c r="M2263" s="95" t="s">
        <v>15</v>
      </c>
      <c r="N2263" s="95"/>
      <c r="O2263" s="95"/>
      <c r="P2263" s="95"/>
      <c r="R2263" s="90" t="s">
        <v>15</v>
      </c>
      <c r="S2263" s="91">
        <v>0</v>
      </c>
      <c r="T2263" s="90" t="s">
        <v>1378</v>
      </c>
      <c r="U2263" s="91">
        <v>17.309999999999999</v>
      </c>
      <c r="W2263" s="92">
        <v>44652</v>
      </c>
    </row>
    <row r="2264" spans="1:23" x14ac:dyDescent="0.2">
      <c r="A2264" s="93"/>
      <c r="B2264" s="93" t="s">
        <v>1376</v>
      </c>
      <c r="C2264" s="93" t="s">
        <v>1379</v>
      </c>
      <c r="D2264" s="93" t="s">
        <v>157</v>
      </c>
      <c r="E2264" s="93">
        <v>201</v>
      </c>
      <c r="F2264" s="93" t="s">
        <v>1378</v>
      </c>
      <c r="G2264" s="94">
        <v>44752</v>
      </c>
      <c r="H2264" s="94">
        <v>44919</v>
      </c>
      <c r="I2264" s="95"/>
      <c r="J2264" s="95"/>
      <c r="K2264" s="95"/>
      <c r="L2264" s="95"/>
      <c r="M2264" s="95" t="s">
        <v>15</v>
      </c>
      <c r="N2264" s="95"/>
      <c r="O2264" s="95"/>
      <c r="P2264" s="95"/>
      <c r="R2264" s="90" t="s">
        <v>15</v>
      </c>
      <c r="S2264" s="91">
        <v>0</v>
      </c>
      <c r="T2264" s="90" t="s">
        <v>1378</v>
      </c>
      <c r="U2264" s="91">
        <v>17.309999999999999</v>
      </c>
      <c r="W2264" s="92">
        <v>44652</v>
      </c>
    </row>
    <row r="2265" spans="1:23" x14ac:dyDescent="0.2">
      <c r="A2265" s="93"/>
      <c r="B2265" s="93" t="s">
        <v>1376</v>
      </c>
      <c r="C2265" s="93" t="s">
        <v>1379</v>
      </c>
      <c r="D2265" s="93" t="s">
        <v>157</v>
      </c>
      <c r="E2265" s="93">
        <v>201</v>
      </c>
      <c r="F2265" s="93" t="s">
        <v>1378</v>
      </c>
      <c r="G2265" s="94">
        <v>44752</v>
      </c>
      <c r="H2265" s="94">
        <v>44919</v>
      </c>
      <c r="I2265" s="95"/>
      <c r="J2265" s="95"/>
      <c r="K2265" s="95"/>
      <c r="L2265" s="95"/>
      <c r="M2265" s="95" t="s">
        <v>15</v>
      </c>
      <c r="N2265" s="95"/>
      <c r="O2265" s="95"/>
      <c r="P2265" s="95"/>
      <c r="R2265" s="90" t="s">
        <v>15</v>
      </c>
      <c r="S2265" s="91">
        <v>0</v>
      </c>
      <c r="T2265" s="90" t="s">
        <v>1378</v>
      </c>
      <c r="U2265" s="91">
        <v>17.309999999999999</v>
      </c>
      <c r="W2265" s="92">
        <v>44652</v>
      </c>
    </row>
    <row r="2266" spans="1:23" x14ac:dyDescent="0.2">
      <c r="A2266" s="93"/>
      <c r="B2266" s="93" t="s">
        <v>1376</v>
      </c>
      <c r="C2266" s="93" t="s">
        <v>1379</v>
      </c>
      <c r="D2266" s="93" t="s">
        <v>157</v>
      </c>
      <c r="E2266" s="93">
        <v>201</v>
      </c>
      <c r="F2266" s="93" t="s">
        <v>1378</v>
      </c>
      <c r="G2266" s="94">
        <v>44752</v>
      </c>
      <c r="H2266" s="94">
        <v>44919</v>
      </c>
      <c r="I2266" s="95"/>
      <c r="J2266" s="95"/>
      <c r="K2266" s="95"/>
      <c r="L2266" s="95"/>
      <c r="M2266" s="95" t="s">
        <v>15</v>
      </c>
      <c r="N2266" s="95"/>
      <c r="O2266" s="95"/>
      <c r="P2266" s="95"/>
      <c r="R2266" s="90" t="s">
        <v>15</v>
      </c>
      <c r="S2266" s="91">
        <v>0</v>
      </c>
      <c r="T2266" s="90" t="s">
        <v>1378</v>
      </c>
      <c r="U2266" s="91">
        <v>17.309999999999999</v>
      </c>
      <c r="W2266" s="92">
        <v>44652</v>
      </c>
    </row>
    <row r="2267" spans="1:23" x14ac:dyDescent="0.2">
      <c r="A2267" s="93"/>
      <c r="B2267" s="93" t="s">
        <v>1376</v>
      </c>
      <c r="C2267" s="93" t="s">
        <v>1379</v>
      </c>
      <c r="D2267" s="93" t="s">
        <v>157</v>
      </c>
      <c r="E2267" s="93">
        <v>201</v>
      </c>
      <c r="F2267" s="93" t="s">
        <v>1378</v>
      </c>
      <c r="G2267" s="94">
        <v>44752</v>
      </c>
      <c r="H2267" s="94">
        <v>44919</v>
      </c>
      <c r="I2267" s="95"/>
      <c r="J2267" s="95"/>
      <c r="K2267" s="95"/>
      <c r="L2267" s="95"/>
      <c r="M2267" s="95" t="s">
        <v>15</v>
      </c>
      <c r="N2267" s="95"/>
      <c r="O2267" s="95"/>
      <c r="P2267" s="95"/>
      <c r="R2267" s="90" t="s">
        <v>15</v>
      </c>
      <c r="S2267" s="91">
        <v>0</v>
      </c>
      <c r="T2267" s="90" t="s">
        <v>1378</v>
      </c>
      <c r="U2267" s="91">
        <v>17.309999999999999</v>
      </c>
      <c r="W2267" s="92">
        <v>44652</v>
      </c>
    </row>
    <row r="2268" spans="1:23" x14ac:dyDescent="0.2">
      <c r="A2268" s="93"/>
      <c r="B2268" s="93" t="s">
        <v>1376</v>
      </c>
      <c r="C2268" s="93" t="s">
        <v>1379</v>
      </c>
      <c r="D2268" s="93" t="s">
        <v>157</v>
      </c>
      <c r="E2268" s="93">
        <v>201</v>
      </c>
      <c r="F2268" s="93" t="s">
        <v>1378</v>
      </c>
      <c r="G2268" s="94">
        <v>44752</v>
      </c>
      <c r="H2268" s="94">
        <v>44919</v>
      </c>
      <c r="I2268" s="95"/>
      <c r="J2268" s="95"/>
      <c r="K2268" s="95"/>
      <c r="L2268" s="95"/>
      <c r="M2268" s="95" t="s">
        <v>15</v>
      </c>
      <c r="N2268" s="95"/>
      <c r="O2268" s="95"/>
      <c r="P2268" s="95"/>
      <c r="R2268" s="90" t="s">
        <v>15</v>
      </c>
      <c r="S2268" s="91">
        <v>0</v>
      </c>
      <c r="T2268" s="90" t="s">
        <v>1378</v>
      </c>
      <c r="U2268" s="91">
        <v>17.309999999999999</v>
      </c>
      <c r="W2268" s="92">
        <v>44652</v>
      </c>
    </row>
    <row r="2269" spans="1:23" x14ac:dyDescent="0.2">
      <c r="A2269" s="93"/>
      <c r="B2269" s="93" t="s">
        <v>1376</v>
      </c>
      <c r="C2269" s="93" t="s">
        <v>1379</v>
      </c>
      <c r="D2269" s="93" t="s">
        <v>157</v>
      </c>
      <c r="E2269" s="93">
        <v>201</v>
      </c>
      <c r="F2269" s="93" t="s">
        <v>1378</v>
      </c>
      <c r="G2269" s="94">
        <v>44752</v>
      </c>
      <c r="H2269" s="94">
        <v>44919</v>
      </c>
      <c r="I2269" s="95"/>
      <c r="J2269" s="95"/>
      <c r="K2269" s="95"/>
      <c r="L2269" s="95"/>
      <c r="M2269" s="95" t="s">
        <v>15</v>
      </c>
      <c r="N2269" s="95"/>
      <c r="O2269" s="95"/>
      <c r="P2269" s="95"/>
      <c r="R2269" s="90" t="s">
        <v>15</v>
      </c>
      <c r="S2269" s="91">
        <v>0</v>
      </c>
      <c r="T2269" s="90" t="s">
        <v>1378</v>
      </c>
      <c r="U2269" s="91">
        <v>17.309999999999999</v>
      </c>
      <c r="W2269" s="92">
        <v>44652</v>
      </c>
    </row>
    <row r="2270" spans="1:23" x14ac:dyDescent="0.2">
      <c r="A2270" s="93"/>
      <c r="B2270" s="93" t="s">
        <v>1376</v>
      </c>
      <c r="C2270" s="93" t="s">
        <v>1379</v>
      </c>
      <c r="D2270" s="93" t="s">
        <v>157</v>
      </c>
      <c r="E2270" s="93">
        <v>201</v>
      </c>
      <c r="F2270" s="93" t="s">
        <v>1378</v>
      </c>
      <c r="G2270" s="94">
        <v>44752</v>
      </c>
      <c r="H2270" s="94">
        <v>44919</v>
      </c>
      <c r="I2270" s="95"/>
      <c r="J2270" s="95"/>
      <c r="K2270" s="95"/>
      <c r="L2270" s="95"/>
      <c r="M2270" s="95" t="s">
        <v>15</v>
      </c>
      <c r="N2270" s="95"/>
      <c r="O2270" s="95"/>
      <c r="P2270" s="95"/>
      <c r="R2270" s="90" t="s">
        <v>15</v>
      </c>
      <c r="S2270" s="91">
        <v>0</v>
      </c>
      <c r="T2270" s="90" t="s">
        <v>1378</v>
      </c>
      <c r="U2270" s="91">
        <v>17.309999999999999</v>
      </c>
      <c r="W2270" s="92">
        <v>44652</v>
      </c>
    </row>
    <row r="2271" spans="1:23" x14ac:dyDescent="0.2">
      <c r="A2271" s="93"/>
      <c r="B2271" s="93" t="s">
        <v>1376</v>
      </c>
      <c r="C2271" s="93" t="s">
        <v>1379</v>
      </c>
      <c r="D2271" s="93" t="s">
        <v>157</v>
      </c>
      <c r="E2271" s="93">
        <v>201</v>
      </c>
      <c r="F2271" s="93" t="s">
        <v>1378</v>
      </c>
      <c r="G2271" s="94">
        <v>44752</v>
      </c>
      <c r="H2271" s="94">
        <v>44919</v>
      </c>
      <c r="I2271" s="95"/>
      <c r="J2271" s="95"/>
      <c r="K2271" s="95"/>
      <c r="L2271" s="95"/>
      <c r="M2271" s="95" t="s">
        <v>15</v>
      </c>
      <c r="N2271" s="95"/>
      <c r="O2271" s="95"/>
      <c r="P2271" s="95"/>
      <c r="R2271" s="90" t="s">
        <v>15</v>
      </c>
      <c r="S2271" s="91">
        <v>0</v>
      </c>
      <c r="T2271" s="90" t="s">
        <v>1378</v>
      </c>
      <c r="U2271" s="91">
        <v>17.309999999999999</v>
      </c>
      <c r="W2271" s="92">
        <v>44652</v>
      </c>
    </row>
    <row r="2272" spans="1:23" x14ac:dyDescent="0.2">
      <c r="A2272" s="93"/>
      <c r="B2272" s="93" t="s">
        <v>1376</v>
      </c>
      <c r="C2272" s="93" t="s">
        <v>1379</v>
      </c>
      <c r="D2272" s="93" t="s">
        <v>157</v>
      </c>
      <c r="E2272" s="93">
        <v>201</v>
      </c>
      <c r="F2272" s="93" t="s">
        <v>1378</v>
      </c>
      <c r="G2272" s="94">
        <v>44752</v>
      </c>
      <c r="H2272" s="94">
        <v>44919</v>
      </c>
      <c r="I2272" s="95"/>
      <c r="J2272" s="95"/>
      <c r="K2272" s="95"/>
      <c r="L2272" s="95"/>
      <c r="M2272" s="95" t="s">
        <v>15</v>
      </c>
      <c r="N2272" s="95"/>
      <c r="O2272" s="95"/>
      <c r="P2272" s="95"/>
      <c r="R2272" s="90" t="s">
        <v>15</v>
      </c>
      <c r="S2272" s="91">
        <v>0</v>
      </c>
      <c r="T2272" s="90" t="s">
        <v>1378</v>
      </c>
      <c r="U2272" s="91">
        <v>17.309999999999999</v>
      </c>
      <c r="W2272" s="92">
        <v>44652</v>
      </c>
    </row>
    <row r="2273" spans="1:23" x14ac:dyDescent="0.2">
      <c r="A2273" s="93"/>
      <c r="B2273" s="93" t="s">
        <v>1376</v>
      </c>
      <c r="C2273" s="93" t="s">
        <v>1379</v>
      </c>
      <c r="D2273" s="93" t="s">
        <v>157</v>
      </c>
      <c r="E2273" s="93">
        <v>201</v>
      </c>
      <c r="F2273" s="93" t="s">
        <v>1378</v>
      </c>
      <c r="G2273" s="94">
        <v>44752</v>
      </c>
      <c r="H2273" s="94">
        <v>44919</v>
      </c>
      <c r="I2273" s="95"/>
      <c r="J2273" s="95"/>
      <c r="K2273" s="95"/>
      <c r="L2273" s="95"/>
      <c r="M2273" s="95" t="s">
        <v>15</v>
      </c>
      <c r="N2273" s="95"/>
      <c r="O2273" s="95"/>
      <c r="P2273" s="95"/>
      <c r="R2273" s="90" t="s">
        <v>15</v>
      </c>
      <c r="S2273" s="91">
        <v>0</v>
      </c>
      <c r="T2273" s="90" t="s">
        <v>1378</v>
      </c>
      <c r="U2273" s="91">
        <v>17.309999999999999</v>
      </c>
      <c r="W2273" s="92">
        <v>44652</v>
      </c>
    </row>
    <row r="2274" spans="1:23" x14ac:dyDescent="0.2">
      <c r="A2274" s="93"/>
      <c r="B2274" s="93" t="s">
        <v>1376</v>
      </c>
      <c r="C2274" s="93" t="s">
        <v>1379</v>
      </c>
      <c r="D2274" s="93" t="s">
        <v>157</v>
      </c>
      <c r="E2274" s="93">
        <v>201</v>
      </c>
      <c r="F2274" s="93" t="s">
        <v>1378</v>
      </c>
      <c r="G2274" s="94">
        <v>44752</v>
      </c>
      <c r="H2274" s="94">
        <v>44919</v>
      </c>
      <c r="I2274" s="95"/>
      <c r="J2274" s="95"/>
      <c r="K2274" s="95"/>
      <c r="L2274" s="95"/>
      <c r="M2274" s="95" t="s">
        <v>15</v>
      </c>
      <c r="N2274" s="95"/>
      <c r="O2274" s="95"/>
      <c r="P2274" s="95"/>
      <c r="R2274" s="90" t="s">
        <v>15</v>
      </c>
      <c r="S2274" s="91">
        <v>0</v>
      </c>
      <c r="T2274" s="90" t="s">
        <v>1378</v>
      </c>
      <c r="U2274" s="91">
        <v>17.309999999999999</v>
      </c>
      <c r="W2274" s="92">
        <v>44652</v>
      </c>
    </row>
    <row r="2275" spans="1:23" x14ac:dyDescent="0.2">
      <c r="A2275" s="93"/>
      <c r="B2275" s="93" t="s">
        <v>1376</v>
      </c>
      <c r="C2275" s="93" t="s">
        <v>1379</v>
      </c>
      <c r="D2275" s="93" t="s">
        <v>157</v>
      </c>
      <c r="E2275" s="93">
        <v>201</v>
      </c>
      <c r="F2275" s="93" t="s">
        <v>1378</v>
      </c>
      <c r="G2275" s="94">
        <v>44752</v>
      </c>
      <c r="H2275" s="94">
        <v>44919</v>
      </c>
      <c r="I2275" s="95"/>
      <c r="J2275" s="95"/>
      <c r="K2275" s="95"/>
      <c r="L2275" s="95"/>
      <c r="M2275" s="95" t="s">
        <v>15</v>
      </c>
      <c r="N2275" s="95"/>
      <c r="O2275" s="95"/>
      <c r="P2275" s="95"/>
      <c r="R2275" s="90" t="s">
        <v>15</v>
      </c>
      <c r="S2275" s="91">
        <v>0</v>
      </c>
      <c r="T2275" s="90" t="s">
        <v>1378</v>
      </c>
      <c r="U2275" s="91">
        <v>17.309999999999999</v>
      </c>
      <c r="W2275" s="92">
        <v>44652</v>
      </c>
    </row>
    <row r="2276" spans="1:23" x14ac:dyDescent="0.2">
      <c r="A2276" s="93"/>
      <c r="B2276" s="93" t="s">
        <v>1376</v>
      </c>
      <c r="C2276" s="93" t="s">
        <v>1379</v>
      </c>
      <c r="D2276" s="93" t="s">
        <v>157</v>
      </c>
      <c r="E2276" s="93">
        <v>201</v>
      </c>
      <c r="F2276" s="93" t="s">
        <v>1378</v>
      </c>
      <c r="G2276" s="94">
        <v>44752</v>
      </c>
      <c r="H2276" s="94">
        <v>44919</v>
      </c>
      <c r="I2276" s="95"/>
      <c r="J2276" s="95"/>
      <c r="K2276" s="95"/>
      <c r="L2276" s="95"/>
      <c r="M2276" s="95" t="s">
        <v>15</v>
      </c>
      <c r="N2276" s="95"/>
      <c r="O2276" s="95"/>
      <c r="P2276" s="95"/>
      <c r="R2276" s="90" t="s">
        <v>15</v>
      </c>
      <c r="S2276" s="91">
        <v>0</v>
      </c>
      <c r="T2276" s="90" t="s">
        <v>1378</v>
      </c>
      <c r="U2276" s="91">
        <v>17.309999999999999</v>
      </c>
      <c r="W2276" s="92">
        <v>44652</v>
      </c>
    </row>
    <row r="2277" spans="1:23" x14ac:dyDescent="0.2">
      <c r="A2277" s="93"/>
      <c r="B2277" s="93" t="s">
        <v>1376</v>
      </c>
      <c r="C2277" s="93" t="s">
        <v>1379</v>
      </c>
      <c r="D2277" s="93" t="s">
        <v>157</v>
      </c>
      <c r="E2277" s="93">
        <v>201</v>
      </c>
      <c r="F2277" s="93" t="s">
        <v>1378</v>
      </c>
      <c r="G2277" s="94">
        <v>44752</v>
      </c>
      <c r="H2277" s="94">
        <v>44919</v>
      </c>
      <c r="I2277" s="95"/>
      <c r="J2277" s="95"/>
      <c r="K2277" s="95"/>
      <c r="L2277" s="95"/>
      <c r="M2277" s="95" t="s">
        <v>15</v>
      </c>
      <c r="N2277" s="95"/>
      <c r="O2277" s="95"/>
      <c r="P2277" s="95"/>
      <c r="R2277" s="90" t="s">
        <v>15</v>
      </c>
      <c r="S2277" s="91">
        <v>0</v>
      </c>
      <c r="T2277" s="90" t="s">
        <v>1378</v>
      </c>
      <c r="U2277" s="91">
        <v>17.309999999999999</v>
      </c>
      <c r="W2277" s="92">
        <v>44652</v>
      </c>
    </row>
    <row r="2278" spans="1:23" x14ac:dyDescent="0.2">
      <c r="A2278" s="93"/>
      <c r="B2278" s="93" t="s">
        <v>1376</v>
      </c>
      <c r="C2278" s="93" t="s">
        <v>1379</v>
      </c>
      <c r="D2278" s="93" t="s">
        <v>157</v>
      </c>
      <c r="E2278" s="93">
        <v>201</v>
      </c>
      <c r="F2278" s="93" t="s">
        <v>1378</v>
      </c>
      <c r="G2278" s="94">
        <v>44752</v>
      </c>
      <c r="H2278" s="94">
        <v>44919</v>
      </c>
      <c r="I2278" s="95"/>
      <c r="J2278" s="95"/>
      <c r="K2278" s="95"/>
      <c r="L2278" s="95"/>
      <c r="M2278" s="95" t="s">
        <v>15</v>
      </c>
      <c r="N2278" s="95"/>
      <c r="O2278" s="95"/>
      <c r="P2278" s="95"/>
      <c r="R2278" s="90" t="s">
        <v>15</v>
      </c>
      <c r="S2278" s="91">
        <v>0</v>
      </c>
      <c r="T2278" s="90" t="s">
        <v>1378</v>
      </c>
      <c r="U2278" s="91">
        <v>17.309999999999999</v>
      </c>
      <c r="W2278" s="92">
        <v>44652</v>
      </c>
    </row>
    <row r="2279" spans="1:23" x14ac:dyDescent="0.2">
      <c r="A2279" s="93"/>
      <c r="B2279" s="93" t="s">
        <v>1376</v>
      </c>
      <c r="C2279" s="93" t="s">
        <v>1379</v>
      </c>
      <c r="D2279" s="93" t="s">
        <v>157</v>
      </c>
      <c r="E2279" s="93">
        <v>201</v>
      </c>
      <c r="F2279" s="93" t="s">
        <v>1378</v>
      </c>
      <c r="G2279" s="94">
        <v>44752</v>
      </c>
      <c r="H2279" s="94">
        <v>44919</v>
      </c>
      <c r="I2279" s="95"/>
      <c r="J2279" s="95"/>
      <c r="K2279" s="95"/>
      <c r="L2279" s="95"/>
      <c r="M2279" s="95" t="s">
        <v>15</v>
      </c>
      <c r="N2279" s="95"/>
      <c r="O2279" s="95"/>
      <c r="P2279" s="95"/>
      <c r="R2279" s="90" t="s">
        <v>15</v>
      </c>
      <c r="S2279" s="91">
        <v>0</v>
      </c>
      <c r="T2279" s="90" t="s">
        <v>1378</v>
      </c>
      <c r="U2279" s="91">
        <v>17.309999999999999</v>
      </c>
      <c r="W2279" s="92">
        <v>44652</v>
      </c>
    </row>
    <row r="2280" spans="1:23" x14ac:dyDescent="0.2">
      <c r="A2280" s="93"/>
      <c r="B2280" s="93" t="s">
        <v>1376</v>
      </c>
      <c r="C2280" s="93" t="s">
        <v>1379</v>
      </c>
      <c r="D2280" s="93" t="s">
        <v>157</v>
      </c>
      <c r="E2280" s="93">
        <v>201</v>
      </c>
      <c r="F2280" s="93" t="s">
        <v>1378</v>
      </c>
      <c r="G2280" s="94">
        <v>44752</v>
      </c>
      <c r="H2280" s="94">
        <v>44919</v>
      </c>
      <c r="I2280" s="95"/>
      <c r="J2280" s="95"/>
      <c r="K2280" s="95"/>
      <c r="L2280" s="95"/>
      <c r="M2280" s="95" t="s">
        <v>15</v>
      </c>
      <c r="N2280" s="95"/>
      <c r="O2280" s="95"/>
      <c r="P2280" s="95"/>
      <c r="R2280" s="90" t="s">
        <v>15</v>
      </c>
      <c r="S2280" s="91">
        <v>0</v>
      </c>
      <c r="T2280" s="90" t="s">
        <v>1378</v>
      </c>
      <c r="U2280" s="91">
        <v>17.309999999999999</v>
      </c>
      <c r="W2280" s="92">
        <v>44652</v>
      </c>
    </row>
    <row r="2281" spans="1:23" x14ac:dyDescent="0.2">
      <c r="A2281" s="93"/>
      <c r="B2281" s="93" t="s">
        <v>1376</v>
      </c>
      <c r="C2281" s="93" t="s">
        <v>1379</v>
      </c>
      <c r="D2281" s="93" t="s">
        <v>157</v>
      </c>
      <c r="E2281" s="93">
        <v>201</v>
      </c>
      <c r="F2281" s="93" t="s">
        <v>1378</v>
      </c>
      <c r="G2281" s="94">
        <v>44752</v>
      </c>
      <c r="H2281" s="94">
        <v>44919</v>
      </c>
      <c r="I2281" s="95"/>
      <c r="J2281" s="95"/>
      <c r="K2281" s="95"/>
      <c r="L2281" s="95"/>
      <c r="M2281" s="95" t="s">
        <v>15</v>
      </c>
      <c r="N2281" s="95"/>
      <c r="O2281" s="95"/>
      <c r="P2281" s="95"/>
      <c r="R2281" s="90" t="s">
        <v>15</v>
      </c>
      <c r="S2281" s="91">
        <v>0</v>
      </c>
      <c r="T2281" s="90" t="s">
        <v>1378</v>
      </c>
      <c r="U2281" s="91">
        <v>17.309999999999999</v>
      </c>
      <c r="W2281" s="92">
        <v>44652</v>
      </c>
    </row>
    <row r="2282" spans="1:23" x14ac:dyDescent="0.2">
      <c r="A2282" s="93"/>
      <c r="B2282" s="93" t="s">
        <v>1376</v>
      </c>
      <c r="C2282" s="93" t="s">
        <v>1379</v>
      </c>
      <c r="D2282" s="93" t="s">
        <v>157</v>
      </c>
      <c r="E2282" s="93">
        <v>201</v>
      </c>
      <c r="F2282" s="93" t="s">
        <v>1378</v>
      </c>
      <c r="G2282" s="94">
        <v>44752</v>
      </c>
      <c r="H2282" s="94">
        <v>44919</v>
      </c>
      <c r="I2282" s="95"/>
      <c r="J2282" s="95"/>
      <c r="K2282" s="95"/>
      <c r="L2282" s="95"/>
      <c r="M2282" s="95" t="s">
        <v>15</v>
      </c>
      <c r="N2282" s="95"/>
      <c r="O2282" s="95"/>
      <c r="P2282" s="95"/>
      <c r="R2282" s="90" t="s">
        <v>15</v>
      </c>
      <c r="S2282" s="91">
        <v>0</v>
      </c>
      <c r="T2282" s="90" t="s">
        <v>1378</v>
      </c>
      <c r="U2282" s="91">
        <v>17.309999999999999</v>
      </c>
      <c r="W2282" s="92">
        <v>44652</v>
      </c>
    </row>
    <row r="2283" spans="1:23" x14ac:dyDescent="0.2">
      <c r="A2283" s="93"/>
      <c r="B2283" s="93" t="s">
        <v>1376</v>
      </c>
      <c r="C2283" s="93" t="s">
        <v>1379</v>
      </c>
      <c r="D2283" s="93" t="s">
        <v>157</v>
      </c>
      <c r="E2283" s="93">
        <v>201</v>
      </c>
      <c r="F2283" s="93" t="s">
        <v>1378</v>
      </c>
      <c r="G2283" s="94">
        <v>44752</v>
      </c>
      <c r="H2283" s="94">
        <v>44919</v>
      </c>
      <c r="I2283" s="95"/>
      <c r="J2283" s="95"/>
      <c r="K2283" s="95"/>
      <c r="L2283" s="95"/>
      <c r="M2283" s="95" t="s">
        <v>15</v>
      </c>
      <c r="N2283" s="95"/>
      <c r="O2283" s="95"/>
      <c r="P2283" s="95"/>
      <c r="R2283" s="90" t="s">
        <v>15</v>
      </c>
      <c r="S2283" s="91">
        <v>0</v>
      </c>
      <c r="T2283" s="90" t="s">
        <v>1378</v>
      </c>
      <c r="U2283" s="91">
        <v>17.309999999999999</v>
      </c>
      <c r="W2283" s="92">
        <v>44652</v>
      </c>
    </row>
    <row r="2284" spans="1:23" x14ac:dyDescent="0.2">
      <c r="A2284" s="93"/>
      <c r="B2284" s="93" t="s">
        <v>1376</v>
      </c>
      <c r="C2284" s="93" t="s">
        <v>1379</v>
      </c>
      <c r="D2284" s="93" t="s">
        <v>157</v>
      </c>
      <c r="E2284" s="93">
        <v>201</v>
      </c>
      <c r="F2284" s="93" t="s">
        <v>1378</v>
      </c>
      <c r="G2284" s="94">
        <v>44752</v>
      </c>
      <c r="H2284" s="94">
        <v>44919</v>
      </c>
      <c r="I2284" s="95"/>
      <c r="J2284" s="95"/>
      <c r="K2284" s="95"/>
      <c r="L2284" s="95"/>
      <c r="M2284" s="95" t="s">
        <v>15</v>
      </c>
      <c r="N2284" s="95"/>
      <c r="O2284" s="95"/>
      <c r="P2284" s="95"/>
      <c r="R2284" s="90" t="s">
        <v>15</v>
      </c>
      <c r="S2284" s="91">
        <v>0</v>
      </c>
      <c r="T2284" s="90" t="s">
        <v>1378</v>
      </c>
      <c r="U2284" s="91">
        <v>17.309999999999999</v>
      </c>
      <c r="W2284" s="92">
        <v>44652</v>
      </c>
    </row>
    <row r="2285" spans="1:23" x14ac:dyDescent="0.2">
      <c r="A2285" s="93"/>
      <c r="B2285" s="93" t="s">
        <v>1376</v>
      </c>
      <c r="C2285" s="93" t="s">
        <v>1379</v>
      </c>
      <c r="D2285" s="93" t="s">
        <v>157</v>
      </c>
      <c r="E2285" s="93">
        <v>201</v>
      </c>
      <c r="F2285" s="93" t="s">
        <v>1378</v>
      </c>
      <c r="G2285" s="94">
        <v>44752</v>
      </c>
      <c r="H2285" s="94">
        <v>44919</v>
      </c>
      <c r="I2285" s="95"/>
      <c r="J2285" s="95"/>
      <c r="K2285" s="95"/>
      <c r="L2285" s="95"/>
      <c r="M2285" s="95" t="s">
        <v>15</v>
      </c>
      <c r="N2285" s="95"/>
      <c r="O2285" s="95"/>
      <c r="P2285" s="95"/>
      <c r="R2285" s="90" t="s">
        <v>15</v>
      </c>
      <c r="S2285" s="91">
        <v>0</v>
      </c>
      <c r="T2285" s="90" t="s">
        <v>1378</v>
      </c>
      <c r="U2285" s="91">
        <v>17.309999999999999</v>
      </c>
      <c r="W2285" s="92">
        <v>44652</v>
      </c>
    </row>
    <row r="2286" spans="1:23" x14ac:dyDescent="0.2">
      <c r="A2286" s="93"/>
      <c r="B2286" s="93" t="s">
        <v>1376</v>
      </c>
      <c r="C2286" s="93" t="s">
        <v>1379</v>
      </c>
      <c r="D2286" s="93" t="s">
        <v>157</v>
      </c>
      <c r="E2286" s="93">
        <v>201</v>
      </c>
      <c r="F2286" s="93" t="s">
        <v>1378</v>
      </c>
      <c r="G2286" s="94">
        <v>44752</v>
      </c>
      <c r="H2286" s="94">
        <v>44919</v>
      </c>
      <c r="I2286" s="95"/>
      <c r="J2286" s="95"/>
      <c r="K2286" s="95"/>
      <c r="L2286" s="95"/>
      <c r="M2286" s="95" t="s">
        <v>15</v>
      </c>
      <c r="N2286" s="95"/>
      <c r="O2286" s="95"/>
      <c r="P2286" s="95"/>
      <c r="R2286" s="90" t="s">
        <v>15</v>
      </c>
      <c r="S2286" s="91">
        <v>0</v>
      </c>
      <c r="T2286" s="90" t="s">
        <v>1378</v>
      </c>
      <c r="U2286" s="91">
        <v>17.309999999999999</v>
      </c>
      <c r="W2286" s="92">
        <v>44652</v>
      </c>
    </row>
    <row r="2287" spans="1:23" x14ac:dyDescent="0.2">
      <c r="A2287" s="93"/>
      <c r="B2287" s="93" t="s">
        <v>1376</v>
      </c>
      <c r="C2287" s="93" t="s">
        <v>1379</v>
      </c>
      <c r="D2287" s="93" t="s">
        <v>157</v>
      </c>
      <c r="E2287" s="93">
        <v>201</v>
      </c>
      <c r="F2287" s="93" t="s">
        <v>1378</v>
      </c>
      <c r="G2287" s="94">
        <v>44752</v>
      </c>
      <c r="H2287" s="94">
        <v>44919</v>
      </c>
      <c r="I2287" s="95"/>
      <c r="J2287" s="95"/>
      <c r="K2287" s="95"/>
      <c r="L2287" s="95"/>
      <c r="M2287" s="95" t="s">
        <v>15</v>
      </c>
      <c r="N2287" s="95"/>
      <c r="O2287" s="95"/>
      <c r="P2287" s="95"/>
      <c r="R2287" s="90" t="s">
        <v>15</v>
      </c>
      <c r="S2287" s="91">
        <v>0</v>
      </c>
      <c r="T2287" s="90" t="s">
        <v>1378</v>
      </c>
      <c r="U2287" s="91">
        <v>17.309999999999999</v>
      </c>
      <c r="W2287" s="92">
        <v>44652</v>
      </c>
    </row>
    <row r="2288" spans="1:23" x14ac:dyDescent="0.2">
      <c r="A2288" s="93"/>
      <c r="B2288" s="93" t="s">
        <v>1376</v>
      </c>
      <c r="C2288" s="93" t="s">
        <v>1379</v>
      </c>
      <c r="D2288" s="93" t="s">
        <v>157</v>
      </c>
      <c r="E2288" s="93">
        <v>201</v>
      </c>
      <c r="F2288" s="93" t="s">
        <v>1378</v>
      </c>
      <c r="G2288" s="94">
        <v>44752</v>
      </c>
      <c r="H2288" s="94">
        <v>44919</v>
      </c>
      <c r="I2288" s="95"/>
      <c r="J2288" s="95"/>
      <c r="K2288" s="95"/>
      <c r="L2288" s="95"/>
      <c r="M2288" s="95" t="s">
        <v>15</v>
      </c>
      <c r="N2288" s="95"/>
      <c r="O2288" s="95"/>
      <c r="P2288" s="95"/>
      <c r="R2288" s="90" t="s">
        <v>15</v>
      </c>
      <c r="S2288" s="91">
        <v>0</v>
      </c>
      <c r="T2288" s="90" t="s">
        <v>1378</v>
      </c>
      <c r="U2288" s="91">
        <v>17.309999999999999</v>
      </c>
      <c r="W2288" s="92">
        <v>44652</v>
      </c>
    </row>
    <row r="2289" spans="1:23" x14ac:dyDescent="0.2">
      <c r="A2289" s="93"/>
      <c r="B2289" s="93" t="s">
        <v>1376</v>
      </c>
      <c r="C2289" s="93" t="s">
        <v>1379</v>
      </c>
      <c r="D2289" s="93" t="s">
        <v>157</v>
      </c>
      <c r="E2289" s="93">
        <v>201</v>
      </c>
      <c r="F2289" s="93" t="s">
        <v>1378</v>
      </c>
      <c r="G2289" s="94">
        <v>44752</v>
      </c>
      <c r="H2289" s="94">
        <v>44919</v>
      </c>
      <c r="I2289" s="95"/>
      <c r="J2289" s="95"/>
      <c r="K2289" s="95"/>
      <c r="L2289" s="95"/>
      <c r="M2289" s="95" t="s">
        <v>15</v>
      </c>
      <c r="N2289" s="95"/>
      <c r="O2289" s="95"/>
      <c r="P2289" s="95"/>
      <c r="R2289" s="90" t="s">
        <v>15</v>
      </c>
      <c r="S2289" s="91">
        <v>0</v>
      </c>
      <c r="T2289" s="90" t="s">
        <v>1378</v>
      </c>
      <c r="U2289" s="91">
        <v>17.309999999999999</v>
      </c>
      <c r="W2289" s="92">
        <v>44652</v>
      </c>
    </row>
    <row r="2290" spans="1:23" x14ac:dyDescent="0.2">
      <c r="A2290" s="93"/>
      <c r="B2290" s="93" t="s">
        <v>1376</v>
      </c>
      <c r="C2290" s="93" t="s">
        <v>1379</v>
      </c>
      <c r="D2290" s="93" t="s">
        <v>157</v>
      </c>
      <c r="E2290" s="93">
        <v>201</v>
      </c>
      <c r="F2290" s="93" t="s">
        <v>1378</v>
      </c>
      <c r="G2290" s="94">
        <v>44752</v>
      </c>
      <c r="H2290" s="94">
        <v>44919</v>
      </c>
      <c r="I2290" s="95"/>
      <c r="J2290" s="95"/>
      <c r="K2290" s="95"/>
      <c r="L2290" s="95"/>
      <c r="M2290" s="95" t="s">
        <v>15</v>
      </c>
      <c r="N2290" s="95"/>
      <c r="O2290" s="95"/>
      <c r="P2290" s="95"/>
      <c r="R2290" s="90" t="s">
        <v>15</v>
      </c>
      <c r="S2290" s="91">
        <v>0</v>
      </c>
      <c r="T2290" s="90" t="s">
        <v>1378</v>
      </c>
      <c r="U2290" s="91">
        <v>17.309999999999999</v>
      </c>
      <c r="W2290" s="92">
        <v>44652</v>
      </c>
    </row>
    <row r="2291" spans="1:23" x14ac:dyDescent="0.2">
      <c r="A2291" s="93"/>
      <c r="B2291" s="93" t="s">
        <v>1376</v>
      </c>
      <c r="C2291" s="93" t="s">
        <v>1379</v>
      </c>
      <c r="D2291" s="93" t="s">
        <v>157</v>
      </c>
      <c r="E2291" s="93">
        <v>201</v>
      </c>
      <c r="F2291" s="93" t="s">
        <v>1378</v>
      </c>
      <c r="G2291" s="94">
        <v>44752</v>
      </c>
      <c r="H2291" s="94">
        <v>44919</v>
      </c>
      <c r="I2291" s="95"/>
      <c r="J2291" s="95"/>
      <c r="K2291" s="95"/>
      <c r="L2291" s="95"/>
      <c r="M2291" s="95" t="s">
        <v>15</v>
      </c>
      <c r="N2291" s="95"/>
      <c r="O2291" s="95"/>
      <c r="P2291" s="95"/>
      <c r="R2291" s="90" t="s">
        <v>15</v>
      </c>
      <c r="S2291" s="91">
        <v>0</v>
      </c>
      <c r="T2291" s="90" t="s">
        <v>1378</v>
      </c>
      <c r="U2291" s="91">
        <v>17.309999999999999</v>
      </c>
      <c r="W2291" s="92">
        <v>44652</v>
      </c>
    </row>
    <row r="2292" spans="1:23" x14ac:dyDescent="0.2">
      <c r="A2292" s="93"/>
      <c r="B2292" s="93" t="s">
        <v>1376</v>
      </c>
      <c r="C2292" s="93" t="s">
        <v>1379</v>
      </c>
      <c r="D2292" s="93" t="s">
        <v>157</v>
      </c>
      <c r="E2292" s="93">
        <v>201</v>
      </c>
      <c r="F2292" s="93" t="s">
        <v>1378</v>
      </c>
      <c r="G2292" s="94">
        <v>44752</v>
      </c>
      <c r="H2292" s="94">
        <v>44919</v>
      </c>
      <c r="I2292" s="95"/>
      <c r="J2292" s="95"/>
      <c r="K2292" s="95"/>
      <c r="L2292" s="95"/>
      <c r="M2292" s="95" t="s">
        <v>15</v>
      </c>
      <c r="N2292" s="95"/>
      <c r="O2292" s="95"/>
      <c r="P2292" s="95"/>
      <c r="R2292" s="90" t="s">
        <v>15</v>
      </c>
      <c r="S2292" s="91">
        <v>0</v>
      </c>
      <c r="T2292" s="90" t="s">
        <v>1378</v>
      </c>
      <c r="U2292" s="91">
        <v>17.309999999999999</v>
      </c>
      <c r="W2292" s="92">
        <v>44652</v>
      </c>
    </row>
    <row r="2293" spans="1:23" x14ac:dyDescent="0.2">
      <c r="A2293" s="93"/>
      <c r="B2293" s="93" t="s">
        <v>1376</v>
      </c>
      <c r="C2293" s="93" t="s">
        <v>1379</v>
      </c>
      <c r="D2293" s="93" t="s">
        <v>157</v>
      </c>
      <c r="E2293" s="93">
        <v>201</v>
      </c>
      <c r="F2293" s="93" t="s">
        <v>1378</v>
      </c>
      <c r="G2293" s="94">
        <v>44752</v>
      </c>
      <c r="H2293" s="94">
        <v>44919</v>
      </c>
      <c r="I2293" s="95"/>
      <c r="J2293" s="95"/>
      <c r="K2293" s="95"/>
      <c r="L2293" s="95"/>
      <c r="M2293" s="95" t="s">
        <v>15</v>
      </c>
      <c r="N2293" s="95"/>
      <c r="O2293" s="95"/>
      <c r="P2293" s="95"/>
      <c r="R2293" s="90" t="s">
        <v>15</v>
      </c>
      <c r="S2293" s="91">
        <v>0</v>
      </c>
      <c r="T2293" s="90" t="s">
        <v>1378</v>
      </c>
      <c r="U2293" s="91">
        <v>17.309999999999999</v>
      </c>
      <c r="W2293" s="92">
        <v>44652</v>
      </c>
    </row>
    <row r="2294" spans="1:23" x14ac:dyDescent="0.2">
      <c r="A2294" s="93"/>
      <c r="B2294" s="93" t="s">
        <v>1376</v>
      </c>
      <c r="C2294" s="93" t="s">
        <v>1379</v>
      </c>
      <c r="D2294" s="93" t="s">
        <v>157</v>
      </c>
      <c r="E2294" s="93">
        <v>201</v>
      </c>
      <c r="F2294" s="93" t="s">
        <v>1378</v>
      </c>
      <c r="G2294" s="94">
        <v>44752</v>
      </c>
      <c r="H2294" s="94">
        <v>44919</v>
      </c>
      <c r="I2294" s="95"/>
      <c r="J2294" s="95"/>
      <c r="K2294" s="95"/>
      <c r="L2294" s="95"/>
      <c r="M2294" s="95" t="s">
        <v>15</v>
      </c>
      <c r="N2294" s="95"/>
      <c r="O2294" s="95"/>
      <c r="P2294" s="95"/>
      <c r="R2294" s="90" t="s">
        <v>15</v>
      </c>
      <c r="S2294" s="91">
        <v>0</v>
      </c>
      <c r="T2294" s="90" t="s">
        <v>1378</v>
      </c>
      <c r="U2294" s="91">
        <v>17.309999999999999</v>
      </c>
      <c r="W2294" s="92">
        <v>44652</v>
      </c>
    </row>
    <row r="2295" spans="1:23" x14ac:dyDescent="0.2">
      <c r="A2295" s="93"/>
      <c r="B2295" s="93" t="s">
        <v>1376</v>
      </c>
      <c r="C2295" s="93" t="s">
        <v>1379</v>
      </c>
      <c r="D2295" s="93" t="s">
        <v>157</v>
      </c>
      <c r="E2295" s="93">
        <v>201</v>
      </c>
      <c r="F2295" s="93" t="s">
        <v>1378</v>
      </c>
      <c r="G2295" s="94">
        <v>44752</v>
      </c>
      <c r="H2295" s="94">
        <v>44919</v>
      </c>
      <c r="I2295" s="95"/>
      <c r="J2295" s="95"/>
      <c r="K2295" s="95"/>
      <c r="L2295" s="95"/>
      <c r="M2295" s="95" t="s">
        <v>15</v>
      </c>
      <c r="N2295" s="95"/>
      <c r="O2295" s="95"/>
      <c r="P2295" s="95"/>
      <c r="R2295" s="90" t="s">
        <v>15</v>
      </c>
      <c r="S2295" s="91">
        <v>0</v>
      </c>
      <c r="T2295" s="90" t="s">
        <v>1378</v>
      </c>
      <c r="U2295" s="91">
        <v>17.309999999999999</v>
      </c>
      <c r="W2295" s="92">
        <v>44652</v>
      </c>
    </row>
    <row r="2296" spans="1:23" x14ac:dyDescent="0.2">
      <c r="A2296" s="93"/>
      <c r="B2296" s="93" t="s">
        <v>1376</v>
      </c>
      <c r="C2296" s="93" t="s">
        <v>1379</v>
      </c>
      <c r="D2296" s="93" t="s">
        <v>157</v>
      </c>
      <c r="E2296" s="93">
        <v>201</v>
      </c>
      <c r="F2296" s="93" t="s">
        <v>1378</v>
      </c>
      <c r="G2296" s="94">
        <v>44752</v>
      </c>
      <c r="H2296" s="94">
        <v>44919</v>
      </c>
      <c r="I2296" s="95"/>
      <c r="J2296" s="95"/>
      <c r="K2296" s="95"/>
      <c r="L2296" s="95"/>
      <c r="M2296" s="95" t="s">
        <v>15</v>
      </c>
      <c r="N2296" s="95"/>
      <c r="O2296" s="95"/>
      <c r="P2296" s="95"/>
      <c r="R2296" s="90" t="s">
        <v>15</v>
      </c>
      <c r="S2296" s="91">
        <v>0</v>
      </c>
      <c r="T2296" s="90" t="s">
        <v>1378</v>
      </c>
      <c r="U2296" s="91">
        <v>17.309999999999999</v>
      </c>
      <c r="W2296" s="92">
        <v>44652</v>
      </c>
    </row>
    <row r="2297" spans="1:23" x14ac:dyDescent="0.2">
      <c r="A2297" s="93"/>
      <c r="B2297" s="93" t="s">
        <v>1376</v>
      </c>
      <c r="C2297" s="93" t="s">
        <v>1379</v>
      </c>
      <c r="D2297" s="93" t="s">
        <v>157</v>
      </c>
      <c r="E2297" s="93">
        <v>201</v>
      </c>
      <c r="F2297" s="93" t="s">
        <v>1378</v>
      </c>
      <c r="G2297" s="94">
        <v>44752</v>
      </c>
      <c r="H2297" s="94">
        <v>44919</v>
      </c>
      <c r="I2297" s="95"/>
      <c r="J2297" s="95"/>
      <c r="K2297" s="95"/>
      <c r="L2297" s="95"/>
      <c r="M2297" s="95" t="s">
        <v>15</v>
      </c>
      <c r="N2297" s="95"/>
      <c r="O2297" s="95"/>
      <c r="P2297" s="95"/>
      <c r="R2297" s="90" t="s">
        <v>15</v>
      </c>
      <c r="S2297" s="91">
        <v>0</v>
      </c>
      <c r="T2297" s="90" t="s">
        <v>1378</v>
      </c>
      <c r="U2297" s="91">
        <v>17.309999999999999</v>
      </c>
      <c r="W2297" s="92">
        <v>44652</v>
      </c>
    </row>
    <row r="2298" spans="1:23" x14ac:dyDescent="0.2">
      <c r="A2298" s="93"/>
      <c r="B2298" s="93" t="s">
        <v>1376</v>
      </c>
      <c r="C2298" s="93" t="s">
        <v>1379</v>
      </c>
      <c r="D2298" s="93" t="s">
        <v>157</v>
      </c>
      <c r="E2298" s="93">
        <v>201</v>
      </c>
      <c r="F2298" s="93" t="s">
        <v>1378</v>
      </c>
      <c r="G2298" s="94">
        <v>44752</v>
      </c>
      <c r="H2298" s="94">
        <v>44919</v>
      </c>
      <c r="I2298" s="95"/>
      <c r="J2298" s="95"/>
      <c r="K2298" s="95"/>
      <c r="L2298" s="95"/>
      <c r="M2298" s="95" t="s">
        <v>15</v>
      </c>
      <c r="N2298" s="95"/>
      <c r="O2298" s="95"/>
      <c r="P2298" s="95"/>
      <c r="R2298" s="90" t="s">
        <v>15</v>
      </c>
      <c r="S2298" s="91">
        <v>0</v>
      </c>
      <c r="T2298" s="90" t="s">
        <v>1378</v>
      </c>
      <c r="U2298" s="91">
        <v>17.309999999999999</v>
      </c>
      <c r="W2298" s="92">
        <v>44652</v>
      </c>
    </row>
    <row r="2299" spans="1:23" x14ac:dyDescent="0.2">
      <c r="A2299" s="93"/>
      <c r="B2299" s="93" t="s">
        <v>1376</v>
      </c>
      <c r="C2299" s="93" t="s">
        <v>1379</v>
      </c>
      <c r="D2299" s="93" t="s">
        <v>157</v>
      </c>
      <c r="E2299" s="93">
        <v>201</v>
      </c>
      <c r="F2299" s="93" t="s">
        <v>1378</v>
      </c>
      <c r="G2299" s="94">
        <v>44752</v>
      </c>
      <c r="H2299" s="94">
        <v>44919</v>
      </c>
      <c r="I2299" s="95"/>
      <c r="J2299" s="95"/>
      <c r="K2299" s="95"/>
      <c r="L2299" s="95"/>
      <c r="M2299" s="95" t="s">
        <v>15</v>
      </c>
      <c r="N2299" s="95"/>
      <c r="O2299" s="95"/>
      <c r="P2299" s="95"/>
      <c r="R2299" s="90" t="s">
        <v>15</v>
      </c>
      <c r="S2299" s="91">
        <v>0</v>
      </c>
      <c r="T2299" s="90" t="s">
        <v>1378</v>
      </c>
      <c r="U2299" s="91">
        <v>17.309999999999999</v>
      </c>
      <c r="W2299" s="92">
        <v>44652</v>
      </c>
    </row>
    <row r="2300" spans="1:23" x14ac:dyDescent="0.2">
      <c r="A2300" s="93"/>
      <c r="B2300" s="93" t="s">
        <v>1376</v>
      </c>
      <c r="C2300" s="93" t="s">
        <v>1379</v>
      </c>
      <c r="D2300" s="93" t="s">
        <v>157</v>
      </c>
      <c r="E2300" s="93">
        <v>201</v>
      </c>
      <c r="F2300" s="93" t="s">
        <v>1378</v>
      </c>
      <c r="G2300" s="94">
        <v>44752</v>
      </c>
      <c r="H2300" s="94">
        <v>44919</v>
      </c>
      <c r="I2300" s="95"/>
      <c r="J2300" s="95"/>
      <c r="K2300" s="95"/>
      <c r="L2300" s="95"/>
      <c r="M2300" s="95" t="s">
        <v>15</v>
      </c>
      <c r="N2300" s="95"/>
      <c r="O2300" s="95"/>
      <c r="P2300" s="95"/>
      <c r="R2300" s="90" t="s">
        <v>15</v>
      </c>
      <c r="S2300" s="91">
        <v>0</v>
      </c>
      <c r="T2300" s="90" t="s">
        <v>1378</v>
      </c>
      <c r="U2300" s="91">
        <v>17.309999999999999</v>
      </c>
      <c r="W2300" s="92">
        <v>44652</v>
      </c>
    </row>
    <row r="2301" spans="1:23" x14ac:dyDescent="0.2">
      <c r="A2301" s="93"/>
      <c r="B2301" s="93" t="s">
        <v>1376</v>
      </c>
      <c r="C2301" s="93" t="s">
        <v>1379</v>
      </c>
      <c r="D2301" s="93" t="s">
        <v>157</v>
      </c>
      <c r="E2301" s="93">
        <v>201</v>
      </c>
      <c r="F2301" s="93" t="s">
        <v>1378</v>
      </c>
      <c r="G2301" s="94">
        <v>44752</v>
      </c>
      <c r="H2301" s="94">
        <v>44919</v>
      </c>
      <c r="I2301" s="95"/>
      <c r="J2301" s="95"/>
      <c r="K2301" s="95"/>
      <c r="L2301" s="95"/>
      <c r="M2301" s="95" t="s">
        <v>15</v>
      </c>
      <c r="N2301" s="95"/>
      <c r="O2301" s="95"/>
      <c r="P2301" s="95"/>
      <c r="R2301" s="90" t="s">
        <v>15</v>
      </c>
      <c r="S2301" s="91">
        <v>0</v>
      </c>
      <c r="T2301" s="90" t="s">
        <v>1378</v>
      </c>
      <c r="U2301" s="91">
        <v>17.309999999999999</v>
      </c>
      <c r="W2301" s="92">
        <v>44652</v>
      </c>
    </row>
    <row r="2302" spans="1:23" x14ac:dyDescent="0.2">
      <c r="A2302" s="93"/>
      <c r="B2302" s="93" t="s">
        <v>1376</v>
      </c>
      <c r="C2302" s="93" t="s">
        <v>1379</v>
      </c>
      <c r="D2302" s="93" t="s">
        <v>157</v>
      </c>
      <c r="E2302" s="93">
        <v>201</v>
      </c>
      <c r="F2302" s="93" t="s">
        <v>1378</v>
      </c>
      <c r="G2302" s="94">
        <v>44752</v>
      </c>
      <c r="H2302" s="94">
        <v>44919</v>
      </c>
      <c r="I2302" s="95"/>
      <c r="J2302" s="95"/>
      <c r="K2302" s="95"/>
      <c r="L2302" s="95"/>
      <c r="M2302" s="95" t="s">
        <v>15</v>
      </c>
      <c r="N2302" s="95"/>
      <c r="O2302" s="95"/>
      <c r="P2302" s="95"/>
      <c r="R2302" s="90" t="s">
        <v>15</v>
      </c>
      <c r="S2302" s="91">
        <v>0</v>
      </c>
      <c r="T2302" s="90" t="s">
        <v>1378</v>
      </c>
      <c r="U2302" s="91">
        <v>17.309999999999999</v>
      </c>
      <c r="W2302" s="92">
        <v>44652</v>
      </c>
    </row>
    <row r="2303" spans="1:23" x14ac:dyDescent="0.2">
      <c r="A2303" s="93"/>
      <c r="B2303" s="93" t="s">
        <v>1376</v>
      </c>
      <c r="C2303" s="93" t="s">
        <v>1379</v>
      </c>
      <c r="D2303" s="93" t="s">
        <v>157</v>
      </c>
      <c r="E2303" s="93">
        <v>201</v>
      </c>
      <c r="F2303" s="93" t="s">
        <v>1378</v>
      </c>
      <c r="G2303" s="94">
        <v>44752</v>
      </c>
      <c r="H2303" s="94">
        <v>44919</v>
      </c>
      <c r="I2303" s="95"/>
      <c r="J2303" s="95"/>
      <c r="K2303" s="95"/>
      <c r="L2303" s="95"/>
      <c r="M2303" s="95" t="s">
        <v>15</v>
      </c>
      <c r="N2303" s="95"/>
      <c r="O2303" s="95"/>
      <c r="P2303" s="95"/>
      <c r="R2303" s="90" t="s">
        <v>15</v>
      </c>
      <c r="S2303" s="91">
        <v>0</v>
      </c>
      <c r="T2303" s="90" t="s">
        <v>1378</v>
      </c>
      <c r="U2303" s="91">
        <v>17.309999999999999</v>
      </c>
      <c r="W2303" s="92">
        <v>44652</v>
      </c>
    </row>
    <row r="2304" spans="1:23" x14ac:dyDescent="0.2">
      <c r="A2304" s="93"/>
      <c r="B2304" s="93" t="s">
        <v>1376</v>
      </c>
      <c r="C2304" s="93" t="s">
        <v>1379</v>
      </c>
      <c r="D2304" s="93" t="s">
        <v>157</v>
      </c>
      <c r="E2304" s="93">
        <v>201</v>
      </c>
      <c r="F2304" s="93" t="s">
        <v>1378</v>
      </c>
      <c r="G2304" s="94">
        <v>44752</v>
      </c>
      <c r="H2304" s="94">
        <v>44919</v>
      </c>
      <c r="I2304" s="95"/>
      <c r="J2304" s="95"/>
      <c r="K2304" s="95"/>
      <c r="L2304" s="95"/>
      <c r="M2304" s="95" t="s">
        <v>15</v>
      </c>
      <c r="N2304" s="95"/>
      <c r="O2304" s="95"/>
      <c r="P2304" s="95"/>
      <c r="R2304" s="90" t="s">
        <v>15</v>
      </c>
      <c r="S2304" s="91">
        <v>0</v>
      </c>
      <c r="T2304" s="90" t="s">
        <v>1378</v>
      </c>
      <c r="U2304" s="91">
        <v>17.309999999999999</v>
      </c>
      <c r="W2304" s="92">
        <v>44652</v>
      </c>
    </row>
    <row r="2305" spans="1:23" x14ac:dyDescent="0.2">
      <c r="A2305" s="93"/>
      <c r="B2305" s="93" t="s">
        <v>1376</v>
      </c>
      <c r="C2305" s="93" t="s">
        <v>1379</v>
      </c>
      <c r="D2305" s="93" t="s">
        <v>157</v>
      </c>
      <c r="E2305" s="93">
        <v>201</v>
      </c>
      <c r="F2305" s="93" t="s">
        <v>1378</v>
      </c>
      <c r="G2305" s="94">
        <v>44752</v>
      </c>
      <c r="H2305" s="94">
        <v>44919</v>
      </c>
      <c r="I2305" s="95"/>
      <c r="J2305" s="95"/>
      <c r="K2305" s="95"/>
      <c r="L2305" s="95"/>
      <c r="M2305" s="95" t="s">
        <v>15</v>
      </c>
      <c r="N2305" s="95"/>
      <c r="O2305" s="95"/>
      <c r="P2305" s="95"/>
      <c r="R2305" s="90" t="s">
        <v>15</v>
      </c>
      <c r="S2305" s="91">
        <v>0</v>
      </c>
      <c r="T2305" s="90" t="s">
        <v>1378</v>
      </c>
      <c r="U2305" s="91">
        <v>17.309999999999999</v>
      </c>
      <c r="W2305" s="92">
        <v>44652</v>
      </c>
    </row>
    <row r="2306" spans="1:23" x14ac:dyDescent="0.2">
      <c r="A2306" s="93"/>
      <c r="B2306" s="93" t="s">
        <v>1376</v>
      </c>
      <c r="C2306" s="93" t="s">
        <v>1379</v>
      </c>
      <c r="D2306" s="93" t="s">
        <v>157</v>
      </c>
      <c r="E2306" s="93">
        <v>201</v>
      </c>
      <c r="F2306" s="93" t="s">
        <v>1378</v>
      </c>
      <c r="G2306" s="94">
        <v>44752</v>
      </c>
      <c r="H2306" s="94">
        <v>44919</v>
      </c>
      <c r="I2306" s="95"/>
      <c r="J2306" s="95"/>
      <c r="K2306" s="95"/>
      <c r="L2306" s="95"/>
      <c r="M2306" s="95" t="s">
        <v>15</v>
      </c>
      <c r="N2306" s="95"/>
      <c r="O2306" s="95"/>
      <c r="P2306" s="95"/>
      <c r="R2306" s="90" t="s">
        <v>15</v>
      </c>
      <c r="S2306" s="91">
        <v>0</v>
      </c>
      <c r="T2306" s="90" t="s">
        <v>1378</v>
      </c>
      <c r="U2306" s="91">
        <v>17.309999999999999</v>
      </c>
      <c r="W2306" s="92">
        <v>44652</v>
      </c>
    </row>
    <row r="2307" spans="1:23" x14ac:dyDescent="0.2">
      <c r="A2307" s="93"/>
      <c r="B2307" s="93" t="s">
        <v>1376</v>
      </c>
      <c r="C2307" s="93" t="s">
        <v>1379</v>
      </c>
      <c r="D2307" s="93" t="s">
        <v>157</v>
      </c>
      <c r="E2307" s="93">
        <v>201</v>
      </c>
      <c r="F2307" s="93" t="s">
        <v>1378</v>
      </c>
      <c r="G2307" s="94">
        <v>44752</v>
      </c>
      <c r="H2307" s="94">
        <v>44919</v>
      </c>
      <c r="I2307" s="95"/>
      <c r="J2307" s="95"/>
      <c r="K2307" s="95"/>
      <c r="L2307" s="95"/>
      <c r="M2307" s="95" t="s">
        <v>15</v>
      </c>
      <c r="N2307" s="95"/>
      <c r="O2307" s="95"/>
      <c r="P2307" s="95"/>
      <c r="R2307" s="90" t="s">
        <v>15</v>
      </c>
      <c r="S2307" s="91">
        <v>0</v>
      </c>
      <c r="T2307" s="90" t="s">
        <v>1378</v>
      </c>
      <c r="U2307" s="91">
        <v>17.309999999999999</v>
      </c>
      <c r="W2307" s="92">
        <v>44652</v>
      </c>
    </row>
    <row r="2308" spans="1:23" x14ac:dyDescent="0.2">
      <c r="A2308" s="93"/>
      <c r="B2308" s="93" t="s">
        <v>1376</v>
      </c>
      <c r="C2308" s="93" t="s">
        <v>1379</v>
      </c>
      <c r="D2308" s="93" t="s">
        <v>157</v>
      </c>
      <c r="E2308" s="93">
        <v>201</v>
      </c>
      <c r="F2308" s="93" t="s">
        <v>1378</v>
      </c>
      <c r="G2308" s="94">
        <v>44752</v>
      </c>
      <c r="H2308" s="94">
        <v>44919</v>
      </c>
      <c r="I2308" s="95"/>
      <c r="J2308" s="95"/>
      <c r="K2308" s="95"/>
      <c r="L2308" s="95"/>
      <c r="M2308" s="95" t="s">
        <v>15</v>
      </c>
      <c r="N2308" s="95"/>
      <c r="O2308" s="95"/>
      <c r="P2308" s="95"/>
      <c r="R2308" s="90" t="s">
        <v>15</v>
      </c>
      <c r="S2308" s="91">
        <v>0</v>
      </c>
      <c r="T2308" s="90" t="s">
        <v>1378</v>
      </c>
      <c r="U2308" s="91">
        <v>17.309999999999999</v>
      </c>
      <c r="W2308" s="92">
        <v>44652</v>
      </c>
    </row>
    <row r="2309" spans="1:23" x14ac:dyDescent="0.2">
      <c r="A2309" s="93"/>
      <c r="B2309" s="93" t="s">
        <v>1376</v>
      </c>
      <c r="C2309" s="93" t="s">
        <v>1379</v>
      </c>
      <c r="D2309" s="93" t="s">
        <v>157</v>
      </c>
      <c r="E2309" s="93">
        <v>201</v>
      </c>
      <c r="F2309" s="93" t="s">
        <v>1378</v>
      </c>
      <c r="G2309" s="94">
        <v>44752</v>
      </c>
      <c r="H2309" s="94">
        <v>44919</v>
      </c>
      <c r="I2309" s="95"/>
      <c r="J2309" s="95"/>
      <c r="K2309" s="95"/>
      <c r="L2309" s="95"/>
      <c r="M2309" s="95" t="s">
        <v>15</v>
      </c>
      <c r="N2309" s="95"/>
      <c r="O2309" s="95"/>
      <c r="P2309" s="95"/>
      <c r="R2309" s="90" t="s">
        <v>15</v>
      </c>
      <c r="S2309" s="91">
        <v>0</v>
      </c>
      <c r="T2309" s="90" t="s">
        <v>1378</v>
      </c>
      <c r="U2309" s="91">
        <v>17.309999999999999</v>
      </c>
      <c r="W2309" s="92">
        <v>44652</v>
      </c>
    </row>
    <row r="2310" spans="1:23" x14ac:dyDescent="0.2">
      <c r="A2310" s="93"/>
      <c r="B2310" s="93" t="s">
        <v>1376</v>
      </c>
      <c r="C2310" s="93" t="s">
        <v>1379</v>
      </c>
      <c r="D2310" s="93" t="s">
        <v>157</v>
      </c>
      <c r="E2310" s="93">
        <v>201</v>
      </c>
      <c r="F2310" s="93" t="s">
        <v>1378</v>
      </c>
      <c r="G2310" s="94">
        <v>44752</v>
      </c>
      <c r="H2310" s="94">
        <v>44919</v>
      </c>
      <c r="I2310" s="95"/>
      <c r="J2310" s="95"/>
      <c r="K2310" s="95"/>
      <c r="L2310" s="95"/>
      <c r="M2310" s="95" t="s">
        <v>15</v>
      </c>
      <c r="N2310" s="95"/>
      <c r="O2310" s="95"/>
      <c r="P2310" s="95"/>
      <c r="R2310" s="90" t="s">
        <v>15</v>
      </c>
      <c r="S2310" s="91">
        <v>0</v>
      </c>
      <c r="T2310" s="90" t="s">
        <v>1378</v>
      </c>
      <c r="U2310" s="91">
        <v>17.309999999999999</v>
      </c>
      <c r="W2310" s="92">
        <v>44652</v>
      </c>
    </row>
    <row r="2311" spans="1:23" x14ac:dyDescent="0.2">
      <c r="A2311" s="93"/>
      <c r="B2311" s="93" t="s">
        <v>1376</v>
      </c>
      <c r="C2311" s="93" t="s">
        <v>1379</v>
      </c>
      <c r="D2311" s="93" t="s">
        <v>157</v>
      </c>
      <c r="E2311" s="93">
        <v>201</v>
      </c>
      <c r="F2311" s="93" t="s">
        <v>1378</v>
      </c>
      <c r="G2311" s="94">
        <v>44752</v>
      </c>
      <c r="H2311" s="94">
        <v>44919</v>
      </c>
      <c r="I2311" s="95"/>
      <c r="J2311" s="95"/>
      <c r="K2311" s="95"/>
      <c r="L2311" s="95"/>
      <c r="M2311" s="95" t="s">
        <v>15</v>
      </c>
      <c r="N2311" s="95"/>
      <c r="O2311" s="95"/>
      <c r="P2311" s="95"/>
      <c r="R2311" s="90" t="s">
        <v>15</v>
      </c>
      <c r="S2311" s="91">
        <v>0</v>
      </c>
      <c r="T2311" s="90" t="s">
        <v>1378</v>
      </c>
      <c r="U2311" s="91">
        <v>17.309999999999999</v>
      </c>
      <c r="W2311" s="92">
        <v>44652</v>
      </c>
    </row>
    <row r="2312" spans="1:23" x14ac:dyDescent="0.2">
      <c r="A2312" s="93"/>
      <c r="B2312" s="93" t="s">
        <v>1376</v>
      </c>
      <c r="C2312" s="93" t="s">
        <v>1379</v>
      </c>
      <c r="D2312" s="93" t="s">
        <v>157</v>
      </c>
      <c r="E2312" s="93">
        <v>201</v>
      </c>
      <c r="F2312" s="93" t="s">
        <v>1378</v>
      </c>
      <c r="G2312" s="94">
        <v>44752</v>
      </c>
      <c r="H2312" s="94">
        <v>44919</v>
      </c>
      <c r="I2312" s="95"/>
      <c r="J2312" s="95"/>
      <c r="K2312" s="95"/>
      <c r="L2312" s="95"/>
      <c r="M2312" s="95" t="s">
        <v>15</v>
      </c>
      <c r="N2312" s="95"/>
      <c r="O2312" s="95"/>
      <c r="P2312" s="95"/>
      <c r="R2312" s="90" t="s">
        <v>15</v>
      </c>
      <c r="S2312" s="91">
        <v>0</v>
      </c>
      <c r="T2312" s="90" t="s">
        <v>1378</v>
      </c>
      <c r="U2312" s="91">
        <v>17.309999999999999</v>
      </c>
      <c r="W2312" s="92">
        <v>44652</v>
      </c>
    </row>
    <row r="2313" spans="1:23" x14ac:dyDescent="0.2">
      <c r="A2313" s="93"/>
      <c r="B2313" s="93" t="s">
        <v>1376</v>
      </c>
      <c r="C2313" s="93" t="s">
        <v>1379</v>
      </c>
      <c r="D2313" s="93" t="s">
        <v>157</v>
      </c>
      <c r="E2313" s="93">
        <v>201</v>
      </c>
      <c r="F2313" s="93" t="s">
        <v>1378</v>
      </c>
      <c r="G2313" s="94">
        <v>44752</v>
      </c>
      <c r="H2313" s="94">
        <v>44919</v>
      </c>
      <c r="I2313" s="95"/>
      <c r="J2313" s="95"/>
      <c r="K2313" s="95"/>
      <c r="L2313" s="95"/>
      <c r="M2313" s="95" t="s">
        <v>15</v>
      </c>
      <c r="N2313" s="95"/>
      <c r="O2313" s="95"/>
      <c r="P2313" s="95"/>
      <c r="R2313" s="90" t="s">
        <v>15</v>
      </c>
      <c r="S2313" s="91">
        <v>0</v>
      </c>
      <c r="T2313" s="90" t="s">
        <v>1378</v>
      </c>
      <c r="U2313" s="91">
        <v>17.309999999999999</v>
      </c>
      <c r="W2313" s="92">
        <v>44652</v>
      </c>
    </row>
    <row r="2314" spans="1:23" x14ac:dyDescent="0.2">
      <c r="A2314" s="93"/>
      <c r="B2314" s="93" t="s">
        <v>1376</v>
      </c>
      <c r="C2314" s="93" t="s">
        <v>1379</v>
      </c>
      <c r="D2314" s="93" t="s">
        <v>157</v>
      </c>
      <c r="E2314" s="93">
        <v>201</v>
      </c>
      <c r="F2314" s="93" t="s">
        <v>1378</v>
      </c>
      <c r="G2314" s="94">
        <v>44752</v>
      </c>
      <c r="H2314" s="94">
        <v>44919</v>
      </c>
      <c r="I2314" s="95"/>
      <c r="J2314" s="95"/>
      <c r="K2314" s="95"/>
      <c r="L2314" s="95"/>
      <c r="M2314" s="95" t="s">
        <v>15</v>
      </c>
      <c r="N2314" s="95"/>
      <c r="O2314" s="95"/>
      <c r="P2314" s="95"/>
      <c r="R2314" s="90" t="s">
        <v>15</v>
      </c>
      <c r="S2314" s="91">
        <v>0</v>
      </c>
      <c r="T2314" s="90" t="s">
        <v>1378</v>
      </c>
      <c r="U2314" s="91">
        <v>17.309999999999999</v>
      </c>
      <c r="W2314" s="92">
        <v>44652</v>
      </c>
    </row>
    <row r="2315" spans="1:23" x14ac:dyDescent="0.2">
      <c r="A2315" s="93"/>
      <c r="B2315" s="93" t="s">
        <v>1376</v>
      </c>
      <c r="C2315" s="93" t="s">
        <v>1379</v>
      </c>
      <c r="D2315" s="93" t="s">
        <v>157</v>
      </c>
      <c r="E2315" s="93">
        <v>201</v>
      </c>
      <c r="F2315" s="93" t="s">
        <v>1378</v>
      </c>
      <c r="G2315" s="94">
        <v>44752</v>
      </c>
      <c r="H2315" s="94">
        <v>44919</v>
      </c>
      <c r="I2315" s="95"/>
      <c r="J2315" s="95"/>
      <c r="K2315" s="95"/>
      <c r="L2315" s="95"/>
      <c r="M2315" s="95" t="s">
        <v>15</v>
      </c>
      <c r="N2315" s="95"/>
      <c r="O2315" s="95"/>
      <c r="P2315" s="95"/>
      <c r="R2315" s="90" t="s">
        <v>15</v>
      </c>
      <c r="S2315" s="91">
        <v>0</v>
      </c>
      <c r="T2315" s="90" t="s">
        <v>1378</v>
      </c>
      <c r="U2315" s="91">
        <v>17.309999999999999</v>
      </c>
      <c r="W2315" s="92">
        <v>44652</v>
      </c>
    </row>
    <row r="2316" spans="1:23" x14ac:dyDescent="0.2">
      <c r="A2316" s="93"/>
      <c r="B2316" s="93" t="s">
        <v>1376</v>
      </c>
      <c r="C2316" s="93" t="s">
        <v>1379</v>
      </c>
      <c r="D2316" s="93" t="s">
        <v>157</v>
      </c>
      <c r="E2316" s="93">
        <v>201</v>
      </c>
      <c r="F2316" s="93" t="s">
        <v>1378</v>
      </c>
      <c r="G2316" s="94">
        <v>44752</v>
      </c>
      <c r="H2316" s="94">
        <v>44919</v>
      </c>
      <c r="I2316" s="95"/>
      <c r="J2316" s="95"/>
      <c r="K2316" s="95"/>
      <c r="L2316" s="95"/>
      <c r="M2316" s="95" t="s">
        <v>15</v>
      </c>
      <c r="N2316" s="95"/>
      <c r="O2316" s="95"/>
      <c r="P2316" s="95"/>
      <c r="R2316" s="90" t="s">
        <v>15</v>
      </c>
      <c r="S2316" s="91">
        <v>0</v>
      </c>
      <c r="T2316" s="90" t="s">
        <v>1378</v>
      </c>
      <c r="U2316" s="91">
        <v>17.309999999999999</v>
      </c>
      <c r="W2316" s="92">
        <v>44652</v>
      </c>
    </row>
    <row r="2317" spans="1:23" x14ac:dyDescent="0.2">
      <c r="A2317" s="93"/>
      <c r="B2317" s="93" t="s">
        <v>1376</v>
      </c>
      <c r="C2317" s="93" t="s">
        <v>1379</v>
      </c>
      <c r="D2317" s="93" t="s">
        <v>157</v>
      </c>
      <c r="E2317" s="93">
        <v>201</v>
      </c>
      <c r="F2317" s="93" t="s">
        <v>1378</v>
      </c>
      <c r="G2317" s="94">
        <v>44752</v>
      </c>
      <c r="H2317" s="94">
        <v>44919</v>
      </c>
      <c r="I2317" s="95"/>
      <c r="J2317" s="95"/>
      <c r="K2317" s="95"/>
      <c r="L2317" s="95"/>
      <c r="M2317" s="95" t="s">
        <v>15</v>
      </c>
      <c r="N2317" s="95"/>
      <c r="O2317" s="95"/>
      <c r="P2317" s="95"/>
      <c r="R2317" s="90" t="s">
        <v>15</v>
      </c>
      <c r="S2317" s="91">
        <v>0</v>
      </c>
      <c r="T2317" s="90" t="s">
        <v>1378</v>
      </c>
      <c r="U2317" s="91">
        <v>17.309999999999999</v>
      </c>
      <c r="W2317" s="92">
        <v>44652</v>
      </c>
    </row>
    <row r="2318" spans="1:23" x14ac:dyDescent="0.2">
      <c r="A2318" s="93"/>
      <c r="B2318" s="93" t="s">
        <v>1376</v>
      </c>
      <c r="C2318" s="93" t="s">
        <v>1379</v>
      </c>
      <c r="D2318" s="93" t="s">
        <v>157</v>
      </c>
      <c r="E2318" s="93">
        <v>201</v>
      </c>
      <c r="F2318" s="93" t="s">
        <v>1378</v>
      </c>
      <c r="G2318" s="94">
        <v>44752</v>
      </c>
      <c r="H2318" s="94">
        <v>44919</v>
      </c>
      <c r="I2318" s="95"/>
      <c r="J2318" s="95"/>
      <c r="K2318" s="95"/>
      <c r="L2318" s="95"/>
      <c r="M2318" s="95" t="s">
        <v>15</v>
      </c>
      <c r="N2318" s="95"/>
      <c r="O2318" s="95"/>
      <c r="P2318" s="95"/>
      <c r="R2318" s="90" t="s">
        <v>15</v>
      </c>
      <c r="S2318" s="91">
        <v>0</v>
      </c>
      <c r="T2318" s="90" t="s">
        <v>1378</v>
      </c>
      <c r="U2318" s="91">
        <v>17.309999999999999</v>
      </c>
      <c r="W2318" s="92">
        <v>44652</v>
      </c>
    </row>
    <row r="2319" spans="1:23" x14ac:dyDescent="0.2">
      <c r="A2319" s="93"/>
      <c r="B2319" s="93" t="s">
        <v>1376</v>
      </c>
      <c r="C2319" s="93" t="s">
        <v>1379</v>
      </c>
      <c r="D2319" s="93" t="s">
        <v>157</v>
      </c>
      <c r="E2319" s="93">
        <v>201</v>
      </c>
      <c r="F2319" s="93" t="s">
        <v>1378</v>
      </c>
      <c r="G2319" s="94">
        <v>44752</v>
      </c>
      <c r="H2319" s="94">
        <v>44919</v>
      </c>
      <c r="I2319" s="95"/>
      <c r="J2319" s="95"/>
      <c r="K2319" s="95"/>
      <c r="L2319" s="95"/>
      <c r="M2319" s="95" t="s">
        <v>15</v>
      </c>
      <c r="N2319" s="95"/>
      <c r="O2319" s="95"/>
      <c r="P2319" s="95"/>
      <c r="R2319" s="90" t="s">
        <v>15</v>
      </c>
      <c r="S2319" s="91">
        <v>0</v>
      </c>
      <c r="T2319" s="90" t="s">
        <v>1378</v>
      </c>
      <c r="U2319" s="91">
        <v>17.309999999999999</v>
      </c>
      <c r="W2319" s="92">
        <v>44652</v>
      </c>
    </row>
    <row r="2320" spans="1:23" x14ac:dyDescent="0.2">
      <c r="A2320" s="93"/>
      <c r="B2320" s="93" t="s">
        <v>1376</v>
      </c>
      <c r="C2320" s="93" t="s">
        <v>1379</v>
      </c>
      <c r="D2320" s="93" t="s">
        <v>157</v>
      </c>
      <c r="E2320" s="93">
        <v>201</v>
      </c>
      <c r="F2320" s="93" t="s">
        <v>1378</v>
      </c>
      <c r="G2320" s="94">
        <v>44752</v>
      </c>
      <c r="H2320" s="94">
        <v>44919</v>
      </c>
      <c r="I2320" s="95"/>
      <c r="J2320" s="95"/>
      <c r="K2320" s="95"/>
      <c r="L2320" s="95"/>
      <c r="M2320" s="95" t="s">
        <v>15</v>
      </c>
      <c r="N2320" s="95"/>
      <c r="O2320" s="95"/>
      <c r="P2320" s="95"/>
      <c r="R2320" s="90" t="s">
        <v>15</v>
      </c>
      <c r="S2320" s="91">
        <v>0</v>
      </c>
      <c r="T2320" s="90" t="s">
        <v>1378</v>
      </c>
      <c r="U2320" s="91">
        <v>17.309999999999999</v>
      </c>
      <c r="W2320" s="92">
        <v>44652</v>
      </c>
    </row>
    <row r="2321" spans="1:23" x14ac:dyDescent="0.2">
      <c r="A2321" s="93"/>
      <c r="B2321" s="93" t="s">
        <v>1376</v>
      </c>
      <c r="C2321" s="93" t="s">
        <v>1379</v>
      </c>
      <c r="D2321" s="93" t="s">
        <v>157</v>
      </c>
      <c r="E2321" s="93">
        <v>201</v>
      </c>
      <c r="F2321" s="93" t="s">
        <v>1378</v>
      </c>
      <c r="G2321" s="94">
        <v>44752</v>
      </c>
      <c r="H2321" s="94">
        <v>44919</v>
      </c>
      <c r="I2321" s="95"/>
      <c r="J2321" s="95"/>
      <c r="K2321" s="95"/>
      <c r="L2321" s="95"/>
      <c r="M2321" s="95" t="s">
        <v>15</v>
      </c>
      <c r="N2321" s="95"/>
      <c r="O2321" s="95"/>
      <c r="P2321" s="95"/>
      <c r="R2321" s="90" t="s">
        <v>15</v>
      </c>
      <c r="S2321" s="91">
        <v>0</v>
      </c>
      <c r="T2321" s="90" t="s">
        <v>1378</v>
      </c>
      <c r="U2321" s="91">
        <v>17.309999999999999</v>
      </c>
      <c r="W2321" s="92">
        <v>44652</v>
      </c>
    </row>
    <row r="2322" spans="1:23" x14ac:dyDescent="0.2">
      <c r="A2322" s="93"/>
      <c r="B2322" s="93" t="s">
        <v>1376</v>
      </c>
      <c r="C2322" s="93" t="s">
        <v>1379</v>
      </c>
      <c r="D2322" s="93" t="s">
        <v>157</v>
      </c>
      <c r="E2322" s="93">
        <v>201</v>
      </c>
      <c r="F2322" s="93" t="s">
        <v>1378</v>
      </c>
      <c r="G2322" s="94">
        <v>44752</v>
      </c>
      <c r="H2322" s="94">
        <v>44919</v>
      </c>
      <c r="I2322" s="95"/>
      <c r="J2322" s="95"/>
      <c r="K2322" s="95"/>
      <c r="L2322" s="95"/>
      <c r="M2322" s="95" t="s">
        <v>15</v>
      </c>
      <c r="N2322" s="95"/>
      <c r="O2322" s="95"/>
      <c r="P2322" s="95"/>
      <c r="R2322" s="90" t="s">
        <v>15</v>
      </c>
      <c r="S2322" s="91">
        <v>0</v>
      </c>
      <c r="T2322" s="90" t="s">
        <v>1378</v>
      </c>
      <c r="U2322" s="91">
        <v>17.309999999999999</v>
      </c>
      <c r="W2322" s="92">
        <v>44652</v>
      </c>
    </row>
    <row r="2323" spans="1:23" x14ac:dyDescent="0.2">
      <c r="A2323" s="93"/>
      <c r="B2323" s="93" t="s">
        <v>1376</v>
      </c>
      <c r="C2323" s="93" t="s">
        <v>1379</v>
      </c>
      <c r="D2323" s="93" t="s">
        <v>157</v>
      </c>
      <c r="E2323" s="93">
        <v>201</v>
      </c>
      <c r="F2323" s="93" t="s">
        <v>1378</v>
      </c>
      <c r="G2323" s="94">
        <v>44752</v>
      </c>
      <c r="H2323" s="94">
        <v>44919</v>
      </c>
      <c r="I2323" s="95"/>
      <c r="J2323" s="95"/>
      <c r="K2323" s="95"/>
      <c r="L2323" s="95"/>
      <c r="M2323" s="95" t="s">
        <v>15</v>
      </c>
      <c r="N2323" s="95"/>
      <c r="O2323" s="95"/>
      <c r="P2323" s="95"/>
      <c r="R2323" s="90" t="s">
        <v>15</v>
      </c>
      <c r="S2323" s="91">
        <v>0</v>
      </c>
      <c r="T2323" s="90" t="s">
        <v>1378</v>
      </c>
      <c r="U2323" s="91">
        <v>17.309999999999999</v>
      </c>
      <c r="W2323" s="92">
        <v>44652</v>
      </c>
    </row>
    <row r="2324" spans="1:23" x14ac:dyDescent="0.2">
      <c r="A2324" s="93"/>
      <c r="B2324" s="93" t="s">
        <v>1376</v>
      </c>
      <c r="C2324" s="93" t="s">
        <v>1379</v>
      </c>
      <c r="D2324" s="93" t="s">
        <v>157</v>
      </c>
      <c r="E2324" s="93">
        <v>201</v>
      </c>
      <c r="F2324" s="93" t="s">
        <v>1378</v>
      </c>
      <c r="G2324" s="94">
        <v>44752</v>
      </c>
      <c r="H2324" s="94">
        <v>44919</v>
      </c>
      <c r="I2324" s="95"/>
      <c r="J2324" s="95"/>
      <c r="K2324" s="95"/>
      <c r="L2324" s="95"/>
      <c r="M2324" s="95" t="s">
        <v>15</v>
      </c>
      <c r="N2324" s="95"/>
      <c r="O2324" s="95"/>
      <c r="P2324" s="95"/>
      <c r="R2324" s="90" t="s">
        <v>15</v>
      </c>
      <c r="S2324" s="91">
        <v>0</v>
      </c>
      <c r="T2324" s="90" t="s">
        <v>1378</v>
      </c>
      <c r="U2324" s="91">
        <v>17.309999999999999</v>
      </c>
      <c r="W2324" s="92">
        <v>44652</v>
      </c>
    </row>
    <row r="2325" spans="1:23" x14ac:dyDescent="0.2">
      <c r="A2325" s="93"/>
      <c r="B2325" s="93" t="s">
        <v>1376</v>
      </c>
      <c r="C2325" s="93" t="s">
        <v>1379</v>
      </c>
      <c r="D2325" s="93" t="s">
        <v>157</v>
      </c>
      <c r="E2325" s="93">
        <v>201</v>
      </c>
      <c r="F2325" s="93" t="s">
        <v>1378</v>
      </c>
      <c r="G2325" s="94">
        <v>44752</v>
      </c>
      <c r="H2325" s="94">
        <v>44919</v>
      </c>
      <c r="I2325" s="95"/>
      <c r="J2325" s="95"/>
      <c r="K2325" s="95"/>
      <c r="L2325" s="95"/>
      <c r="M2325" s="95" t="s">
        <v>15</v>
      </c>
      <c r="N2325" s="95"/>
      <c r="O2325" s="95"/>
      <c r="P2325" s="95"/>
      <c r="R2325" s="90" t="s">
        <v>15</v>
      </c>
      <c r="S2325" s="91">
        <v>0</v>
      </c>
      <c r="T2325" s="90" t="s">
        <v>1378</v>
      </c>
      <c r="U2325" s="91">
        <v>17.309999999999999</v>
      </c>
      <c r="W2325" s="92">
        <v>44652</v>
      </c>
    </row>
    <row r="2326" spans="1:23" x14ac:dyDescent="0.2">
      <c r="A2326" s="93"/>
      <c r="B2326" s="93" t="s">
        <v>1376</v>
      </c>
      <c r="C2326" s="93" t="s">
        <v>1379</v>
      </c>
      <c r="D2326" s="93" t="s">
        <v>157</v>
      </c>
      <c r="E2326" s="93">
        <v>201</v>
      </c>
      <c r="F2326" s="93" t="s">
        <v>1378</v>
      </c>
      <c r="G2326" s="94">
        <v>44752</v>
      </c>
      <c r="H2326" s="94">
        <v>44919</v>
      </c>
      <c r="I2326" s="95"/>
      <c r="J2326" s="95"/>
      <c r="K2326" s="95"/>
      <c r="L2326" s="95"/>
      <c r="M2326" s="95" t="s">
        <v>15</v>
      </c>
      <c r="N2326" s="95"/>
      <c r="O2326" s="95"/>
      <c r="P2326" s="95"/>
      <c r="R2326" s="90" t="s">
        <v>15</v>
      </c>
      <c r="S2326" s="91">
        <v>0</v>
      </c>
      <c r="T2326" s="90" t="s">
        <v>1378</v>
      </c>
      <c r="U2326" s="91">
        <v>17.309999999999999</v>
      </c>
      <c r="W2326" s="92">
        <v>44652</v>
      </c>
    </row>
    <row r="2327" spans="1:23" x14ac:dyDescent="0.2">
      <c r="A2327" s="93"/>
      <c r="B2327" s="93" t="s">
        <v>1376</v>
      </c>
      <c r="C2327" s="93" t="s">
        <v>1379</v>
      </c>
      <c r="D2327" s="93" t="s">
        <v>157</v>
      </c>
      <c r="E2327" s="93">
        <v>201</v>
      </c>
      <c r="F2327" s="93" t="s">
        <v>1378</v>
      </c>
      <c r="G2327" s="94">
        <v>44752</v>
      </c>
      <c r="H2327" s="94">
        <v>44919</v>
      </c>
      <c r="I2327" s="95"/>
      <c r="J2327" s="95"/>
      <c r="K2327" s="95"/>
      <c r="L2327" s="95"/>
      <c r="M2327" s="95" t="s">
        <v>15</v>
      </c>
      <c r="N2327" s="95"/>
      <c r="O2327" s="95"/>
      <c r="P2327" s="95"/>
      <c r="R2327" s="90" t="s">
        <v>15</v>
      </c>
      <c r="S2327" s="91">
        <v>0</v>
      </c>
      <c r="T2327" s="90" t="s">
        <v>1378</v>
      </c>
      <c r="U2327" s="91">
        <v>17.309999999999999</v>
      </c>
      <c r="W2327" s="92">
        <v>44652</v>
      </c>
    </row>
    <row r="2328" spans="1:23" x14ac:dyDescent="0.2">
      <c r="A2328" s="93"/>
      <c r="B2328" s="93" t="s">
        <v>1376</v>
      </c>
      <c r="C2328" s="93" t="s">
        <v>1379</v>
      </c>
      <c r="D2328" s="93" t="s">
        <v>157</v>
      </c>
      <c r="E2328" s="93">
        <v>201</v>
      </c>
      <c r="F2328" s="93" t="s">
        <v>1378</v>
      </c>
      <c r="G2328" s="94">
        <v>44752</v>
      </c>
      <c r="H2328" s="94">
        <v>44919</v>
      </c>
      <c r="I2328" s="95"/>
      <c r="J2328" s="95"/>
      <c r="K2328" s="95"/>
      <c r="L2328" s="95"/>
      <c r="M2328" s="95" t="s">
        <v>15</v>
      </c>
      <c r="N2328" s="95"/>
      <c r="O2328" s="95"/>
      <c r="P2328" s="95"/>
      <c r="R2328" s="90" t="s">
        <v>15</v>
      </c>
      <c r="S2328" s="91">
        <v>0</v>
      </c>
      <c r="T2328" s="90" t="s">
        <v>1378</v>
      </c>
      <c r="U2328" s="91">
        <v>17.309999999999999</v>
      </c>
      <c r="W2328" s="92">
        <v>44652</v>
      </c>
    </row>
    <row r="2329" spans="1:23" x14ac:dyDescent="0.2">
      <c r="A2329" s="93"/>
      <c r="B2329" s="93" t="s">
        <v>1376</v>
      </c>
      <c r="C2329" s="93" t="s">
        <v>1379</v>
      </c>
      <c r="D2329" s="93" t="s">
        <v>157</v>
      </c>
      <c r="E2329" s="93">
        <v>201</v>
      </c>
      <c r="F2329" s="93" t="s">
        <v>1378</v>
      </c>
      <c r="G2329" s="94">
        <v>44752</v>
      </c>
      <c r="H2329" s="94">
        <v>44919</v>
      </c>
      <c r="I2329" s="95"/>
      <c r="J2329" s="95"/>
      <c r="K2329" s="95"/>
      <c r="L2329" s="95"/>
      <c r="M2329" s="95" t="s">
        <v>15</v>
      </c>
      <c r="N2329" s="95"/>
      <c r="O2329" s="95"/>
      <c r="P2329" s="95"/>
      <c r="R2329" s="90" t="s">
        <v>15</v>
      </c>
      <c r="S2329" s="91">
        <v>0</v>
      </c>
      <c r="T2329" s="90" t="s">
        <v>1378</v>
      </c>
      <c r="U2329" s="91">
        <v>17.309999999999999</v>
      </c>
      <c r="W2329" s="92">
        <v>44652</v>
      </c>
    </row>
    <row r="2330" spans="1:23" x14ac:dyDescent="0.2">
      <c r="A2330" s="93"/>
      <c r="B2330" s="93" t="s">
        <v>1376</v>
      </c>
      <c r="C2330" s="93" t="s">
        <v>1379</v>
      </c>
      <c r="D2330" s="93" t="s">
        <v>157</v>
      </c>
      <c r="E2330" s="93">
        <v>201</v>
      </c>
      <c r="F2330" s="93" t="s">
        <v>1378</v>
      </c>
      <c r="G2330" s="94">
        <v>44752</v>
      </c>
      <c r="H2330" s="94">
        <v>44919</v>
      </c>
      <c r="I2330" s="95"/>
      <c r="J2330" s="95"/>
      <c r="K2330" s="95"/>
      <c r="L2330" s="95"/>
      <c r="M2330" s="95" t="s">
        <v>15</v>
      </c>
      <c r="N2330" s="95"/>
      <c r="O2330" s="95"/>
      <c r="P2330" s="95"/>
      <c r="R2330" s="90" t="s">
        <v>15</v>
      </c>
      <c r="S2330" s="91">
        <v>0</v>
      </c>
      <c r="T2330" s="90" t="s">
        <v>1378</v>
      </c>
      <c r="U2330" s="91">
        <v>17.309999999999999</v>
      </c>
      <c r="W2330" s="92">
        <v>44652</v>
      </c>
    </row>
    <row r="2331" spans="1:23" x14ac:dyDescent="0.2">
      <c r="A2331" s="93"/>
      <c r="B2331" s="93" t="s">
        <v>1376</v>
      </c>
      <c r="C2331" s="93" t="s">
        <v>1379</v>
      </c>
      <c r="D2331" s="93" t="s">
        <v>157</v>
      </c>
      <c r="E2331" s="93">
        <v>201</v>
      </c>
      <c r="F2331" s="93" t="s">
        <v>1378</v>
      </c>
      <c r="G2331" s="94">
        <v>44752</v>
      </c>
      <c r="H2331" s="94">
        <v>44919</v>
      </c>
      <c r="I2331" s="95"/>
      <c r="J2331" s="95"/>
      <c r="K2331" s="95"/>
      <c r="L2331" s="95"/>
      <c r="M2331" s="95" t="s">
        <v>15</v>
      </c>
      <c r="N2331" s="95"/>
      <c r="O2331" s="95"/>
      <c r="P2331" s="95"/>
      <c r="R2331" s="90" t="s">
        <v>15</v>
      </c>
      <c r="S2331" s="91">
        <v>0</v>
      </c>
      <c r="T2331" s="90" t="s">
        <v>1378</v>
      </c>
      <c r="U2331" s="91">
        <v>17.309999999999999</v>
      </c>
      <c r="W2331" s="92">
        <v>44652</v>
      </c>
    </row>
    <row r="2332" spans="1:23" x14ac:dyDescent="0.2">
      <c r="A2332" s="93"/>
      <c r="B2332" s="93" t="s">
        <v>1376</v>
      </c>
      <c r="C2332" s="93" t="s">
        <v>1379</v>
      </c>
      <c r="D2332" s="93" t="s">
        <v>157</v>
      </c>
      <c r="E2332" s="93">
        <v>201</v>
      </c>
      <c r="F2332" s="93" t="s">
        <v>1378</v>
      </c>
      <c r="G2332" s="94">
        <v>44752</v>
      </c>
      <c r="H2332" s="94">
        <v>44919</v>
      </c>
      <c r="I2332" s="95"/>
      <c r="J2332" s="95"/>
      <c r="K2332" s="95"/>
      <c r="L2332" s="95"/>
      <c r="M2332" s="95" t="s">
        <v>15</v>
      </c>
      <c r="N2332" s="95"/>
      <c r="O2332" s="95"/>
      <c r="P2332" s="95"/>
      <c r="R2332" s="90" t="s">
        <v>15</v>
      </c>
      <c r="S2332" s="91">
        <v>0</v>
      </c>
      <c r="T2332" s="90" t="s">
        <v>1378</v>
      </c>
      <c r="U2332" s="91">
        <v>17.309999999999999</v>
      </c>
      <c r="W2332" s="92">
        <v>44652</v>
      </c>
    </row>
    <row r="2333" spans="1:23" x14ac:dyDescent="0.2">
      <c r="A2333" s="93"/>
      <c r="B2333" s="93" t="s">
        <v>1376</v>
      </c>
      <c r="C2333" s="93" t="s">
        <v>1379</v>
      </c>
      <c r="D2333" s="93" t="s">
        <v>157</v>
      </c>
      <c r="E2333" s="93">
        <v>201</v>
      </c>
      <c r="F2333" s="93" t="s">
        <v>1378</v>
      </c>
      <c r="G2333" s="94">
        <v>44752</v>
      </c>
      <c r="H2333" s="94">
        <v>44919</v>
      </c>
      <c r="I2333" s="95"/>
      <c r="J2333" s="95"/>
      <c r="K2333" s="95"/>
      <c r="L2333" s="95"/>
      <c r="M2333" s="95" t="s">
        <v>15</v>
      </c>
      <c r="N2333" s="95"/>
      <c r="O2333" s="95"/>
      <c r="P2333" s="95"/>
      <c r="R2333" s="90" t="s">
        <v>15</v>
      </c>
      <c r="S2333" s="91">
        <v>0</v>
      </c>
      <c r="T2333" s="90" t="s">
        <v>1378</v>
      </c>
      <c r="U2333" s="91">
        <v>17.309999999999999</v>
      </c>
      <c r="W2333" s="92">
        <v>44652</v>
      </c>
    </row>
    <row r="2334" spans="1:23" x14ac:dyDescent="0.2">
      <c r="A2334" s="93"/>
      <c r="B2334" s="93" t="s">
        <v>1376</v>
      </c>
      <c r="C2334" s="93" t="s">
        <v>1379</v>
      </c>
      <c r="D2334" s="93" t="s">
        <v>157</v>
      </c>
      <c r="E2334" s="93">
        <v>201</v>
      </c>
      <c r="F2334" s="93" t="s">
        <v>1378</v>
      </c>
      <c r="G2334" s="94">
        <v>44752</v>
      </c>
      <c r="H2334" s="94">
        <v>44919</v>
      </c>
      <c r="I2334" s="95"/>
      <c r="J2334" s="95"/>
      <c r="K2334" s="95"/>
      <c r="L2334" s="95"/>
      <c r="M2334" s="95" t="s">
        <v>15</v>
      </c>
      <c r="N2334" s="95"/>
      <c r="O2334" s="95"/>
      <c r="P2334" s="95"/>
      <c r="R2334" s="90" t="s">
        <v>15</v>
      </c>
      <c r="S2334" s="91">
        <v>0</v>
      </c>
      <c r="T2334" s="90" t="s">
        <v>1378</v>
      </c>
      <c r="U2334" s="91">
        <v>17.309999999999999</v>
      </c>
      <c r="W2334" s="92">
        <v>44652</v>
      </c>
    </row>
    <row r="2335" spans="1:23" x14ac:dyDescent="0.2">
      <c r="A2335" s="86"/>
      <c r="B2335" s="86" t="s">
        <v>1380</v>
      </c>
      <c r="C2335" s="86" t="s">
        <v>1381</v>
      </c>
      <c r="D2335" s="86" t="s">
        <v>151</v>
      </c>
      <c r="E2335" s="86">
        <v>38</v>
      </c>
      <c r="F2335" s="86" t="s">
        <v>989</v>
      </c>
      <c r="G2335" s="87">
        <v>44766</v>
      </c>
      <c r="H2335" s="87">
        <v>44912</v>
      </c>
      <c r="I2335" s="88"/>
      <c r="J2335" s="88"/>
      <c r="K2335" s="88"/>
      <c r="L2335" s="88"/>
      <c r="M2335" s="88" t="s">
        <v>15</v>
      </c>
      <c r="N2335" s="88"/>
      <c r="O2335" s="88"/>
      <c r="P2335" s="88"/>
      <c r="R2335" s="90" t="s">
        <v>15</v>
      </c>
      <c r="S2335" s="91">
        <v>0</v>
      </c>
      <c r="T2335" s="90" t="s">
        <v>989</v>
      </c>
      <c r="U2335" s="91">
        <v>352.42</v>
      </c>
      <c r="W2335" s="92">
        <v>44652</v>
      </c>
    </row>
    <row r="2336" spans="1:23" x14ac:dyDescent="0.2">
      <c r="A2336" s="86"/>
      <c r="B2336" s="86" t="s">
        <v>1380</v>
      </c>
      <c r="C2336" s="86" t="s">
        <v>1381</v>
      </c>
      <c r="D2336" s="86" t="s">
        <v>151</v>
      </c>
      <c r="E2336" s="86">
        <v>38</v>
      </c>
      <c r="F2336" s="86" t="s">
        <v>989</v>
      </c>
      <c r="G2336" s="87">
        <v>44766</v>
      </c>
      <c r="H2336" s="87">
        <v>44912</v>
      </c>
      <c r="I2336" s="88"/>
      <c r="J2336" s="88"/>
      <c r="K2336" s="88"/>
      <c r="L2336" s="88"/>
      <c r="M2336" s="88" t="s">
        <v>15</v>
      </c>
      <c r="N2336" s="88"/>
      <c r="O2336" s="88"/>
      <c r="P2336" s="88"/>
      <c r="R2336" s="90" t="s">
        <v>15</v>
      </c>
      <c r="S2336" s="91">
        <v>0</v>
      </c>
      <c r="T2336" s="90" t="s">
        <v>989</v>
      </c>
      <c r="U2336" s="91">
        <v>352.42</v>
      </c>
      <c r="W2336" s="92">
        <v>44652</v>
      </c>
    </row>
    <row r="2337" spans="1:23" x14ac:dyDescent="0.2">
      <c r="A2337" s="86"/>
      <c r="B2337" s="86" t="s">
        <v>1380</v>
      </c>
      <c r="C2337" s="86" t="s">
        <v>1381</v>
      </c>
      <c r="D2337" s="86" t="s">
        <v>151</v>
      </c>
      <c r="E2337" s="86">
        <v>38</v>
      </c>
      <c r="F2337" s="86" t="s">
        <v>989</v>
      </c>
      <c r="G2337" s="87">
        <v>44766</v>
      </c>
      <c r="H2337" s="87">
        <v>44912</v>
      </c>
      <c r="I2337" s="88"/>
      <c r="J2337" s="88"/>
      <c r="K2337" s="88"/>
      <c r="L2337" s="88"/>
      <c r="M2337" s="88" t="s">
        <v>15</v>
      </c>
      <c r="N2337" s="88"/>
      <c r="O2337" s="88"/>
      <c r="P2337" s="88"/>
      <c r="R2337" s="90" t="s">
        <v>15</v>
      </c>
      <c r="S2337" s="91">
        <v>0</v>
      </c>
      <c r="T2337" s="90" t="s">
        <v>989</v>
      </c>
      <c r="U2337" s="91">
        <v>352.42</v>
      </c>
      <c r="W2337" s="92">
        <v>44652</v>
      </c>
    </row>
    <row r="2338" spans="1:23" x14ac:dyDescent="0.2">
      <c r="A2338" s="86"/>
      <c r="B2338" s="86" t="s">
        <v>1380</v>
      </c>
      <c r="C2338" s="86" t="s">
        <v>1381</v>
      </c>
      <c r="D2338" s="86" t="s">
        <v>151</v>
      </c>
      <c r="E2338" s="86">
        <v>38</v>
      </c>
      <c r="F2338" s="86" t="s">
        <v>989</v>
      </c>
      <c r="G2338" s="87">
        <v>44766</v>
      </c>
      <c r="H2338" s="87">
        <v>44912</v>
      </c>
      <c r="I2338" s="88"/>
      <c r="J2338" s="88"/>
      <c r="K2338" s="88"/>
      <c r="L2338" s="88"/>
      <c r="M2338" s="88" t="s">
        <v>15</v>
      </c>
      <c r="N2338" s="88"/>
      <c r="O2338" s="88"/>
      <c r="P2338" s="88"/>
      <c r="R2338" s="90" t="s">
        <v>15</v>
      </c>
      <c r="S2338" s="91">
        <v>0</v>
      </c>
      <c r="T2338" s="90" t="s">
        <v>989</v>
      </c>
      <c r="U2338" s="91">
        <v>352.42</v>
      </c>
      <c r="W2338" s="92">
        <v>44652</v>
      </c>
    </row>
    <row r="2339" spans="1:23" x14ac:dyDescent="0.2">
      <c r="A2339" s="86"/>
      <c r="B2339" s="86" t="s">
        <v>1380</v>
      </c>
      <c r="C2339" s="86" t="s">
        <v>1381</v>
      </c>
      <c r="D2339" s="86" t="s">
        <v>151</v>
      </c>
      <c r="E2339" s="86">
        <v>38</v>
      </c>
      <c r="F2339" s="86" t="s">
        <v>989</v>
      </c>
      <c r="G2339" s="87">
        <v>44766</v>
      </c>
      <c r="H2339" s="87">
        <v>44912</v>
      </c>
      <c r="I2339" s="88"/>
      <c r="J2339" s="88"/>
      <c r="K2339" s="88"/>
      <c r="L2339" s="88"/>
      <c r="M2339" s="88" t="s">
        <v>15</v>
      </c>
      <c r="N2339" s="88"/>
      <c r="O2339" s="88"/>
      <c r="P2339" s="88"/>
      <c r="R2339" s="90" t="s">
        <v>15</v>
      </c>
      <c r="S2339" s="91">
        <v>0</v>
      </c>
      <c r="T2339" s="90" t="s">
        <v>989</v>
      </c>
      <c r="U2339" s="91">
        <v>352.42</v>
      </c>
      <c r="W2339" s="92">
        <v>44652</v>
      </c>
    </row>
    <row r="2340" spans="1:23" x14ac:dyDescent="0.2">
      <c r="A2340" s="86"/>
      <c r="B2340" s="86" t="s">
        <v>1380</v>
      </c>
      <c r="C2340" s="86" t="s">
        <v>1381</v>
      </c>
      <c r="D2340" s="86" t="s">
        <v>151</v>
      </c>
      <c r="E2340" s="86">
        <v>38</v>
      </c>
      <c r="F2340" s="86" t="s">
        <v>989</v>
      </c>
      <c r="G2340" s="87">
        <v>44766</v>
      </c>
      <c r="H2340" s="87">
        <v>44912</v>
      </c>
      <c r="I2340" s="88"/>
      <c r="J2340" s="88"/>
      <c r="K2340" s="88"/>
      <c r="L2340" s="88"/>
      <c r="M2340" s="88" t="s">
        <v>15</v>
      </c>
      <c r="N2340" s="88"/>
      <c r="O2340" s="88"/>
      <c r="P2340" s="88"/>
      <c r="R2340" s="90" t="s">
        <v>15</v>
      </c>
      <c r="S2340" s="91">
        <v>0</v>
      </c>
      <c r="T2340" s="90" t="s">
        <v>989</v>
      </c>
      <c r="U2340" s="91">
        <v>352.42</v>
      </c>
      <c r="W2340" s="92">
        <v>44652</v>
      </c>
    </row>
    <row r="2341" spans="1:23" x14ac:dyDescent="0.2">
      <c r="A2341" s="86"/>
      <c r="B2341" s="86" t="s">
        <v>1380</v>
      </c>
      <c r="C2341" s="86" t="s">
        <v>1381</v>
      </c>
      <c r="D2341" s="86" t="s">
        <v>151</v>
      </c>
      <c r="E2341" s="86">
        <v>38</v>
      </c>
      <c r="F2341" s="86" t="s">
        <v>989</v>
      </c>
      <c r="G2341" s="87">
        <v>44766</v>
      </c>
      <c r="H2341" s="87">
        <v>44912</v>
      </c>
      <c r="I2341" s="88"/>
      <c r="J2341" s="88"/>
      <c r="K2341" s="88"/>
      <c r="L2341" s="88"/>
      <c r="M2341" s="88" t="s">
        <v>15</v>
      </c>
      <c r="N2341" s="88"/>
      <c r="O2341" s="88"/>
      <c r="P2341" s="88"/>
      <c r="R2341" s="90" t="s">
        <v>15</v>
      </c>
      <c r="S2341" s="91">
        <v>0</v>
      </c>
      <c r="T2341" s="90" t="s">
        <v>989</v>
      </c>
      <c r="U2341" s="91">
        <v>352.42</v>
      </c>
      <c r="W2341" s="92">
        <v>44652</v>
      </c>
    </row>
    <row r="2342" spans="1:23" x14ac:dyDescent="0.2">
      <c r="A2342" s="86"/>
      <c r="B2342" s="86" t="s">
        <v>1380</v>
      </c>
      <c r="C2342" s="86" t="s">
        <v>1381</v>
      </c>
      <c r="D2342" s="86" t="s">
        <v>151</v>
      </c>
      <c r="E2342" s="86">
        <v>48</v>
      </c>
      <c r="F2342" s="86" t="s">
        <v>312</v>
      </c>
      <c r="G2342" s="87">
        <v>44766</v>
      </c>
      <c r="H2342" s="87">
        <v>44912</v>
      </c>
      <c r="I2342" s="88"/>
      <c r="J2342" s="88"/>
      <c r="K2342" s="88"/>
      <c r="L2342" s="88"/>
      <c r="M2342" s="88" t="s">
        <v>15</v>
      </c>
      <c r="N2342" s="88"/>
      <c r="O2342" s="88"/>
      <c r="P2342" s="88"/>
      <c r="R2342" s="90" t="s">
        <v>15</v>
      </c>
      <c r="S2342" s="91">
        <v>0</v>
      </c>
      <c r="T2342" s="90" t="s">
        <v>312</v>
      </c>
      <c r="U2342" s="91">
        <v>292.54000000000002</v>
      </c>
      <c r="W2342" s="92">
        <v>44652</v>
      </c>
    </row>
    <row r="2343" spans="1:23" x14ac:dyDescent="0.2">
      <c r="A2343" s="86"/>
      <c r="B2343" s="86" t="s">
        <v>1380</v>
      </c>
      <c r="C2343" s="86" t="s">
        <v>1381</v>
      </c>
      <c r="D2343" s="86" t="s">
        <v>151</v>
      </c>
      <c r="E2343" s="86">
        <v>206</v>
      </c>
      <c r="F2343" s="86" t="s">
        <v>427</v>
      </c>
      <c r="G2343" s="87">
        <v>44766</v>
      </c>
      <c r="H2343" s="87">
        <v>44912</v>
      </c>
      <c r="I2343" s="88"/>
      <c r="J2343" s="88"/>
      <c r="K2343" s="88"/>
      <c r="L2343" s="88"/>
      <c r="M2343" s="88" t="s">
        <v>15</v>
      </c>
      <c r="N2343" s="88"/>
      <c r="O2343" s="88"/>
      <c r="P2343" s="88"/>
      <c r="R2343" s="90" t="s">
        <v>15</v>
      </c>
      <c r="S2343" s="91">
        <v>0</v>
      </c>
      <c r="T2343" s="90" t="s">
        <v>427</v>
      </c>
      <c r="U2343" s="91">
        <v>315.44</v>
      </c>
      <c r="W2343" s="92">
        <v>44652</v>
      </c>
    </row>
    <row r="2344" spans="1:23" x14ac:dyDescent="0.2">
      <c r="A2344" s="86"/>
      <c r="B2344" s="86" t="s">
        <v>1380</v>
      </c>
      <c r="C2344" s="86" t="s">
        <v>1381</v>
      </c>
      <c r="D2344" s="86" t="s">
        <v>151</v>
      </c>
      <c r="E2344" s="86">
        <v>49</v>
      </c>
      <c r="F2344" s="86" t="s">
        <v>392</v>
      </c>
      <c r="G2344" s="87">
        <v>44766</v>
      </c>
      <c r="H2344" s="87">
        <v>44912</v>
      </c>
      <c r="I2344" s="88"/>
      <c r="J2344" s="88"/>
      <c r="K2344" s="88"/>
      <c r="L2344" s="88"/>
      <c r="M2344" s="88" t="s">
        <v>15</v>
      </c>
      <c r="N2344" s="88"/>
      <c r="O2344" s="88"/>
      <c r="P2344" s="88"/>
      <c r="R2344" s="90" t="s">
        <v>15</v>
      </c>
      <c r="S2344" s="91">
        <v>0</v>
      </c>
      <c r="T2344" s="90" t="s">
        <v>392</v>
      </c>
      <c r="U2344" s="91">
        <v>365.75</v>
      </c>
      <c r="W2344" s="92">
        <v>44652</v>
      </c>
    </row>
    <row r="2345" spans="1:23" x14ac:dyDescent="0.2">
      <c r="A2345" s="86"/>
      <c r="B2345" s="86" t="s">
        <v>1380</v>
      </c>
      <c r="C2345" s="86" t="s">
        <v>1381</v>
      </c>
      <c r="D2345" s="86" t="s">
        <v>151</v>
      </c>
      <c r="E2345" s="86">
        <v>46</v>
      </c>
      <c r="F2345" s="86" t="s">
        <v>96</v>
      </c>
      <c r="G2345" s="87">
        <v>44766</v>
      </c>
      <c r="H2345" s="87">
        <v>44912</v>
      </c>
      <c r="I2345" s="88"/>
      <c r="J2345" s="88"/>
      <c r="K2345" s="88"/>
      <c r="L2345" s="88"/>
      <c r="M2345" s="88" t="s">
        <v>15</v>
      </c>
      <c r="N2345" s="88"/>
      <c r="O2345" s="88"/>
      <c r="P2345" s="88"/>
      <c r="R2345" s="90" t="s">
        <v>15</v>
      </c>
      <c r="S2345" s="91">
        <v>0</v>
      </c>
      <c r="T2345" s="90" t="s">
        <v>96</v>
      </c>
      <c r="U2345" s="91">
        <v>202.59</v>
      </c>
      <c r="W2345" s="92">
        <v>44652</v>
      </c>
    </row>
    <row r="2346" spans="1:23" x14ac:dyDescent="0.2">
      <c r="A2346" s="86"/>
      <c r="B2346" s="86" t="s">
        <v>1380</v>
      </c>
      <c r="C2346" s="86" t="s">
        <v>1381</v>
      </c>
      <c r="D2346" s="86" t="s">
        <v>151</v>
      </c>
      <c r="E2346" s="86">
        <v>46</v>
      </c>
      <c r="F2346" s="86" t="s">
        <v>96</v>
      </c>
      <c r="G2346" s="87">
        <v>44766</v>
      </c>
      <c r="H2346" s="87">
        <v>44912</v>
      </c>
      <c r="I2346" s="88"/>
      <c r="J2346" s="88"/>
      <c r="K2346" s="88"/>
      <c r="L2346" s="88"/>
      <c r="M2346" s="88" t="s">
        <v>15</v>
      </c>
      <c r="N2346" s="88"/>
      <c r="O2346" s="88"/>
      <c r="P2346" s="88"/>
      <c r="R2346" s="90" t="s">
        <v>15</v>
      </c>
      <c r="S2346" s="91">
        <v>0</v>
      </c>
      <c r="T2346" s="90" t="s">
        <v>96</v>
      </c>
      <c r="U2346" s="91">
        <v>202.59</v>
      </c>
      <c r="W2346" s="92">
        <v>44652</v>
      </c>
    </row>
    <row r="2347" spans="1:23" x14ac:dyDescent="0.2">
      <c r="A2347" s="86"/>
      <c r="B2347" s="86" t="s">
        <v>1380</v>
      </c>
      <c r="C2347" s="86" t="s">
        <v>1381</v>
      </c>
      <c r="D2347" s="86" t="s">
        <v>151</v>
      </c>
      <c r="E2347" s="86">
        <v>150</v>
      </c>
      <c r="F2347" s="86" t="s">
        <v>1382</v>
      </c>
      <c r="G2347" s="87">
        <v>44766</v>
      </c>
      <c r="H2347" s="87">
        <v>44912</v>
      </c>
      <c r="I2347" s="88"/>
      <c r="J2347" s="88"/>
      <c r="K2347" s="88"/>
      <c r="L2347" s="88"/>
      <c r="M2347" s="88" t="s">
        <v>15</v>
      </c>
      <c r="N2347" s="88"/>
      <c r="O2347" s="88"/>
      <c r="P2347" s="88"/>
      <c r="R2347" s="90" t="s">
        <v>15</v>
      </c>
      <c r="S2347" s="91">
        <v>0</v>
      </c>
      <c r="T2347" s="90" t="s">
        <v>1382</v>
      </c>
      <c r="U2347" s="91">
        <v>192.03</v>
      </c>
      <c r="W2347" s="92">
        <v>44652</v>
      </c>
    </row>
    <row r="2348" spans="1:23" x14ac:dyDescent="0.2">
      <c r="A2348" s="86"/>
      <c r="B2348" s="86" t="s">
        <v>1380</v>
      </c>
      <c r="C2348" s="86" t="s">
        <v>1381</v>
      </c>
      <c r="D2348" s="86" t="s">
        <v>151</v>
      </c>
      <c r="E2348" s="86">
        <v>150</v>
      </c>
      <c r="F2348" s="86" t="s">
        <v>1382</v>
      </c>
      <c r="G2348" s="87">
        <v>44766</v>
      </c>
      <c r="H2348" s="87">
        <v>44912</v>
      </c>
      <c r="I2348" s="88"/>
      <c r="J2348" s="88"/>
      <c r="K2348" s="88"/>
      <c r="L2348" s="88"/>
      <c r="M2348" s="88" t="s">
        <v>15</v>
      </c>
      <c r="N2348" s="88"/>
      <c r="O2348" s="88"/>
      <c r="P2348" s="88"/>
      <c r="R2348" s="90" t="s">
        <v>15</v>
      </c>
      <c r="S2348" s="91">
        <v>0</v>
      </c>
      <c r="T2348" s="90" t="s">
        <v>1382</v>
      </c>
      <c r="U2348" s="91">
        <v>192.03</v>
      </c>
      <c r="W2348" s="92">
        <v>44652</v>
      </c>
    </row>
    <row r="2349" spans="1:23" x14ac:dyDescent="0.2">
      <c r="A2349" s="86"/>
      <c r="B2349" s="86" t="s">
        <v>1380</v>
      </c>
      <c r="C2349" s="86" t="s">
        <v>1381</v>
      </c>
      <c r="D2349" s="86" t="s">
        <v>151</v>
      </c>
      <c r="E2349" s="86">
        <v>150</v>
      </c>
      <c r="F2349" s="86" t="s">
        <v>1382</v>
      </c>
      <c r="G2349" s="87">
        <v>44766</v>
      </c>
      <c r="H2349" s="87">
        <v>44912</v>
      </c>
      <c r="I2349" s="88"/>
      <c r="J2349" s="88"/>
      <c r="K2349" s="88"/>
      <c r="L2349" s="88"/>
      <c r="M2349" s="88" t="s">
        <v>15</v>
      </c>
      <c r="N2349" s="88"/>
      <c r="O2349" s="88"/>
      <c r="P2349" s="88"/>
      <c r="R2349" s="90" t="s">
        <v>15</v>
      </c>
      <c r="S2349" s="91">
        <v>0</v>
      </c>
      <c r="T2349" s="90" t="s">
        <v>1382</v>
      </c>
      <c r="U2349" s="91">
        <v>192.03</v>
      </c>
      <c r="W2349" s="92">
        <v>44652</v>
      </c>
    </row>
    <row r="2350" spans="1:23" x14ac:dyDescent="0.2">
      <c r="A2350" s="86"/>
      <c r="B2350" s="86" t="s">
        <v>1380</v>
      </c>
      <c r="C2350" s="86" t="s">
        <v>1381</v>
      </c>
      <c r="D2350" s="86" t="s">
        <v>151</v>
      </c>
      <c r="E2350" s="86">
        <v>150</v>
      </c>
      <c r="F2350" s="86" t="s">
        <v>1382</v>
      </c>
      <c r="G2350" s="87">
        <v>44766</v>
      </c>
      <c r="H2350" s="87">
        <v>44912</v>
      </c>
      <c r="I2350" s="88"/>
      <c r="J2350" s="88"/>
      <c r="K2350" s="88"/>
      <c r="L2350" s="88"/>
      <c r="M2350" s="88" t="s">
        <v>15</v>
      </c>
      <c r="N2350" s="88"/>
      <c r="O2350" s="88"/>
      <c r="P2350" s="88"/>
      <c r="R2350" s="90" t="s">
        <v>15</v>
      </c>
      <c r="S2350" s="91">
        <v>0</v>
      </c>
      <c r="T2350" s="90" t="s">
        <v>1382</v>
      </c>
      <c r="U2350" s="91">
        <v>192.03</v>
      </c>
      <c r="W2350" s="92">
        <v>44652</v>
      </c>
    </row>
    <row r="2351" spans="1:23" x14ac:dyDescent="0.2">
      <c r="A2351" s="86"/>
      <c r="B2351" s="86" t="s">
        <v>1380</v>
      </c>
      <c r="C2351" s="86" t="s">
        <v>1381</v>
      </c>
      <c r="D2351" s="86" t="s">
        <v>151</v>
      </c>
      <c r="E2351" s="86">
        <v>202</v>
      </c>
      <c r="F2351" s="86" t="s">
        <v>748</v>
      </c>
      <c r="G2351" s="87">
        <v>44766</v>
      </c>
      <c r="H2351" s="87">
        <v>44912</v>
      </c>
      <c r="I2351" s="88"/>
      <c r="J2351" s="88"/>
      <c r="K2351" s="88"/>
      <c r="L2351" s="88"/>
      <c r="M2351" s="88" t="s">
        <v>15</v>
      </c>
      <c r="N2351" s="88"/>
      <c r="O2351" s="88"/>
      <c r="P2351" s="88"/>
      <c r="R2351" s="90" t="s">
        <v>15</v>
      </c>
      <c r="S2351" s="91">
        <v>0</v>
      </c>
      <c r="T2351" s="90" t="s">
        <v>748</v>
      </c>
      <c r="U2351" s="91">
        <v>445.8</v>
      </c>
      <c r="W2351" s="92">
        <v>44652</v>
      </c>
    </row>
    <row r="2352" spans="1:23" x14ac:dyDescent="0.2">
      <c r="A2352" s="86"/>
      <c r="B2352" s="86" t="s">
        <v>1380</v>
      </c>
      <c r="C2352" s="86" t="s">
        <v>1381</v>
      </c>
      <c r="D2352" s="86" t="s">
        <v>151</v>
      </c>
      <c r="E2352" s="86">
        <v>233</v>
      </c>
      <c r="F2352" s="86" t="s">
        <v>1383</v>
      </c>
      <c r="G2352" s="87">
        <v>44766</v>
      </c>
      <c r="H2352" s="87">
        <v>44912</v>
      </c>
      <c r="I2352" s="88"/>
      <c r="J2352" s="88"/>
      <c r="K2352" s="88"/>
      <c r="L2352" s="88"/>
      <c r="M2352" s="88" t="s">
        <v>15</v>
      </c>
      <c r="N2352" s="88"/>
      <c r="O2352" s="88"/>
      <c r="P2352" s="88"/>
      <c r="R2352" s="90" t="s">
        <v>15</v>
      </c>
      <c r="S2352" s="91">
        <v>0</v>
      </c>
      <c r="T2352" s="90" t="s">
        <v>1383</v>
      </c>
      <c r="U2352" s="91">
        <v>655.12</v>
      </c>
      <c r="W2352" s="92">
        <v>44652</v>
      </c>
    </row>
    <row r="2353" spans="1:23" x14ac:dyDescent="0.2">
      <c r="A2353" s="86"/>
      <c r="B2353" s="86" t="s">
        <v>1380</v>
      </c>
      <c r="C2353" s="86" t="s">
        <v>1381</v>
      </c>
      <c r="D2353" s="86" t="s">
        <v>151</v>
      </c>
      <c r="E2353" s="86">
        <v>233</v>
      </c>
      <c r="F2353" s="86" t="s">
        <v>1383</v>
      </c>
      <c r="G2353" s="87">
        <v>44766</v>
      </c>
      <c r="H2353" s="87">
        <v>44912</v>
      </c>
      <c r="I2353" s="88"/>
      <c r="J2353" s="88"/>
      <c r="K2353" s="88"/>
      <c r="L2353" s="88"/>
      <c r="M2353" s="88" t="s">
        <v>15</v>
      </c>
      <c r="N2353" s="88"/>
      <c r="O2353" s="88"/>
      <c r="P2353" s="88"/>
      <c r="R2353" s="90" t="s">
        <v>15</v>
      </c>
      <c r="S2353" s="91">
        <v>0</v>
      </c>
      <c r="T2353" s="90" t="s">
        <v>1383</v>
      </c>
      <c r="U2353" s="91">
        <v>655.12</v>
      </c>
      <c r="W2353" s="92">
        <v>44652</v>
      </c>
    </row>
    <row r="2354" spans="1:23" x14ac:dyDescent="0.2">
      <c r="A2354" s="86"/>
      <c r="B2354" s="86" t="s">
        <v>1380</v>
      </c>
      <c r="C2354" s="86" t="s">
        <v>1381</v>
      </c>
      <c r="D2354" s="86" t="s">
        <v>157</v>
      </c>
      <c r="E2354" s="86">
        <v>21</v>
      </c>
      <c r="F2354" s="86" t="s">
        <v>347</v>
      </c>
      <c r="G2354" s="87">
        <v>44766</v>
      </c>
      <c r="H2354" s="87">
        <v>44912</v>
      </c>
      <c r="I2354" s="88"/>
      <c r="J2354" s="88"/>
      <c r="K2354" s="88"/>
      <c r="L2354" s="88"/>
      <c r="M2354" s="88" t="s">
        <v>15</v>
      </c>
      <c r="N2354" s="88"/>
      <c r="O2354" s="88"/>
      <c r="P2354" s="88"/>
      <c r="R2354" s="90" t="s">
        <v>15</v>
      </c>
      <c r="S2354" s="91">
        <v>0</v>
      </c>
      <c r="T2354" s="90" t="s">
        <v>347</v>
      </c>
      <c r="U2354" s="91">
        <v>231.99</v>
      </c>
      <c r="W2354" s="92">
        <v>44652</v>
      </c>
    </row>
    <row r="2355" spans="1:23" x14ac:dyDescent="0.2">
      <c r="A2355" s="86"/>
      <c r="B2355" s="86" t="s">
        <v>1380</v>
      </c>
      <c r="C2355" s="86" t="s">
        <v>1381</v>
      </c>
      <c r="D2355" s="86" t="s">
        <v>157</v>
      </c>
      <c r="E2355" s="86">
        <v>32</v>
      </c>
      <c r="F2355" s="86" t="s">
        <v>602</v>
      </c>
      <c r="G2355" s="87">
        <v>44766</v>
      </c>
      <c r="H2355" s="87">
        <v>44912</v>
      </c>
      <c r="I2355" s="88"/>
      <c r="J2355" s="88"/>
      <c r="K2355" s="88"/>
      <c r="L2355" s="88"/>
      <c r="M2355" s="88" t="s">
        <v>15</v>
      </c>
      <c r="N2355" s="88"/>
      <c r="O2355" s="88"/>
      <c r="P2355" s="88"/>
      <c r="R2355" s="90" t="s">
        <v>15</v>
      </c>
      <c r="S2355" s="91">
        <v>0</v>
      </c>
      <c r="T2355" s="90" t="s">
        <v>602</v>
      </c>
      <c r="U2355" s="91">
        <v>599.96</v>
      </c>
      <c r="W2355" s="92">
        <v>44652</v>
      </c>
    </row>
    <row r="2356" spans="1:23" x14ac:dyDescent="0.2">
      <c r="A2356" s="86"/>
      <c r="B2356" s="86" t="s">
        <v>1380</v>
      </c>
      <c r="C2356" s="86" t="s">
        <v>1381</v>
      </c>
      <c r="D2356" s="86" t="s">
        <v>157</v>
      </c>
      <c r="E2356" s="86">
        <v>11</v>
      </c>
      <c r="F2356" s="86" t="s">
        <v>793</v>
      </c>
      <c r="G2356" s="87">
        <v>44766</v>
      </c>
      <c r="H2356" s="87">
        <v>44912</v>
      </c>
      <c r="I2356" s="88"/>
      <c r="J2356" s="88"/>
      <c r="K2356" s="88"/>
      <c r="L2356" s="88"/>
      <c r="M2356" s="88" t="s">
        <v>15</v>
      </c>
      <c r="N2356" s="88"/>
      <c r="O2356" s="88"/>
      <c r="P2356" s="88"/>
      <c r="R2356" s="90" t="s">
        <v>15</v>
      </c>
      <c r="S2356" s="91">
        <v>0</v>
      </c>
      <c r="T2356" s="90" t="s">
        <v>793</v>
      </c>
      <c r="U2356" s="91">
        <v>1402.33</v>
      </c>
      <c r="W2356" s="92">
        <v>44652</v>
      </c>
    </row>
    <row r="2357" spans="1:23" x14ac:dyDescent="0.2">
      <c r="A2357" s="86"/>
      <c r="B2357" s="86" t="s">
        <v>1380</v>
      </c>
      <c r="C2357" s="86" t="s">
        <v>1381</v>
      </c>
      <c r="D2357" s="86" t="s">
        <v>157</v>
      </c>
      <c r="E2357" s="86">
        <v>130</v>
      </c>
      <c r="F2357" s="86" t="s">
        <v>1384</v>
      </c>
      <c r="G2357" s="87">
        <v>44766</v>
      </c>
      <c r="H2357" s="87">
        <v>44912</v>
      </c>
      <c r="I2357" s="88"/>
      <c r="J2357" s="88"/>
      <c r="K2357" s="88"/>
      <c r="L2357" s="88"/>
      <c r="M2357" s="88" t="s">
        <v>15</v>
      </c>
      <c r="N2357" s="88"/>
      <c r="O2357" s="88"/>
      <c r="P2357" s="88"/>
      <c r="R2357" s="90" t="s">
        <v>15</v>
      </c>
      <c r="S2357" s="91">
        <v>0</v>
      </c>
      <c r="T2357" s="90" t="s">
        <v>1384</v>
      </c>
      <c r="U2357" s="91">
        <v>1133.72</v>
      </c>
      <c r="W2357" s="92">
        <v>44652</v>
      </c>
    </row>
    <row r="2358" spans="1:23" x14ac:dyDescent="0.2">
      <c r="A2358" s="86"/>
      <c r="B2358" s="86" t="s">
        <v>1380</v>
      </c>
      <c r="C2358" s="86" t="s">
        <v>1381</v>
      </c>
      <c r="D2358" s="86" t="s">
        <v>157</v>
      </c>
      <c r="E2358" s="86">
        <v>131</v>
      </c>
      <c r="F2358" s="86" t="s">
        <v>1385</v>
      </c>
      <c r="G2358" s="87">
        <v>44766</v>
      </c>
      <c r="H2358" s="87">
        <v>44912</v>
      </c>
      <c r="I2358" s="88"/>
      <c r="J2358" s="88"/>
      <c r="K2358" s="88"/>
      <c r="L2358" s="88"/>
      <c r="M2358" s="88" t="s">
        <v>15</v>
      </c>
      <c r="N2358" s="88"/>
      <c r="O2358" s="88"/>
      <c r="P2358" s="88"/>
      <c r="R2358" s="90" t="s">
        <v>15</v>
      </c>
      <c r="S2358" s="91">
        <v>0</v>
      </c>
      <c r="T2358" s="90" t="s">
        <v>1385</v>
      </c>
      <c r="U2358" s="91">
        <v>1093.33</v>
      </c>
      <c r="W2358" s="92">
        <v>44652</v>
      </c>
    </row>
    <row r="2359" spans="1:23" x14ac:dyDescent="0.2">
      <c r="A2359" s="93"/>
      <c r="B2359" s="93" t="s">
        <v>1380</v>
      </c>
      <c r="C2359" s="93" t="s">
        <v>1386</v>
      </c>
      <c r="D2359" s="93" t="s">
        <v>151</v>
      </c>
      <c r="E2359" s="93">
        <v>38</v>
      </c>
      <c r="F2359" s="93" t="s">
        <v>989</v>
      </c>
      <c r="G2359" s="94">
        <v>44766</v>
      </c>
      <c r="H2359" s="94">
        <v>44912</v>
      </c>
      <c r="I2359" s="95"/>
      <c r="J2359" s="95"/>
      <c r="K2359" s="95"/>
      <c r="L2359" s="95"/>
      <c r="M2359" s="95" t="s">
        <v>15</v>
      </c>
      <c r="N2359" s="95"/>
      <c r="O2359" s="95"/>
      <c r="P2359" s="95"/>
      <c r="R2359" s="90" t="s">
        <v>15</v>
      </c>
      <c r="S2359" s="91">
        <v>0</v>
      </c>
      <c r="T2359" s="90" t="s">
        <v>989</v>
      </c>
      <c r="U2359" s="91">
        <v>352.42</v>
      </c>
      <c r="W2359" s="92">
        <v>44652</v>
      </c>
    </row>
    <row r="2360" spans="1:23" x14ac:dyDescent="0.2">
      <c r="A2360" s="93"/>
      <c r="B2360" s="93" t="s">
        <v>1380</v>
      </c>
      <c r="C2360" s="93" t="s">
        <v>1386</v>
      </c>
      <c r="D2360" s="93" t="s">
        <v>151</v>
      </c>
      <c r="E2360" s="93">
        <v>38</v>
      </c>
      <c r="F2360" s="93" t="s">
        <v>989</v>
      </c>
      <c r="G2360" s="94">
        <v>44766</v>
      </c>
      <c r="H2360" s="94">
        <v>44912</v>
      </c>
      <c r="I2360" s="95"/>
      <c r="J2360" s="95"/>
      <c r="K2360" s="95"/>
      <c r="L2360" s="95"/>
      <c r="M2360" s="95" t="s">
        <v>15</v>
      </c>
      <c r="N2360" s="95"/>
      <c r="O2360" s="95"/>
      <c r="P2360" s="95"/>
      <c r="R2360" s="90" t="s">
        <v>15</v>
      </c>
      <c r="S2360" s="91">
        <v>0</v>
      </c>
      <c r="T2360" s="90" t="s">
        <v>989</v>
      </c>
      <c r="U2360" s="91">
        <v>352.42</v>
      </c>
      <c r="W2360" s="92">
        <v>44652</v>
      </c>
    </row>
    <row r="2361" spans="1:23" x14ac:dyDescent="0.2">
      <c r="A2361" s="93"/>
      <c r="B2361" s="93" t="s">
        <v>1380</v>
      </c>
      <c r="C2361" s="93" t="s">
        <v>1386</v>
      </c>
      <c r="D2361" s="93" t="s">
        <v>151</v>
      </c>
      <c r="E2361" s="93">
        <v>38</v>
      </c>
      <c r="F2361" s="93" t="s">
        <v>989</v>
      </c>
      <c r="G2361" s="94">
        <v>44766</v>
      </c>
      <c r="H2361" s="94">
        <v>44912</v>
      </c>
      <c r="I2361" s="95"/>
      <c r="J2361" s="95"/>
      <c r="K2361" s="95"/>
      <c r="L2361" s="95"/>
      <c r="M2361" s="95" t="s">
        <v>15</v>
      </c>
      <c r="N2361" s="95"/>
      <c r="O2361" s="95"/>
      <c r="P2361" s="95"/>
      <c r="R2361" s="90" t="s">
        <v>15</v>
      </c>
      <c r="S2361" s="91">
        <v>0</v>
      </c>
      <c r="T2361" s="90" t="s">
        <v>989</v>
      </c>
      <c r="U2361" s="91">
        <v>352.42</v>
      </c>
      <c r="W2361" s="92">
        <v>44652</v>
      </c>
    </row>
    <row r="2362" spans="1:23" x14ac:dyDescent="0.2">
      <c r="A2362" s="93"/>
      <c r="B2362" s="93" t="s">
        <v>1380</v>
      </c>
      <c r="C2362" s="93" t="s">
        <v>1386</v>
      </c>
      <c r="D2362" s="93" t="s">
        <v>151</v>
      </c>
      <c r="E2362" s="93">
        <v>38</v>
      </c>
      <c r="F2362" s="93" t="s">
        <v>989</v>
      </c>
      <c r="G2362" s="94">
        <v>44766</v>
      </c>
      <c r="H2362" s="94">
        <v>44912</v>
      </c>
      <c r="I2362" s="95"/>
      <c r="J2362" s="95"/>
      <c r="K2362" s="95"/>
      <c r="L2362" s="95"/>
      <c r="M2362" s="95" t="s">
        <v>15</v>
      </c>
      <c r="N2362" s="95"/>
      <c r="O2362" s="95"/>
      <c r="P2362" s="95"/>
      <c r="R2362" s="90" t="s">
        <v>15</v>
      </c>
      <c r="S2362" s="91">
        <v>0</v>
      </c>
      <c r="T2362" s="90" t="s">
        <v>989</v>
      </c>
      <c r="U2362" s="91">
        <v>352.42</v>
      </c>
      <c r="W2362" s="92">
        <v>44652</v>
      </c>
    </row>
    <row r="2363" spans="1:23" x14ac:dyDescent="0.2">
      <c r="A2363" s="93"/>
      <c r="B2363" s="93" t="s">
        <v>1380</v>
      </c>
      <c r="C2363" s="93" t="s">
        <v>1386</v>
      </c>
      <c r="D2363" s="93" t="s">
        <v>151</v>
      </c>
      <c r="E2363" s="93">
        <v>38</v>
      </c>
      <c r="F2363" s="93" t="s">
        <v>989</v>
      </c>
      <c r="G2363" s="94">
        <v>44766</v>
      </c>
      <c r="H2363" s="94">
        <v>44912</v>
      </c>
      <c r="I2363" s="95"/>
      <c r="J2363" s="95"/>
      <c r="K2363" s="95"/>
      <c r="L2363" s="95"/>
      <c r="M2363" s="95" t="s">
        <v>15</v>
      </c>
      <c r="N2363" s="95"/>
      <c r="O2363" s="95"/>
      <c r="P2363" s="95"/>
      <c r="R2363" s="90" t="s">
        <v>15</v>
      </c>
      <c r="S2363" s="91">
        <v>0</v>
      </c>
      <c r="T2363" s="90" t="s">
        <v>989</v>
      </c>
      <c r="U2363" s="91">
        <v>352.42</v>
      </c>
      <c r="W2363" s="92">
        <v>44652</v>
      </c>
    </row>
    <row r="2364" spans="1:23" x14ac:dyDescent="0.2">
      <c r="A2364" s="93"/>
      <c r="B2364" s="93" t="s">
        <v>1380</v>
      </c>
      <c r="C2364" s="93" t="s">
        <v>1386</v>
      </c>
      <c r="D2364" s="93" t="s">
        <v>151</v>
      </c>
      <c r="E2364" s="93">
        <v>38</v>
      </c>
      <c r="F2364" s="93" t="s">
        <v>989</v>
      </c>
      <c r="G2364" s="94">
        <v>44766</v>
      </c>
      <c r="H2364" s="94">
        <v>44912</v>
      </c>
      <c r="I2364" s="95"/>
      <c r="J2364" s="95"/>
      <c r="K2364" s="95"/>
      <c r="L2364" s="95"/>
      <c r="M2364" s="95" t="s">
        <v>15</v>
      </c>
      <c r="N2364" s="95"/>
      <c r="O2364" s="95"/>
      <c r="P2364" s="95"/>
      <c r="R2364" s="90" t="s">
        <v>15</v>
      </c>
      <c r="S2364" s="91">
        <v>0</v>
      </c>
      <c r="T2364" s="90" t="s">
        <v>989</v>
      </c>
      <c r="U2364" s="91">
        <v>352.42</v>
      </c>
      <c r="W2364" s="92">
        <v>44652</v>
      </c>
    </row>
    <row r="2365" spans="1:23" x14ac:dyDescent="0.2">
      <c r="A2365" s="93"/>
      <c r="B2365" s="93" t="s">
        <v>1380</v>
      </c>
      <c r="C2365" s="93" t="s">
        <v>1386</v>
      </c>
      <c r="D2365" s="93" t="s">
        <v>151</v>
      </c>
      <c r="E2365" s="93">
        <v>38</v>
      </c>
      <c r="F2365" s="93" t="s">
        <v>989</v>
      </c>
      <c r="G2365" s="94">
        <v>44766</v>
      </c>
      <c r="H2365" s="94">
        <v>44912</v>
      </c>
      <c r="I2365" s="95"/>
      <c r="J2365" s="95"/>
      <c r="K2365" s="95"/>
      <c r="L2365" s="95"/>
      <c r="M2365" s="95" t="s">
        <v>15</v>
      </c>
      <c r="N2365" s="95"/>
      <c r="O2365" s="95"/>
      <c r="P2365" s="95"/>
      <c r="R2365" s="90" t="s">
        <v>15</v>
      </c>
      <c r="S2365" s="91">
        <v>0</v>
      </c>
      <c r="T2365" s="90" t="s">
        <v>989</v>
      </c>
      <c r="U2365" s="91">
        <v>352.42</v>
      </c>
      <c r="W2365" s="92">
        <v>44652</v>
      </c>
    </row>
    <row r="2366" spans="1:23" x14ac:dyDescent="0.2">
      <c r="A2366" s="93"/>
      <c r="B2366" s="93" t="s">
        <v>1380</v>
      </c>
      <c r="C2366" s="93" t="s">
        <v>1386</v>
      </c>
      <c r="D2366" s="93" t="s">
        <v>151</v>
      </c>
      <c r="E2366" s="93">
        <v>38</v>
      </c>
      <c r="F2366" s="93" t="s">
        <v>989</v>
      </c>
      <c r="G2366" s="94">
        <v>44766</v>
      </c>
      <c r="H2366" s="94">
        <v>44912</v>
      </c>
      <c r="I2366" s="95"/>
      <c r="J2366" s="95"/>
      <c r="K2366" s="95"/>
      <c r="L2366" s="95"/>
      <c r="M2366" s="95" t="s">
        <v>15</v>
      </c>
      <c r="N2366" s="95"/>
      <c r="O2366" s="95"/>
      <c r="P2366" s="95"/>
      <c r="R2366" s="90" t="s">
        <v>15</v>
      </c>
      <c r="S2366" s="91">
        <v>0</v>
      </c>
      <c r="T2366" s="90" t="s">
        <v>989</v>
      </c>
      <c r="U2366" s="91">
        <v>352.42</v>
      </c>
      <c r="W2366" s="92">
        <v>44652</v>
      </c>
    </row>
    <row r="2367" spans="1:23" x14ac:dyDescent="0.2">
      <c r="A2367" s="93"/>
      <c r="B2367" s="93" t="s">
        <v>1380</v>
      </c>
      <c r="C2367" s="93" t="s">
        <v>1386</v>
      </c>
      <c r="D2367" s="93" t="s">
        <v>151</v>
      </c>
      <c r="E2367" s="93">
        <v>38</v>
      </c>
      <c r="F2367" s="93" t="s">
        <v>989</v>
      </c>
      <c r="G2367" s="94">
        <v>44766</v>
      </c>
      <c r="H2367" s="94">
        <v>44912</v>
      </c>
      <c r="I2367" s="95"/>
      <c r="J2367" s="95"/>
      <c r="K2367" s="95"/>
      <c r="L2367" s="95"/>
      <c r="M2367" s="95" t="s">
        <v>15</v>
      </c>
      <c r="N2367" s="95"/>
      <c r="O2367" s="95"/>
      <c r="P2367" s="95"/>
      <c r="R2367" s="90" t="s">
        <v>15</v>
      </c>
      <c r="S2367" s="91">
        <v>0</v>
      </c>
      <c r="T2367" s="90" t="s">
        <v>989</v>
      </c>
      <c r="U2367" s="91">
        <v>352.42</v>
      </c>
      <c r="W2367" s="92">
        <v>44652</v>
      </c>
    </row>
    <row r="2368" spans="1:23" x14ac:dyDescent="0.2">
      <c r="A2368" s="93"/>
      <c r="B2368" s="93" t="s">
        <v>1380</v>
      </c>
      <c r="C2368" s="93" t="s">
        <v>1386</v>
      </c>
      <c r="D2368" s="93" t="s">
        <v>151</v>
      </c>
      <c r="E2368" s="93">
        <v>38</v>
      </c>
      <c r="F2368" s="93" t="s">
        <v>989</v>
      </c>
      <c r="G2368" s="94">
        <v>44766</v>
      </c>
      <c r="H2368" s="94">
        <v>44912</v>
      </c>
      <c r="I2368" s="95"/>
      <c r="J2368" s="95"/>
      <c r="K2368" s="95"/>
      <c r="L2368" s="95"/>
      <c r="M2368" s="95" t="s">
        <v>15</v>
      </c>
      <c r="N2368" s="95"/>
      <c r="O2368" s="95"/>
      <c r="P2368" s="95"/>
      <c r="R2368" s="90" t="s">
        <v>15</v>
      </c>
      <c r="S2368" s="91">
        <v>0</v>
      </c>
      <c r="T2368" s="90" t="s">
        <v>989</v>
      </c>
      <c r="U2368" s="91">
        <v>352.42</v>
      </c>
      <c r="W2368" s="92">
        <v>44652</v>
      </c>
    </row>
    <row r="2369" spans="1:23" x14ac:dyDescent="0.2">
      <c r="A2369" s="93"/>
      <c r="B2369" s="93" t="s">
        <v>1380</v>
      </c>
      <c r="C2369" s="93" t="s">
        <v>1386</v>
      </c>
      <c r="D2369" s="93" t="s">
        <v>151</v>
      </c>
      <c r="E2369" s="93">
        <v>38</v>
      </c>
      <c r="F2369" s="93" t="s">
        <v>989</v>
      </c>
      <c r="G2369" s="94">
        <v>44766</v>
      </c>
      <c r="H2369" s="94">
        <v>44912</v>
      </c>
      <c r="I2369" s="95"/>
      <c r="J2369" s="95"/>
      <c r="K2369" s="95"/>
      <c r="L2369" s="95"/>
      <c r="M2369" s="95" t="s">
        <v>15</v>
      </c>
      <c r="N2369" s="95"/>
      <c r="O2369" s="95"/>
      <c r="P2369" s="95"/>
      <c r="R2369" s="90" t="s">
        <v>15</v>
      </c>
      <c r="S2369" s="91">
        <v>0</v>
      </c>
      <c r="T2369" s="90" t="s">
        <v>989</v>
      </c>
      <c r="U2369" s="91">
        <v>352.42</v>
      </c>
      <c r="W2369" s="92">
        <v>44652</v>
      </c>
    </row>
    <row r="2370" spans="1:23" x14ac:dyDescent="0.2">
      <c r="A2370" s="93"/>
      <c r="B2370" s="93" t="s">
        <v>1380</v>
      </c>
      <c r="C2370" s="93" t="s">
        <v>1386</v>
      </c>
      <c r="D2370" s="93" t="s">
        <v>151</v>
      </c>
      <c r="E2370" s="93">
        <v>38</v>
      </c>
      <c r="F2370" s="93" t="s">
        <v>989</v>
      </c>
      <c r="G2370" s="94">
        <v>44766</v>
      </c>
      <c r="H2370" s="94">
        <v>44912</v>
      </c>
      <c r="I2370" s="95"/>
      <c r="J2370" s="95"/>
      <c r="K2370" s="95"/>
      <c r="L2370" s="95"/>
      <c r="M2370" s="95" t="s">
        <v>15</v>
      </c>
      <c r="N2370" s="95"/>
      <c r="O2370" s="95"/>
      <c r="P2370" s="95"/>
      <c r="R2370" s="90" t="s">
        <v>15</v>
      </c>
      <c r="S2370" s="91">
        <v>0</v>
      </c>
      <c r="T2370" s="90" t="s">
        <v>989</v>
      </c>
      <c r="U2370" s="91">
        <v>352.42</v>
      </c>
      <c r="W2370" s="92">
        <v>44652</v>
      </c>
    </row>
    <row r="2371" spans="1:23" x14ac:dyDescent="0.2">
      <c r="A2371" s="93"/>
      <c r="B2371" s="93" t="s">
        <v>1380</v>
      </c>
      <c r="C2371" s="93" t="s">
        <v>1386</v>
      </c>
      <c r="D2371" s="93" t="s">
        <v>151</v>
      </c>
      <c r="E2371" s="93">
        <v>38</v>
      </c>
      <c r="F2371" s="93" t="s">
        <v>989</v>
      </c>
      <c r="G2371" s="94">
        <v>44766</v>
      </c>
      <c r="H2371" s="94">
        <v>44912</v>
      </c>
      <c r="I2371" s="95"/>
      <c r="J2371" s="95"/>
      <c r="K2371" s="95"/>
      <c r="L2371" s="95"/>
      <c r="M2371" s="95" t="s">
        <v>15</v>
      </c>
      <c r="N2371" s="95"/>
      <c r="O2371" s="95"/>
      <c r="P2371" s="95"/>
      <c r="R2371" s="90" t="s">
        <v>15</v>
      </c>
      <c r="S2371" s="91">
        <v>0</v>
      </c>
      <c r="T2371" s="90" t="s">
        <v>989</v>
      </c>
      <c r="U2371" s="91">
        <v>352.42</v>
      </c>
      <c r="W2371" s="92">
        <v>44652</v>
      </c>
    </row>
    <row r="2372" spans="1:23" x14ac:dyDescent="0.2">
      <c r="A2372" s="93"/>
      <c r="B2372" s="93" t="s">
        <v>1380</v>
      </c>
      <c r="C2372" s="93" t="s">
        <v>1386</v>
      </c>
      <c r="D2372" s="93" t="s">
        <v>151</v>
      </c>
      <c r="E2372" s="93">
        <v>38</v>
      </c>
      <c r="F2372" s="93" t="s">
        <v>989</v>
      </c>
      <c r="G2372" s="94">
        <v>44766</v>
      </c>
      <c r="H2372" s="94">
        <v>44912</v>
      </c>
      <c r="I2372" s="95"/>
      <c r="J2372" s="95"/>
      <c r="K2372" s="95"/>
      <c r="L2372" s="95"/>
      <c r="M2372" s="95" t="s">
        <v>15</v>
      </c>
      <c r="N2372" s="95"/>
      <c r="O2372" s="95"/>
      <c r="P2372" s="95"/>
      <c r="R2372" s="90" t="s">
        <v>15</v>
      </c>
      <c r="S2372" s="91">
        <v>0</v>
      </c>
      <c r="T2372" s="90" t="s">
        <v>989</v>
      </c>
      <c r="U2372" s="91">
        <v>352.42</v>
      </c>
      <c r="W2372" s="92">
        <v>44652</v>
      </c>
    </row>
    <row r="2373" spans="1:23" x14ac:dyDescent="0.2">
      <c r="A2373" s="93"/>
      <c r="B2373" s="93" t="s">
        <v>1380</v>
      </c>
      <c r="C2373" s="93" t="s">
        <v>1386</v>
      </c>
      <c r="D2373" s="93" t="s">
        <v>151</v>
      </c>
      <c r="E2373" s="93">
        <v>48</v>
      </c>
      <c r="F2373" s="93" t="s">
        <v>312</v>
      </c>
      <c r="G2373" s="94">
        <v>44766</v>
      </c>
      <c r="H2373" s="94">
        <v>44912</v>
      </c>
      <c r="I2373" s="95"/>
      <c r="J2373" s="95"/>
      <c r="K2373" s="95"/>
      <c r="L2373" s="95"/>
      <c r="M2373" s="95" t="s">
        <v>15</v>
      </c>
      <c r="N2373" s="95"/>
      <c r="O2373" s="95"/>
      <c r="P2373" s="95"/>
      <c r="R2373" s="90" t="s">
        <v>15</v>
      </c>
      <c r="S2373" s="91">
        <v>0</v>
      </c>
      <c r="T2373" s="90" t="s">
        <v>312</v>
      </c>
      <c r="U2373" s="91">
        <v>292.54000000000002</v>
      </c>
      <c r="W2373" s="92">
        <v>44652</v>
      </c>
    </row>
    <row r="2374" spans="1:23" x14ac:dyDescent="0.2">
      <c r="A2374" s="93"/>
      <c r="B2374" s="93" t="s">
        <v>1380</v>
      </c>
      <c r="C2374" s="93" t="s">
        <v>1386</v>
      </c>
      <c r="D2374" s="93" t="s">
        <v>151</v>
      </c>
      <c r="E2374" s="93">
        <v>48</v>
      </c>
      <c r="F2374" s="93" t="s">
        <v>312</v>
      </c>
      <c r="G2374" s="94">
        <v>44766</v>
      </c>
      <c r="H2374" s="94">
        <v>44912</v>
      </c>
      <c r="I2374" s="95"/>
      <c r="J2374" s="95"/>
      <c r="K2374" s="95"/>
      <c r="L2374" s="95"/>
      <c r="M2374" s="95" t="s">
        <v>15</v>
      </c>
      <c r="N2374" s="95"/>
      <c r="O2374" s="95"/>
      <c r="P2374" s="95"/>
      <c r="R2374" s="90" t="s">
        <v>15</v>
      </c>
      <c r="S2374" s="91">
        <v>0</v>
      </c>
      <c r="T2374" s="90" t="s">
        <v>312</v>
      </c>
      <c r="U2374" s="91">
        <v>292.54000000000002</v>
      </c>
      <c r="W2374" s="92">
        <v>44652</v>
      </c>
    </row>
    <row r="2375" spans="1:23" x14ac:dyDescent="0.2">
      <c r="A2375" s="93"/>
      <c r="B2375" s="93" t="s">
        <v>1380</v>
      </c>
      <c r="C2375" s="93" t="s">
        <v>1386</v>
      </c>
      <c r="D2375" s="93" t="s">
        <v>151</v>
      </c>
      <c r="E2375" s="93">
        <v>206</v>
      </c>
      <c r="F2375" s="93" t="s">
        <v>427</v>
      </c>
      <c r="G2375" s="94">
        <v>44766</v>
      </c>
      <c r="H2375" s="94">
        <v>44912</v>
      </c>
      <c r="I2375" s="95"/>
      <c r="J2375" s="95"/>
      <c r="K2375" s="95"/>
      <c r="L2375" s="95"/>
      <c r="M2375" s="95" t="s">
        <v>15</v>
      </c>
      <c r="N2375" s="95"/>
      <c r="O2375" s="95"/>
      <c r="P2375" s="95"/>
      <c r="R2375" s="90" t="s">
        <v>15</v>
      </c>
      <c r="S2375" s="91">
        <v>0</v>
      </c>
      <c r="T2375" s="90" t="s">
        <v>427</v>
      </c>
      <c r="U2375" s="91">
        <v>315.44</v>
      </c>
      <c r="W2375" s="92">
        <v>44652</v>
      </c>
    </row>
    <row r="2376" spans="1:23" x14ac:dyDescent="0.2">
      <c r="A2376" s="93"/>
      <c r="B2376" s="93" t="s">
        <v>1380</v>
      </c>
      <c r="C2376" s="93" t="s">
        <v>1386</v>
      </c>
      <c r="D2376" s="93" t="s">
        <v>151</v>
      </c>
      <c r="E2376" s="93">
        <v>206</v>
      </c>
      <c r="F2376" s="93" t="s">
        <v>427</v>
      </c>
      <c r="G2376" s="94">
        <v>44766</v>
      </c>
      <c r="H2376" s="94">
        <v>44912</v>
      </c>
      <c r="I2376" s="95"/>
      <c r="J2376" s="95"/>
      <c r="K2376" s="95"/>
      <c r="L2376" s="95"/>
      <c r="M2376" s="95" t="s">
        <v>15</v>
      </c>
      <c r="N2376" s="95"/>
      <c r="O2376" s="95"/>
      <c r="P2376" s="95"/>
      <c r="R2376" s="90" t="s">
        <v>15</v>
      </c>
      <c r="S2376" s="91">
        <v>0</v>
      </c>
      <c r="T2376" s="90" t="s">
        <v>427</v>
      </c>
      <c r="U2376" s="91">
        <v>315.44</v>
      </c>
      <c r="W2376" s="92">
        <v>44652</v>
      </c>
    </row>
    <row r="2377" spans="1:23" x14ac:dyDescent="0.2">
      <c r="A2377" s="93"/>
      <c r="B2377" s="93" t="s">
        <v>1380</v>
      </c>
      <c r="C2377" s="93" t="s">
        <v>1386</v>
      </c>
      <c r="D2377" s="93" t="s">
        <v>151</v>
      </c>
      <c r="E2377" s="93">
        <v>49</v>
      </c>
      <c r="F2377" s="93" t="s">
        <v>392</v>
      </c>
      <c r="G2377" s="94">
        <v>44766</v>
      </c>
      <c r="H2377" s="94">
        <v>44912</v>
      </c>
      <c r="I2377" s="95"/>
      <c r="J2377" s="95"/>
      <c r="K2377" s="95"/>
      <c r="L2377" s="95"/>
      <c r="M2377" s="95" t="s">
        <v>15</v>
      </c>
      <c r="N2377" s="95"/>
      <c r="O2377" s="95"/>
      <c r="P2377" s="95"/>
      <c r="R2377" s="90" t="s">
        <v>15</v>
      </c>
      <c r="S2377" s="91">
        <v>0</v>
      </c>
      <c r="T2377" s="90" t="s">
        <v>392</v>
      </c>
      <c r="U2377" s="91">
        <v>365.75</v>
      </c>
      <c r="W2377" s="92">
        <v>44652</v>
      </c>
    </row>
    <row r="2378" spans="1:23" x14ac:dyDescent="0.2">
      <c r="A2378" s="93"/>
      <c r="B2378" s="93" t="s">
        <v>1380</v>
      </c>
      <c r="C2378" s="93" t="s">
        <v>1386</v>
      </c>
      <c r="D2378" s="93" t="s">
        <v>151</v>
      </c>
      <c r="E2378" s="93">
        <v>49</v>
      </c>
      <c r="F2378" s="93" t="s">
        <v>392</v>
      </c>
      <c r="G2378" s="94">
        <v>44766</v>
      </c>
      <c r="H2378" s="94">
        <v>44912</v>
      </c>
      <c r="I2378" s="95"/>
      <c r="J2378" s="95"/>
      <c r="K2378" s="95"/>
      <c r="L2378" s="95"/>
      <c r="M2378" s="95" t="s">
        <v>15</v>
      </c>
      <c r="N2378" s="95"/>
      <c r="O2378" s="95"/>
      <c r="P2378" s="95"/>
      <c r="R2378" s="90" t="s">
        <v>15</v>
      </c>
      <c r="S2378" s="91">
        <v>0</v>
      </c>
      <c r="T2378" s="90" t="s">
        <v>392</v>
      </c>
      <c r="U2378" s="91">
        <v>365.75</v>
      </c>
      <c r="W2378" s="92">
        <v>44652</v>
      </c>
    </row>
    <row r="2379" spans="1:23" x14ac:dyDescent="0.2">
      <c r="A2379" s="93"/>
      <c r="B2379" s="93" t="s">
        <v>1380</v>
      </c>
      <c r="C2379" s="93" t="s">
        <v>1386</v>
      </c>
      <c r="D2379" s="93" t="s">
        <v>151</v>
      </c>
      <c r="E2379" s="93">
        <v>46</v>
      </c>
      <c r="F2379" s="93" t="s">
        <v>96</v>
      </c>
      <c r="G2379" s="94">
        <v>44766</v>
      </c>
      <c r="H2379" s="94">
        <v>44912</v>
      </c>
      <c r="I2379" s="95"/>
      <c r="J2379" s="95"/>
      <c r="K2379" s="95"/>
      <c r="L2379" s="95"/>
      <c r="M2379" s="95" t="s">
        <v>15</v>
      </c>
      <c r="N2379" s="95"/>
      <c r="O2379" s="95"/>
      <c r="P2379" s="95"/>
      <c r="R2379" s="90" t="s">
        <v>15</v>
      </c>
      <c r="S2379" s="91">
        <v>0</v>
      </c>
      <c r="T2379" s="90" t="s">
        <v>96</v>
      </c>
      <c r="U2379" s="91">
        <v>202.59</v>
      </c>
      <c r="W2379" s="92">
        <v>44652</v>
      </c>
    </row>
    <row r="2380" spans="1:23" x14ac:dyDescent="0.2">
      <c r="A2380" s="93"/>
      <c r="B2380" s="93" t="s">
        <v>1380</v>
      </c>
      <c r="C2380" s="93" t="s">
        <v>1386</v>
      </c>
      <c r="D2380" s="93" t="s">
        <v>151</v>
      </c>
      <c r="E2380" s="93">
        <v>46</v>
      </c>
      <c r="F2380" s="93" t="s">
        <v>96</v>
      </c>
      <c r="G2380" s="94">
        <v>44766</v>
      </c>
      <c r="H2380" s="94">
        <v>44912</v>
      </c>
      <c r="I2380" s="95"/>
      <c r="J2380" s="95"/>
      <c r="K2380" s="95"/>
      <c r="L2380" s="95"/>
      <c r="M2380" s="95" t="s">
        <v>15</v>
      </c>
      <c r="N2380" s="95"/>
      <c r="O2380" s="95"/>
      <c r="P2380" s="95"/>
      <c r="R2380" s="90" t="s">
        <v>15</v>
      </c>
      <c r="S2380" s="91">
        <v>0</v>
      </c>
      <c r="T2380" s="90" t="s">
        <v>96</v>
      </c>
      <c r="U2380" s="91">
        <v>202.59</v>
      </c>
      <c r="W2380" s="92">
        <v>44652</v>
      </c>
    </row>
    <row r="2381" spans="1:23" x14ac:dyDescent="0.2">
      <c r="A2381" s="93"/>
      <c r="B2381" s="93" t="s">
        <v>1380</v>
      </c>
      <c r="C2381" s="93" t="s">
        <v>1386</v>
      </c>
      <c r="D2381" s="93" t="s">
        <v>151</v>
      </c>
      <c r="E2381" s="93">
        <v>46</v>
      </c>
      <c r="F2381" s="93" t="s">
        <v>96</v>
      </c>
      <c r="G2381" s="94">
        <v>44766</v>
      </c>
      <c r="H2381" s="94">
        <v>44912</v>
      </c>
      <c r="I2381" s="95"/>
      <c r="J2381" s="95"/>
      <c r="K2381" s="95"/>
      <c r="L2381" s="95"/>
      <c r="M2381" s="95" t="s">
        <v>15</v>
      </c>
      <c r="N2381" s="95"/>
      <c r="O2381" s="95"/>
      <c r="P2381" s="95"/>
      <c r="R2381" s="90" t="s">
        <v>15</v>
      </c>
      <c r="S2381" s="91">
        <v>0</v>
      </c>
      <c r="T2381" s="90" t="s">
        <v>96</v>
      </c>
      <c r="U2381" s="91">
        <v>202.59</v>
      </c>
      <c r="W2381" s="92">
        <v>44652</v>
      </c>
    </row>
    <row r="2382" spans="1:23" x14ac:dyDescent="0.2">
      <c r="A2382" s="93"/>
      <c r="B2382" s="93" t="s">
        <v>1380</v>
      </c>
      <c r="C2382" s="93" t="s">
        <v>1386</v>
      </c>
      <c r="D2382" s="93" t="s">
        <v>151</v>
      </c>
      <c r="E2382" s="93">
        <v>46</v>
      </c>
      <c r="F2382" s="93" t="s">
        <v>96</v>
      </c>
      <c r="G2382" s="94">
        <v>44766</v>
      </c>
      <c r="H2382" s="94">
        <v>44912</v>
      </c>
      <c r="I2382" s="95"/>
      <c r="J2382" s="95"/>
      <c r="K2382" s="95"/>
      <c r="L2382" s="95"/>
      <c r="M2382" s="95" t="s">
        <v>15</v>
      </c>
      <c r="N2382" s="95"/>
      <c r="O2382" s="95"/>
      <c r="P2382" s="95"/>
      <c r="R2382" s="90" t="s">
        <v>15</v>
      </c>
      <c r="S2382" s="91">
        <v>0</v>
      </c>
      <c r="T2382" s="90" t="s">
        <v>96</v>
      </c>
      <c r="U2382" s="91">
        <v>202.59</v>
      </c>
      <c r="W2382" s="92">
        <v>44652</v>
      </c>
    </row>
    <row r="2383" spans="1:23" x14ac:dyDescent="0.2">
      <c r="A2383" s="93"/>
      <c r="B2383" s="93" t="s">
        <v>1380</v>
      </c>
      <c r="C2383" s="93" t="s">
        <v>1386</v>
      </c>
      <c r="D2383" s="93" t="s">
        <v>151</v>
      </c>
      <c r="E2383" s="93">
        <v>150</v>
      </c>
      <c r="F2383" s="93" t="s">
        <v>1382</v>
      </c>
      <c r="G2383" s="94">
        <v>44766</v>
      </c>
      <c r="H2383" s="94">
        <v>44912</v>
      </c>
      <c r="I2383" s="95"/>
      <c r="J2383" s="95"/>
      <c r="K2383" s="95"/>
      <c r="L2383" s="95"/>
      <c r="M2383" s="95" t="s">
        <v>15</v>
      </c>
      <c r="N2383" s="95"/>
      <c r="O2383" s="95"/>
      <c r="P2383" s="95"/>
      <c r="R2383" s="90" t="s">
        <v>15</v>
      </c>
      <c r="S2383" s="91">
        <v>0</v>
      </c>
      <c r="T2383" s="90" t="s">
        <v>1382</v>
      </c>
      <c r="U2383" s="91">
        <v>192.03</v>
      </c>
      <c r="W2383" s="92">
        <v>44652</v>
      </c>
    </row>
    <row r="2384" spans="1:23" x14ac:dyDescent="0.2">
      <c r="A2384" s="93"/>
      <c r="B2384" s="93" t="s">
        <v>1380</v>
      </c>
      <c r="C2384" s="93" t="s">
        <v>1386</v>
      </c>
      <c r="D2384" s="93" t="s">
        <v>151</v>
      </c>
      <c r="E2384" s="93">
        <v>150</v>
      </c>
      <c r="F2384" s="93" t="s">
        <v>1382</v>
      </c>
      <c r="G2384" s="94">
        <v>44766</v>
      </c>
      <c r="H2384" s="94">
        <v>44912</v>
      </c>
      <c r="I2384" s="95"/>
      <c r="J2384" s="95"/>
      <c r="K2384" s="95"/>
      <c r="L2384" s="95"/>
      <c r="M2384" s="95" t="s">
        <v>15</v>
      </c>
      <c r="N2384" s="95"/>
      <c r="O2384" s="95"/>
      <c r="P2384" s="95"/>
      <c r="R2384" s="90" t="s">
        <v>15</v>
      </c>
      <c r="S2384" s="91">
        <v>0</v>
      </c>
      <c r="T2384" s="90" t="s">
        <v>1382</v>
      </c>
      <c r="U2384" s="91">
        <v>192.03</v>
      </c>
      <c r="W2384" s="92">
        <v>44652</v>
      </c>
    </row>
    <row r="2385" spans="1:23" x14ac:dyDescent="0.2">
      <c r="A2385" s="93"/>
      <c r="B2385" s="93" t="s">
        <v>1380</v>
      </c>
      <c r="C2385" s="93" t="s">
        <v>1386</v>
      </c>
      <c r="D2385" s="93" t="s">
        <v>151</v>
      </c>
      <c r="E2385" s="93">
        <v>150</v>
      </c>
      <c r="F2385" s="93" t="s">
        <v>1382</v>
      </c>
      <c r="G2385" s="94">
        <v>44766</v>
      </c>
      <c r="H2385" s="94">
        <v>44912</v>
      </c>
      <c r="I2385" s="95"/>
      <c r="J2385" s="95"/>
      <c r="K2385" s="95"/>
      <c r="L2385" s="95"/>
      <c r="M2385" s="95" t="s">
        <v>15</v>
      </c>
      <c r="N2385" s="95"/>
      <c r="O2385" s="95"/>
      <c r="P2385" s="95"/>
      <c r="R2385" s="90" t="s">
        <v>15</v>
      </c>
      <c r="S2385" s="91">
        <v>0</v>
      </c>
      <c r="T2385" s="90" t="s">
        <v>1382</v>
      </c>
      <c r="U2385" s="91">
        <v>192.03</v>
      </c>
      <c r="W2385" s="92">
        <v>44652</v>
      </c>
    </row>
    <row r="2386" spans="1:23" x14ac:dyDescent="0.2">
      <c r="A2386" s="93"/>
      <c r="B2386" s="93" t="s">
        <v>1380</v>
      </c>
      <c r="C2386" s="93" t="s">
        <v>1386</v>
      </c>
      <c r="D2386" s="93" t="s">
        <v>151</v>
      </c>
      <c r="E2386" s="93">
        <v>150</v>
      </c>
      <c r="F2386" s="93" t="s">
        <v>1382</v>
      </c>
      <c r="G2386" s="94">
        <v>44766</v>
      </c>
      <c r="H2386" s="94">
        <v>44912</v>
      </c>
      <c r="I2386" s="95"/>
      <c r="J2386" s="95"/>
      <c r="K2386" s="95"/>
      <c r="L2386" s="95"/>
      <c r="M2386" s="95" t="s">
        <v>15</v>
      </c>
      <c r="N2386" s="95"/>
      <c r="O2386" s="95"/>
      <c r="P2386" s="95"/>
      <c r="R2386" s="90" t="s">
        <v>15</v>
      </c>
      <c r="S2386" s="91">
        <v>0</v>
      </c>
      <c r="T2386" s="90" t="s">
        <v>1382</v>
      </c>
      <c r="U2386" s="91">
        <v>192.03</v>
      </c>
      <c r="W2386" s="92">
        <v>44652</v>
      </c>
    </row>
    <row r="2387" spans="1:23" x14ac:dyDescent="0.2">
      <c r="A2387" s="93"/>
      <c r="B2387" s="93" t="s">
        <v>1380</v>
      </c>
      <c r="C2387" s="93" t="s">
        <v>1386</v>
      </c>
      <c r="D2387" s="93" t="s">
        <v>151</v>
      </c>
      <c r="E2387" s="93">
        <v>150</v>
      </c>
      <c r="F2387" s="93" t="s">
        <v>1382</v>
      </c>
      <c r="G2387" s="94">
        <v>44766</v>
      </c>
      <c r="H2387" s="94">
        <v>44912</v>
      </c>
      <c r="I2387" s="95"/>
      <c r="J2387" s="95"/>
      <c r="K2387" s="95"/>
      <c r="L2387" s="95"/>
      <c r="M2387" s="95" t="s">
        <v>15</v>
      </c>
      <c r="N2387" s="95"/>
      <c r="O2387" s="95"/>
      <c r="P2387" s="95"/>
      <c r="R2387" s="90" t="s">
        <v>15</v>
      </c>
      <c r="S2387" s="91">
        <v>0</v>
      </c>
      <c r="T2387" s="90" t="s">
        <v>1382</v>
      </c>
      <c r="U2387" s="91">
        <v>192.03</v>
      </c>
      <c r="W2387" s="92">
        <v>44652</v>
      </c>
    </row>
    <row r="2388" spans="1:23" x14ac:dyDescent="0.2">
      <c r="A2388" s="93"/>
      <c r="B2388" s="93" t="s">
        <v>1380</v>
      </c>
      <c r="C2388" s="93" t="s">
        <v>1386</v>
      </c>
      <c r="D2388" s="93" t="s">
        <v>151</v>
      </c>
      <c r="E2388" s="93">
        <v>150</v>
      </c>
      <c r="F2388" s="93" t="s">
        <v>1382</v>
      </c>
      <c r="G2388" s="94">
        <v>44766</v>
      </c>
      <c r="H2388" s="94">
        <v>44912</v>
      </c>
      <c r="I2388" s="95"/>
      <c r="J2388" s="95"/>
      <c r="K2388" s="95"/>
      <c r="L2388" s="95"/>
      <c r="M2388" s="95" t="s">
        <v>15</v>
      </c>
      <c r="N2388" s="95"/>
      <c r="O2388" s="95"/>
      <c r="P2388" s="95"/>
      <c r="R2388" s="90" t="s">
        <v>15</v>
      </c>
      <c r="S2388" s="91">
        <v>0</v>
      </c>
      <c r="T2388" s="90" t="s">
        <v>1382</v>
      </c>
      <c r="U2388" s="91">
        <v>192.03</v>
      </c>
      <c r="W2388" s="92">
        <v>44652</v>
      </c>
    </row>
    <row r="2389" spans="1:23" x14ac:dyDescent="0.2">
      <c r="A2389" s="93"/>
      <c r="B2389" s="93" t="s">
        <v>1380</v>
      </c>
      <c r="C2389" s="93" t="s">
        <v>1386</v>
      </c>
      <c r="D2389" s="93" t="s">
        <v>151</v>
      </c>
      <c r="E2389" s="93">
        <v>150</v>
      </c>
      <c r="F2389" s="93" t="s">
        <v>1382</v>
      </c>
      <c r="G2389" s="94">
        <v>44766</v>
      </c>
      <c r="H2389" s="94">
        <v>44912</v>
      </c>
      <c r="I2389" s="95"/>
      <c r="J2389" s="95"/>
      <c r="K2389" s="95"/>
      <c r="L2389" s="95"/>
      <c r="M2389" s="95" t="s">
        <v>15</v>
      </c>
      <c r="N2389" s="95"/>
      <c r="O2389" s="95"/>
      <c r="P2389" s="95"/>
      <c r="R2389" s="90" t="s">
        <v>15</v>
      </c>
      <c r="S2389" s="91">
        <v>0</v>
      </c>
      <c r="T2389" s="90" t="s">
        <v>1382</v>
      </c>
      <c r="U2389" s="91">
        <v>192.03</v>
      </c>
      <c r="W2389" s="92">
        <v>44652</v>
      </c>
    </row>
    <row r="2390" spans="1:23" x14ac:dyDescent="0.2">
      <c r="A2390" s="93"/>
      <c r="B2390" s="93" t="s">
        <v>1380</v>
      </c>
      <c r="C2390" s="93" t="s">
        <v>1386</v>
      </c>
      <c r="D2390" s="93" t="s">
        <v>151</v>
      </c>
      <c r="E2390" s="93">
        <v>150</v>
      </c>
      <c r="F2390" s="93" t="s">
        <v>1382</v>
      </c>
      <c r="G2390" s="94">
        <v>44766</v>
      </c>
      <c r="H2390" s="94">
        <v>44912</v>
      </c>
      <c r="I2390" s="95"/>
      <c r="J2390" s="95"/>
      <c r="K2390" s="95"/>
      <c r="L2390" s="95"/>
      <c r="M2390" s="95" t="s">
        <v>15</v>
      </c>
      <c r="N2390" s="95"/>
      <c r="O2390" s="95"/>
      <c r="P2390" s="95"/>
      <c r="R2390" s="90" t="s">
        <v>15</v>
      </c>
      <c r="S2390" s="91">
        <v>0</v>
      </c>
      <c r="T2390" s="90" t="s">
        <v>1382</v>
      </c>
      <c r="U2390" s="91">
        <v>192.03</v>
      </c>
      <c r="W2390" s="92">
        <v>44652</v>
      </c>
    </row>
    <row r="2391" spans="1:23" x14ac:dyDescent="0.2">
      <c r="A2391" s="93"/>
      <c r="B2391" s="93" t="s">
        <v>1380</v>
      </c>
      <c r="C2391" s="93" t="s">
        <v>1386</v>
      </c>
      <c r="D2391" s="93" t="s">
        <v>151</v>
      </c>
      <c r="E2391" s="93">
        <v>202</v>
      </c>
      <c r="F2391" s="93" t="s">
        <v>748</v>
      </c>
      <c r="G2391" s="94">
        <v>44766</v>
      </c>
      <c r="H2391" s="94">
        <v>44912</v>
      </c>
      <c r="I2391" s="95"/>
      <c r="J2391" s="95"/>
      <c r="K2391" s="95"/>
      <c r="L2391" s="95"/>
      <c r="M2391" s="95" t="s">
        <v>15</v>
      </c>
      <c r="N2391" s="95"/>
      <c r="O2391" s="95"/>
      <c r="P2391" s="95"/>
      <c r="R2391" s="90" t="s">
        <v>15</v>
      </c>
      <c r="S2391" s="91">
        <v>0</v>
      </c>
      <c r="T2391" s="90" t="s">
        <v>748</v>
      </c>
      <c r="U2391" s="91">
        <v>445.8</v>
      </c>
      <c r="W2391" s="92">
        <v>44652</v>
      </c>
    </row>
    <row r="2392" spans="1:23" x14ac:dyDescent="0.2">
      <c r="A2392" s="93"/>
      <c r="B2392" s="93" t="s">
        <v>1380</v>
      </c>
      <c r="C2392" s="93" t="s">
        <v>1386</v>
      </c>
      <c r="D2392" s="93" t="s">
        <v>151</v>
      </c>
      <c r="E2392" s="93">
        <v>202</v>
      </c>
      <c r="F2392" s="93" t="s">
        <v>748</v>
      </c>
      <c r="G2392" s="94">
        <v>44766</v>
      </c>
      <c r="H2392" s="94">
        <v>44912</v>
      </c>
      <c r="I2392" s="95"/>
      <c r="J2392" s="95"/>
      <c r="K2392" s="95"/>
      <c r="L2392" s="95"/>
      <c r="M2392" s="95" t="s">
        <v>15</v>
      </c>
      <c r="N2392" s="95"/>
      <c r="O2392" s="95"/>
      <c r="P2392" s="95"/>
      <c r="R2392" s="90" t="s">
        <v>15</v>
      </c>
      <c r="S2392" s="91">
        <v>0</v>
      </c>
      <c r="T2392" s="90" t="s">
        <v>748</v>
      </c>
      <c r="U2392" s="91">
        <v>445.8</v>
      </c>
      <c r="W2392" s="92">
        <v>44652</v>
      </c>
    </row>
    <row r="2393" spans="1:23" x14ac:dyDescent="0.2">
      <c r="A2393" s="93"/>
      <c r="B2393" s="93" t="s">
        <v>1380</v>
      </c>
      <c r="C2393" s="93" t="s">
        <v>1386</v>
      </c>
      <c r="D2393" s="93" t="s">
        <v>151</v>
      </c>
      <c r="E2393" s="93">
        <v>233</v>
      </c>
      <c r="F2393" s="93" t="s">
        <v>1383</v>
      </c>
      <c r="G2393" s="94">
        <v>44766</v>
      </c>
      <c r="H2393" s="94">
        <v>44912</v>
      </c>
      <c r="I2393" s="95"/>
      <c r="J2393" s="95"/>
      <c r="K2393" s="95"/>
      <c r="L2393" s="95"/>
      <c r="M2393" s="95" t="s">
        <v>15</v>
      </c>
      <c r="N2393" s="95"/>
      <c r="O2393" s="95"/>
      <c r="P2393" s="95"/>
      <c r="R2393" s="90" t="s">
        <v>15</v>
      </c>
      <c r="S2393" s="91">
        <v>0</v>
      </c>
      <c r="T2393" s="90" t="s">
        <v>1383</v>
      </c>
      <c r="U2393" s="91">
        <v>655.12</v>
      </c>
      <c r="W2393" s="92">
        <v>44652</v>
      </c>
    </row>
    <row r="2394" spans="1:23" x14ac:dyDescent="0.2">
      <c r="A2394" s="93"/>
      <c r="B2394" s="93" t="s">
        <v>1380</v>
      </c>
      <c r="C2394" s="93" t="s">
        <v>1386</v>
      </c>
      <c r="D2394" s="93" t="s">
        <v>151</v>
      </c>
      <c r="E2394" s="93">
        <v>233</v>
      </c>
      <c r="F2394" s="93" t="s">
        <v>1383</v>
      </c>
      <c r="G2394" s="94">
        <v>44766</v>
      </c>
      <c r="H2394" s="94">
        <v>44912</v>
      </c>
      <c r="I2394" s="95"/>
      <c r="J2394" s="95"/>
      <c r="K2394" s="95"/>
      <c r="L2394" s="95"/>
      <c r="M2394" s="95" t="s">
        <v>15</v>
      </c>
      <c r="N2394" s="95"/>
      <c r="O2394" s="95"/>
      <c r="P2394" s="95"/>
      <c r="R2394" s="90" t="s">
        <v>15</v>
      </c>
      <c r="S2394" s="91">
        <v>0</v>
      </c>
      <c r="T2394" s="90" t="s">
        <v>1383</v>
      </c>
      <c r="U2394" s="91">
        <v>655.12</v>
      </c>
      <c r="W2394" s="92">
        <v>44652</v>
      </c>
    </row>
    <row r="2395" spans="1:23" x14ac:dyDescent="0.2">
      <c r="A2395" s="93"/>
      <c r="B2395" s="93" t="s">
        <v>1380</v>
      </c>
      <c r="C2395" s="93" t="s">
        <v>1386</v>
      </c>
      <c r="D2395" s="93" t="s">
        <v>151</v>
      </c>
      <c r="E2395" s="93">
        <v>233</v>
      </c>
      <c r="F2395" s="93" t="s">
        <v>1383</v>
      </c>
      <c r="G2395" s="94">
        <v>44766</v>
      </c>
      <c r="H2395" s="94">
        <v>44912</v>
      </c>
      <c r="I2395" s="95"/>
      <c r="J2395" s="95"/>
      <c r="K2395" s="95"/>
      <c r="L2395" s="95"/>
      <c r="M2395" s="95" t="s">
        <v>15</v>
      </c>
      <c r="N2395" s="95"/>
      <c r="O2395" s="95"/>
      <c r="P2395" s="95"/>
      <c r="R2395" s="90" t="s">
        <v>15</v>
      </c>
      <c r="S2395" s="91">
        <v>0</v>
      </c>
      <c r="T2395" s="90" t="s">
        <v>1383</v>
      </c>
      <c r="U2395" s="91">
        <v>655.12</v>
      </c>
      <c r="W2395" s="92">
        <v>44652</v>
      </c>
    </row>
    <row r="2396" spans="1:23" x14ac:dyDescent="0.2">
      <c r="A2396" s="93"/>
      <c r="B2396" s="93" t="s">
        <v>1380</v>
      </c>
      <c r="C2396" s="93" t="s">
        <v>1386</v>
      </c>
      <c r="D2396" s="93" t="s">
        <v>151</v>
      </c>
      <c r="E2396" s="93">
        <v>233</v>
      </c>
      <c r="F2396" s="93" t="s">
        <v>1383</v>
      </c>
      <c r="G2396" s="94">
        <v>44766</v>
      </c>
      <c r="H2396" s="94">
        <v>44912</v>
      </c>
      <c r="I2396" s="95"/>
      <c r="J2396" s="95"/>
      <c r="K2396" s="95"/>
      <c r="L2396" s="95"/>
      <c r="M2396" s="95" t="s">
        <v>15</v>
      </c>
      <c r="N2396" s="95"/>
      <c r="O2396" s="95"/>
      <c r="P2396" s="95"/>
      <c r="R2396" s="90" t="s">
        <v>15</v>
      </c>
      <c r="S2396" s="91">
        <v>0</v>
      </c>
      <c r="T2396" s="90" t="s">
        <v>1383</v>
      </c>
      <c r="U2396" s="91">
        <v>655.12</v>
      </c>
      <c r="W2396" s="92">
        <v>44652</v>
      </c>
    </row>
    <row r="2397" spans="1:23" x14ac:dyDescent="0.2">
      <c r="A2397" s="93"/>
      <c r="B2397" s="93" t="s">
        <v>1380</v>
      </c>
      <c r="C2397" s="93" t="s">
        <v>1386</v>
      </c>
      <c r="D2397" s="93" t="s">
        <v>157</v>
      </c>
      <c r="E2397" s="93">
        <v>21</v>
      </c>
      <c r="F2397" s="93" t="s">
        <v>347</v>
      </c>
      <c r="G2397" s="94">
        <v>44766</v>
      </c>
      <c r="H2397" s="94">
        <v>44912</v>
      </c>
      <c r="I2397" s="95"/>
      <c r="J2397" s="95"/>
      <c r="K2397" s="95"/>
      <c r="L2397" s="95"/>
      <c r="M2397" s="95" t="s">
        <v>15</v>
      </c>
      <c r="N2397" s="95"/>
      <c r="O2397" s="95"/>
      <c r="P2397" s="95"/>
      <c r="R2397" s="90" t="s">
        <v>15</v>
      </c>
      <c r="S2397" s="91">
        <v>0</v>
      </c>
      <c r="T2397" s="90" t="s">
        <v>347</v>
      </c>
      <c r="U2397" s="91">
        <v>231.99</v>
      </c>
      <c r="W2397" s="92">
        <v>44652</v>
      </c>
    </row>
    <row r="2398" spans="1:23" x14ac:dyDescent="0.2">
      <c r="A2398" s="93"/>
      <c r="B2398" s="93" t="s">
        <v>1380</v>
      </c>
      <c r="C2398" s="93" t="s">
        <v>1386</v>
      </c>
      <c r="D2398" s="93" t="s">
        <v>157</v>
      </c>
      <c r="E2398" s="93">
        <v>32</v>
      </c>
      <c r="F2398" s="93" t="s">
        <v>602</v>
      </c>
      <c r="G2398" s="94">
        <v>44766</v>
      </c>
      <c r="H2398" s="94">
        <v>44912</v>
      </c>
      <c r="I2398" s="95"/>
      <c r="J2398" s="95"/>
      <c r="K2398" s="95"/>
      <c r="L2398" s="95"/>
      <c r="M2398" s="95" t="s">
        <v>15</v>
      </c>
      <c r="N2398" s="95"/>
      <c r="O2398" s="95"/>
      <c r="P2398" s="95"/>
      <c r="R2398" s="90" t="s">
        <v>15</v>
      </c>
      <c r="S2398" s="91">
        <v>0</v>
      </c>
      <c r="T2398" s="90" t="s">
        <v>602</v>
      </c>
      <c r="U2398" s="91">
        <v>599.96</v>
      </c>
      <c r="W2398" s="92">
        <v>44652</v>
      </c>
    </row>
    <row r="2399" spans="1:23" x14ac:dyDescent="0.2">
      <c r="A2399" s="93"/>
      <c r="B2399" s="93" t="s">
        <v>1380</v>
      </c>
      <c r="C2399" s="93" t="s">
        <v>1386</v>
      </c>
      <c r="D2399" s="93" t="s">
        <v>157</v>
      </c>
      <c r="E2399" s="93">
        <v>11</v>
      </c>
      <c r="F2399" s="93" t="s">
        <v>793</v>
      </c>
      <c r="G2399" s="94">
        <v>44766</v>
      </c>
      <c r="H2399" s="94">
        <v>44912</v>
      </c>
      <c r="I2399" s="95"/>
      <c r="J2399" s="95"/>
      <c r="K2399" s="95"/>
      <c r="L2399" s="95"/>
      <c r="M2399" s="95" t="s">
        <v>15</v>
      </c>
      <c r="N2399" s="95"/>
      <c r="O2399" s="95"/>
      <c r="P2399" s="95"/>
      <c r="R2399" s="90" t="s">
        <v>15</v>
      </c>
      <c r="S2399" s="91">
        <v>0</v>
      </c>
      <c r="T2399" s="90" t="s">
        <v>793</v>
      </c>
      <c r="U2399" s="91">
        <v>1402.33</v>
      </c>
      <c r="W2399" s="92">
        <v>44652</v>
      </c>
    </row>
    <row r="2400" spans="1:23" x14ac:dyDescent="0.2">
      <c r="A2400" s="93"/>
      <c r="B2400" s="93" t="s">
        <v>1380</v>
      </c>
      <c r="C2400" s="93" t="s">
        <v>1386</v>
      </c>
      <c r="D2400" s="93" t="s">
        <v>157</v>
      </c>
      <c r="E2400" s="93">
        <v>130</v>
      </c>
      <c r="F2400" s="93" t="s">
        <v>1384</v>
      </c>
      <c r="G2400" s="94">
        <v>44766</v>
      </c>
      <c r="H2400" s="94">
        <v>44912</v>
      </c>
      <c r="I2400" s="95"/>
      <c r="J2400" s="95"/>
      <c r="K2400" s="95"/>
      <c r="L2400" s="95"/>
      <c r="M2400" s="95" t="s">
        <v>15</v>
      </c>
      <c r="N2400" s="95"/>
      <c r="O2400" s="95"/>
      <c r="P2400" s="95"/>
      <c r="R2400" s="90" t="s">
        <v>15</v>
      </c>
      <c r="S2400" s="91">
        <v>0</v>
      </c>
      <c r="T2400" s="90" t="s">
        <v>1384</v>
      </c>
      <c r="U2400" s="91">
        <v>1133.72</v>
      </c>
      <c r="W2400" s="92">
        <v>44652</v>
      </c>
    </row>
    <row r="2401" spans="1:23" x14ac:dyDescent="0.2">
      <c r="A2401" s="93"/>
      <c r="B2401" s="93" t="s">
        <v>1380</v>
      </c>
      <c r="C2401" s="93" t="s">
        <v>1386</v>
      </c>
      <c r="D2401" s="93" t="s">
        <v>157</v>
      </c>
      <c r="E2401" s="93">
        <v>131</v>
      </c>
      <c r="F2401" s="93" t="s">
        <v>1385</v>
      </c>
      <c r="G2401" s="94">
        <v>44766</v>
      </c>
      <c r="H2401" s="94">
        <v>44912</v>
      </c>
      <c r="I2401" s="95"/>
      <c r="J2401" s="95"/>
      <c r="K2401" s="95"/>
      <c r="L2401" s="95"/>
      <c r="M2401" s="95" t="s">
        <v>15</v>
      </c>
      <c r="N2401" s="95"/>
      <c r="O2401" s="95"/>
      <c r="P2401" s="95"/>
      <c r="R2401" s="90" t="s">
        <v>15</v>
      </c>
      <c r="S2401" s="91">
        <v>0</v>
      </c>
      <c r="T2401" s="90" t="s">
        <v>1385</v>
      </c>
      <c r="U2401" s="91">
        <v>1093.33</v>
      </c>
      <c r="W2401" s="92">
        <v>44652</v>
      </c>
    </row>
    <row r="2402" spans="1:23" x14ac:dyDescent="0.2">
      <c r="A2402" s="86"/>
      <c r="B2402" s="86" t="s">
        <v>1387</v>
      </c>
      <c r="C2402" s="86" t="s">
        <v>1388</v>
      </c>
      <c r="D2402" s="86" t="s">
        <v>151</v>
      </c>
      <c r="E2402" s="86">
        <v>40</v>
      </c>
      <c r="F2402" s="86" t="s">
        <v>571</v>
      </c>
      <c r="G2402" s="87">
        <v>44752</v>
      </c>
      <c r="H2402" s="87">
        <v>44926</v>
      </c>
      <c r="I2402" s="88"/>
      <c r="J2402" s="88"/>
      <c r="K2402" s="88"/>
      <c r="L2402" s="88"/>
      <c r="M2402" s="88" t="s">
        <v>15</v>
      </c>
      <c r="N2402" s="88"/>
      <c r="O2402" s="88"/>
      <c r="P2402" s="88"/>
      <c r="R2402" s="90" t="s">
        <v>15</v>
      </c>
      <c r="S2402" s="91">
        <v>0</v>
      </c>
      <c r="T2402" s="90" t="s">
        <v>571</v>
      </c>
      <c r="U2402" s="91">
        <v>650.83000000000004</v>
      </c>
      <c r="W2402" s="92">
        <v>44652</v>
      </c>
    </row>
    <row r="2403" spans="1:23" x14ac:dyDescent="0.2">
      <c r="A2403" s="86"/>
      <c r="B2403" s="86" t="s">
        <v>1387</v>
      </c>
      <c r="C2403" s="86" t="s">
        <v>1388</v>
      </c>
      <c r="D2403" s="86" t="s">
        <v>151</v>
      </c>
      <c r="E2403" s="86">
        <v>38</v>
      </c>
      <c r="F2403" s="86" t="s">
        <v>989</v>
      </c>
      <c r="G2403" s="87">
        <v>44752</v>
      </c>
      <c r="H2403" s="87">
        <v>44926</v>
      </c>
      <c r="I2403" s="88"/>
      <c r="J2403" s="88"/>
      <c r="K2403" s="88"/>
      <c r="L2403" s="88"/>
      <c r="M2403" s="88" t="s">
        <v>15</v>
      </c>
      <c r="N2403" s="88"/>
      <c r="O2403" s="88"/>
      <c r="P2403" s="88"/>
      <c r="R2403" s="90" t="s">
        <v>15</v>
      </c>
      <c r="S2403" s="91">
        <v>0</v>
      </c>
      <c r="T2403" s="90" t="s">
        <v>989</v>
      </c>
      <c r="U2403" s="91">
        <v>352.42</v>
      </c>
      <c r="W2403" s="92">
        <v>44652</v>
      </c>
    </row>
    <row r="2404" spans="1:23" x14ac:dyDescent="0.2">
      <c r="A2404" s="86"/>
      <c r="B2404" s="86" t="s">
        <v>1387</v>
      </c>
      <c r="C2404" s="86" t="s">
        <v>1388</v>
      </c>
      <c r="D2404" s="86" t="s">
        <v>151</v>
      </c>
      <c r="E2404" s="86">
        <v>38</v>
      </c>
      <c r="F2404" s="86" t="s">
        <v>989</v>
      </c>
      <c r="G2404" s="87">
        <v>44752</v>
      </c>
      <c r="H2404" s="87">
        <v>44926</v>
      </c>
      <c r="I2404" s="88"/>
      <c r="J2404" s="88"/>
      <c r="K2404" s="88"/>
      <c r="L2404" s="88"/>
      <c r="M2404" s="88" t="s">
        <v>15</v>
      </c>
      <c r="N2404" s="88"/>
      <c r="O2404" s="88"/>
      <c r="P2404" s="88"/>
      <c r="R2404" s="90" t="s">
        <v>15</v>
      </c>
      <c r="S2404" s="91">
        <v>0</v>
      </c>
      <c r="T2404" s="90" t="s">
        <v>989</v>
      </c>
      <c r="U2404" s="91">
        <v>352.42</v>
      </c>
      <c r="W2404" s="92">
        <v>44652</v>
      </c>
    </row>
    <row r="2405" spans="1:23" x14ac:dyDescent="0.2">
      <c r="A2405" s="86"/>
      <c r="B2405" s="86" t="s">
        <v>1387</v>
      </c>
      <c r="C2405" s="86" t="s">
        <v>1388</v>
      </c>
      <c r="D2405" s="86" t="s">
        <v>151</v>
      </c>
      <c r="E2405" s="86">
        <v>38</v>
      </c>
      <c r="F2405" s="86" t="s">
        <v>989</v>
      </c>
      <c r="G2405" s="87">
        <v>44752</v>
      </c>
      <c r="H2405" s="87">
        <v>44926</v>
      </c>
      <c r="I2405" s="88"/>
      <c r="J2405" s="88"/>
      <c r="K2405" s="88"/>
      <c r="L2405" s="88"/>
      <c r="M2405" s="88" t="s">
        <v>15</v>
      </c>
      <c r="N2405" s="88"/>
      <c r="O2405" s="88"/>
      <c r="P2405" s="88"/>
      <c r="R2405" s="90" t="s">
        <v>15</v>
      </c>
      <c r="S2405" s="91">
        <v>0</v>
      </c>
      <c r="T2405" s="90" t="s">
        <v>989</v>
      </c>
      <c r="U2405" s="91">
        <v>352.42</v>
      </c>
      <c r="W2405" s="92">
        <v>44652</v>
      </c>
    </row>
    <row r="2406" spans="1:23" x14ac:dyDescent="0.2">
      <c r="A2406" s="86"/>
      <c r="B2406" s="86" t="s">
        <v>1387</v>
      </c>
      <c r="C2406" s="86" t="s">
        <v>1388</v>
      </c>
      <c r="D2406" s="86" t="s">
        <v>151</v>
      </c>
      <c r="E2406" s="86">
        <v>38</v>
      </c>
      <c r="F2406" s="86" t="s">
        <v>989</v>
      </c>
      <c r="G2406" s="87">
        <v>44752</v>
      </c>
      <c r="H2406" s="87">
        <v>44926</v>
      </c>
      <c r="I2406" s="88"/>
      <c r="J2406" s="88"/>
      <c r="K2406" s="88"/>
      <c r="L2406" s="88"/>
      <c r="M2406" s="88" t="s">
        <v>15</v>
      </c>
      <c r="N2406" s="88"/>
      <c r="O2406" s="88"/>
      <c r="P2406" s="88"/>
      <c r="R2406" s="90" t="s">
        <v>15</v>
      </c>
      <c r="S2406" s="91">
        <v>0</v>
      </c>
      <c r="T2406" s="90" t="s">
        <v>989</v>
      </c>
      <c r="U2406" s="91">
        <v>352.42</v>
      </c>
      <c r="W2406" s="92">
        <v>44652</v>
      </c>
    </row>
    <row r="2407" spans="1:23" x14ac:dyDescent="0.2">
      <c r="A2407" s="86"/>
      <c r="B2407" s="86" t="s">
        <v>1387</v>
      </c>
      <c r="C2407" s="86" t="s">
        <v>1388</v>
      </c>
      <c r="D2407" s="86" t="s">
        <v>151</v>
      </c>
      <c r="E2407" s="86">
        <v>38</v>
      </c>
      <c r="F2407" s="86" t="s">
        <v>989</v>
      </c>
      <c r="G2407" s="87">
        <v>44752</v>
      </c>
      <c r="H2407" s="87">
        <v>44926</v>
      </c>
      <c r="I2407" s="88"/>
      <c r="J2407" s="88"/>
      <c r="K2407" s="88"/>
      <c r="L2407" s="88"/>
      <c r="M2407" s="88" t="s">
        <v>15</v>
      </c>
      <c r="N2407" s="88"/>
      <c r="O2407" s="88"/>
      <c r="P2407" s="88"/>
      <c r="R2407" s="90" t="s">
        <v>15</v>
      </c>
      <c r="S2407" s="91">
        <v>0</v>
      </c>
      <c r="T2407" s="90" t="s">
        <v>989</v>
      </c>
      <c r="U2407" s="91">
        <v>352.42</v>
      </c>
      <c r="W2407" s="92">
        <v>44652</v>
      </c>
    </row>
    <row r="2408" spans="1:23" x14ac:dyDescent="0.2">
      <c r="A2408" s="86"/>
      <c r="B2408" s="86" t="s">
        <v>1387</v>
      </c>
      <c r="C2408" s="86" t="s">
        <v>1388</v>
      </c>
      <c r="D2408" s="86" t="s">
        <v>151</v>
      </c>
      <c r="E2408" s="86">
        <v>38</v>
      </c>
      <c r="F2408" s="86" t="s">
        <v>989</v>
      </c>
      <c r="G2408" s="87">
        <v>44752</v>
      </c>
      <c r="H2408" s="87">
        <v>44926</v>
      </c>
      <c r="I2408" s="88"/>
      <c r="J2408" s="88"/>
      <c r="K2408" s="88"/>
      <c r="L2408" s="88"/>
      <c r="M2408" s="88" t="s">
        <v>15</v>
      </c>
      <c r="N2408" s="88"/>
      <c r="O2408" s="88"/>
      <c r="P2408" s="88"/>
      <c r="R2408" s="90" t="s">
        <v>15</v>
      </c>
      <c r="S2408" s="91">
        <v>0</v>
      </c>
      <c r="T2408" s="90" t="s">
        <v>989</v>
      </c>
      <c r="U2408" s="91">
        <v>352.42</v>
      </c>
      <c r="W2408" s="92">
        <v>44652</v>
      </c>
    </row>
    <row r="2409" spans="1:23" x14ac:dyDescent="0.2">
      <c r="A2409" s="86"/>
      <c r="B2409" s="86" t="s">
        <v>1387</v>
      </c>
      <c r="C2409" s="86" t="s">
        <v>1388</v>
      </c>
      <c r="D2409" s="86" t="s">
        <v>151</v>
      </c>
      <c r="E2409" s="86">
        <v>38</v>
      </c>
      <c r="F2409" s="86" t="s">
        <v>989</v>
      </c>
      <c r="G2409" s="87">
        <v>44752</v>
      </c>
      <c r="H2409" s="87">
        <v>44926</v>
      </c>
      <c r="I2409" s="88"/>
      <c r="J2409" s="88"/>
      <c r="K2409" s="88"/>
      <c r="L2409" s="88"/>
      <c r="M2409" s="88" t="s">
        <v>15</v>
      </c>
      <c r="N2409" s="88"/>
      <c r="O2409" s="88"/>
      <c r="P2409" s="88"/>
      <c r="R2409" s="90" t="s">
        <v>15</v>
      </c>
      <c r="S2409" s="91">
        <v>0</v>
      </c>
      <c r="T2409" s="90" t="s">
        <v>989</v>
      </c>
      <c r="U2409" s="91">
        <v>352.42</v>
      </c>
      <c r="W2409" s="92">
        <v>44652</v>
      </c>
    </row>
    <row r="2410" spans="1:23" x14ac:dyDescent="0.2">
      <c r="A2410" s="86"/>
      <c r="B2410" s="86" t="s">
        <v>1387</v>
      </c>
      <c r="C2410" s="86" t="s">
        <v>1388</v>
      </c>
      <c r="D2410" s="86" t="s">
        <v>151</v>
      </c>
      <c r="E2410" s="86">
        <v>38</v>
      </c>
      <c r="F2410" s="86" t="s">
        <v>989</v>
      </c>
      <c r="G2410" s="87">
        <v>44752</v>
      </c>
      <c r="H2410" s="87">
        <v>44926</v>
      </c>
      <c r="I2410" s="88"/>
      <c r="J2410" s="88"/>
      <c r="K2410" s="88"/>
      <c r="L2410" s="88"/>
      <c r="M2410" s="88" t="s">
        <v>15</v>
      </c>
      <c r="N2410" s="88"/>
      <c r="O2410" s="88"/>
      <c r="P2410" s="88"/>
      <c r="R2410" s="90" t="s">
        <v>15</v>
      </c>
      <c r="S2410" s="91">
        <v>0</v>
      </c>
      <c r="T2410" s="90" t="s">
        <v>989</v>
      </c>
      <c r="U2410" s="91">
        <v>352.42</v>
      </c>
      <c r="W2410" s="92">
        <v>44652</v>
      </c>
    </row>
    <row r="2411" spans="1:23" x14ac:dyDescent="0.2">
      <c r="A2411" s="86"/>
      <c r="B2411" s="86" t="s">
        <v>1387</v>
      </c>
      <c r="C2411" s="86" t="s">
        <v>1388</v>
      </c>
      <c r="D2411" s="86" t="s">
        <v>151</v>
      </c>
      <c r="E2411" s="86">
        <v>38</v>
      </c>
      <c r="F2411" s="86" t="s">
        <v>989</v>
      </c>
      <c r="G2411" s="87">
        <v>44752</v>
      </c>
      <c r="H2411" s="87">
        <v>44926</v>
      </c>
      <c r="I2411" s="88"/>
      <c r="J2411" s="88"/>
      <c r="K2411" s="88"/>
      <c r="L2411" s="88"/>
      <c r="M2411" s="88" t="s">
        <v>15</v>
      </c>
      <c r="N2411" s="88"/>
      <c r="O2411" s="88"/>
      <c r="P2411" s="88"/>
      <c r="R2411" s="90" t="s">
        <v>15</v>
      </c>
      <c r="S2411" s="91">
        <v>0</v>
      </c>
      <c r="T2411" s="90" t="s">
        <v>989</v>
      </c>
      <c r="U2411" s="91">
        <v>352.42</v>
      </c>
      <c r="W2411" s="92">
        <v>44652</v>
      </c>
    </row>
    <row r="2412" spans="1:23" x14ac:dyDescent="0.2">
      <c r="A2412" s="86"/>
      <c r="B2412" s="86" t="s">
        <v>1387</v>
      </c>
      <c r="C2412" s="86" t="s">
        <v>1388</v>
      </c>
      <c r="D2412" s="86" t="s">
        <v>151</v>
      </c>
      <c r="E2412" s="86">
        <v>38</v>
      </c>
      <c r="F2412" s="86" t="s">
        <v>989</v>
      </c>
      <c r="G2412" s="87">
        <v>44752</v>
      </c>
      <c r="H2412" s="87">
        <v>44926</v>
      </c>
      <c r="I2412" s="88"/>
      <c r="J2412" s="88"/>
      <c r="K2412" s="88"/>
      <c r="L2412" s="88"/>
      <c r="M2412" s="88" t="s">
        <v>15</v>
      </c>
      <c r="N2412" s="88"/>
      <c r="O2412" s="88"/>
      <c r="P2412" s="88"/>
      <c r="R2412" s="90" t="s">
        <v>15</v>
      </c>
      <c r="S2412" s="91">
        <v>0</v>
      </c>
      <c r="T2412" s="90" t="s">
        <v>989</v>
      </c>
      <c r="U2412" s="91">
        <v>352.42</v>
      </c>
      <c r="W2412" s="92">
        <v>44652</v>
      </c>
    </row>
    <row r="2413" spans="1:23" x14ac:dyDescent="0.2">
      <c r="A2413" s="86"/>
      <c r="B2413" s="86" t="s">
        <v>1387</v>
      </c>
      <c r="C2413" s="86" t="s">
        <v>1388</v>
      </c>
      <c r="D2413" s="86" t="s">
        <v>151</v>
      </c>
      <c r="E2413" s="86">
        <v>38</v>
      </c>
      <c r="F2413" s="86" t="s">
        <v>989</v>
      </c>
      <c r="G2413" s="87">
        <v>44752</v>
      </c>
      <c r="H2413" s="87">
        <v>44926</v>
      </c>
      <c r="I2413" s="88"/>
      <c r="J2413" s="88"/>
      <c r="K2413" s="88"/>
      <c r="L2413" s="88"/>
      <c r="M2413" s="88" t="s">
        <v>15</v>
      </c>
      <c r="N2413" s="88"/>
      <c r="O2413" s="88"/>
      <c r="P2413" s="88"/>
      <c r="R2413" s="90" t="s">
        <v>15</v>
      </c>
      <c r="S2413" s="91">
        <v>0</v>
      </c>
      <c r="T2413" s="90" t="s">
        <v>989</v>
      </c>
      <c r="U2413" s="91">
        <v>352.42</v>
      </c>
      <c r="W2413" s="92">
        <v>44652</v>
      </c>
    </row>
    <row r="2414" spans="1:23" x14ac:dyDescent="0.2">
      <c r="A2414" s="86"/>
      <c r="B2414" s="86" t="s">
        <v>1387</v>
      </c>
      <c r="C2414" s="86" t="s">
        <v>1388</v>
      </c>
      <c r="D2414" s="86" t="s">
        <v>151</v>
      </c>
      <c r="E2414" s="86">
        <v>38</v>
      </c>
      <c r="F2414" s="86" t="s">
        <v>989</v>
      </c>
      <c r="G2414" s="87">
        <v>44752</v>
      </c>
      <c r="H2414" s="87">
        <v>44926</v>
      </c>
      <c r="I2414" s="88"/>
      <c r="J2414" s="88"/>
      <c r="K2414" s="88"/>
      <c r="L2414" s="88"/>
      <c r="M2414" s="88" t="s">
        <v>15</v>
      </c>
      <c r="N2414" s="88"/>
      <c r="O2414" s="88"/>
      <c r="P2414" s="88"/>
      <c r="R2414" s="90" t="s">
        <v>15</v>
      </c>
      <c r="S2414" s="91">
        <v>0</v>
      </c>
      <c r="T2414" s="90" t="s">
        <v>989</v>
      </c>
      <c r="U2414" s="91">
        <v>352.42</v>
      </c>
      <c r="W2414" s="92">
        <v>44652</v>
      </c>
    </row>
    <row r="2415" spans="1:23" x14ac:dyDescent="0.2">
      <c r="A2415" s="86"/>
      <c r="B2415" s="86" t="s">
        <v>1387</v>
      </c>
      <c r="C2415" s="86" t="s">
        <v>1388</v>
      </c>
      <c r="D2415" s="86" t="s">
        <v>151</v>
      </c>
      <c r="E2415" s="86">
        <v>46</v>
      </c>
      <c r="F2415" s="86" t="s">
        <v>96</v>
      </c>
      <c r="G2415" s="87">
        <v>44752</v>
      </c>
      <c r="H2415" s="87">
        <v>44926</v>
      </c>
      <c r="I2415" s="88"/>
      <c r="J2415" s="88"/>
      <c r="K2415" s="88"/>
      <c r="L2415" s="88"/>
      <c r="M2415" s="88" t="s">
        <v>15</v>
      </c>
      <c r="N2415" s="88"/>
      <c r="O2415" s="88"/>
      <c r="P2415" s="88"/>
      <c r="R2415" s="90" t="s">
        <v>15</v>
      </c>
      <c r="S2415" s="91">
        <v>0</v>
      </c>
      <c r="T2415" s="90" t="s">
        <v>96</v>
      </c>
      <c r="U2415" s="91">
        <v>202.59</v>
      </c>
      <c r="W2415" s="92">
        <v>44652</v>
      </c>
    </row>
    <row r="2416" spans="1:23" x14ac:dyDescent="0.2">
      <c r="A2416" s="86"/>
      <c r="B2416" s="86" t="s">
        <v>1387</v>
      </c>
      <c r="C2416" s="86" t="s">
        <v>1388</v>
      </c>
      <c r="D2416" s="86" t="s">
        <v>151</v>
      </c>
      <c r="E2416" s="86">
        <v>46</v>
      </c>
      <c r="F2416" s="86" t="s">
        <v>96</v>
      </c>
      <c r="G2416" s="87">
        <v>44752</v>
      </c>
      <c r="H2416" s="87">
        <v>44926</v>
      </c>
      <c r="I2416" s="88"/>
      <c r="J2416" s="88"/>
      <c r="K2416" s="88"/>
      <c r="L2416" s="88"/>
      <c r="M2416" s="88" t="s">
        <v>15</v>
      </c>
      <c r="N2416" s="88"/>
      <c r="O2416" s="88"/>
      <c r="P2416" s="88"/>
      <c r="R2416" s="90" t="s">
        <v>15</v>
      </c>
      <c r="S2416" s="91">
        <v>0</v>
      </c>
      <c r="T2416" s="90" t="s">
        <v>96</v>
      </c>
      <c r="U2416" s="91">
        <v>202.59</v>
      </c>
      <c r="W2416" s="92">
        <v>44652</v>
      </c>
    </row>
    <row r="2417" spans="1:23" x14ac:dyDescent="0.2">
      <c r="A2417" s="86"/>
      <c r="B2417" s="86" t="s">
        <v>1387</v>
      </c>
      <c r="C2417" s="86" t="s">
        <v>1388</v>
      </c>
      <c r="D2417" s="86" t="s">
        <v>151</v>
      </c>
      <c r="E2417" s="86">
        <v>46</v>
      </c>
      <c r="F2417" s="86" t="s">
        <v>96</v>
      </c>
      <c r="G2417" s="87">
        <v>44752</v>
      </c>
      <c r="H2417" s="87">
        <v>44926</v>
      </c>
      <c r="I2417" s="88"/>
      <c r="J2417" s="88"/>
      <c r="K2417" s="88"/>
      <c r="L2417" s="88"/>
      <c r="M2417" s="88" t="s">
        <v>15</v>
      </c>
      <c r="N2417" s="88"/>
      <c r="O2417" s="88"/>
      <c r="P2417" s="88"/>
      <c r="R2417" s="90" t="s">
        <v>15</v>
      </c>
      <c r="S2417" s="91">
        <v>0</v>
      </c>
      <c r="T2417" s="90" t="s">
        <v>96</v>
      </c>
      <c r="U2417" s="91">
        <v>202.59</v>
      </c>
      <c r="W2417" s="92">
        <v>44652</v>
      </c>
    </row>
    <row r="2418" spans="1:23" x14ac:dyDescent="0.2">
      <c r="A2418" s="86"/>
      <c r="B2418" s="86" t="s">
        <v>1387</v>
      </c>
      <c r="C2418" s="86" t="s">
        <v>1388</v>
      </c>
      <c r="D2418" s="86" t="s">
        <v>151</v>
      </c>
      <c r="E2418" s="86">
        <v>46</v>
      </c>
      <c r="F2418" s="86" t="s">
        <v>96</v>
      </c>
      <c r="G2418" s="87">
        <v>44752</v>
      </c>
      <c r="H2418" s="87">
        <v>44926</v>
      </c>
      <c r="I2418" s="88"/>
      <c r="J2418" s="88"/>
      <c r="K2418" s="88"/>
      <c r="L2418" s="88"/>
      <c r="M2418" s="88" t="s">
        <v>15</v>
      </c>
      <c r="N2418" s="88"/>
      <c r="O2418" s="88"/>
      <c r="P2418" s="88"/>
      <c r="R2418" s="90" t="s">
        <v>15</v>
      </c>
      <c r="S2418" s="91">
        <v>0</v>
      </c>
      <c r="T2418" s="90" t="s">
        <v>96</v>
      </c>
      <c r="U2418" s="91">
        <v>202.59</v>
      </c>
      <c r="W2418" s="92">
        <v>44652</v>
      </c>
    </row>
    <row r="2419" spans="1:23" x14ac:dyDescent="0.2">
      <c r="A2419" s="86"/>
      <c r="B2419" s="86" t="s">
        <v>1387</v>
      </c>
      <c r="C2419" s="86" t="s">
        <v>1388</v>
      </c>
      <c r="D2419" s="86" t="s">
        <v>151</v>
      </c>
      <c r="E2419" s="86">
        <v>46</v>
      </c>
      <c r="F2419" s="86" t="s">
        <v>96</v>
      </c>
      <c r="G2419" s="87">
        <v>44752</v>
      </c>
      <c r="H2419" s="87">
        <v>44926</v>
      </c>
      <c r="I2419" s="88"/>
      <c r="J2419" s="88"/>
      <c r="K2419" s="88"/>
      <c r="L2419" s="88"/>
      <c r="M2419" s="88" t="s">
        <v>15</v>
      </c>
      <c r="N2419" s="88"/>
      <c r="O2419" s="88"/>
      <c r="P2419" s="88"/>
      <c r="R2419" s="90" t="s">
        <v>15</v>
      </c>
      <c r="S2419" s="91">
        <v>0</v>
      </c>
      <c r="T2419" s="90" t="s">
        <v>96</v>
      </c>
      <c r="U2419" s="91">
        <v>202.59</v>
      </c>
      <c r="W2419" s="92">
        <v>44652</v>
      </c>
    </row>
    <row r="2420" spans="1:23" x14ac:dyDescent="0.2">
      <c r="A2420" s="86"/>
      <c r="B2420" s="86" t="s">
        <v>1387</v>
      </c>
      <c r="C2420" s="86" t="s">
        <v>1388</v>
      </c>
      <c r="D2420" s="86" t="s">
        <v>151</v>
      </c>
      <c r="E2420" s="86">
        <v>46</v>
      </c>
      <c r="F2420" s="86" t="s">
        <v>96</v>
      </c>
      <c r="G2420" s="87">
        <v>44752</v>
      </c>
      <c r="H2420" s="87">
        <v>44926</v>
      </c>
      <c r="I2420" s="88"/>
      <c r="J2420" s="88"/>
      <c r="K2420" s="88"/>
      <c r="L2420" s="88"/>
      <c r="M2420" s="88" t="s">
        <v>15</v>
      </c>
      <c r="N2420" s="88"/>
      <c r="O2420" s="88"/>
      <c r="P2420" s="88"/>
      <c r="R2420" s="90" t="s">
        <v>15</v>
      </c>
      <c r="S2420" s="91">
        <v>0</v>
      </c>
      <c r="T2420" s="90" t="s">
        <v>96</v>
      </c>
      <c r="U2420" s="91">
        <v>202.59</v>
      </c>
      <c r="W2420" s="92">
        <v>44652</v>
      </c>
    </row>
    <row r="2421" spans="1:23" x14ac:dyDescent="0.2">
      <c r="A2421" s="86"/>
      <c r="B2421" s="86" t="s">
        <v>1387</v>
      </c>
      <c r="C2421" s="86" t="s">
        <v>1388</v>
      </c>
      <c r="D2421" s="86" t="s">
        <v>151</v>
      </c>
      <c r="E2421" s="86">
        <v>46</v>
      </c>
      <c r="F2421" s="86" t="s">
        <v>96</v>
      </c>
      <c r="G2421" s="87">
        <v>44752</v>
      </c>
      <c r="H2421" s="87">
        <v>44926</v>
      </c>
      <c r="I2421" s="88"/>
      <c r="J2421" s="88"/>
      <c r="K2421" s="88"/>
      <c r="L2421" s="88"/>
      <c r="M2421" s="88" t="s">
        <v>15</v>
      </c>
      <c r="N2421" s="88"/>
      <c r="O2421" s="88"/>
      <c r="P2421" s="88"/>
      <c r="R2421" s="90" t="s">
        <v>15</v>
      </c>
      <c r="S2421" s="91">
        <v>0</v>
      </c>
      <c r="T2421" s="90" t="s">
        <v>96</v>
      </c>
      <c r="U2421" s="91">
        <v>202.59</v>
      </c>
      <c r="W2421" s="92">
        <v>44652</v>
      </c>
    </row>
    <row r="2422" spans="1:23" x14ac:dyDescent="0.2">
      <c r="A2422" s="86"/>
      <c r="B2422" s="86" t="s">
        <v>1387</v>
      </c>
      <c r="C2422" s="86" t="s">
        <v>1388</v>
      </c>
      <c r="D2422" s="86" t="s">
        <v>151</v>
      </c>
      <c r="E2422" s="86">
        <v>46</v>
      </c>
      <c r="F2422" s="86" t="s">
        <v>96</v>
      </c>
      <c r="G2422" s="87">
        <v>44752</v>
      </c>
      <c r="H2422" s="87">
        <v>44926</v>
      </c>
      <c r="I2422" s="88"/>
      <c r="J2422" s="88"/>
      <c r="K2422" s="88"/>
      <c r="L2422" s="88"/>
      <c r="M2422" s="88" t="s">
        <v>15</v>
      </c>
      <c r="N2422" s="88"/>
      <c r="O2422" s="88"/>
      <c r="P2422" s="88"/>
      <c r="R2422" s="90" t="s">
        <v>15</v>
      </c>
      <c r="S2422" s="91">
        <v>0</v>
      </c>
      <c r="T2422" s="90" t="s">
        <v>96</v>
      </c>
      <c r="U2422" s="91">
        <v>202.59</v>
      </c>
      <c r="W2422" s="92">
        <v>44652</v>
      </c>
    </row>
    <row r="2423" spans="1:23" x14ac:dyDescent="0.2">
      <c r="A2423" s="86"/>
      <c r="B2423" s="86" t="s">
        <v>1387</v>
      </c>
      <c r="C2423" s="86" t="s">
        <v>1388</v>
      </c>
      <c r="D2423" s="86" t="s">
        <v>151</v>
      </c>
      <c r="E2423" s="86">
        <v>48</v>
      </c>
      <c r="F2423" s="86" t="s">
        <v>312</v>
      </c>
      <c r="G2423" s="87">
        <v>44752</v>
      </c>
      <c r="H2423" s="87">
        <v>44926</v>
      </c>
      <c r="I2423" s="88"/>
      <c r="J2423" s="88"/>
      <c r="K2423" s="88"/>
      <c r="L2423" s="88"/>
      <c r="M2423" s="88" t="s">
        <v>15</v>
      </c>
      <c r="N2423" s="88"/>
      <c r="O2423" s="88"/>
      <c r="P2423" s="88"/>
      <c r="R2423" s="90" t="s">
        <v>15</v>
      </c>
      <c r="S2423" s="91">
        <v>0</v>
      </c>
      <c r="T2423" s="90" t="s">
        <v>312</v>
      </c>
      <c r="U2423" s="91">
        <v>292.54000000000002</v>
      </c>
      <c r="W2423" s="92">
        <v>44652</v>
      </c>
    </row>
    <row r="2424" spans="1:23" x14ac:dyDescent="0.2">
      <c r="A2424" s="86"/>
      <c r="B2424" s="86" t="s">
        <v>1387</v>
      </c>
      <c r="C2424" s="86" t="s">
        <v>1388</v>
      </c>
      <c r="D2424" s="86" t="s">
        <v>151</v>
      </c>
      <c r="E2424" s="86">
        <v>48</v>
      </c>
      <c r="F2424" s="86" t="s">
        <v>312</v>
      </c>
      <c r="G2424" s="87">
        <v>44752</v>
      </c>
      <c r="H2424" s="87">
        <v>44926</v>
      </c>
      <c r="I2424" s="88"/>
      <c r="J2424" s="88"/>
      <c r="K2424" s="88"/>
      <c r="L2424" s="88"/>
      <c r="M2424" s="88" t="s">
        <v>15</v>
      </c>
      <c r="N2424" s="88"/>
      <c r="O2424" s="88"/>
      <c r="P2424" s="88"/>
      <c r="R2424" s="90" t="s">
        <v>15</v>
      </c>
      <c r="S2424" s="91">
        <v>0</v>
      </c>
      <c r="T2424" s="90" t="s">
        <v>312</v>
      </c>
      <c r="U2424" s="91">
        <v>292.54000000000002</v>
      </c>
      <c r="W2424" s="92">
        <v>44652</v>
      </c>
    </row>
    <row r="2425" spans="1:23" x14ac:dyDescent="0.2">
      <c r="A2425" s="86"/>
      <c r="B2425" s="86" t="s">
        <v>1387</v>
      </c>
      <c r="C2425" s="86" t="s">
        <v>1388</v>
      </c>
      <c r="D2425" s="86" t="s">
        <v>151</v>
      </c>
      <c r="E2425" s="86">
        <v>200</v>
      </c>
      <c r="F2425" s="86" t="s">
        <v>575</v>
      </c>
      <c r="G2425" s="87">
        <v>44752</v>
      </c>
      <c r="H2425" s="87">
        <v>44926</v>
      </c>
      <c r="I2425" s="88"/>
      <c r="J2425" s="88"/>
      <c r="K2425" s="88"/>
      <c r="L2425" s="88"/>
      <c r="M2425" s="88" t="s">
        <v>15</v>
      </c>
      <c r="N2425" s="88"/>
      <c r="O2425" s="88"/>
      <c r="P2425" s="88"/>
      <c r="R2425" s="90" t="s">
        <v>15</v>
      </c>
      <c r="S2425" s="91">
        <v>0</v>
      </c>
      <c r="T2425" s="90" t="s">
        <v>575</v>
      </c>
      <c r="U2425" s="91">
        <v>310.29000000000002</v>
      </c>
      <c r="W2425" s="92">
        <v>44652</v>
      </c>
    </row>
    <row r="2426" spans="1:23" x14ac:dyDescent="0.2">
      <c r="A2426" s="86"/>
      <c r="B2426" s="86" t="s">
        <v>1387</v>
      </c>
      <c r="C2426" s="86" t="s">
        <v>1388</v>
      </c>
      <c r="D2426" s="86" t="s">
        <v>151</v>
      </c>
      <c r="E2426" s="86">
        <v>49</v>
      </c>
      <c r="F2426" s="86" t="s">
        <v>392</v>
      </c>
      <c r="G2426" s="87">
        <v>44752</v>
      </c>
      <c r="H2426" s="87">
        <v>44926</v>
      </c>
      <c r="I2426" s="88"/>
      <c r="J2426" s="88"/>
      <c r="K2426" s="88"/>
      <c r="L2426" s="88"/>
      <c r="M2426" s="88" t="s">
        <v>15</v>
      </c>
      <c r="N2426" s="88"/>
      <c r="O2426" s="88"/>
      <c r="P2426" s="88"/>
      <c r="R2426" s="90" t="s">
        <v>15</v>
      </c>
      <c r="S2426" s="91">
        <v>0</v>
      </c>
      <c r="T2426" s="90" t="s">
        <v>392</v>
      </c>
      <c r="U2426" s="91">
        <v>365.75</v>
      </c>
      <c r="W2426" s="92">
        <v>44652</v>
      </c>
    </row>
    <row r="2427" spans="1:23" x14ac:dyDescent="0.2">
      <c r="A2427" s="86"/>
      <c r="B2427" s="86" t="s">
        <v>1387</v>
      </c>
      <c r="C2427" s="86" t="s">
        <v>1388</v>
      </c>
      <c r="D2427" s="86" t="s">
        <v>151</v>
      </c>
      <c r="E2427" s="86">
        <v>50</v>
      </c>
      <c r="F2427" s="86" t="s">
        <v>94</v>
      </c>
      <c r="G2427" s="87">
        <v>44752</v>
      </c>
      <c r="H2427" s="87">
        <v>44926</v>
      </c>
      <c r="I2427" s="88"/>
      <c r="J2427" s="88"/>
      <c r="K2427" s="88"/>
      <c r="L2427" s="88"/>
      <c r="M2427" s="88" t="s">
        <v>15</v>
      </c>
      <c r="N2427" s="88"/>
      <c r="O2427" s="88"/>
      <c r="P2427" s="88"/>
      <c r="R2427" s="90" t="s">
        <v>15</v>
      </c>
      <c r="S2427" s="91">
        <v>0</v>
      </c>
      <c r="T2427" s="90" t="s">
        <v>94</v>
      </c>
      <c r="U2427" s="91">
        <v>315.44</v>
      </c>
      <c r="W2427" s="92">
        <v>44652</v>
      </c>
    </row>
    <row r="2428" spans="1:23" x14ac:dyDescent="0.2">
      <c r="A2428" s="93"/>
      <c r="B2428" s="93" t="s">
        <v>1387</v>
      </c>
      <c r="C2428" s="93" t="s">
        <v>1389</v>
      </c>
      <c r="D2428" s="93" t="s">
        <v>151</v>
      </c>
      <c r="E2428" s="93">
        <v>40</v>
      </c>
      <c r="F2428" s="93" t="s">
        <v>571</v>
      </c>
      <c r="G2428" s="94">
        <v>44752</v>
      </c>
      <c r="H2428" s="94">
        <v>44926</v>
      </c>
      <c r="I2428" s="95"/>
      <c r="J2428" s="95"/>
      <c r="K2428" s="95"/>
      <c r="L2428" s="95"/>
      <c r="M2428" s="95" t="s">
        <v>15</v>
      </c>
      <c r="N2428" s="95"/>
      <c r="O2428" s="95"/>
      <c r="P2428" s="95"/>
      <c r="R2428" s="90" t="s">
        <v>15</v>
      </c>
      <c r="S2428" s="91">
        <v>0</v>
      </c>
      <c r="T2428" s="90" t="s">
        <v>571</v>
      </c>
      <c r="U2428" s="91">
        <v>650.83000000000004</v>
      </c>
      <c r="W2428" s="92">
        <v>44652</v>
      </c>
    </row>
    <row r="2429" spans="1:23" x14ac:dyDescent="0.2">
      <c r="A2429" s="93"/>
      <c r="B2429" s="93" t="s">
        <v>1387</v>
      </c>
      <c r="C2429" s="93" t="s">
        <v>1389</v>
      </c>
      <c r="D2429" s="93" t="s">
        <v>151</v>
      </c>
      <c r="E2429" s="93">
        <v>38</v>
      </c>
      <c r="F2429" s="93" t="s">
        <v>989</v>
      </c>
      <c r="G2429" s="94">
        <v>44752</v>
      </c>
      <c r="H2429" s="94">
        <v>44926</v>
      </c>
      <c r="I2429" s="95"/>
      <c r="J2429" s="95"/>
      <c r="K2429" s="95"/>
      <c r="L2429" s="95"/>
      <c r="M2429" s="95" t="s">
        <v>15</v>
      </c>
      <c r="N2429" s="95"/>
      <c r="O2429" s="95"/>
      <c r="P2429" s="95"/>
      <c r="R2429" s="90" t="s">
        <v>15</v>
      </c>
      <c r="S2429" s="91">
        <v>0</v>
      </c>
      <c r="T2429" s="90" t="s">
        <v>989</v>
      </c>
      <c r="U2429" s="91">
        <v>352.42</v>
      </c>
      <c r="W2429" s="92">
        <v>44652</v>
      </c>
    </row>
    <row r="2430" spans="1:23" x14ac:dyDescent="0.2">
      <c r="A2430" s="93"/>
      <c r="B2430" s="93" t="s">
        <v>1387</v>
      </c>
      <c r="C2430" s="93" t="s">
        <v>1389</v>
      </c>
      <c r="D2430" s="93" t="s">
        <v>151</v>
      </c>
      <c r="E2430" s="93">
        <v>38</v>
      </c>
      <c r="F2430" s="93" t="s">
        <v>989</v>
      </c>
      <c r="G2430" s="94">
        <v>44752</v>
      </c>
      <c r="H2430" s="94">
        <v>44926</v>
      </c>
      <c r="I2430" s="95"/>
      <c r="J2430" s="95"/>
      <c r="K2430" s="95"/>
      <c r="L2430" s="95"/>
      <c r="M2430" s="95" t="s">
        <v>15</v>
      </c>
      <c r="N2430" s="95"/>
      <c r="O2430" s="95"/>
      <c r="P2430" s="95"/>
      <c r="R2430" s="90" t="s">
        <v>15</v>
      </c>
      <c r="S2430" s="91">
        <v>0</v>
      </c>
      <c r="T2430" s="90" t="s">
        <v>989</v>
      </c>
      <c r="U2430" s="91">
        <v>352.42</v>
      </c>
      <c r="W2430" s="92">
        <v>44652</v>
      </c>
    </row>
    <row r="2431" spans="1:23" x14ac:dyDescent="0.2">
      <c r="A2431" s="93"/>
      <c r="B2431" s="93" t="s">
        <v>1387</v>
      </c>
      <c r="C2431" s="93" t="s">
        <v>1389</v>
      </c>
      <c r="D2431" s="93" t="s">
        <v>151</v>
      </c>
      <c r="E2431" s="93">
        <v>38</v>
      </c>
      <c r="F2431" s="93" t="s">
        <v>989</v>
      </c>
      <c r="G2431" s="94">
        <v>44752</v>
      </c>
      <c r="H2431" s="94">
        <v>44926</v>
      </c>
      <c r="I2431" s="95"/>
      <c r="J2431" s="95"/>
      <c r="K2431" s="95"/>
      <c r="L2431" s="95"/>
      <c r="M2431" s="95" t="s">
        <v>15</v>
      </c>
      <c r="N2431" s="95"/>
      <c r="O2431" s="95"/>
      <c r="P2431" s="95"/>
      <c r="R2431" s="90" t="s">
        <v>15</v>
      </c>
      <c r="S2431" s="91">
        <v>0</v>
      </c>
      <c r="T2431" s="90" t="s">
        <v>989</v>
      </c>
      <c r="U2431" s="91">
        <v>352.42</v>
      </c>
      <c r="W2431" s="92">
        <v>44652</v>
      </c>
    </row>
    <row r="2432" spans="1:23" x14ac:dyDescent="0.2">
      <c r="A2432" s="93"/>
      <c r="B2432" s="93" t="s">
        <v>1387</v>
      </c>
      <c r="C2432" s="93" t="s">
        <v>1389</v>
      </c>
      <c r="D2432" s="93" t="s">
        <v>151</v>
      </c>
      <c r="E2432" s="93">
        <v>38</v>
      </c>
      <c r="F2432" s="93" t="s">
        <v>989</v>
      </c>
      <c r="G2432" s="94">
        <v>44752</v>
      </c>
      <c r="H2432" s="94">
        <v>44926</v>
      </c>
      <c r="I2432" s="95"/>
      <c r="J2432" s="95"/>
      <c r="K2432" s="95"/>
      <c r="L2432" s="95"/>
      <c r="M2432" s="95" t="s">
        <v>15</v>
      </c>
      <c r="N2432" s="95"/>
      <c r="O2432" s="95"/>
      <c r="P2432" s="95"/>
      <c r="R2432" s="90" t="s">
        <v>15</v>
      </c>
      <c r="S2432" s="91">
        <v>0</v>
      </c>
      <c r="T2432" s="90" t="s">
        <v>989</v>
      </c>
      <c r="U2432" s="91">
        <v>352.42</v>
      </c>
      <c r="W2432" s="92">
        <v>44652</v>
      </c>
    </row>
    <row r="2433" spans="1:23" x14ac:dyDescent="0.2">
      <c r="A2433" s="93"/>
      <c r="B2433" s="93" t="s">
        <v>1387</v>
      </c>
      <c r="C2433" s="93" t="s">
        <v>1389</v>
      </c>
      <c r="D2433" s="93" t="s">
        <v>151</v>
      </c>
      <c r="E2433" s="93">
        <v>38</v>
      </c>
      <c r="F2433" s="93" t="s">
        <v>989</v>
      </c>
      <c r="G2433" s="94">
        <v>44752</v>
      </c>
      <c r="H2433" s="94">
        <v>44926</v>
      </c>
      <c r="I2433" s="95"/>
      <c r="J2433" s="95"/>
      <c r="K2433" s="95"/>
      <c r="L2433" s="95"/>
      <c r="M2433" s="95" t="s">
        <v>15</v>
      </c>
      <c r="N2433" s="95"/>
      <c r="O2433" s="95"/>
      <c r="P2433" s="95"/>
      <c r="R2433" s="90" t="s">
        <v>15</v>
      </c>
      <c r="S2433" s="91">
        <v>0</v>
      </c>
      <c r="T2433" s="90" t="s">
        <v>989</v>
      </c>
      <c r="U2433" s="91">
        <v>352.42</v>
      </c>
      <c r="W2433" s="92">
        <v>44652</v>
      </c>
    </row>
    <row r="2434" spans="1:23" x14ac:dyDescent="0.2">
      <c r="A2434" s="93"/>
      <c r="B2434" s="93" t="s">
        <v>1387</v>
      </c>
      <c r="C2434" s="93" t="s">
        <v>1389</v>
      </c>
      <c r="D2434" s="93" t="s">
        <v>151</v>
      </c>
      <c r="E2434" s="93">
        <v>38</v>
      </c>
      <c r="F2434" s="93" t="s">
        <v>989</v>
      </c>
      <c r="G2434" s="94">
        <v>44752</v>
      </c>
      <c r="H2434" s="94">
        <v>44926</v>
      </c>
      <c r="I2434" s="95"/>
      <c r="J2434" s="95"/>
      <c r="K2434" s="95"/>
      <c r="L2434" s="95"/>
      <c r="M2434" s="95" t="s">
        <v>15</v>
      </c>
      <c r="N2434" s="95"/>
      <c r="O2434" s="95"/>
      <c r="P2434" s="95"/>
      <c r="R2434" s="90" t="s">
        <v>15</v>
      </c>
      <c r="S2434" s="91">
        <v>0</v>
      </c>
      <c r="T2434" s="90" t="s">
        <v>989</v>
      </c>
      <c r="U2434" s="91">
        <v>352.42</v>
      </c>
      <c r="W2434" s="92">
        <v>44652</v>
      </c>
    </row>
    <row r="2435" spans="1:23" x14ac:dyDescent="0.2">
      <c r="A2435" s="93"/>
      <c r="B2435" s="93" t="s">
        <v>1387</v>
      </c>
      <c r="C2435" s="93" t="s">
        <v>1389</v>
      </c>
      <c r="D2435" s="93" t="s">
        <v>151</v>
      </c>
      <c r="E2435" s="93">
        <v>38</v>
      </c>
      <c r="F2435" s="93" t="s">
        <v>989</v>
      </c>
      <c r="G2435" s="94">
        <v>44752</v>
      </c>
      <c r="H2435" s="94">
        <v>44926</v>
      </c>
      <c r="I2435" s="95"/>
      <c r="J2435" s="95"/>
      <c r="K2435" s="95"/>
      <c r="L2435" s="95"/>
      <c r="M2435" s="95" t="s">
        <v>15</v>
      </c>
      <c r="N2435" s="95"/>
      <c r="O2435" s="95"/>
      <c r="P2435" s="95"/>
      <c r="R2435" s="90" t="s">
        <v>15</v>
      </c>
      <c r="S2435" s="91">
        <v>0</v>
      </c>
      <c r="T2435" s="90" t="s">
        <v>989</v>
      </c>
      <c r="U2435" s="91">
        <v>352.42</v>
      </c>
      <c r="W2435" s="92">
        <v>44652</v>
      </c>
    </row>
    <row r="2436" spans="1:23" x14ac:dyDescent="0.2">
      <c r="A2436" s="93"/>
      <c r="B2436" s="93" t="s">
        <v>1387</v>
      </c>
      <c r="C2436" s="93" t="s">
        <v>1389</v>
      </c>
      <c r="D2436" s="93" t="s">
        <v>151</v>
      </c>
      <c r="E2436" s="93">
        <v>38</v>
      </c>
      <c r="F2436" s="93" t="s">
        <v>989</v>
      </c>
      <c r="G2436" s="94">
        <v>44752</v>
      </c>
      <c r="H2436" s="94">
        <v>44926</v>
      </c>
      <c r="I2436" s="95"/>
      <c r="J2436" s="95"/>
      <c r="K2436" s="95"/>
      <c r="L2436" s="95"/>
      <c r="M2436" s="95" t="s">
        <v>15</v>
      </c>
      <c r="N2436" s="95"/>
      <c r="O2436" s="95"/>
      <c r="P2436" s="95"/>
      <c r="R2436" s="90" t="s">
        <v>15</v>
      </c>
      <c r="S2436" s="91">
        <v>0</v>
      </c>
      <c r="T2436" s="90" t="s">
        <v>989</v>
      </c>
      <c r="U2436" s="91">
        <v>352.42</v>
      </c>
      <c r="W2436" s="92">
        <v>44652</v>
      </c>
    </row>
    <row r="2437" spans="1:23" x14ac:dyDescent="0.2">
      <c r="A2437" s="93"/>
      <c r="B2437" s="93" t="s">
        <v>1387</v>
      </c>
      <c r="C2437" s="93" t="s">
        <v>1389</v>
      </c>
      <c r="D2437" s="93" t="s">
        <v>151</v>
      </c>
      <c r="E2437" s="93">
        <v>38</v>
      </c>
      <c r="F2437" s="93" t="s">
        <v>989</v>
      </c>
      <c r="G2437" s="94">
        <v>44752</v>
      </c>
      <c r="H2437" s="94">
        <v>44926</v>
      </c>
      <c r="I2437" s="95"/>
      <c r="J2437" s="95"/>
      <c r="K2437" s="95"/>
      <c r="L2437" s="95"/>
      <c r="M2437" s="95" t="s">
        <v>15</v>
      </c>
      <c r="N2437" s="95"/>
      <c r="O2437" s="95"/>
      <c r="P2437" s="95"/>
      <c r="R2437" s="90" t="s">
        <v>15</v>
      </c>
      <c r="S2437" s="91">
        <v>0</v>
      </c>
      <c r="T2437" s="90" t="s">
        <v>989</v>
      </c>
      <c r="U2437" s="91">
        <v>352.42</v>
      </c>
      <c r="W2437" s="92">
        <v>44652</v>
      </c>
    </row>
    <row r="2438" spans="1:23" x14ac:dyDescent="0.2">
      <c r="A2438" s="93"/>
      <c r="B2438" s="93" t="s">
        <v>1387</v>
      </c>
      <c r="C2438" s="93" t="s">
        <v>1389</v>
      </c>
      <c r="D2438" s="93" t="s">
        <v>151</v>
      </c>
      <c r="E2438" s="93">
        <v>38</v>
      </c>
      <c r="F2438" s="93" t="s">
        <v>989</v>
      </c>
      <c r="G2438" s="94">
        <v>44752</v>
      </c>
      <c r="H2438" s="94">
        <v>44926</v>
      </c>
      <c r="I2438" s="95"/>
      <c r="J2438" s="95"/>
      <c r="K2438" s="95"/>
      <c r="L2438" s="95"/>
      <c r="M2438" s="95" t="s">
        <v>15</v>
      </c>
      <c r="N2438" s="95"/>
      <c r="O2438" s="95"/>
      <c r="P2438" s="95"/>
      <c r="R2438" s="90" t="s">
        <v>15</v>
      </c>
      <c r="S2438" s="91">
        <v>0</v>
      </c>
      <c r="T2438" s="90" t="s">
        <v>989</v>
      </c>
      <c r="U2438" s="91">
        <v>352.42</v>
      </c>
      <c r="W2438" s="92">
        <v>44652</v>
      </c>
    </row>
    <row r="2439" spans="1:23" x14ac:dyDescent="0.2">
      <c r="A2439" s="93"/>
      <c r="B2439" s="93" t="s">
        <v>1387</v>
      </c>
      <c r="C2439" s="93" t="s">
        <v>1389</v>
      </c>
      <c r="D2439" s="93" t="s">
        <v>151</v>
      </c>
      <c r="E2439" s="93">
        <v>38</v>
      </c>
      <c r="F2439" s="93" t="s">
        <v>989</v>
      </c>
      <c r="G2439" s="94">
        <v>44752</v>
      </c>
      <c r="H2439" s="94">
        <v>44926</v>
      </c>
      <c r="I2439" s="95"/>
      <c r="J2439" s="95"/>
      <c r="K2439" s="95"/>
      <c r="L2439" s="95"/>
      <c r="M2439" s="95" t="s">
        <v>15</v>
      </c>
      <c r="N2439" s="95"/>
      <c r="O2439" s="95"/>
      <c r="P2439" s="95"/>
      <c r="R2439" s="90" t="s">
        <v>15</v>
      </c>
      <c r="S2439" s="91">
        <v>0</v>
      </c>
      <c r="T2439" s="90" t="s">
        <v>989</v>
      </c>
      <c r="U2439" s="91">
        <v>352.42</v>
      </c>
      <c r="W2439" s="92">
        <v>44652</v>
      </c>
    </row>
    <row r="2440" spans="1:23" x14ac:dyDescent="0.2">
      <c r="A2440" s="93"/>
      <c r="B2440" s="93" t="s">
        <v>1387</v>
      </c>
      <c r="C2440" s="93" t="s">
        <v>1389</v>
      </c>
      <c r="D2440" s="93" t="s">
        <v>151</v>
      </c>
      <c r="E2440" s="93">
        <v>38</v>
      </c>
      <c r="F2440" s="93" t="s">
        <v>989</v>
      </c>
      <c r="G2440" s="94">
        <v>44752</v>
      </c>
      <c r="H2440" s="94">
        <v>44926</v>
      </c>
      <c r="I2440" s="95"/>
      <c r="J2440" s="95"/>
      <c r="K2440" s="95"/>
      <c r="L2440" s="95"/>
      <c r="M2440" s="95" t="s">
        <v>15</v>
      </c>
      <c r="N2440" s="95"/>
      <c r="O2440" s="95"/>
      <c r="P2440" s="95"/>
      <c r="R2440" s="90" t="s">
        <v>15</v>
      </c>
      <c r="S2440" s="91">
        <v>0</v>
      </c>
      <c r="T2440" s="90" t="s">
        <v>989</v>
      </c>
      <c r="U2440" s="91">
        <v>352.42</v>
      </c>
      <c r="W2440" s="92">
        <v>44652</v>
      </c>
    </row>
    <row r="2441" spans="1:23" x14ac:dyDescent="0.2">
      <c r="A2441" s="93"/>
      <c r="B2441" s="93" t="s">
        <v>1387</v>
      </c>
      <c r="C2441" s="93" t="s">
        <v>1389</v>
      </c>
      <c r="D2441" s="93" t="s">
        <v>151</v>
      </c>
      <c r="E2441" s="93">
        <v>46</v>
      </c>
      <c r="F2441" s="93" t="s">
        <v>96</v>
      </c>
      <c r="G2441" s="94">
        <v>44752</v>
      </c>
      <c r="H2441" s="94">
        <v>44926</v>
      </c>
      <c r="I2441" s="95"/>
      <c r="J2441" s="95"/>
      <c r="K2441" s="95"/>
      <c r="L2441" s="95"/>
      <c r="M2441" s="95" t="s">
        <v>15</v>
      </c>
      <c r="N2441" s="95"/>
      <c r="O2441" s="95"/>
      <c r="P2441" s="95"/>
      <c r="R2441" s="90" t="s">
        <v>15</v>
      </c>
      <c r="S2441" s="91">
        <v>0</v>
      </c>
      <c r="T2441" s="90" t="s">
        <v>96</v>
      </c>
      <c r="U2441" s="91">
        <v>202.59</v>
      </c>
      <c r="W2441" s="92">
        <v>44652</v>
      </c>
    </row>
    <row r="2442" spans="1:23" x14ac:dyDescent="0.2">
      <c r="A2442" s="93"/>
      <c r="B2442" s="93" t="s">
        <v>1387</v>
      </c>
      <c r="C2442" s="93" t="s">
        <v>1389</v>
      </c>
      <c r="D2442" s="93" t="s">
        <v>151</v>
      </c>
      <c r="E2442" s="93">
        <v>46</v>
      </c>
      <c r="F2442" s="93" t="s">
        <v>96</v>
      </c>
      <c r="G2442" s="94">
        <v>44752</v>
      </c>
      <c r="H2442" s="94">
        <v>44926</v>
      </c>
      <c r="I2442" s="95"/>
      <c r="J2442" s="95"/>
      <c r="K2442" s="95"/>
      <c r="L2442" s="95"/>
      <c r="M2442" s="95" t="s">
        <v>15</v>
      </c>
      <c r="N2442" s="95"/>
      <c r="O2442" s="95"/>
      <c r="P2442" s="95"/>
      <c r="R2442" s="90" t="s">
        <v>15</v>
      </c>
      <c r="S2442" s="91">
        <v>0</v>
      </c>
      <c r="T2442" s="90" t="s">
        <v>96</v>
      </c>
      <c r="U2442" s="91">
        <v>202.59</v>
      </c>
      <c r="W2442" s="92">
        <v>44652</v>
      </c>
    </row>
    <row r="2443" spans="1:23" x14ac:dyDescent="0.2">
      <c r="A2443" s="93"/>
      <c r="B2443" s="93" t="s">
        <v>1387</v>
      </c>
      <c r="C2443" s="93" t="s">
        <v>1389</v>
      </c>
      <c r="D2443" s="93" t="s">
        <v>151</v>
      </c>
      <c r="E2443" s="93">
        <v>46</v>
      </c>
      <c r="F2443" s="93" t="s">
        <v>96</v>
      </c>
      <c r="G2443" s="94">
        <v>44752</v>
      </c>
      <c r="H2443" s="94">
        <v>44926</v>
      </c>
      <c r="I2443" s="95"/>
      <c r="J2443" s="95"/>
      <c r="K2443" s="95"/>
      <c r="L2443" s="95"/>
      <c r="M2443" s="95" t="s">
        <v>15</v>
      </c>
      <c r="N2443" s="95"/>
      <c r="O2443" s="95"/>
      <c r="P2443" s="95"/>
      <c r="R2443" s="90" t="s">
        <v>15</v>
      </c>
      <c r="S2443" s="91">
        <v>0</v>
      </c>
      <c r="T2443" s="90" t="s">
        <v>96</v>
      </c>
      <c r="U2443" s="91">
        <v>202.59</v>
      </c>
      <c r="W2443" s="92">
        <v>44652</v>
      </c>
    </row>
    <row r="2444" spans="1:23" x14ac:dyDescent="0.2">
      <c r="A2444" s="93"/>
      <c r="B2444" s="93" t="s">
        <v>1387</v>
      </c>
      <c r="C2444" s="93" t="s">
        <v>1389</v>
      </c>
      <c r="D2444" s="93" t="s">
        <v>151</v>
      </c>
      <c r="E2444" s="93">
        <v>46</v>
      </c>
      <c r="F2444" s="93" t="s">
        <v>96</v>
      </c>
      <c r="G2444" s="94">
        <v>44752</v>
      </c>
      <c r="H2444" s="94">
        <v>44926</v>
      </c>
      <c r="I2444" s="95"/>
      <c r="J2444" s="95"/>
      <c r="K2444" s="95"/>
      <c r="L2444" s="95"/>
      <c r="M2444" s="95" t="s">
        <v>15</v>
      </c>
      <c r="N2444" s="95"/>
      <c r="O2444" s="95"/>
      <c r="P2444" s="95"/>
      <c r="R2444" s="90" t="s">
        <v>15</v>
      </c>
      <c r="S2444" s="91">
        <v>0</v>
      </c>
      <c r="T2444" s="90" t="s">
        <v>96</v>
      </c>
      <c r="U2444" s="91">
        <v>202.59</v>
      </c>
      <c r="W2444" s="92">
        <v>44652</v>
      </c>
    </row>
    <row r="2445" spans="1:23" x14ac:dyDescent="0.2">
      <c r="A2445" s="93"/>
      <c r="B2445" s="93" t="s">
        <v>1387</v>
      </c>
      <c r="C2445" s="93" t="s">
        <v>1389</v>
      </c>
      <c r="D2445" s="93" t="s">
        <v>151</v>
      </c>
      <c r="E2445" s="93">
        <v>46</v>
      </c>
      <c r="F2445" s="93" t="s">
        <v>96</v>
      </c>
      <c r="G2445" s="94">
        <v>44752</v>
      </c>
      <c r="H2445" s="94">
        <v>44926</v>
      </c>
      <c r="I2445" s="95"/>
      <c r="J2445" s="95"/>
      <c r="K2445" s="95"/>
      <c r="L2445" s="95"/>
      <c r="M2445" s="95" t="s">
        <v>15</v>
      </c>
      <c r="N2445" s="95"/>
      <c r="O2445" s="95"/>
      <c r="P2445" s="95"/>
      <c r="R2445" s="90" t="s">
        <v>15</v>
      </c>
      <c r="S2445" s="91">
        <v>0</v>
      </c>
      <c r="T2445" s="90" t="s">
        <v>96</v>
      </c>
      <c r="U2445" s="91">
        <v>202.59</v>
      </c>
      <c r="W2445" s="92">
        <v>44652</v>
      </c>
    </row>
    <row r="2446" spans="1:23" x14ac:dyDescent="0.2">
      <c r="A2446" s="93"/>
      <c r="B2446" s="93" t="s">
        <v>1387</v>
      </c>
      <c r="C2446" s="93" t="s">
        <v>1389</v>
      </c>
      <c r="D2446" s="93" t="s">
        <v>151</v>
      </c>
      <c r="E2446" s="93">
        <v>46</v>
      </c>
      <c r="F2446" s="93" t="s">
        <v>96</v>
      </c>
      <c r="G2446" s="94">
        <v>44752</v>
      </c>
      <c r="H2446" s="94">
        <v>44926</v>
      </c>
      <c r="I2446" s="95"/>
      <c r="J2446" s="95"/>
      <c r="K2446" s="95"/>
      <c r="L2446" s="95"/>
      <c r="M2446" s="95" t="s">
        <v>15</v>
      </c>
      <c r="N2446" s="95"/>
      <c r="O2446" s="95"/>
      <c r="P2446" s="95"/>
      <c r="R2446" s="90" t="s">
        <v>15</v>
      </c>
      <c r="S2446" s="91">
        <v>0</v>
      </c>
      <c r="T2446" s="90" t="s">
        <v>96</v>
      </c>
      <c r="U2446" s="91">
        <v>202.59</v>
      </c>
      <c r="W2446" s="92">
        <v>44652</v>
      </c>
    </row>
    <row r="2447" spans="1:23" x14ac:dyDescent="0.2">
      <c r="A2447" s="93"/>
      <c r="B2447" s="93" t="s">
        <v>1387</v>
      </c>
      <c r="C2447" s="93" t="s">
        <v>1389</v>
      </c>
      <c r="D2447" s="93" t="s">
        <v>151</v>
      </c>
      <c r="E2447" s="93">
        <v>46</v>
      </c>
      <c r="F2447" s="93" t="s">
        <v>96</v>
      </c>
      <c r="G2447" s="94">
        <v>44752</v>
      </c>
      <c r="H2447" s="94">
        <v>44926</v>
      </c>
      <c r="I2447" s="95"/>
      <c r="J2447" s="95"/>
      <c r="K2447" s="95"/>
      <c r="L2447" s="95"/>
      <c r="M2447" s="95" t="s">
        <v>15</v>
      </c>
      <c r="N2447" s="95"/>
      <c r="O2447" s="95"/>
      <c r="P2447" s="95"/>
      <c r="R2447" s="90" t="s">
        <v>15</v>
      </c>
      <c r="S2447" s="91">
        <v>0</v>
      </c>
      <c r="T2447" s="90" t="s">
        <v>96</v>
      </c>
      <c r="U2447" s="91">
        <v>202.59</v>
      </c>
      <c r="W2447" s="92">
        <v>44652</v>
      </c>
    </row>
    <row r="2448" spans="1:23" x14ac:dyDescent="0.2">
      <c r="A2448" s="93"/>
      <c r="B2448" s="93" t="s">
        <v>1387</v>
      </c>
      <c r="C2448" s="93" t="s">
        <v>1389</v>
      </c>
      <c r="D2448" s="93" t="s">
        <v>151</v>
      </c>
      <c r="E2448" s="93">
        <v>46</v>
      </c>
      <c r="F2448" s="93" t="s">
        <v>96</v>
      </c>
      <c r="G2448" s="94">
        <v>44752</v>
      </c>
      <c r="H2448" s="94">
        <v>44926</v>
      </c>
      <c r="I2448" s="95"/>
      <c r="J2448" s="95"/>
      <c r="K2448" s="95"/>
      <c r="L2448" s="95"/>
      <c r="M2448" s="95" t="s">
        <v>15</v>
      </c>
      <c r="N2448" s="95"/>
      <c r="O2448" s="95"/>
      <c r="P2448" s="95"/>
      <c r="R2448" s="90" t="s">
        <v>15</v>
      </c>
      <c r="S2448" s="91">
        <v>0</v>
      </c>
      <c r="T2448" s="90" t="s">
        <v>96</v>
      </c>
      <c r="U2448" s="91">
        <v>202.59</v>
      </c>
      <c r="W2448" s="92">
        <v>44652</v>
      </c>
    </row>
    <row r="2449" spans="1:23" x14ac:dyDescent="0.2">
      <c r="A2449" s="93"/>
      <c r="B2449" s="93" t="s">
        <v>1387</v>
      </c>
      <c r="C2449" s="93" t="s">
        <v>1389</v>
      </c>
      <c r="D2449" s="93" t="s">
        <v>151</v>
      </c>
      <c r="E2449" s="93">
        <v>48</v>
      </c>
      <c r="F2449" s="93" t="s">
        <v>312</v>
      </c>
      <c r="G2449" s="94">
        <v>44752</v>
      </c>
      <c r="H2449" s="94">
        <v>44926</v>
      </c>
      <c r="I2449" s="95"/>
      <c r="J2449" s="95"/>
      <c r="K2449" s="95"/>
      <c r="L2449" s="95"/>
      <c r="M2449" s="95" t="s">
        <v>15</v>
      </c>
      <c r="N2449" s="95"/>
      <c r="O2449" s="95"/>
      <c r="P2449" s="95"/>
      <c r="R2449" s="90" t="s">
        <v>15</v>
      </c>
      <c r="S2449" s="91">
        <v>0</v>
      </c>
      <c r="T2449" s="90" t="s">
        <v>312</v>
      </c>
      <c r="U2449" s="91">
        <v>292.54000000000002</v>
      </c>
      <c r="W2449" s="92">
        <v>44652</v>
      </c>
    </row>
    <row r="2450" spans="1:23" x14ac:dyDescent="0.2">
      <c r="A2450" s="93"/>
      <c r="B2450" s="93" t="s">
        <v>1387</v>
      </c>
      <c r="C2450" s="93" t="s">
        <v>1389</v>
      </c>
      <c r="D2450" s="93" t="s">
        <v>151</v>
      </c>
      <c r="E2450" s="93">
        <v>48</v>
      </c>
      <c r="F2450" s="93" t="s">
        <v>312</v>
      </c>
      <c r="G2450" s="94">
        <v>44752</v>
      </c>
      <c r="H2450" s="94">
        <v>44926</v>
      </c>
      <c r="I2450" s="95"/>
      <c r="J2450" s="95"/>
      <c r="K2450" s="95"/>
      <c r="L2450" s="95"/>
      <c r="M2450" s="95" t="s">
        <v>15</v>
      </c>
      <c r="N2450" s="95"/>
      <c r="O2450" s="95"/>
      <c r="P2450" s="95"/>
      <c r="R2450" s="90" t="s">
        <v>15</v>
      </c>
      <c r="S2450" s="91">
        <v>0</v>
      </c>
      <c r="T2450" s="90" t="s">
        <v>312</v>
      </c>
      <c r="U2450" s="91">
        <v>292.54000000000002</v>
      </c>
      <c r="W2450" s="92">
        <v>44652</v>
      </c>
    </row>
    <row r="2451" spans="1:23" x14ac:dyDescent="0.2">
      <c r="A2451" s="93"/>
      <c r="B2451" s="93" t="s">
        <v>1387</v>
      </c>
      <c r="C2451" s="93" t="s">
        <v>1389</v>
      </c>
      <c r="D2451" s="93" t="s">
        <v>151</v>
      </c>
      <c r="E2451" s="93">
        <v>200</v>
      </c>
      <c r="F2451" s="93" t="s">
        <v>575</v>
      </c>
      <c r="G2451" s="94">
        <v>44752</v>
      </c>
      <c r="H2451" s="94">
        <v>44926</v>
      </c>
      <c r="I2451" s="95"/>
      <c r="J2451" s="95"/>
      <c r="K2451" s="95"/>
      <c r="L2451" s="95"/>
      <c r="M2451" s="95" t="s">
        <v>15</v>
      </c>
      <c r="N2451" s="95"/>
      <c r="O2451" s="95"/>
      <c r="P2451" s="95"/>
      <c r="R2451" s="90" t="s">
        <v>15</v>
      </c>
      <c r="S2451" s="91">
        <v>0</v>
      </c>
      <c r="T2451" s="90" t="s">
        <v>575</v>
      </c>
      <c r="U2451" s="91">
        <v>310.29000000000002</v>
      </c>
      <c r="W2451" s="92">
        <v>44652</v>
      </c>
    </row>
    <row r="2452" spans="1:23" x14ac:dyDescent="0.2">
      <c r="A2452" s="93"/>
      <c r="B2452" s="93" t="s">
        <v>1387</v>
      </c>
      <c r="C2452" s="93" t="s">
        <v>1389</v>
      </c>
      <c r="D2452" s="93" t="s">
        <v>151</v>
      </c>
      <c r="E2452" s="93">
        <v>49</v>
      </c>
      <c r="F2452" s="93" t="s">
        <v>392</v>
      </c>
      <c r="G2452" s="94">
        <v>44752</v>
      </c>
      <c r="H2452" s="94">
        <v>44926</v>
      </c>
      <c r="I2452" s="95"/>
      <c r="J2452" s="95"/>
      <c r="K2452" s="95"/>
      <c r="L2452" s="95"/>
      <c r="M2452" s="95" t="s">
        <v>15</v>
      </c>
      <c r="N2452" s="95"/>
      <c r="O2452" s="95"/>
      <c r="P2452" s="95"/>
      <c r="R2452" s="90" t="s">
        <v>15</v>
      </c>
      <c r="S2452" s="91">
        <v>0</v>
      </c>
      <c r="T2452" s="90" t="s">
        <v>392</v>
      </c>
      <c r="U2452" s="91">
        <v>365.75</v>
      </c>
      <c r="W2452" s="92">
        <v>44652</v>
      </c>
    </row>
    <row r="2453" spans="1:23" x14ac:dyDescent="0.2">
      <c r="A2453" s="93"/>
      <c r="B2453" s="93" t="s">
        <v>1387</v>
      </c>
      <c r="C2453" s="93" t="s">
        <v>1389</v>
      </c>
      <c r="D2453" s="93" t="s">
        <v>151</v>
      </c>
      <c r="E2453" s="93">
        <v>50</v>
      </c>
      <c r="F2453" s="93" t="s">
        <v>94</v>
      </c>
      <c r="G2453" s="94">
        <v>44752</v>
      </c>
      <c r="H2453" s="94">
        <v>44926</v>
      </c>
      <c r="I2453" s="95"/>
      <c r="J2453" s="95"/>
      <c r="K2453" s="95"/>
      <c r="L2453" s="95"/>
      <c r="M2453" s="95" t="s">
        <v>15</v>
      </c>
      <c r="N2453" s="95"/>
      <c r="O2453" s="95"/>
      <c r="P2453" s="95"/>
      <c r="R2453" s="90" t="s">
        <v>15</v>
      </c>
      <c r="S2453" s="91">
        <v>0</v>
      </c>
      <c r="T2453" s="90" t="s">
        <v>94</v>
      </c>
      <c r="U2453" s="91">
        <v>315.44</v>
      </c>
      <c r="W2453" s="92">
        <v>44652</v>
      </c>
    </row>
    <row r="2454" spans="1:23" x14ac:dyDescent="0.2">
      <c r="A2454" s="86"/>
      <c r="B2454" s="86" t="s">
        <v>1390</v>
      </c>
      <c r="C2454" s="86" t="s">
        <v>1391</v>
      </c>
      <c r="D2454" s="86" t="s">
        <v>151</v>
      </c>
      <c r="E2454" s="86">
        <v>233</v>
      </c>
      <c r="F2454" s="86" t="s">
        <v>1383</v>
      </c>
      <c r="G2454" s="87">
        <v>44780</v>
      </c>
      <c r="H2454" s="87">
        <v>44940</v>
      </c>
      <c r="I2454" s="88"/>
      <c r="J2454" s="88"/>
      <c r="K2454" s="88"/>
      <c r="L2454" s="88"/>
      <c r="M2454" s="88" t="s">
        <v>15</v>
      </c>
      <c r="N2454" s="88"/>
      <c r="O2454" s="88"/>
      <c r="P2454" s="88"/>
      <c r="R2454" s="90" t="s">
        <v>15</v>
      </c>
      <c r="S2454" s="91">
        <v>0</v>
      </c>
      <c r="T2454" s="90" t="s">
        <v>1383</v>
      </c>
      <c r="U2454" s="91">
        <v>655.12</v>
      </c>
      <c r="W2454" s="92">
        <v>44652</v>
      </c>
    </row>
    <row r="2455" spans="1:23" x14ac:dyDescent="0.2">
      <c r="A2455" s="86"/>
      <c r="B2455" s="86" t="s">
        <v>1390</v>
      </c>
      <c r="C2455" s="86" t="s">
        <v>1391</v>
      </c>
      <c r="D2455" s="86" t="s">
        <v>151</v>
      </c>
      <c r="E2455" s="86">
        <v>233</v>
      </c>
      <c r="F2455" s="86" t="s">
        <v>1383</v>
      </c>
      <c r="G2455" s="87">
        <v>44780</v>
      </c>
      <c r="H2455" s="87">
        <v>44940</v>
      </c>
      <c r="I2455" s="88"/>
      <c r="J2455" s="88"/>
      <c r="K2455" s="88"/>
      <c r="L2455" s="88"/>
      <c r="M2455" s="88" t="s">
        <v>15</v>
      </c>
      <c r="N2455" s="88"/>
      <c r="O2455" s="88"/>
      <c r="P2455" s="88"/>
      <c r="R2455" s="90" t="s">
        <v>15</v>
      </c>
      <c r="S2455" s="91">
        <v>0</v>
      </c>
      <c r="T2455" s="90" t="s">
        <v>1383</v>
      </c>
      <c r="U2455" s="91">
        <v>655.12</v>
      </c>
      <c r="W2455" s="92">
        <v>44652</v>
      </c>
    </row>
    <row r="2456" spans="1:23" x14ac:dyDescent="0.2">
      <c r="A2456" s="86"/>
      <c r="B2456" s="86" t="s">
        <v>1390</v>
      </c>
      <c r="C2456" s="86" t="s">
        <v>1391</v>
      </c>
      <c r="D2456" s="86" t="s">
        <v>151</v>
      </c>
      <c r="E2456" s="86">
        <v>38</v>
      </c>
      <c r="F2456" s="86" t="s">
        <v>989</v>
      </c>
      <c r="G2456" s="87">
        <v>44780</v>
      </c>
      <c r="H2456" s="87">
        <v>44940</v>
      </c>
      <c r="I2456" s="88"/>
      <c r="J2456" s="88"/>
      <c r="K2456" s="88"/>
      <c r="L2456" s="88"/>
      <c r="M2456" s="88" t="s">
        <v>15</v>
      </c>
      <c r="N2456" s="88"/>
      <c r="O2456" s="88"/>
      <c r="P2456" s="88"/>
      <c r="R2456" s="90" t="s">
        <v>15</v>
      </c>
      <c r="S2456" s="91">
        <v>0</v>
      </c>
      <c r="T2456" s="90" t="s">
        <v>989</v>
      </c>
      <c r="U2456" s="91">
        <v>352.42</v>
      </c>
      <c r="W2456" s="92">
        <v>44652</v>
      </c>
    </row>
    <row r="2457" spans="1:23" x14ac:dyDescent="0.2">
      <c r="A2457" s="86"/>
      <c r="B2457" s="86" t="s">
        <v>1390</v>
      </c>
      <c r="C2457" s="86" t="s">
        <v>1391</v>
      </c>
      <c r="D2457" s="86" t="s">
        <v>151</v>
      </c>
      <c r="E2457" s="86">
        <v>38</v>
      </c>
      <c r="F2457" s="86" t="s">
        <v>989</v>
      </c>
      <c r="G2457" s="87">
        <v>44780</v>
      </c>
      <c r="H2457" s="87">
        <v>44940</v>
      </c>
      <c r="I2457" s="88"/>
      <c r="J2457" s="88"/>
      <c r="K2457" s="88"/>
      <c r="L2457" s="88"/>
      <c r="M2457" s="88" t="s">
        <v>15</v>
      </c>
      <c r="N2457" s="88"/>
      <c r="O2457" s="88"/>
      <c r="P2457" s="88"/>
      <c r="R2457" s="90" t="s">
        <v>15</v>
      </c>
      <c r="S2457" s="91">
        <v>0</v>
      </c>
      <c r="T2457" s="90" t="s">
        <v>989</v>
      </c>
      <c r="U2457" s="91">
        <v>352.42</v>
      </c>
      <c r="W2457" s="92">
        <v>44652</v>
      </c>
    </row>
    <row r="2458" spans="1:23" x14ac:dyDescent="0.2">
      <c r="A2458" s="86"/>
      <c r="B2458" s="86" t="s">
        <v>1390</v>
      </c>
      <c r="C2458" s="86" t="s">
        <v>1391</v>
      </c>
      <c r="D2458" s="86" t="s">
        <v>151</v>
      </c>
      <c r="E2458" s="86">
        <v>38</v>
      </c>
      <c r="F2458" s="86" t="s">
        <v>989</v>
      </c>
      <c r="G2458" s="87">
        <v>44780</v>
      </c>
      <c r="H2458" s="87">
        <v>44940</v>
      </c>
      <c r="I2458" s="88"/>
      <c r="J2458" s="88"/>
      <c r="K2458" s="88"/>
      <c r="L2458" s="88"/>
      <c r="M2458" s="88" t="s">
        <v>15</v>
      </c>
      <c r="N2458" s="88"/>
      <c r="O2458" s="88"/>
      <c r="P2458" s="88"/>
      <c r="R2458" s="90" t="s">
        <v>15</v>
      </c>
      <c r="S2458" s="91">
        <v>0</v>
      </c>
      <c r="T2458" s="90" t="s">
        <v>989</v>
      </c>
      <c r="U2458" s="91">
        <v>352.42</v>
      </c>
      <c r="W2458" s="92">
        <v>44652</v>
      </c>
    </row>
    <row r="2459" spans="1:23" x14ac:dyDescent="0.2">
      <c r="A2459" s="86"/>
      <c r="B2459" s="86" t="s">
        <v>1390</v>
      </c>
      <c r="C2459" s="86" t="s">
        <v>1391</v>
      </c>
      <c r="D2459" s="86" t="s">
        <v>151</v>
      </c>
      <c r="E2459" s="86">
        <v>38</v>
      </c>
      <c r="F2459" s="86" t="s">
        <v>989</v>
      </c>
      <c r="G2459" s="87">
        <v>44780</v>
      </c>
      <c r="H2459" s="87">
        <v>44940</v>
      </c>
      <c r="I2459" s="88"/>
      <c r="J2459" s="88"/>
      <c r="K2459" s="88"/>
      <c r="L2459" s="88"/>
      <c r="M2459" s="88" t="s">
        <v>15</v>
      </c>
      <c r="N2459" s="88"/>
      <c r="O2459" s="88"/>
      <c r="P2459" s="88"/>
      <c r="R2459" s="90" t="s">
        <v>15</v>
      </c>
      <c r="S2459" s="91">
        <v>0</v>
      </c>
      <c r="T2459" s="90" t="s">
        <v>989</v>
      </c>
      <c r="U2459" s="91">
        <v>352.42</v>
      </c>
      <c r="W2459" s="92">
        <v>44652</v>
      </c>
    </row>
    <row r="2460" spans="1:23" x14ac:dyDescent="0.2">
      <c r="A2460" s="86"/>
      <c r="B2460" s="86" t="s">
        <v>1390</v>
      </c>
      <c r="C2460" s="86" t="s">
        <v>1391</v>
      </c>
      <c r="D2460" s="86" t="s">
        <v>151</v>
      </c>
      <c r="E2460" s="86">
        <v>38</v>
      </c>
      <c r="F2460" s="86" t="s">
        <v>989</v>
      </c>
      <c r="G2460" s="87">
        <v>44780</v>
      </c>
      <c r="H2460" s="87">
        <v>44940</v>
      </c>
      <c r="I2460" s="88"/>
      <c r="J2460" s="88"/>
      <c r="K2460" s="88"/>
      <c r="L2460" s="88"/>
      <c r="M2460" s="88" t="s">
        <v>15</v>
      </c>
      <c r="N2460" s="88"/>
      <c r="O2460" s="88"/>
      <c r="P2460" s="88"/>
      <c r="R2460" s="90" t="s">
        <v>15</v>
      </c>
      <c r="S2460" s="91">
        <v>0</v>
      </c>
      <c r="T2460" s="90" t="s">
        <v>989</v>
      </c>
      <c r="U2460" s="91">
        <v>352.42</v>
      </c>
      <c r="W2460" s="92">
        <v>44652</v>
      </c>
    </row>
    <row r="2461" spans="1:23" x14ac:dyDescent="0.2">
      <c r="A2461" s="86"/>
      <c r="B2461" s="86" t="s">
        <v>1390</v>
      </c>
      <c r="C2461" s="86" t="s">
        <v>1391</v>
      </c>
      <c r="D2461" s="86" t="s">
        <v>151</v>
      </c>
      <c r="E2461" s="86">
        <v>38</v>
      </c>
      <c r="F2461" s="86" t="s">
        <v>989</v>
      </c>
      <c r="G2461" s="87">
        <v>44780</v>
      </c>
      <c r="H2461" s="87">
        <v>44940</v>
      </c>
      <c r="I2461" s="88"/>
      <c r="J2461" s="88"/>
      <c r="K2461" s="88"/>
      <c r="L2461" s="88"/>
      <c r="M2461" s="88" t="s">
        <v>15</v>
      </c>
      <c r="N2461" s="88"/>
      <c r="O2461" s="88"/>
      <c r="P2461" s="88"/>
      <c r="R2461" s="90" t="s">
        <v>15</v>
      </c>
      <c r="S2461" s="91">
        <v>0</v>
      </c>
      <c r="T2461" s="90" t="s">
        <v>989</v>
      </c>
      <c r="U2461" s="91">
        <v>352.42</v>
      </c>
      <c r="W2461" s="92">
        <v>44652</v>
      </c>
    </row>
    <row r="2462" spans="1:23" x14ac:dyDescent="0.2">
      <c r="A2462" s="86"/>
      <c r="B2462" s="86" t="s">
        <v>1390</v>
      </c>
      <c r="C2462" s="86" t="s">
        <v>1391</v>
      </c>
      <c r="D2462" s="86" t="s">
        <v>151</v>
      </c>
      <c r="E2462" s="86">
        <v>38</v>
      </c>
      <c r="F2462" s="86" t="s">
        <v>989</v>
      </c>
      <c r="G2462" s="87">
        <v>44780</v>
      </c>
      <c r="H2462" s="87">
        <v>44940</v>
      </c>
      <c r="I2462" s="88"/>
      <c r="J2462" s="88"/>
      <c r="K2462" s="88"/>
      <c r="L2462" s="88"/>
      <c r="M2462" s="88" t="s">
        <v>15</v>
      </c>
      <c r="N2462" s="88"/>
      <c r="O2462" s="88"/>
      <c r="P2462" s="88"/>
      <c r="R2462" s="90" t="s">
        <v>15</v>
      </c>
      <c r="S2462" s="91">
        <v>0</v>
      </c>
      <c r="T2462" s="90" t="s">
        <v>989</v>
      </c>
      <c r="U2462" s="91">
        <v>352.42</v>
      </c>
      <c r="W2462" s="92">
        <v>44652</v>
      </c>
    </row>
    <row r="2463" spans="1:23" x14ac:dyDescent="0.2">
      <c r="A2463" s="86"/>
      <c r="B2463" s="86" t="s">
        <v>1390</v>
      </c>
      <c r="C2463" s="86" t="s">
        <v>1391</v>
      </c>
      <c r="D2463" s="86" t="s">
        <v>151</v>
      </c>
      <c r="E2463" s="86">
        <v>38</v>
      </c>
      <c r="F2463" s="86" t="s">
        <v>989</v>
      </c>
      <c r="G2463" s="87">
        <v>44780</v>
      </c>
      <c r="H2463" s="87">
        <v>44940</v>
      </c>
      <c r="I2463" s="88"/>
      <c r="J2463" s="88"/>
      <c r="K2463" s="88"/>
      <c r="L2463" s="88"/>
      <c r="M2463" s="88" t="s">
        <v>15</v>
      </c>
      <c r="N2463" s="88"/>
      <c r="O2463" s="88"/>
      <c r="P2463" s="88"/>
      <c r="R2463" s="90" t="s">
        <v>15</v>
      </c>
      <c r="S2463" s="91">
        <v>0</v>
      </c>
      <c r="T2463" s="90" t="s">
        <v>989</v>
      </c>
      <c r="U2463" s="91">
        <v>352.42</v>
      </c>
      <c r="W2463" s="92">
        <v>44652</v>
      </c>
    </row>
    <row r="2464" spans="1:23" x14ac:dyDescent="0.2">
      <c r="A2464" s="86"/>
      <c r="B2464" s="86" t="s">
        <v>1390</v>
      </c>
      <c r="C2464" s="86" t="s">
        <v>1391</v>
      </c>
      <c r="D2464" s="86" t="s">
        <v>151</v>
      </c>
      <c r="E2464" s="86">
        <v>38</v>
      </c>
      <c r="F2464" s="86" t="s">
        <v>989</v>
      </c>
      <c r="G2464" s="87">
        <v>44780</v>
      </c>
      <c r="H2464" s="87">
        <v>44940</v>
      </c>
      <c r="I2464" s="88"/>
      <c r="J2464" s="88"/>
      <c r="K2464" s="88"/>
      <c r="L2464" s="88"/>
      <c r="M2464" s="88" t="s">
        <v>15</v>
      </c>
      <c r="N2464" s="88"/>
      <c r="O2464" s="88"/>
      <c r="P2464" s="88"/>
      <c r="R2464" s="90" t="s">
        <v>15</v>
      </c>
      <c r="S2464" s="91">
        <v>0</v>
      </c>
      <c r="T2464" s="90" t="s">
        <v>989</v>
      </c>
      <c r="U2464" s="91">
        <v>352.42</v>
      </c>
      <c r="W2464" s="92">
        <v>44652</v>
      </c>
    </row>
    <row r="2465" spans="1:23" x14ac:dyDescent="0.2">
      <c r="A2465" s="86"/>
      <c r="B2465" s="86" t="s">
        <v>1390</v>
      </c>
      <c r="C2465" s="86" t="s">
        <v>1391</v>
      </c>
      <c r="D2465" s="86" t="s">
        <v>151</v>
      </c>
      <c r="E2465" s="86">
        <v>38</v>
      </c>
      <c r="F2465" s="86" t="s">
        <v>989</v>
      </c>
      <c r="G2465" s="87">
        <v>44780</v>
      </c>
      <c r="H2465" s="87">
        <v>44940</v>
      </c>
      <c r="I2465" s="88"/>
      <c r="J2465" s="88"/>
      <c r="K2465" s="88"/>
      <c r="L2465" s="88"/>
      <c r="M2465" s="88" t="s">
        <v>15</v>
      </c>
      <c r="N2465" s="88"/>
      <c r="O2465" s="88"/>
      <c r="P2465" s="88"/>
      <c r="R2465" s="90" t="s">
        <v>15</v>
      </c>
      <c r="S2465" s="91">
        <v>0</v>
      </c>
      <c r="T2465" s="90" t="s">
        <v>989</v>
      </c>
      <c r="U2465" s="91">
        <v>352.42</v>
      </c>
      <c r="W2465" s="92">
        <v>44652</v>
      </c>
    </row>
    <row r="2466" spans="1:23" x14ac:dyDescent="0.2">
      <c r="A2466" s="86"/>
      <c r="B2466" s="86" t="s">
        <v>1390</v>
      </c>
      <c r="C2466" s="86" t="s">
        <v>1391</v>
      </c>
      <c r="D2466" s="86" t="s">
        <v>151</v>
      </c>
      <c r="E2466" s="86">
        <v>38</v>
      </c>
      <c r="F2466" s="86" t="s">
        <v>989</v>
      </c>
      <c r="G2466" s="87">
        <v>44780</v>
      </c>
      <c r="H2466" s="87">
        <v>44940</v>
      </c>
      <c r="I2466" s="88"/>
      <c r="J2466" s="88"/>
      <c r="K2466" s="88"/>
      <c r="L2466" s="88"/>
      <c r="M2466" s="88" t="s">
        <v>15</v>
      </c>
      <c r="N2466" s="88"/>
      <c r="O2466" s="88"/>
      <c r="P2466" s="88"/>
      <c r="R2466" s="90" t="s">
        <v>15</v>
      </c>
      <c r="S2466" s="91">
        <v>0</v>
      </c>
      <c r="T2466" s="90" t="s">
        <v>989</v>
      </c>
      <c r="U2466" s="91">
        <v>352.42</v>
      </c>
      <c r="W2466" s="92">
        <v>44652</v>
      </c>
    </row>
    <row r="2467" spans="1:23" x14ac:dyDescent="0.2">
      <c r="A2467" s="86"/>
      <c r="B2467" s="86" t="s">
        <v>1390</v>
      </c>
      <c r="C2467" s="86" t="s">
        <v>1391</v>
      </c>
      <c r="D2467" s="86" t="s">
        <v>151</v>
      </c>
      <c r="E2467" s="86">
        <v>38</v>
      </c>
      <c r="F2467" s="86" t="s">
        <v>989</v>
      </c>
      <c r="G2467" s="87">
        <v>44780</v>
      </c>
      <c r="H2467" s="87">
        <v>44940</v>
      </c>
      <c r="I2467" s="88"/>
      <c r="J2467" s="88"/>
      <c r="K2467" s="88"/>
      <c r="L2467" s="88"/>
      <c r="M2467" s="88" t="s">
        <v>15</v>
      </c>
      <c r="N2467" s="88"/>
      <c r="O2467" s="88"/>
      <c r="P2467" s="88"/>
      <c r="R2467" s="90" t="s">
        <v>15</v>
      </c>
      <c r="S2467" s="91">
        <v>0</v>
      </c>
      <c r="T2467" s="90" t="s">
        <v>989</v>
      </c>
      <c r="U2467" s="91">
        <v>352.42</v>
      </c>
      <c r="W2467" s="92">
        <v>44652</v>
      </c>
    </row>
    <row r="2468" spans="1:23" x14ac:dyDescent="0.2">
      <c r="A2468" s="86"/>
      <c r="B2468" s="86" t="s">
        <v>1390</v>
      </c>
      <c r="C2468" s="86" t="s">
        <v>1391</v>
      </c>
      <c r="D2468" s="86" t="s">
        <v>151</v>
      </c>
      <c r="E2468" s="86">
        <v>38</v>
      </c>
      <c r="F2468" s="86" t="s">
        <v>989</v>
      </c>
      <c r="G2468" s="87">
        <v>44780</v>
      </c>
      <c r="H2468" s="87">
        <v>44940</v>
      </c>
      <c r="I2468" s="88"/>
      <c r="J2468" s="88"/>
      <c r="K2468" s="88"/>
      <c r="L2468" s="88"/>
      <c r="M2468" s="88" t="s">
        <v>15</v>
      </c>
      <c r="N2468" s="88"/>
      <c r="O2468" s="88"/>
      <c r="P2468" s="88"/>
      <c r="R2468" s="90" t="s">
        <v>15</v>
      </c>
      <c r="S2468" s="91">
        <v>0</v>
      </c>
      <c r="T2468" s="90" t="s">
        <v>989</v>
      </c>
      <c r="U2468" s="91">
        <v>352.42</v>
      </c>
      <c r="W2468" s="92">
        <v>44652</v>
      </c>
    </row>
    <row r="2469" spans="1:23" x14ac:dyDescent="0.2">
      <c r="A2469" s="86"/>
      <c r="B2469" s="86" t="s">
        <v>1390</v>
      </c>
      <c r="C2469" s="86" t="s">
        <v>1391</v>
      </c>
      <c r="D2469" s="86" t="s">
        <v>151</v>
      </c>
      <c r="E2469" s="86">
        <v>38</v>
      </c>
      <c r="F2469" s="86" t="s">
        <v>989</v>
      </c>
      <c r="G2469" s="87">
        <v>44780</v>
      </c>
      <c r="H2469" s="87">
        <v>44940</v>
      </c>
      <c r="I2469" s="88"/>
      <c r="J2469" s="88"/>
      <c r="K2469" s="88"/>
      <c r="L2469" s="88"/>
      <c r="M2469" s="88" t="s">
        <v>15</v>
      </c>
      <c r="N2469" s="88"/>
      <c r="O2469" s="88"/>
      <c r="P2469" s="88"/>
      <c r="R2469" s="90" t="s">
        <v>15</v>
      </c>
      <c r="S2469" s="91">
        <v>0</v>
      </c>
      <c r="T2469" s="90" t="s">
        <v>989</v>
      </c>
      <c r="U2469" s="91">
        <v>352.42</v>
      </c>
      <c r="W2469" s="92">
        <v>44652</v>
      </c>
    </row>
    <row r="2470" spans="1:23" x14ac:dyDescent="0.2">
      <c r="A2470" s="86"/>
      <c r="B2470" s="86" t="s">
        <v>1390</v>
      </c>
      <c r="C2470" s="86" t="s">
        <v>1391</v>
      </c>
      <c r="D2470" s="86" t="s">
        <v>151</v>
      </c>
      <c r="E2470" s="86">
        <v>206</v>
      </c>
      <c r="F2470" s="86" t="s">
        <v>427</v>
      </c>
      <c r="G2470" s="87">
        <v>44780</v>
      </c>
      <c r="H2470" s="87">
        <v>44940</v>
      </c>
      <c r="I2470" s="88"/>
      <c r="J2470" s="88"/>
      <c r="K2470" s="88"/>
      <c r="L2470" s="88"/>
      <c r="M2470" s="88" t="s">
        <v>15</v>
      </c>
      <c r="N2470" s="88"/>
      <c r="O2470" s="88"/>
      <c r="P2470" s="88"/>
      <c r="R2470" s="90" t="s">
        <v>15</v>
      </c>
      <c r="S2470" s="91">
        <v>0</v>
      </c>
      <c r="T2470" s="90" t="s">
        <v>427</v>
      </c>
      <c r="U2470" s="91">
        <v>315.44</v>
      </c>
      <c r="W2470" s="92">
        <v>44652</v>
      </c>
    </row>
    <row r="2471" spans="1:23" x14ac:dyDescent="0.2">
      <c r="A2471" s="86"/>
      <c r="B2471" s="86" t="s">
        <v>1390</v>
      </c>
      <c r="C2471" s="86" t="s">
        <v>1391</v>
      </c>
      <c r="D2471" s="86" t="s">
        <v>151</v>
      </c>
      <c r="E2471" s="86">
        <v>50</v>
      </c>
      <c r="F2471" s="86" t="s">
        <v>94</v>
      </c>
      <c r="G2471" s="87">
        <v>44780</v>
      </c>
      <c r="H2471" s="87">
        <v>44940</v>
      </c>
      <c r="I2471" s="88"/>
      <c r="J2471" s="88"/>
      <c r="K2471" s="88"/>
      <c r="L2471" s="88"/>
      <c r="M2471" s="88" t="s">
        <v>15</v>
      </c>
      <c r="N2471" s="88"/>
      <c r="O2471" s="88"/>
      <c r="P2471" s="88"/>
      <c r="R2471" s="90" t="s">
        <v>15</v>
      </c>
      <c r="S2471" s="91">
        <v>0</v>
      </c>
      <c r="T2471" s="90" t="s">
        <v>94</v>
      </c>
      <c r="U2471" s="91">
        <v>315.44</v>
      </c>
      <c r="W2471" s="92">
        <v>44652</v>
      </c>
    </row>
    <row r="2472" spans="1:23" x14ac:dyDescent="0.2">
      <c r="A2472" s="86"/>
      <c r="B2472" s="86" t="s">
        <v>1390</v>
      </c>
      <c r="C2472" s="86" t="s">
        <v>1391</v>
      </c>
      <c r="D2472" s="86" t="s">
        <v>151</v>
      </c>
      <c r="E2472" s="86">
        <v>46</v>
      </c>
      <c r="F2472" s="86" t="s">
        <v>96</v>
      </c>
      <c r="G2472" s="87">
        <v>44780</v>
      </c>
      <c r="H2472" s="87">
        <v>44940</v>
      </c>
      <c r="I2472" s="88"/>
      <c r="J2472" s="88"/>
      <c r="K2472" s="88"/>
      <c r="L2472" s="88"/>
      <c r="M2472" s="88" t="s">
        <v>15</v>
      </c>
      <c r="N2472" s="88"/>
      <c r="O2472" s="88"/>
      <c r="P2472" s="88"/>
      <c r="R2472" s="90" t="s">
        <v>15</v>
      </c>
      <c r="S2472" s="91">
        <v>0</v>
      </c>
      <c r="T2472" s="90" t="s">
        <v>96</v>
      </c>
      <c r="U2472" s="91">
        <v>202.59</v>
      </c>
      <c r="W2472" s="92">
        <v>44652</v>
      </c>
    </row>
    <row r="2473" spans="1:23" x14ac:dyDescent="0.2">
      <c r="A2473" s="86"/>
      <c r="B2473" s="86" t="s">
        <v>1390</v>
      </c>
      <c r="C2473" s="86" t="s">
        <v>1391</v>
      </c>
      <c r="D2473" s="86" t="s">
        <v>151</v>
      </c>
      <c r="E2473" s="86">
        <v>46</v>
      </c>
      <c r="F2473" s="86" t="s">
        <v>96</v>
      </c>
      <c r="G2473" s="87">
        <v>44780</v>
      </c>
      <c r="H2473" s="87">
        <v>44940</v>
      </c>
      <c r="I2473" s="88"/>
      <c r="J2473" s="88"/>
      <c r="K2473" s="88"/>
      <c r="L2473" s="88"/>
      <c r="M2473" s="88" t="s">
        <v>15</v>
      </c>
      <c r="N2473" s="88"/>
      <c r="O2473" s="88"/>
      <c r="P2473" s="88"/>
      <c r="R2473" s="90" t="s">
        <v>15</v>
      </c>
      <c r="S2473" s="91">
        <v>0</v>
      </c>
      <c r="T2473" s="90" t="s">
        <v>96</v>
      </c>
      <c r="U2473" s="91">
        <v>202.59</v>
      </c>
      <c r="W2473" s="92">
        <v>44652</v>
      </c>
    </row>
    <row r="2474" spans="1:23" x14ac:dyDescent="0.2">
      <c r="A2474" s="86"/>
      <c r="B2474" s="86" t="s">
        <v>1390</v>
      </c>
      <c r="C2474" s="86" t="s">
        <v>1391</v>
      </c>
      <c r="D2474" s="86" t="s">
        <v>151</v>
      </c>
      <c r="E2474" s="86">
        <v>46</v>
      </c>
      <c r="F2474" s="86" t="s">
        <v>96</v>
      </c>
      <c r="G2474" s="87">
        <v>44780</v>
      </c>
      <c r="H2474" s="87">
        <v>44940</v>
      </c>
      <c r="I2474" s="88"/>
      <c r="J2474" s="88"/>
      <c r="K2474" s="88"/>
      <c r="L2474" s="88"/>
      <c r="M2474" s="88" t="s">
        <v>15</v>
      </c>
      <c r="N2474" s="88"/>
      <c r="O2474" s="88"/>
      <c r="P2474" s="88"/>
      <c r="R2474" s="90" t="s">
        <v>15</v>
      </c>
      <c r="S2474" s="91">
        <v>0</v>
      </c>
      <c r="T2474" s="90" t="s">
        <v>96</v>
      </c>
      <c r="U2474" s="91">
        <v>202.59</v>
      </c>
      <c r="W2474" s="92">
        <v>44652</v>
      </c>
    </row>
    <row r="2475" spans="1:23" x14ac:dyDescent="0.2">
      <c r="A2475" s="86"/>
      <c r="B2475" s="86" t="s">
        <v>1390</v>
      </c>
      <c r="C2475" s="86" t="s">
        <v>1391</v>
      </c>
      <c r="D2475" s="86" t="s">
        <v>151</v>
      </c>
      <c r="E2475" s="86">
        <v>46</v>
      </c>
      <c r="F2475" s="86" t="s">
        <v>96</v>
      </c>
      <c r="G2475" s="87">
        <v>44780</v>
      </c>
      <c r="H2475" s="87">
        <v>44940</v>
      </c>
      <c r="I2475" s="88"/>
      <c r="J2475" s="88"/>
      <c r="K2475" s="88"/>
      <c r="L2475" s="88"/>
      <c r="M2475" s="88" t="s">
        <v>15</v>
      </c>
      <c r="N2475" s="88"/>
      <c r="O2475" s="88"/>
      <c r="P2475" s="88"/>
      <c r="R2475" s="90" t="s">
        <v>15</v>
      </c>
      <c r="S2475" s="91">
        <v>0</v>
      </c>
      <c r="T2475" s="90" t="s">
        <v>96</v>
      </c>
      <c r="U2475" s="91">
        <v>202.59</v>
      </c>
      <c r="W2475" s="92">
        <v>44652</v>
      </c>
    </row>
    <row r="2476" spans="1:23" x14ac:dyDescent="0.2">
      <c r="A2476" s="86"/>
      <c r="B2476" s="86" t="s">
        <v>1390</v>
      </c>
      <c r="C2476" s="86" t="s">
        <v>1391</v>
      </c>
      <c r="D2476" s="86" t="s">
        <v>151</v>
      </c>
      <c r="E2476" s="86">
        <v>46</v>
      </c>
      <c r="F2476" s="86" t="s">
        <v>96</v>
      </c>
      <c r="G2476" s="87">
        <v>44780</v>
      </c>
      <c r="H2476" s="87">
        <v>44940</v>
      </c>
      <c r="I2476" s="88"/>
      <c r="J2476" s="88"/>
      <c r="K2476" s="88"/>
      <c r="L2476" s="88"/>
      <c r="M2476" s="88" t="s">
        <v>15</v>
      </c>
      <c r="N2476" s="88"/>
      <c r="O2476" s="88"/>
      <c r="P2476" s="88"/>
      <c r="R2476" s="90" t="s">
        <v>15</v>
      </c>
      <c r="S2476" s="91">
        <v>0</v>
      </c>
      <c r="T2476" s="90" t="s">
        <v>96</v>
      </c>
      <c r="U2476" s="91">
        <v>202.59</v>
      </c>
      <c r="W2476" s="92">
        <v>44652</v>
      </c>
    </row>
    <row r="2477" spans="1:23" x14ac:dyDescent="0.2">
      <c r="A2477" s="86"/>
      <c r="B2477" s="86" t="s">
        <v>1390</v>
      </c>
      <c r="C2477" s="86" t="s">
        <v>1391</v>
      </c>
      <c r="D2477" s="86" t="s">
        <v>151</v>
      </c>
      <c r="E2477" s="86">
        <v>46</v>
      </c>
      <c r="F2477" s="86" t="s">
        <v>96</v>
      </c>
      <c r="G2477" s="87">
        <v>44780</v>
      </c>
      <c r="H2477" s="87">
        <v>44940</v>
      </c>
      <c r="I2477" s="88"/>
      <c r="J2477" s="88"/>
      <c r="K2477" s="88"/>
      <c r="L2477" s="88"/>
      <c r="M2477" s="88" t="s">
        <v>15</v>
      </c>
      <c r="N2477" s="88"/>
      <c r="O2477" s="88"/>
      <c r="P2477" s="88"/>
      <c r="R2477" s="90" t="s">
        <v>15</v>
      </c>
      <c r="S2477" s="91">
        <v>0</v>
      </c>
      <c r="T2477" s="90" t="s">
        <v>96</v>
      </c>
      <c r="U2477" s="91">
        <v>202.59</v>
      </c>
      <c r="W2477" s="92">
        <v>44652</v>
      </c>
    </row>
    <row r="2478" spans="1:23" x14ac:dyDescent="0.2">
      <c r="A2478" s="86"/>
      <c r="B2478" s="86" t="s">
        <v>1390</v>
      </c>
      <c r="C2478" s="86" t="s">
        <v>1391</v>
      </c>
      <c r="D2478" s="86" t="s">
        <v>151</v>
      </c>
      <c r="E2478" s="86">
        <v>46</v>
      </c>
      <c r="F2478" s="86" t="s">
        <v>96</v>
      </c>
      <c r="G2478" s="87">
        <v>44780</v>
      </c>
      <c r="H2478" s="87">
        <v>44940</v>
      </c>
      <c r="I2478" s="88"/>
      <c r="J2478" s="88"/>
      <c r="K2478" s="88"/>
      <c r="L2478" s="88"/>
      <c r="M2478" s="88" t="s">
        <v>15</v>
      </c>
      <c r="N2478" s="88"/>
      <c r="O2478" s="88"/>
      <c r="P2478" s="88"/>
      <c r="R2478" s="90" t="s">
        <v>15</v>
      </c>
      <c r="S2478" s="91">
        <v>0</v>
      </c>
      <c r="T2478" s="90" t="s">
        <v>96</v>
      </c>
      <c r="U2478" s="91">
        <v>202.59</v>
      </c>
      <c r="W2478" s="92">
        <v>44652</v>
      </c>
    </row>
    <row r="2479" spans="1:23" x14ac:dyDescent="0.2">
      <c r="A2479" s="86"/>
      <c r="B2479" s="86" t="s">
        <v>1390</v>
      </c>
      <c r="C2479" s="86" t="s">
        <v>1391</v>
      </c>
      <c r="D2479" s="86" t="s">
        <v>151</v>
      </c>
      <c r="E2479" s="86">
        <v>46</v>
      </c>
      <c r="F2479" s="86" t="s">
        <v>96</v>
      </c>
      <c r="G2479" s="87">
        <v>44780</v>
      </c>
      <c r="H2479" s="87">
        <v>44940</v>
      </c>
      <c r="I2479" s="88"/>
      <c r="J2479" s="88"/>
      <c r="K2479" s="88"/>
      <c r="L2479" s="88"/>
      <c r="M2479" s="88" t="s">
        <v>15</v>
      </c>
      <c r="N2479" s="88"/>
      <c r="O2479" s="88"/>
      <c r="P2479" s="88"/>
      <c r="R2479" s="90" t="s">
        <v>15</v>
      </c>
      <c r="S2479" s="91">
        <v>0</v>
      </c>
      <c r="T2479" s="90" t="s">
        <v>96</v>
      </c>
      <c r="U2479" s="91">
        <v>202.59</v>
      </c>
      <c r="W2479" s="92">
        <v>44652</v>
      </c>
    </row>
    <row r="2480" spans="1:23" x14ac:dyDescent="0.2">
      <c r="A2480" s="86"/>
      <c r="B2480" s="86" t="s">
        <v>1390</v>
      </c>
      <c r="C2480" s="86" t="s">
        <v>1391</v>
      </c>
      <c r="D2480" s="86" t="s">
        <v>151</v>
      </c>
      <c r="E2480" s="86">
        <v>46</v>
      </c>
      <c r="F2480" s="86" t="s">
        <v>96</v>
      </c>
      <c r="G2480" s="87">
        <v>44780</v>
      </c>
      <c r="H2480" s="87">
        <v>44940</v>
      </c>
      <c r="I2480" s="88"/>
      <c r="J2480" s="88"/>
      <c r="K2480" s="88"/>
      <c r="L2480" s="88"/>
      <c r="M2480" s="88" t="s">
        <v>15</v>
      </c>
      <c r="N2480" s="88"/>
      <c r="O2480" s="88"/>
      <c r="P2480" s="88"/>
      <c r="R2480" s="90" t="s">
        <v>15</v>
      </c>
      <c r="S2480" s="91">
        <v>0</v>
      </c>
      <c r="T2480" s="90" t="s">
        <v>96</v>
      </c>
      <c r="U2480" s="91">
        <v>202.59</v>
      </c>
      <c r="W2480" s="92">
        <v>44652</v>
      </c>
    </row>
    <row r="2481" spans="1:23" x14ac:dyDescent="0.2">
      <c r="A2481" s="86"/>
      <c r="B2481" s="86" t="s">
        <v>1390</v>
      </c>
      <c r="C2481" s="86" t="s">
        <v>1391</v>
      </c>
      <c r="D2481" s="86" t="s">
        <v>151</v>
      </c>
      <c r="E2481" s="86">
        <v>48</v>
      </c>
      <c r="F2481" s="86" t="s">
        <v>312</v>
      </c>
      <c r="G2481" s="87">
        <v>44780</v>
      </c>
      <c r="H2481" s="87">
        <v>44940</v>
      </c>
      <c r="I2481" s="88"/>
      <c r="J2481" s="88"/>
      <c r="K2481" s="88"/>
      <c r="L2481" s="88"/>
      <c r="M2481" s="88" t="s">
        <v>15</v>
      </c>
      <c r="N2481" s="88"/>
      <c r="O2481" s="88"/>
      <c r="P2481" s="88"/>
      <c r="R2481" s="90" t="s">
        <v>15</v>
      </c>
      <c r="S2481" s="91">
        <v>0</v>
      </c>
      <c r="T2481" s="90" t="s">
        <v>312</v>
      </c>
      <c r="U2481" s="91">
        <v>292.54000000000002</v>
      </c>
      <c r="W2481" s="92">
        <v>44652</v>
      </c>
    </row>
    <row r="2482" spans="1:23" x14ac:dyDescent="0.2">
      <c r="A2482" s="86"/>
      <c r="B2482" s="86" t="s">
        <v>1390</v>
      </c>
      <c r="C2482" s="86" t="s">
        <v>1391</v>
      </c>
      <c r="D2482" s="86" t="s">
        <v>151</v>
      </c>
      <c r="E2482" s="86">
        <v>48</v>
      </c>
      <c r="F2482" s="86" t="s">
        <v>312</v>
      </c>
      <c r="G2482" s="87">
        <v>44780</v>
      </c>
      <c r="H2482" s="87">
        <v>44940</v>
      </c>
      <c r="I2482" s="88"/>
      <c r="J2482" s="88"/>
      <c r="K2482" s="88"/>
      <c r="L2482" s="88"/>
      <c r="M2482" s="88" t="s">
        <v>15</v>
      </c>
      <c r="N2482" s="88"/>
      <c r="O2482" s="88"/>
      <c r="P2482" s="88"/>
      <c r="R2482" s="90" t="s">
        <v>15</v>
      </c>
      <c r="S2482" s="91">
        <v>0</v>
      </c>
      <c r="T2482" s="90" t="s">
        <v>312</v>
      </c>
      <c r="U2482" s="91">
        <v>292.54000000000002</v>
      </c>
      <c r="W2482" s="92">
        <v>44652</v>
      </c>
    </row>
    <row r="2483" spans="1:23" x14ac:dyDescent="0.2">
      <c r="A2483" s="86"/>
      <c r="B2483" s="86" t="s">
        <v>1390</v>
      </c>
      <c r="C2483" s="86" t="s">
        <v>1391</v>
      </c>
      <c r="D2483" s="86" t="s">
        <v>151</v>
      </c>
      <c r="E2483" s="86">
        <v>49</v>
      </c>
      <c r="F2483" s="86" t="s">
        <v>392</v>
      </c>
      <c r="G2483" s="87">
        <v>44780</v>
      </c>
      <c r="H2483" s="87">
        <v>44940</v>
      </c>
      <c r="I2483" s="88"/>
      <c r="J2483" s="88"/>
      <c r="K2483" s="88"/>
      <c r="L2483" s="88"/>
      <c r="M2483" s="88" t="s">
        <v>15</v>
      </c>
      <c r="N2483" s="88"/>
      <c r="O2483" s="88"/>
      <c r="P2483" s="88"/>
      <c r="R2483" s="90" t="s">
        <v>15</v>
      </c>
      <c r="S2483" s="91">
        <v>0</v>
      </c>
      <c r="T2483" s="90" t="s">
        <v>392</v>
      </c>
      <c r="U2483" s="91">
        <v>365.75</v>
      </c>
      <c r="W2483" s="92">
        <v>44652</v>
      </c>
    </row>
    <row r="2484" spans="1:23" x14ac:dyDescent="0.2">
      <c r="A2484" s="86"/>
      <c r="B2484" s="86" t="s">
        <v>1390</v>
      </c>
      <c r="C2484" s="86" t="s">
        <v>1391</v>
      </c>
      <c r="D2484" s="86" t="s">
        <v>151</v>
      </c>
      <c r="E2484" s="86">
        <v>150</v>
      </c>
      <c r="F2484" s="86" t="s">
        <v>1382</v>
      </c>
      <c r="G2484" s="87">
        <v>44780</v>
      </c>
      <c r="H2484" s="87">
        <v>44940</v>
      </c>
      <c r="I2484" s="88"/>
      <c r="J2484" s="88"/>
      <c r="K2484" s="88"/>
      <c r="L2484" s="88"/>
      <c r="M2484" s="88" t="s">
        <v>15</v>
      </c>
      <c r="N2484" s="88"/>
      <c r="O2484" s="88"/>
      <c r="P2484" s="88"/>
      <c r="R2484" s="90" t="s">
        <v>15</v>
      </c>
      <c r="S2484" s="91">
        <v>0</v>
      </c>
      <c r="T2484" s="90" t="s">
        <v>1382</v>
      </c>
      <c r="U2484" s="91">
        <v>192.03</v>
      </c>
      <c r="W2484" s="92">
        <v>44652</v>
      </c>
    </row>
    <row r="2485" spans="1:23" x14ac:dyDescent="0.2">
      <c r="A2485" s="86"/>
      <c r="B2485" s="86" t="s">
        <v>1390</v>
      </c>
      <c r="C2485" s="86" t="s">
        <v>1391</v>
      </c>
      <c r="D2485" s="86" t="s">
        <v>151</v>
      </c>
      <c r="E2485" s="86">
        <v>150</v>
      </c>
      <c r="F2485" s="86" t="s">
        <v>1382</v>
      </c>
      <c r="G2485" s="87">
        <v>44780</v>
      </c>
      <c r="H2485" s="87">
        <v>44940</v>
      </c>
      <c r="I2485" s="88"/>
      <c r="J2485" s="88"/>
      <c r="K2485" s="88"/>
      <c r="L2485" s="88"/>
      <c r="M2485" s="88" t="s">
        <v>15</v>
      </c>
      <c r="N2485" s="88"/>
      <c r="O2485" s="88"/>
      <c r="P2485" s="88"/>
      <c r="R2485" s="90" t="s">
        <v>15</v>
      </c>
      <c r="S2485" s="91">
        <v>0</v>
      </c>
      <c r="T2485" s="90" t="s">
        <v>1382</v>
      </c>
      <c r="U2485" s="91">
        <v>192.03</v>
      </c>
      <c r="W2485" s="92">
        <v>44652</v>
      </c>
    </row>
    <row r="2486" spans="1:23" x14ac:dyDescent="0.2">
      <c r="A2486" s="86"/>
      <c r="B2486" s="86" t="s">
        <v>1390</v>
      </c>
      <c r="C2486" s="86" t="s">
        <v>1391</v>
      </c>
      <c r="D2486" s="86" t="s">
        <v>151</v>
      </c>
      <c r="E2486" s="86">
        <v>150</v>
      </c>
      <c r="F2486" s="86" t="s">
        <v>1382</v>
      </c>
      <c r="G2486" s="87">
        <v>44780</v>
      </c>
      <c r="H2486" s="87">
        <v>44940</v>
      </c>
      <c r="I2486" s="88"/>
      <c r="J2486" s="88"/>
      <c r="K2486" s="88"/>
      <c r="L2486" s="88"/>
      <c r="M2486" s="88" t="s">
        <v>15</v>
      </c>
      <c r="N2486" s="88"/>
      <c r="O2486" s="88"/>
      <c r="P2486" s="88"/>
      <c r="R2486" s="90" t="s">
        <v>15</v>
      </c>
      <c r="S2486" s="91">
        <v>0</v>
      </c>
      <c r="T2486" s="90" t="s">
        <v>1382</v>
      </c>
      <c r="U2486" s="91">
        <v>192.03</v>
      </c>
      <c r="W2486" s="92">
        <v>44652</v>
      </c>
    </row>
    <row r="2487" spans="1:23" x14ac:dyDescent="0.2">
      <c r="A2487" s="86"/>
      <c r="B2487" s="86" t="s">
        <v>1390</v>
      </c>
      <c r="C2487" s="86" t="s">
        <v>1391</v>
      </c>
      <c r="D2487" s="86" t="s">
        <v>151</v>
      </c>
      <c r="E2487" s="86">
        <v>150</v>
      </c>
      <c r="F2487" s="86" t="s">
        <v>1382</v>
      </c>
      <c r="G2487" s="87">
        <v>44780</v>
      </c>
      <c r="H2487" s="87">
        <v>44940</v>
      </c>
      <c r="I2487" s="88"/>
      <c r="J2487" s="88"/>
      <c r="K2487" s="88"/>
      <c r="L2487" s="88"/>
      <c r="M2487" s="88" t="s">
        <v>15</v>
      </c>
      <c r="N2487" s="88"/>
      <c r="O2487" s="88"/>
      <c r="P2487" s="88"/>
      <c r="R2487" s="90" t="s">
        <v>15</v>
      </c>
      <c r="S2487" s="91">
        <v>0</v>
      </c>
      <c r="T2487" s="90" t="s">
        <v>1382</v>
      </c>
      <c r="U2487" s="91">
        <v>192.03</v>
      </c>
      <c r="W2487" s="92">
        <v>44652</v>
      </c>
    </row>
    <row r="2488" spans="1:23" x14ac:dyDescent="0.2">
      <c r="A2488" s="86"/>
      <c r="B2488" s="86" t="s">
        <v>1390</v>
      </c>
      <c r="C2488" s="86" t="s">
        <v>1391</v>
      </c>
      <c r="D2488" s="86" t="s">
        <v>151</v>
      </c>
      <c r="E2488" s="86">
        <v>150</v>
      </c>
      <c r="F2488" s="86" t="s">
        <v>1382</v>
      </c>
      <c r="G2488" s="87">
        <v>44780</v>
      </c>
      <c r="H2488" s="87">
        <v>44940</v>
      </c>
      <c r="I2488" s="88"/>
      <c r="J2488" s="88"/>
      <c r="K2488" s="88"/>
      <c r="L2488" s="88"/>
      <c r="M2488" s="88" t="s">
        <v>15</v>
      </c>
      <c r="N2488" s="88"/>
      <c r="O2488" s="88"/>
      <c r="P2488" s="88"/>
      <c r="R2488" s="90" t="s">
        <v>15</v>
      </c>
      <c r="S2488" s="91">
        <v>0</v>
      </c>
      <c r="T2488" s="90" t="s">
        <v>1382</v>
      </c>
      <c r="U2488" s="91">
        <v>192.03</v>
      </c>
      <c r="W2488" s="92">
        <v>44652</v>
      </c>
    </row>
    <row r="2489" spans="1:23" x14ac:dyDescent="0.2">
      <c r="A2489" s="86"/>
      <c r="B2489" s="86" t="s">
        <v>1390</v>
      </c>
      <c r="C2489" s="86" t="s">
        <v>1391</v>
      </c>
      <c r="D2489" s="86" t="s">
        <v>151</v>
      </c>
      <c r="E2489" s="86">
        <v>150</v>
      </c>
      <c r="F2489" s="86" t="s">
        <v>1382</v>
      </c>
      <c r="G2489" s="87">
        <v>44780</v>
      </c>
      <c r="H2489" s="87">
        <v>44940</v>
      </c>
      <c r="I2489" s="88"/>
      <c r="J2489" s="88"/>
      <c r="K2489" s="88"/>
      <c r="L2489" s="88"/>
      <c r="M2489" s="88" t="s">
        <v>15</v>
      </c>
      <c r="N2489" s="88"/>
      <c r="O2489" s="88"/>
      <c r="P2489" s="88"/>
      <c r="R2489" s="90" t="s">
        <v>15</v>
      </c>
      <c r="S2489" s="91">
        <v>0</v>
      </c>
      <c r="T2489" s="90" t="s">
        <v>1382</v>
      </c>
      <c r="U2489" s="91">
        <v>192.03</v>
      </c>
      <c r="W2489" s="92">
        <v>44652</v>
      </c>
    </row>
    <row r="2490" spans="1:23" x14ac:dyDescent="0.2">
      <c r="A2490" s="86"/>
      <c r="B2490" s="86" t="s">
        <v>1390</v>
      </c>
      <c r="C2490" s="86" t="s">
        <v>1391</v>
      </c>
      <c r="D2490" s="86" t="s">
        <v>151</v>
      </c>
      <c r="E2490" s="86">
        <v>150</v>
      </c>
      <c r="F2490" s="86" t="s">
        <v>1382</v>
      </c>
      <c r="G2490" s="87">
        <v>44780</v>
      </c>
      <c r="H2490" s="87">
        <v>44940</v>
      </c>
      <c r="I2490" s="88"/>
      <c r="J2490" s="88"/>
      <c r="K2490" s="88"/>
      <c r="L2490" s="88"/>
      <c r="M2490" s="88" t="s">
        <v>15</v>
      </c>
      <c r="N2490" s="88"/>
      <c r="O2490" s="88"/>
      <c r="P2490" s="88"/>
      <c r="R2490" s="90" t="s">
        <v>15</v>
      </c>
      <c r="S2490" s="91">
        <v>0</v>
      </c>
      <c r="T2490" s="90" t="s">
        <v>1382</v>
      </c>
      <c r="U2490" s="91">
        <v>192.03</v>
      </c>
      <c r="W2490" s="92">
        <v>44652</v>
      </c>
    </row>
    <row r="2491" spans="1:23" x14ac:dyDescent="0.2">
      <c r="A2491" s="86"/>
      <c r="B2491" s="86" t="s">
        <v>1390</v>
      </c>
      <c r="C2491" s="86" t="s">
        <v>1391</v>
      </c>
      <c r="D2491" s="86" t="s">
        <v>151</v>
      </c>
      <c r="E2491" s="86">
        <v>150</v>
      </c>
      <c r="F2491" s="86" t="s">
        <v>1382</v>
      </c>
      <c r="G2491" s="87">
        <v>44780</v>
      </c>
      <c r="H2491" s="87">
        <v>44940</v>
      </c>
      <c r="I2491" s="88"/>
      <c r="J2491" s="88"/>
      <c r="K2491" s="88"/>
      <c r="L2491" s="88"/>
      <c r="M2491" s="88" t="s">
        <v>15</v>
      </c>
      <c r="N2491" s="88"/>
      <c r="O2491" s="88"/>
      <c r="P2491" s="88"/>
      <c r="R2491" s="90" t="s">
        <v>15</v>
      </c>
      <c r="S2491" s="91">
        <v>0</v>
      </c>
      <c r="T2491" s="90" t="s">
        <v>1382</v>
      </c>
      <c r="U2491" s="91">
        <v>192.03</v>
      </c>
      <c r="W2491" s="92">
        <v>44652</v>
      </c>
    </row>
    <row r="2492" spans="1:23" x14ac:dyDescent="0.2">
      <c r="A2492" s="86"/>
      <c r="B2492" s="86" t="s">
        <v>1390</v>
      </c>
      <c r="C2492" s="86" t="s">
        <v>1391</v>
      </c>
      <c r="D2492" s="86" t="s">
        <v>151</v>
      </c>
      <c r="E2492" s="86">
        <v>150</v>
      </c>
      <c r="F2492" s="86" t="s">
        <v>1382</v>
      </c>
      <c r="G2492" s="87">
        <v>44780</v>
      </c>
      <c r="H2492" s="87">
        <v>44940</v>
      </c>
      <c r="I2492" s="88"/>
      <c r="J2492" s="88"/>
      <c r="K2492" s="88"/>
      <c r="L2492" s="88"/>
      <c r="M2492" s="88" t="s">
        <v>15</v>
      </c>
      <c r="N2492" s="88"/>
      <c r="O2492" s="88"/>
      <c r="P2492" s="88"/>
      <c r="R2492" s="90" t="s">
        <v>15</v>
      </c>
      <c r="S2492" s="91">
        <v>0</v>
      </c>
      <c r="T2492" s="90" t="s">
        <v>1382</v>
      </c>
      <c r="U2492" s="91">
        <v>192.03</v>
      </c>
      <c r="W2492" s="92">
        <v>44652</v>
      </c>
    </row>
    <row r="2493" spans="1:23" x14ac:dyDescent="0.2">
      <c r="A2493" s="86"/>
      <c r="B2493" s="86" t="s">
        <v>1390</v>
      </c>
      <c r="C2493" s="86" t="s">
        <v>1391</v>
      </c>
      <c r="D2493" s="86" t="s">
        <v>151</v>
      </c>
      <c r="E2493" s="86">
        <v>150</v>
      </c>
      <c r="F2493" s="86" t="s">
        <v>1382</v>
      </c>
      <c r="G2493" s="87">
        <v>44780</v>
      </c>
      <c r="H2493" s="87">
        <v>44940</v>
      </c>
      <c r="I2493" s="88"/>
      <c r="J2493" s="88"/>
      <c r="K2493" s="88"/>
      <c r="L2493" s="88"/>
      <c r="M2493" s="88" t="s">
        <v>15</v>
      </c>
      <c r="N2493" s="88"/>
      <c r="O2493" s="88"/>
      <c r="P2493" s="88"/>
      <c r="R2493" s="90" t="s">
        <v>15</v>
      </c>
      <c r="S2493" s="91">
        <v>0</v>
      </c>
      <c r="T2493" s="90" t="s">
        <v>1382</v>
      </c>
      <c r="U2493" s="91">
        <v>192.03</v>
      </c>
      <c r="W2493" s="92">
        <v>44652</v>
      </c>
    </row>
    <row r="2494" spans="1:23" x14ac:dyDescent="0.2">
      <c r="A2494" s="86"/>
      <c r="B2494" s="86" t="s">
        <v>1390</v>
      </c>
      <c r="C2494" s="86" t="s">
        <v>1391</v>
      </c>
      <c r="D2494" s="86" t="s">
        <v>151</v>
      </c>
      <c r="E2494" s="86">
        <v>150</v>
      </c>
      <c r="F2494" s="86" t="s">
        <v>1382</v>
      </c>
      <c r="G2494" s="87">
        <v>44780</v>
      </c>
      <c r="H2494" s="87">
        <v>44940</v>
      </c>
      <c r="I2494" s="88"/>
      <c r="J2494" s="88"/>
      <c r="K2494" s="88"/>
      <c r="L2494" s="88"/>
      <c r="M2494" s="88" t="s">
        <v>15</v>
      </c>
      <c r="N2494" s="88"/>
      <c r="O2494" s="88"/>
      <c r="P2494" s="88"/>
      <c r="R2494" s="90" t="s">
        <v>15</v>
      </c>
      <c r="S2494" s="91">
        <v>0</v>
      </c>
      <c r="T2494" s="90" t="s">
        <v>1382</v>
      </c>
      <c r="U2494" s="91">
        <v>192.03</v>
      </c>
      <c r="W2494" s="92">
        <v>44652</v>
      </c>
    </row>
    <row r="2495" spans="1:23" x14ac:dyDescent="0.2">
      <c r="A2495" s="86"/>
      <c r="B2495" s="86" t="s">
        <v>1390</v>
      </c>
      <c r="C2495" s="86" t="s">
        <v>1391</v>
      </c>
      <c r="D2495" s="86" t="s">
        <v>151</v>
      </c>
      <c r="E2495" s="86">
        <v>150</v>
      </c>
      <c r="F2495" s="86" t="s">
        <v>1382</v>
      </c>
      <c r="G2495" s="87">
        <v>44780</v>
      </c>
      <c r="H2495" s="87">
        <v>44940</v>
      </c>
      <c r="I2495" s="88"/>
      <c r="J2495" s="88"/>
      <c r="K2495" s="88"/>
      <c r="L2495" s="88"/>
      <c r="M2495" s="88" t="s">
        <v>15</v>
      </c>
      <c r="N2495" s="88"/>
      <c r="O2495" s="88"/>
      <c r="P2495" s="88"/>
      <c r="R2495" s="90" t="s">
        <v>15</v>
      </c>
      <c r="S2495" s="91">
        <v>0</v>
      </c>
      <c r="T2495" s="90" t="s">
        <v>1382</v>
      </c>
      <c r="U2495" s="91">
        <v>192.03</v>
      </c>
      <c r="W2495" s="92">
        <v>44652</v>
      </c>
    </row>
    <row r="2496" spans="1:23" x14ac:dyDescent="0.2">
      <c r="A2496" s="86"/>
      <c r="B2496" s="86" t="s">
        <v>1390</v>
      </c>
      <c r="C2496" s="86" t="s">
        <v>1391</v>
      </c>
      <c r="D2496" s="86" t="s">
        <v>151</v>
      </c>
      <c r="E2496" s="86">
        <v>205</v>
      </c>
      <c r="F2496" s="86" t="s">
        <v>502</v>
      </c>
      <c r="G2496" s="87">
        <v>44780</v>
      </c>
      <c r="H2496" s="87">
        <v>44940</v>
      </c>
      <c r="I2496" s="88"/>
      <c r="J2496" s="88"/>
      <c r="K2496" s="88"/>
      <c r="L2496" s="88"/>
      <c r="M2496" s="88" t="s">
        <v>15</v>
      </c>
      <c r="N2496" s="88"/>
      <c r="O2496" s="88"/>
      <c r="P2496" s="88"/>
      <c r="R2496" s="90" t="s">
        <v>15</v>
      </c>
      <c r="S2496" s="91">
        <v>0</v>
      </c>
      <c r="T2496" s="90" t="s">
        <v>502</v>
      </c>
      <c r="U2496" s="91">
        <v>333.68</v>
      </c>
      <c r="W2496" s="92">
        <v>44652</v>
      </c>
    </row>
    <row r="2497" spans="1:23" x14ac:dyDescent="0.2">
      <c r="A2497" s="86"/>
      <c r="B2497" s="86" t="s">
        <v>1390</v>
      </c>
      <c r="C2497" s="86" t="s">
        <v>1391</v>
      </c>
      <c r="D2497" s="86" t="s">
        <v>151</v>
      </c>
      <c r="E2497" s="86">
        <v>205</v>
      </c>
      <c r="F2497" s="86" t="s">
        <v>502</v>
      </c>
      <c r="G2497" s="87">
        <v>44780</v>
      </c>
      <c r="H2497" s="87">
        <v>44940</v>
      </c>
      <c r="I2497" s="88"/>
      <c r="J2497" s="88"/>
      <c r="K2497" s="88"/>
      <c r="L2497" s="88"/>
      <c r="M2497" s="88" t="s">
        <v>15</v>
      </c>
      <c r="N2497" s="88"/>
      <c r="O2497" s="88"/>
      <c r="P2497" s="88"/>
      <c r="R2497" s="90" t="s">
        <v>15</v>
      </c>
      <c r="S2497" s="91">
        <v>0</v>
      </c>
      <c r="T2497" s="90" t="s">
        <v>502</v>
      </c>
      <c r="U2497" s="91">
        <v>333.68</v>
      </c>
      <c r="W2497" s="92">
        <v>44652</v>
      </c>
    </row>
    <row r="2498" spans="1:23" x14ac:dyDescent="0.2">
      <c r="A2498" s="86"/>
      <c r="B2498" s="86" t="s">
        <v>1390</v>
      </c>
      <c r="C2498" s="86" t="s">
        <v>1391</v>
      </c>
      <c r="D2498" s="86" t="s">
        <v>151</v>
      </c>
      <c r="E2498" s="86">
        <v>205</v>
      </c>
      <c r="F2498" s="86" t="s">
        <v>502</v>
      </c>
      <c r="G2498" s="87">
        <v>44780</v>
      </c>
      <c r="H2498" s="87">
        <v>44940</v>
      </c>
      <c r="I2498" s="88"/>
      <c r="J2498" s="88"/>
      <c r="K2498" s="88"/>
      <c r="L2498" s="88"/>
      <c r="M2498" s="88" t="s">
        <v>15</v>
      </c>
      <c r="N2498" s="88"/>
      <c r="O2498" s="88"/>
      <c r="P2498" s="88"/>
      <c r="R2498" s="90" t="s">
        <v>15</v>
      </c>
      <c r="S2498" s="91">
        <v>0</v>
      </c>
      <c r="T2498" s="90" t="s">
        <v>502</v>
      </c>
      <c r="U2498" s="91">
        <v>333.68</v>
      </c>
      <c r="W2498" s="92">
        <v>44652</v>
      </c>
    </row>
    <row r="2499" spans="1:23" x14ac:dyDescent="0.2">
      <c r="A2499" s="86"/>
      <c r="B2499" s="86" t="s">
        <v>1390</v>
      </c>
      <c r="C2499" s="86" t="s">
        <v>1391</v>
      </c>
      <c r="D2499" s="86" t="s">
        <v>151</v>
      </c>
      <c r="E2499" s="86">
        <v>205</v>
      </c>
      <c r="F2499" s="86" t="s">
        <v>502</v>
      </c>
      <c r="G2499" s="87">
        <v>44780</v>
      </c>
      <c r="H2499" s="87">
        <v>44940</v>
      </c>
      <c r="I2499" s="88"/>
      <c r="J2499" s="88"/>
      <c r="K2499" s="88"/>
      <c r="L2499" s="88"/>
      <c r="M2499" s="88" t="s">
        <v>15</v>
      </c>
      <c r="N2499" s="88"/>
      <c r="O2499" s="88"/>
      <c r="P2499" s="88"/>
      <c r="R2499" s="90" t="s">
        <v>15</v>
      </c>
      <c r="S2499" s="91">
        <v>0</v>
      </c>
      <c r="T2499" s="90" t="s">
        <v>502</v>
      </c>
      <c r="U2499" s="91">
        <v>333.68</v>
      </c>
      <c r="W2499" s="92">
        <v>44652</v>
      </c>
    </row>
    <row r="2500" spans="1:23" x14ac:dyDescent="0.2">
      <c r="A2500" s="86"/>
      <c r="B2500" s="86" t="s">
        <v>1390</v>
      </c>
      <c r="C2500" s="86" t="s">
        <v>1391</v>
      </c>
      <c r="D2500" s="86" t="s">
        <v>151</v>
      </c>
      <c r="E2500" s="86">
        <v>200</v>
      </c>
      <c r="F2500" s="86" t="s">
        <v>575</v>
      </c>
      <c r="G2500" s="87">
        <v>44780</v>
      </c>
      <c r="H2500" s="87">
        <v>44940</v>
      </c>
      <c r="I2500" s="88"/>
      <c r="J2500" s="88"/>
      <c r="K2500" s="88"/>
      <c r="L2500" s="88"/>
      <c r="M2500" s="88" t="s">
        <v>15</v>
      </c>
      <c r="N2500" s="88"/>
      <c r="O2500" s="88"/>
      <c r="P2500" s="88"/>
      <c r="R2500" s="90" t="s">
        <v>15</v>
      </c>
      <c r="S2500" s="91">
        <v>0</v>
      </c>
      <c r="T2500" s="90" t="s">
        <v>575</v>
      </c>
      <c r="U2500" s="91">
        <v>310.29000000000002</v>
      </c>
      <c r="W2500" s="92">
        <v>44652</v>
      </c>
    </row>
    <row r="2501" spans="1:23" x14ac:dyDescent="0.2">
      <c r="A2501" s="86"/>
      <c r="B2501" s="86" t="s">
        <v>1390</v>
      </c>
      <c r="C2501" s="86" t="s">
        <v>1391</v>
      </c>
      <c r="D2501" s="86" t="s">
        <v>157</v>
      </c>
      <c r="E2501" s="86">
        <v>121</v>
      </c>
      <c r="F2501" s="86" t="s">
        <v>1392</v>
      </c>
      <c r="G2501" s="87">
        <v>44780</v>
      </c>
      <c r="H2501" s="87">
        <v>44940</v>
      </c>
      <c r="I2501" s="88"/>
      <c r="J2501" s="88"/>
      <c r="K2501" s="88"/>
      <c r="L2501" s="88"/>
      <c r="M2501" s="88" t="s">
        <v>15</v>
      </c>
      <c r="N2501" s="88"/>
      <c r="O2501" s="88"/>
      <c r="P2501" s="88"/>
      <c r="R2501" s="90" t="s">
        <v>15</v>
      </c>
      <c r="S2501" s="91">
        <v>0</v>
      </c>
      <c r="T2501" s="90" t="s">
        <v>1392</v>
      </c>
      <c r="U2501" s="91">
        <v>2159.5300000000002</v>
      </c>
      <c r="W2501" s="92">
        <v>44652</v>
      </c>
    </row>
    <row r="2502" spans="1:23" x14ac:dyDescent="0.2">
      <c r="A2502" s="86"/>
      <c r="B2502" s="86" t="s">
        <v>1390</v>
      </c>
      <c r="C2502" s="86" t="s">
        <v>1391</v>
      </c>
      <c r="D2502" s="86" t="s">
        <v>157</v>
      </c>
      <c r="E2502" s="86">
        <v>120</v>
      </c>
      <c r="F2502" s="86" t="s">
        <v>1393</v>
      </c>
      <c r="G2502" s="87">
        <v>44780</v>
      </c>
      <c r="H2502" s="87">
        <v>44940</v>
      </c>
      <c r="I2502" s="88"/>
      <c r="J2502" s="88"/>
      <c r="K2502" s="88"/>
      <c r="L2502" s="88"/>
      <c r="M2502" s="88" t="s">
        <v>15</v>
      </c>
      <c r="N2502" s="88"/>
      <c r="O2502" s="88"/>
      <c r="P2502" s="88"/>
      <c r="R2502" s="90" t="s">
        <v>15</v>
      </c>
      <c r="S2502" s="91">
        <v>0</v>
      </c>
      <c r="T2502" s="90" t="s">
        <v>1393</v>
      </c>
      <c r="U2502" s="91">
        <v>3108.69</v>
      </c>
      <c r="W2502" s="92">
        <v>44652</v>
      </c>
    </row>
    <row r="2503" spans="1:23" x14ac:dyDescent="0.2">
      <c r="A2503" s="86"/>
      <c r="B2503" s="86" t="s">
        <v>1390</v>
      </c>
      <c r="C2503" s="86" t="s">
        <v>1391</v>
      </c>
      <c r="D2503" s="86" t="s">
        <v>157</v>
      </c>
      <c r="E2503" s="86">
        <v>21</v>
      </c>
      <c r="F2503" s="86" t="s">
        <v>347</v>
      </c>
      <c r="G2503" s="87">
        <v>44780</v>
      </c>
      <c r="H2503" s="87">
        <v>44940</v>
      </c>
      <c r="I2503" s="88"/>
      <c r="J2503" s="88"/>
      <c r="K2503" s="88"/>
      <c r="L2503" s="88"/>
      <c r="M2503" s="88" t="s">
        <v>15</v>
      </c>
      <c r="N2503" s="88"/>
      <c r="O2503" s="88"/>
      <c r="P2503" s="88"/>
      <c r="R2503" s="90" t="s">
        <v>15</v>
      </c>
      <c r="S2503" s="91">
        <v>0</v>
      </c>
      <c r="T2503" s="90" t="s">
        <v>347</v>
      </c>
      <c r="U2503" s="91">
        <v>231.99</v>
      </c>
      <c r="W2503" s="92">
        <v>44652</v>
      </c>
    </row>
    <row r="2504" spans="1:23" x14ac:dyDescent="0.2">
      <c r="A2504" s="86"/>
      <c r="B2504" s="86" t="s">
        <v>1390</v>
      </c>
      <c r="C2504" s="86" t="s">
        <v>1391</v>
      </c>
      <c r="D2504" s="86" t="s">
        <v>157</v>
      </c>
      <c r="E2504" s="86">
        <v>20</v>
      </c>
      <c r="F2504" s="86" t="s">
        <v>584</v>
      </c>
      <c r="G2504" s="87">
        <v>44780</v>
      </c>
      <c r="H2504" s="87">
        <v>44940</v>
      </c>
      <c r="I2504" s="88"/>
      <c r="J2504" s="88"/>
      <c r="K2504" s="88"/>
      <c r="L2504" s="88"/>
      <c r="M2504" s="88" t="s">
        <v>15</v>
      </c>
      <c r="N2504" s="88"/>
      <c r="O2504" s="88"/>
      <c r="P2504" s="88"/>
      <c r="R2504" s="90" t="s">
        <v>15</v>
      </c>
      <c r="S2504" s="91">
        <v>0</v>
      </c>
      <c r="T2504" s="90" t="s">
        <v>584</v>
      </c>
      <c r="U2504" s="91">
        <v>438.96</v>
      </c>
      <c r="W2504" s="92">
        <v>44652</v>
      </c>
    </row>
    <row r="2505" spans="1:23" x14ac:dyDescent="0.2">
      <c r="A2505" s="86"/>
      <c r="B2505" s="86" t="s">
        <v>1390</v>
      </c>
      <c r="C2505" s="86" t="s">
        <v>1391</v>
      </c>
      <c r="D2505" s="86" t="s">
        <v>157</v>
      </c>
      <c r="E2505" s="86">
        <v>32</v>
      </c>
      <c r="F2505" s="86" t="s">
        <v>602</v>
      </c>
      <c r="G2505" s="87">
        <v>44780</v>
      </c>
      <c r="H2505" s="87">
        <v>44940</v>
      </c>
      <c r="I2505" s="88"/>
      <c r="J2505" s="88"/>
      <c r="K2505" s="88"/>
      <c r="L2505" s="88"/>
      <c r="M2505" s="88" t="s">
        <v>15</v>
      </c>
      <c r="N2505" s="88"/>
      <c r="O2505" s="88"/>
      <c r="P2505" s="88"/>
      <c r="R2505" s="90" t="s">
        <v>15</v>
      </c>
      <c r="S2505" s="91">
        <v>0</v>
      </c>
      <c r="T2505" s="90" t="s">
        <v>602</v>
      </c>
      <c r="U2505" s="91">
        <v>599.96</v>
      </c>
      <c r="W2505" s="92">
        <v>44652</v>
      </c>
    </row>
    <row r="2506" spans="1:23" x14ac:dyDescent="0.2">
      <c r="A2506" s="86"/>
      <c r="B2506" s="86" t="s">
        <v>1390</v>
      </c>
      <c r="C2506" s="86" t="s">
        <v>1391</v>
      </c>
      <c r="D2506" s="86" t="s">
        <v>157</v>
      </c>
      <c r="E2506" s="86">
        <v>36</v>
      </c>
      <c r="F2506" s="86" t="s">
        <v>1361</v>
      </c>
      <c r="G2506" s="87">
        <v>44780</v>
      </c>
      <c r="H2506" s="87">
        <v>44940</v>
      </c>
      <c r="I2506" s="88"/>
      <c r="J2506" s="88"/>
      <c r="K2506" s="88"/>
      <c r="L2506" s="88"/>
      <c r="M2506" s="88" t="s">
        <v>15</v>
      </c>
      <c r="N2506" s="88"/>
      <c r="O2506" s="88"/>
      <c r="P2506" s="88"/>
      <c r="R2506" s="90" t="s">
        <v>15</v>
      </c>
      <c r="S2506" s="91">
        <v>0</v>
      </c>
      <c r="T2506" s="90" t="s">
        <v>1361</v>
      </c>
      <c r="U2506" s="91">
        <v>888.49</v>
      </c>
      <c r="W2506" s="92">
        <v>44652</v>
      </c>
    </row>
    <row r="2507" spans="1:23" x14ac:dyDescent="0.2">
      <c r="A2507" s="86"/>
      <c r="B2507" s="86" t="s">
        <v>1390</v>
      </c>
      <c r="C2507" s="86" t="s">
        <v>1391</v>
      </c>
      <c r="D2507" s="86" t="s">
        <v>157</v>
      </c>
      <c r="E2507" s="86">
        <v>10</v>
      </c>
      <c r="F2507" s="86" t="s">
        <v>604</v>
      </c>
      <c r="G2507" s="87">
        <v>44780</v>
      </c>
      <c r="H2507" s="87">
        <v>44940</v>
      </c>
      <c r="I2507" s="88"/>
      <c r="J2507" s="88"/>
      <c r="K2507" s="88"/>
      <c r="L2507" s="88"/>
      <c r="M2507" s="88" t="s">
        <v>15</v>
      </c>
      <c r="N2507" s="88"/>
      <c r="O2507" s="88"/>
      <c r="P2507" s="88"/>
      <c r="R2507" s="90" t="s">
        <v>15</v>
      </c>
      <c r="S2507" s="91">
        <v>0</v>
      </c>
      <c r="T2507" s="90" t="s">
        <v>604</v>
      </c>
      <c r="U2507" s="91">
        <v>1244.83</v>
      </c>
      <c r="W2507" s="92">
        <v>44652</v>
      </c>
    </row>
    <row r="2508" spans="1:23" x14ac:dyDescent="0.2">
      <c r="A2508" s="93"/>
      <c r="B2508" s="93" t="s">
        <v>1390</v>
      </c>
      <c r="C2508" s="93" t="s">
        <v>1394</v>
      </c>
      <c r="D2508" s="93" t="s">
        <v>151</v>
      </c>
      <c r="E2508" s="93">
        <v>40</v>
      </c>
      <c r="F2508" s="93" t="s">
        <v>571</v>
      </c>
      <c r="G2508" s="94">
        <v>44780</v>
      </c>
      <c r="H2508" s="94">
        <v>44940</v>
      </c>
      <c r="I2508" s="95"/>
      <c r="J2508" s="95"/>
      <c r="K2508" s="95"/>
      <c r="L2508" s="95"/>
      <c r="M2508" s="95" t="s">
        <v>15</v>
      </c>
      <c r="N2508" s="95"/>
      <c r="O2508" s="95"/>
      <c r="P2508" s="95"/>
      <c r="R2508" s="90" t="s">
        <v>15</v>
      </c>
      <c r="S2508" s="91">
        <v>0</v>
      </c>
      <c r="T2508" s="90" t="s">
        <v>571</v>
      </c>
      <c r="U2508" s="91">
        <v>650.83000000000004</v>
      </c>
      <c r="W2508" s="92">
        <v>44652</v>
      </c>
    </row>
    <row r="2509" spans="1:23" x14ac:dyDescent="0.2">
      <c r="A2509" s="93"/>
      <c r="B2509" s="93" t="s">
        <v>1390</v>
      </c>
      <c r="C2509" s="93" t="s">
        <v>1394</v>
      </c>
      <c r="D2509" s="93" t="s">
        <v>151</v>
      </c>
      <c r="E2509" s="93">
        <v>233</v>
      </c>
      <c r="F2509" s="93" t="s">
        <v>1383</v>
      </c>
      <c r="G2509" s="94">
        <v>44780</v>
      </c>
      <c r="H2509" s="94">
        <v>44940</v>
      </c>
      <c r="I2509" s="95"/>
      <c r="J2509" s="95"/>
      <c r="K2509" s="95"/>
      <c r="L2509" s="95"/>
      <c r="M2509" s="95" t="s">
        <v>15</v>
      </c>
      <c r="N2509" s="95"/>
      <c r="O2509" s="95"/>
      <c r="P2509" s="95"/>
      <c r="R2509" s="90" t="s">
        <v>15</v>
      </c>
      <c r="S2509" s="91">
        <v>0</v>
      </c>
      <c r="T2509" s="90" t="s">
        <v>1383</v>
      </c>
      <c r="U2509" s="91">
        <v>655.12</v>
      </c>
      <c r="W2509" s="92">
        <v>44652</v>
      </c>
    </row>
    <row r="2510" spans="1:23" x14ac:dyDescent="0.2">
      <c r="A2510" s="93"/>
      <c r="B2510" s="93" t="s">
        <v>1390</v>
      </c>
      <c r="C2510" s="93" t="s">
        <v>1394</v>
      </c>
      <c r="D2510" s="93" t="s">
        <v>151</v>
      </c>
      <c r="E2510" s="93">
        <v>233</v>
      </c>
      <c r="F2510" s="93" t="s">
        <v>1383</v>
      </c>
      <c r="G2510" s="94">
        <v>44780</v>
      </c>
      <c r="H2510" s="94">
        <v>44940</v>
      </c>
      <c r="I2510" s="95"/>
      <c r="J2510" s="95"/>
      <c r="K2510" s="95"/>
      <c r="L2510" s="95"/>
      <c r="M2510" s="95" t="s">
        <v>15</v>
      </c>
      <c r="N2510" s="95"/>
      <c r="O2510" s="95"/>
      <c r="P2510" s="95"/>
      <c r="R2510" s="90" t="s">
        <v>15</v>
      </c>
      <c r="S2510" s="91">
        <v>0</v>
      </c>
      <c r="T2510" s="90" t="s">
        <v>1383</v>
      </c>
      <c r="U2510" s="91">
        <v>655.12</v>
      </c>
      <c r="W2510" s="92">
        <v>44652</v>
      </c>
    </row>
    <row r="2511" spans="1:23" x14ac:dyDescent="0.2">
      <c r="A2511" s="93"/>
      <c r="B2511" s="93" t="s">
        <v>1390</v>
      </c>
      <c r="C2511" s="93" t="s">
        <v>1394</v>
      </c>
      <c r="D2511" s="93" t="s">
        <v>151</v>
      </c>
      <c r="E2511" s="93">
        <v>38</v>
      </c>
      <c r="F2511" s="93" t="s">
        <v>989</v>
      </c>
      <c r="G2511" s="94">
        <v>44780</v>
      </c>
      <c r="H2511" s="94">
        <v>44940</v>
      </c>
      <c r="I2511" s="95"/>
      <c r="J2511" s="95"/>
      <c r="K2511" s="95"/>
      <c r="L2511" s="95"/>
      <c r="M2511" s="95" t="s">
        <v>15</v>
      </c>
      <c r="N2511" s="95"/>
      <c r="O2511" s="95"/>
      <c r="P2511" s="95"/>
      <c r="R2511" s="90" t="s">
        <v>15</v>
      </c>
      <c r="S2511" s="91">
        <v>0</v>
      </c>
      <c r="T2511" s="90" t="s">
        <v>989</v>
      </c>
      <c r="U2511" s="91">
        <v>352.42</v>
      </c>
      <c r="W2511" s="92">
        <v>44652</v>
      </c>
    </row>
    <row r="2512" spans="1:23" x14ac:dyDescent="0.2">
      <c r="A2512" s="93"/>
      <c r="B2512" s="93" t="s">
        <v>1390</v>
      </c>
      <c r="C2512" s="93" t="s">
        <v>1394</v>
      </c>
      <c r="D2512" s="93" t="s">
        <v>151</v>
      </c>
      <c r="E2512" s="93">
        <v>38</v>
      </c>
      <c r="F2512" s="93" t="s">
        <v>989</v>
      </c>
      <c r="G2512" s="94">
        <v>44780</v>
      </c>
      <c r="H2512" s="94">
        <v>44940</v>
      </c>
      <c r="I2512" s="95"/>
      <c r="J2512" s="95"/>
      <c r="K2512" s="95"/>
      <c r="L2512" s="95"/>
      <c r="M2512" s="95" t="s">
        <v>15</v>
      </c>
      <c r="N2512" s="95"/>
      <c r="O2512" s="95"/>
      <c r="P2512" s="95"/>
      <c r="R2512" s="90" t="s">
        <v>15</v>
      </c>
      <c r="S2512" s="91">
        <v>0</v>
      </c>
      <c r="T2512" s="90" t="s">
        <v>989</v>
      </c>
      <c r="U2512" s="91">
        <v>352.42</v>
      </c>
      <c r="W2512" s="92">
        <v>44652</v>
      </c>
    </row>
    <row r="2513" spans="1:23" x14ac:dyDescent="0.2">
      <c r="A2513" s="93"/>
      <c r="B2513" s="93" t="s">
        <v>1390</v>
      </c>
      <c r="C2513" s="93" t="s">
        <v>1394</v>
      </c>
      <c r="D2513" s="93" t="s">
        <v>151</v>
      </c>
      <c r="E2513" s="93">
        <v>38</v>
      </c>
      <c r="F2513" s="93" t="s">
        <v>989</v>
      </c>
      <c r="G2513" s="94">
        <v>44780</v>
      </c>
      <c r="H2513" s="94">
        <v>44940</v>
      </c>
      <c r="I2513" s="95"/>
      <c r="J2513" s="95"/>
      <c r="K2513" s="95"/>
      <c r="L2513" s="95"/>
      <c r="M2513" s="95" t="s">
        <v>15</v>
      </c>
      <c r="N2513" s="95"/>
      <c r="O2513" s="95"/>
      <c r="P2513" s="95"/>
      <c r="R2513" s="90" t="s">
        <v>15</v>
      </c>
      <c r="S2513" s="91">
        <v>0</v>
      </c>
      <c r="T2513" s="90" t="s">
        <v>989</v>
      </c>
      <c r="U2513" s="91">
        <v>352.42</v>
      </c>
      <c r="W2513" s="92">
        <v>44652</v>
      </c>
    </row>
    <row r="2514" spans="1:23" x14ac:dyDescent="0.2">
      <c r="A2514" s="93"/>
      <c r="B2514" s="93" t="s">
        <v>1390</v>
      </c>
      <c r="C2514" s="93" t="s">
        <v>1394</v>
      </c>
      <c r="D2514" s="93" t="s">
        <v>151</v>
      </c>
      <c r="E2514" s="93">
        <v>38</v>
      </c>
      <c r="F2514" s="93" t="s">
        <v>989</v>
      </c>
      <c r="G2514" s="94">
        <v>44780</v>
      </c>
      <c r="H2514" s="94">
        <v>44940</v>
      </c>
      <c r="I2514" s="95"/>
      <c r="J2514" s="95"/>
      <c r="K2514" s="95"/>
      <c r="L2514" s="95"/>
      <c r="M2514" s="95" t="s">
        <v>15</v>
      </c>
      <c r="N2514" s="95"/>
      <c r="O2514" s="95"/>
      <c r="P2514" s="95"/>
      <c r="R2514" s="90" t="s">
        <v>15</v>
      </c>
      <c r="S2514" s="91">
        <v>0</v>
      </c>
      <c r="T2514" s="90" t="s">
        <v>989</v>
      </c>
      <c r="U2514" s="91">
        <v>352.42</v>
      </c>
      <c r="W2514" s="92">
        <v>44652</v>
      </c>
    </row>
    <row r="2515" spans="1:23" x14ac:dyDescent="0.2">
      <c r="A2515" s="93"/>
      <c r="B2515" s="93" t="s">
        <v>1390</v>
      </c>
      <c r="C2515" s="93" t="s">
        <v>1394</v>
      </c>
      <c r="D2515" s="93" t="s">
        <v>151</v>
      </c>
      <c r="E2515" s="93">
        <v>38</v>
      </c>
      <c r="F2515" s="93" t="s">
        <v>989</v>
      </c>
      <c r="G2515" s="94">
        <v>44780</v>
      </c>
      <c r="H2515" s="94">
        <v>44940</v>
      </c>
      <c r="I2515" s="95"/>
      <c r="J2515" s="95"/>
      <c r="K2515" s="95"/>
      <c r="L2515" s="95"/>
      <c r="M2515" s="95" t="s">
        <v>15</v>
      </c>
      <c r="N2515" s="95"/>
      <c r="O2515" s="95"/>
      <c r="P2515" s="95"/>
      <c r="R2515" s="90" t="s">
        <v>15</v>
      </c>
      <c r="S2515" s="91">
        <v>0</v>
      </c>
      <c r="T2515" s="90" t="s">
        <v>989</v>
      </c>
      <c r="U2515" s="91">
        <v>352.42</v>
      </c>
      <c r="W2515" s="92">
        <v>44652</v>
      </c>
    </row>
    <row r="2516" spans="1:23" x14ac:dyDescent="0.2">
      <c r="A2516" s="93"/>
      <c r="B2516" s="93" t="s">
        <v>1390</v>
      </c>
      <c r="C2516" s="93" t="s">
        <v>1394</v>
      </c>
      <c r="D2516" s="93" t="s">
        <v>151</v>
      </c>
      <c r="E2516" s="93">
        <v>38</v>
      </c>
      <c r="F2516" s="93" t="s">
        <v>989</v>
      </c>
      <c r="G2516" s="94">
        <v>44780</v>
      </c>
      <c r="H2516" s="94">
        <v>44940</v>
      </c>
      <c r="I2516" s="95"/>
      <c r="J2516" s="95"/>
      <c r="K2516" s="95"/>
      <c r="L2516" s="95"/>
      <c r="M2516" s="95" t="s">
        <v>15</v>
      </c>
      <c r="N2516" s="95"/>
      <c r="O2516" s="95"/>
      <c r="P2516" s="95"/>
      <c r="R2516" s="90" t="s">
        <v>15</v>
      </c>
      <c r="S2516" s="91">
        <v>0</v>
      </c>
      <c r="T2516" s="90" t="s">
        <v>989</v>
      </c>
      <c r="U2516" s="91">
        <v>352.42</v>
      </c>
      <c r="W2516" s="92">
        <v>44652</v>
      </c>
    </row>
    <row r="2517" spans="1:23" x14ac:dyDescent="0.2">
      <c r="A2517" s="93"/>
      <c r="B2517" s="93" t="s">
        <v>1390</v>
      </c>
      <c r="C2517" s="93" t="s">
        <v>1394</v>
      </c>
      <c r="D2517" s="93" t="s">
        <v>151</v>
      </c>
      <c r="E2517" s="93">
        <v>38</v>
      </c>
      <c r="F2517" s="93" t="s">
        <v>989</v>
      </c>
      <c r="G2517" s="94">
        <v>44780</v>
      </c>
      <c r="H2517" s="94">
        <v>44940</v>
      </c>
      <c r="I2517" s="95"/>
      <c r="J2517" s="95"/>
      <c r="K2517" s="95"/>
      <c r="L2517" s="95"/>
      <c r="M2517" s="95" t="s">
        <v>15</v>
      </c>
      <c r="N2517" s="95"/>
      <c r="O2517" s="95"/>
      <c r="P2517" s="95"/>
      <c r="R2517" s="90" t="s">
        <v>15</v>
      </c>
      <c r="S2517" s="91">
        <v>0</v>
      </c>
      <c r="T2517" s="90" t="s">
        <v>989</v>
      </c>
      <c r="U2517" s="91">
        <v>352.42</v>
      </c>
      <c r="W2517" s="92">
        <v>44652</v>
      </c>
    </row>
    <row r="2518" spans="1:23" x14ac:dyDescent="0.2">
      <c r="A2518" s="93"/>
      <c r="B2518" s="93" t="s">
        <v>1390</v>
      </c>
      <c r="C2518" s="93" t="s">
        <v>1394</v>
      </c>
      <c r="D2518" s="93" t="s">
        <v>151</v>
      </c>
      <c r="E2518" s="93">
        <v>38</v>
      </c>
      <c r="F2518" s="93" t="s">
        <v>989</v>
      </c>
      <c r="G2518" s="94">
        <v>44780</v>
      </c>
      <c r="H2518" s="94">
        <v>44940</v>
      </c>
      <c r="I2518" s="95"/>
      <c r="J2518" s="95"/>
      <c r="K2518" s="95"/>
      <c r="L2518" s="95"/>
      <c r="M2518" s="95" t="s">
        <v>15</v>
      </c>
      <c r="N2518" s="95"/>
      <c r="O2518" s="95"/>
      <c r="P2518" s="95"/>
      <c r="R2518" s="90" t="s">
        <v>15</v>
      </c>
      <c r="S2518" s="91">
        <v>0</v>
      </c>
      <c r="T2518" s="90" t="s">
        <v>989</v>
      </c>
      <c r="U2518" s="91">
        <v>352.42</v>
      </c>
      <c r="W2518" s="92">
        <v>44652</v>
      </c>
    </row>
    <row r="2519" spans="1:23" x14ac:dyDescent="0.2">
      <c r="A2519" s="93"/>
      <c r="B2519" s="93" t="s">
        <v>1390</v>
      </c>
      <c r="C2519" s="93" t="s">
        <v>1394</v>
      </c>
      <c r="D2519" s="93" t="s">
        <v>151</v>
      </c>
      <c r="E2519" s="93">
        <v>38</v>
      </c>
      <c r="F2519" s="93" t="s">
        <v>989</v>
      </c>
      <c r="G2519" s="94">
        <v>44780</v>
      </c>
      <c r="H2519" s="94">
        <v>44940</v>
      </c>
      <c r="I2519" s="95"/>
      <c r="J2519" s="95"/>
      <c r="K2519" s="95"/>
      <c r="L2519" s="95"/>
      <c r="M2519" s="95" t="s">
        <v>15</v>
      </c>
      <c r="N2519" s="95"/>
      <c r="O2519" s="95"/>
      <c r="P2519" s="95"/>
      <c r="R2519" s="90" t="s">
        <v>15</v>
      </c>
      <c r="S2519" s="91">
        <v>0</v>
      </c>
      <c r="T2519" s="90" t="s">
        <v>989</v>
      </c>
      <c r="U2519" s="91">
        <v>352.42</v>
      </c>
      <c r="W2519" s="92">
        <v>44652</v>
      </c>
    </row>
    <row r="2520" spans="1:23" x14ac:dyDescent="0.2">
      <c r="A2520" s="93"/>
      <c r="B2520" s="93" t="s">
        <v>1390</v>
      </c>
      <c r="C2520" s="93" t="s">
        <v>1394</v>
      </c>
      <c r="D2520" s="93" t="s">
        <v>151</v>
      </c>
      <c r="E2520" s="93">
        <v>38</v>
      </c>
      <c r="F2520" s="93" t="s">
        <v>989</v>
      </c>
      <c r="G2520" s="94">
        <v>44780</v>
      </c>
      <c r="H2520" s="94">
        <v>44940</v>
      </c>
      <c r="I2520" s="95"/>
      <c r="J2520" s="95"/>
      <c r="K2520" s="95"/>
      <c r="L2520" s="95"/>
      <c r="M2520" s="95" t="s">
        <v>15</v>
      </c>
      <c r="N2520" s="95"/>
      <c r="O2520" s="95"/>
      <c r="P2520" s="95"/>
      <c r="R2520" s="90" t="s">
        <v>15</v>
      </c>
      <c r="S2520" s="91">
        <v>0</v>
      </c>
      <c r="T2520" s="90" t="s">
        <v>989</v>
      </c>
      <c r="U2520" s="91">
        <v>352.42</v>
      </c>
      <c r="W2520" s="92">
        <v>44652</v>
      </c>
    </row>
    <row r="2521" spans="1:23" x14ac:dyDescent="0.2">
      <c r="A2521" s="93"/>
      <c r="B2521" s="93" t="s">
        <v>1390</v>
      </c>
      <c r="C2521" s="93" t="s">
        <v>1394</v>
      </c>
      <c r="D2521" s="93" t="s">
        <v>151</v>
      </c>
      <c r="E2521" s="93">
        <v>38</v>
      </c>
      <c r="F2521" s="93" t="s">
        <v>989</v>
      </c>
      <c r="G2521" s="94">
        <v>44780</v>
      </c>
      <c r="H2521" s="94">
        <v>44940</v>
      </c>
      <c r="I2521" s="95"/>
      <c r="J2521" s="95"/>
      <c r="K2521" s="95"/>
      <c r="L2521" s="95"/>
      <c r="M2521" s="95" t="s">
        <v>15</v>
      </c>
      <c r="N2521" s="95"/>
      <c r="O2521" s="95"/>
      <c r="P2521" s="95"/>
      <c r="R2521" s="90" t="s">
        <v>15</v>
      </c>
      <c r="S2521" s="91">
        <v>0</v>
      </c>
      <c r="T2521" s="90" t="s">
        <v>989</v>
      </c>
      <c r="U2521" s="91">
        <v>352.42</v>
      </c>
      <c r="W2521" s="92">
        <v>44652</v>
      </c>
    </row>
    <row r="2522" spans="1:23" x14ac:dyDescent="0.2">
      <c r="A2522" s="93"/>
      <c r="B2522" s="93" t="s">
        <v>1390</v>
      </c>
      <c r="C2522" s="93" t="s">
        <v>1394</v>
      </c>
      <c r="D2522" s="93" t="s">
        <v>151</v>
      </c>
      <c r="E2522" s="93">
        <v>38</v>
      </c>
      <c r="F2522" s="93" t="s">
        <v>989</v>
      </c>
      <c r="G2522" s="94">
        <v>44780</v>
      </c>
      <c r="H2522" s="94">
        <v>44940</v>
      </c>
      <c r="I2522" s="95"/>
      <c r="J2522" s="95"/>
      <c r="K2522" s="95"/>
      <c r="L2522" s="95"/>
      <c r="M2522" s="95" t="s">
        <v>15</v>
      </c>
      <c r="N2522" s="95"/>
      <c r="O2522" s="95"/>
      <c r="P2522" s="95"/>
      <c r="R2522" s="90" t="s">
        <v>15</v>
      </c>
      <c r="S2522" s="91">
        <v>0</v>
      </c>
      <c r="T2522" s="90" t="s">
        <v>989</v>
      </c>
      <c r="U2522" s="91">
        <v>352.42</v>
      </c>
      <c r="W2522" s="92">
        <v>44652</v>
      </c>
    </row>
    <row r="2523" spans="1:23" x14ac:dyDescent="0.2">
      <c r="A2523" s="93"/>
      <c r="B2523" s="93" t="s">
        <v>1390</v>
      </c>
      <c r="C2523" s="93" t="s">
        <v>1394</v>
      </c>
      <c r="D2523" s="93" t="s">
        <v>151</v>
      </c>
      <c r="E2523" s="93">
        <v>38</v>
      </c>
      <c r="F2523" s="93" t="s">
        <v>989</v>
      </c>
      <c r="G2523" s="94">
        <v>44780</v>
      </c>
      <c r="H2523" s="94">
        <v>44940</v>
      </c>
      <c r="I2523" s="95"/>
      <c r="J2523" s="95"/>
      <c r="K2523" s="95"/>
      <c r="L2523" s="95"/>
      <c r="M2523" s="95" t="s">
        <v>15</v>
      </c>
      <c r="N2523" s="95"/>
      <c r="O2523" s="95"/>
      <c r="P2523" s="95"/>
      <c r="R2523" s="90" t="s">
        <v>15</v>
      </c>
      <c r="S2523" s="91">
        <v>0</v>
      </c>
      <c r="T2523" s="90" t="s">
        <v>989</v>
      </c>
      <c r="U2523" s="91">
        <v>352.42</v>
      </c>
      <c r="W2523" s="92">
        <v>44652</v>
      </c>
    </row>
    <row r="2524" spans="1:23" x14ac:dyDescent="0.2">
      <c r="A2524" s="93"/>
      <c r="B2524" s="93" t="s">
        <v>1390</v>
      </c>
      <c r="C2524" s="93" t="s">
        <v>1394</v>
      </c>
      <c r="D2524" s="93" t="s">
        <v>151</v>
      </c>
      <c r="E2524" s="93">
        <v>38</v>
      </c>
      <c r="F2524" s="93" t="s">
        <v>989</v>
      </c>
      <c r="G2524" s="94">
        <v>44780</v>
      </c>
      <c r="H2524" s="94">
        <v>44940</v>
      </c>
      <c r="I2524" s="95"/>
      <c r="J2524" s="95"/>
      <c r="K2524" s="95"/>
      <c r="L2524" s="95"/>
      <c r="M2524" s="95" t="s">
        <v>15</v>
      </c>
      <c r="N2524" s="95"/>
      <c r="O2524" s="95"/>
      <c r="P2524" s="95"/>
      <c r="R2524" s="90" t="s">
        <v>15</v>
      </c>
      <c r="S2524" s="91">
        <v>0</v>
      </c>
      <c r="T2524" s="90" t="s">
        <v>989</v>
      </c>
      <c r="U2524" s="91">
        <v>352.42</v>
      </c>
      <c r="W2524" s="92">
        <v>44652</v>
      </c>
    </row>
    <row r="2525" spans="1:23" x14ac:dyDescent="0.2">
      <c r="A2525" s="93"/>
      <c r="B2525" s="93" t="s">
        <v>1390</v>
      </c>
      <c r="C2525" s="93" t="s">
        <v>1394</v>
      </c>
      <c r="D2525" s="93" t="s">
        <v>151</v>
      </c>
      <c r="E2525" s="93">
        <v>206</v>
      </c>
      <c r="F2525" s="93" t="s">
        <v>427</v>
      </c>
      <c r="G2525" s="94">
        <v>44780</v>
      </c>
      <c r="H2525" s="94">
        <v>44940</v>
      </c>
      <c r="I2525" s="95"/>
      <c r="J2525" s="95"/>
      <c r="K2525" s="95"/>
      <c r="L2525" s="95"/>
      <c r="M2525" s="95" t="s">
        <v>15</v>
      </c>
      <c r="N2525" s="95"/>
      <c r="O2525" s="95"/>
      <c r="P2525" s="95"/>
      <c r="R2525" s="90" t="s">
        <v>15</v>
      </c>
      <c r="S2525" s="91">
        <v>0</v>
      </c>
      <c r="T2525" s="90" t="s">
        <v>427</v>
      </c>
      <c r="U2525" s="91">
        <v>315.44</v>
      </c>
      <c r="W2525" s="92">
        <v>44652</v>
      </c>
    </row>
    <row r="2526" spans="1:23" x14ac:dyDescent="0.2">
      <c r="A2526" s="93"/>
      <c r="B2526" s="93" t="s">
        <v>1390</v>
      </c>
      <c r="C2526" s="93" t="s">
        <v>1394</v>
      </c>
      <c r="D2526" s="93" t="s">
        <v>151</v>
      </c>
      <c r="E2526" s="93">
        <v>50</v>
      </c>
      <c r="F2526" s="93" t="s">
        <v>94</v>
      </c>
      <c r="G2526" s="94">
        <v>44780</v>
      </c>
      <c r="H2526" s="94">
        <v>44940</v>
      </c>
      <c r="I2526" s="95"/>
      <c r="J2526" s="95"/>
      <c r="K2526" s="95"/>
      <c r="L2526" s="95"/>
      <c r="M2526" s="95" t="s">
        <v>15</v>
      </c>
      <c r="N2526" s="95"/>
      <c r="O2526" s="95"/>
      <c r="P2526" s="95"/>
      <c r="R2526" s="90" t="s">
        <v>15</v>
      </c>
      <c r="S2526" s="91">
        <v>0</v>
      </c>
      <c r="T2526" s="90" t="s">
        <v>94</v>
      </c>
      <c r="U2526" s="91">
        <v>315.44</v>
      </c>
      <c r="W2526" s="92">
        <v>44652</v>
      </c>
    </row>
    <row r="2527" spans="1:23" x14ac:dyDescent="0.2">
      <c r="A2527" s="93"/>
      <c r="B2527" s="93" t="s">
        <v>1390</v>
      </c>
      <c r="C2527" s="93" t="s">
        <v>1394</v>
      </c>
      <c r="D2527" s="93" t="s">
        <v>151</v>
      </c>
      <c r="E2527" s="93">
        <v>46</v>
      </c>
      <c r="F2527" s="93" t="s">
        <v>96</v>
      </c>
      <c r="G2527" s="94">
        <v>44780</v>
      </c>
      <c r="H2527" s="94">
        <v>44940</v>
      </c>
      <c r="I2527" s="95"/>
      <c r="J2527" s="95"/>
      <c r="K2527" s="95"/>
      <c r="L2527" s="95"/>
      <c r="M2527" s="95" t="s">
        <v>15</v>
      </c>
      <c r="N2527" s="95"/>
      <c r="O2527" s="95"/>
      <c r="P2527" s="95"/>
      <c r="R2527" s="90" t="s">
        <v>15</v>
      </c>
      <c r="S2527" s="91">
        <v>0</v>
      </c>
      <c r="T2527" s="90" t="s">
        <v>96</v>
      </c>
      <c r="U2527" s="91">
        <v>202.59</v>
      </c>
      <c r="W2527" s="92">
        <v>44652</v>
      </c>
    </row>
    <row r="2528" spans="1:23" x14ac:dyDescent="0.2">
      <c r="A2528" s="93"/>
      <c r="B2528" s="93" t="s">
        <v>1390</v>
      </c>
      <c r="C2528" s="93" t="s">
        <v>1394</v>
      </c>
      <c r="D2528" s="93" t="s">
        <v>151</v>
      </c>
      <c r="E2528" s="93">
        <v>46</v>
      </c>
      <c r="F2528" s="93" t="s">
        <v>96</v>
      </c>
      <c r="G2528" s="94">
        <v>44780</v>
      </c>
      <c r="H2528" s="94">
        <v>44940</v>
      </c>
      <c r="I2528" s="95"/>
      <c r="J2528" s="95"/>
      <c r="K2528" s="95"/>
      <c r="L2528" s="95"/>
      <c r="M2528" s="95" t="s">
        <v>15</v>
      </c>
      <c r="N2528" s="95"/>
      <c r="O2528" s="95"/>
      <c r="P2528" s="95"/>
      <c r="R2528" s="90" t="s">
        <v>15</v>
      </c>
      <c r="S2528" s="91">
        <v>0</v>
      </c>
      <c r="T2528" s="90" t="s">
        <v>96</v>
      </c>
      <c r="U2528" s="91">
        <v>202.59</v>
      </c>
      <c r="W2528" s="92">
        <v>44652</v>
      </c>
    </row>
    <row r="2529" spans="1:23" x14ac:dyDescent="0.2">
      <c r="A2529" s="93"/>
      <c r="B2529" s="93" t="s">
        <v>1390</v>
      </c>
      <c r="C2529" s="93" t="s">
        <v>1394</v>
      </c>
      <c r="D2529" s="93" t="s">
        <v>151</v>
      </c>
      <c r="E2529" s="93">
        <v>46</v>
      </c>
      <c r="F2529" s="93" t="s">
        <v>96</v>
      </c>
      <c r="G2529" s="94">
        <v>44780</v>
      </c>
      <c r="H2529" s="94">
        <v>44940</v>
      </c>
      <c r="I2529" s="95"/>
      <c r="J2529" s="95"/>
      <c r="K2529" s="95"/>
      <c r="L2529" s="95"/>
      <c r="M2529" s="95" t="s">
        <v>15</v>
      </c>
      <c r="N2529" s="95"/>
      <c r="O2529" s="95"/>
      <c r="P2529" s="95"/>
      <c r="R2529" s="90" t="s">
        <v>15</v>
      </c>
      <c r="S2529" s="91">
        <v>0</v>
      </c>
      <c r="T2529" s="90" t="s">
        <v>96</v>
      </c>
      <c r="U2529" s="91">
        <v>202.59</v>
      </c>
      <c r="W2529" s="92">
        <v>44652</v>
      </c>
    </row>
    <row r="2530" spans="1:23" x14ac:dyDescent="0.2">
      <c r="A2530" s="93"/>
      <c r="B2530" s="93" t="s">
        <v>1390</v>
      </c>
      <c r="C2530" s="93" t="s">
        <v>1394</v>
      </c>
      <c r="D2530" s="93" t="s">
        <v>151</v>
      </c>
      <c r="E2530" s="93">
        <v>46</v>
      </c>
      <c r="F2530" s="93" t="s">
        <v>96</v>
      </c>
      <c r="G2530" s="94">
        <v>44780</v>
      </c>
      <c r="H2530" s="94">
        <v>44940</v>
      </c>
      <c r="I2530" s="95"/>
      <c r="J2530" s="95"/>
      <c r="K2530" s="95"/>
      <c r="L2530" s="95"/>
      <c r="M2530" s="95" t="s">
        <v>15</v>
      </c>
      <c r="N2530" s="95"/>
      <c r="O2530" s="95"/>
      <c r="P2530" s="95"/>
      <c r="R2530" s="90" t="s">
        <v>15</v>
      </c>
      <c r="S2530" s="91">
        <v>0</v>
      </c>
      <c r="T2530" s="90" t="s">
        <v>96</v>
      </c>
      <c r="U2530" s="91">
        <v>202.59</v>
      </c>
      <c r="W2530" s="92">
        <v>44652</v>
      </c>
    </row>
    <row r="2531" spans="1:23" x14ac:dyDescent="0.2">
      <c r="A2531" s="93"/>
      <c r="B2531" s="93" t="s">
        <v>1390</v>
      </c>
      <c r="C2531" s="93" t="s">
        <v>1394</v>
      </c>
      <c r="D2531" s="93" t="s">
        <v>151</v>
      </c>
      <c r="E2531" s="93">
        <v>46</v>
      </c>
      <c r="F2531" s="93" t="s">
        <v>96</v>
      </c>
      <c r="G2531" s="94">
        <v>44780</v>
      </c>
      <c r="H2531" s="94">
        <v>44940</v>
      </c>
      <c r="I2531" s="95"/>
      <c r="J2531" s="95"/>
      <c r="K2531" s="95"/>
      <c r="L2531" s="95"/>
      <c r="M2531" s="95" t="s">
        <v>15</v>
      </c>
      <c r="N2531" s="95"/>
      <c r="O2531" s="95"/>
      <c r="P2531" s="95"/>
      <c r="R2531" s="90" t="s">
        <v>15</v>
      </c>
      <c r="S2531" s="91">
        <v>0</v>
      </c>
      <c r="T2531" s="90" t="s">
        <v>96</v>
      </c>
      <c r="U2531" s="91">
        <v>202.59</v>
      </c>
      <c r="W2531" s="92">
        <v>44652</v>
      </c>
    </row>
    <row r="2532" spans="1:23" x14ac:dyDescent="0.2">
      <c r="A2532" s="93"/>
      <c r="B2532" s="93" t="s">
        <v>1390</v>
      </c>
      <c r="C2532" s="93" t="s">
        <v>1394</v>
      </c>
      <c r="D2532" s="93" t="s">
        <v>151</v>
      </c>
      <c r="E2532" s="93">
        <v>46</v>
      </c>
      <c r="F2532" s="93" t="s">
        <v>96</v>
      </c>
      <c r="G2532" s="94">
        <v>44780</v>
      </c>
      <c r="H2532" s="94">
        <v>44940</v>
      </c>
      <c r="I2532" s="95"/>
      <c r="J2532" s="95"/>
      <c r="K2532" s="95"/>
      <c r="L2532" s="95"/>
      <c r="M2532" s="95" t="s">
        <v>15</v>
      </c>
      <c r="N2532" s="95"/>
      <c r="O2532" s="95"/>
      <c r="P2532" s="95"/>
      <c r="R2532" s="90" t="s">
        <v>15</v>
      </c>
      <c r="S2532" s="91">
        <v>0</v>
      </c>
      <c r="T2532" s="90" t="s">
        <v>96</v>
      </c>
      <c r="U2532" s="91">
        <v>202.59</v>
      </c>
      <c r="W2532" s="92">
        <v>44652</v>
      </c>
    </row>
    <row r="2533" spans="1:23" x14ac:dyDescent="0.2">
      <c r="A2533" s="93"/>
      <c r="B2533" s="93" t="s">
        <v>1390</v>
      </c>
      <c r="C2533" s="93" t="s">
        <v>1394</v>
      </c>
      <c r="D2533" s="93" t="s">
        <v>151</v>
      </c>
      <c r="E2533" s="93">
        <v>46</v>
      </c>
      <c r="F2533" s="93" t="s">
        <v>96</v>
      </c>
      <c r="G2533" s="94">
        <v>44780</v>
      </c>
      <c r="H2533" s="94">
        <v>44940</v>
      </c>
      <c r="I2533" s="95"/>
      <c r="J2533" s="95"/>
      <c r="K2533" s="95"/>
      <c r="L2533" s="95"/>
      <c r="M2533" s="95" t="s">
        <v>15</v>
      </c>
      <c r="N2533" s="95"/>
      <c r="O2533" s="95"/>
      <c r="P2533" s="95"/>
      <c r="R2533" s="90" t="s">
        <v>15</v>
      </c>
      <c r="S2533" s="91">
        <v>0</v>
      </c>
      <c r="T2533" s="90" t="s">
        <v>96</v>
      </c>
      <c r="U2533" s="91">
        <v>202.59</v>
      </c>
      <c r="W2533" s="92">
        <v>44652</v>
      </c>
    </row>
    <row r="2534" spans="1:23" x14ac:dyDescent="0.2">
      <c r="A2534" s="93"/>
      <c r="B2534" s="93" t="s">
        <v>1390</v>
      </c>
      <c r="C2534" s="93" t="s">
        <v>1394</v>
      </c>
      <c r="D2534" s="93" t="s">
        <v>151</v>
      </c>
      <c r="E2534" s="93">
        <v>46</v>
      </c>
      <c r="F2534" s="93" t="s">
        <v>96</v>
      </c>
      <c r="G2534" s="94">
        <v>44780</v>
      </c>
      <c r="H2534" s="94">
        <v>44940</v>
      </c>
      <c r="I2534" s="95"/>
      <c r="J2534" s="95"/>
      <c r="K2534" s="95"/>
      <c r="L2534" s="95"/>
      <c r="M2534" s="95" t="s">
        <v>15</v>
      </c>
      <c r="N2534" s="95"/>
      <c r="O2534" s="95"/>
      <c r="P2534" s="95"/>
      <c r="R2534" s="90" t="s">
        <v>15</v>
      </c>
      <c r="S2534" s="91">
        <v>0</v>
      </c>
      <c r="T2534" s="90" t="s">
        <v>96</v>
      </c>
      <c r="U2534" s="91">
        <v>202.59</v>
      </c>
      <c r="W2534" s="92">
        <v>44652</v>
      </c>
    </row>
    <row r="2535" spans="1:23" x14ac:dyDescent="0.2">
      <c r="A2535" s="93"/>
      <c r="B2535" s="93" t="s">
        <v>1390</v>
      </c>
      <c r="C2535" s="93" t="s">
        <v>1394</v>
      </c>
      <c r="D2535" s="93" t="s">
        <v>151</v>
      </c>
      <c r="E2535" s="93">
        <v>46</v>
      </c>
      <c r="F2535" s="93" t="s">
        <v>96</v>
      </c>
      <c r="G2535" s="94">
        <v>44780</v>
      </c>
      <c r="H2535" s="94">
        <v>44940</v>
      </c>
      <c r="I2535" s="95"/>
      <c r="J2535" s="95"/>
      <c r="K2535" s="95"/>
      <c r="L2535" s="95"/>
      <c r="M2535" s="95" t="s">
        <v>15</v>
      </c>
      <c r="N2535" s="95"/>
      <c r="O2535" s="95"/>
      <c r="P2535" s="95"/>
      <c r="R2535" s="90" t="s">
        <v>15</v>
      </c>
      <c r="S2535" s="91">
        <v>0</v>
      </c>
      <c r="T2535" s="90" t="s">
        <v>96</v>
      </c>
      <c r="U2535" s="91">
        <v>202.59</v>
      </c>
      <c r="W2535" s="92">
        <v>44652</v>
      </c>
    </row>
    <row r="2536" spans="1:23" x14ac:dyDescent="0.2">
      <c r="A2536" s="93"/>
      <c r="B2536" s="93" t="s">
        <v>1390</v>
      </c>
      <c r="C2536" s="93" t="s">
        <v>1394</v>
      </c>
      <c r="D2536" s="93" t="s">
        <v>151</v>
      </c>
      <c r="E2536" s="93">
        <v>48</v>
      </c>
      <c r="F2536" s="93" t="s">
        <v>312</v>
      </c>
      <c r="G2536" s="94">
        <v>44780</v>
      </c>
      <c r="H2536" s="94">
        <v>44940</v>
      </c>
      <c r="I2536" s="95"/>
      <c r="J2536" s="95"/>
      <c r="K2536" s="95"/>
      <c r="L2536" s="95"/>
      <c r="M2536" s="95" t="s">
        <v>15</v>
      </c>
      <c r="N2536" s="95"/>
      <c r="O2536" s="95"/>
      <c r="P2536" s="95"/>
      <c r="R2536" s="90" t="s">
        <v>15</v>
      </c>
      <c r="S2536" s="91">
        <v>0</v>
      </c>
      <c r="T2536" s="90" t="s">
        <v>312</v>
      </c>
      <c r="U2536" s="91">
        <v>292.54000000000002</v>
      </c>
      <c r="W2536" s="92">
        <v>44652</v>
      </c>
    </row>
    <row r="2537" spans="1:23" x14ac:dyDescent="0.2">
      <c r="A2537" s="93"/>
      <c r="B2537" s="93" t="s">
        <v>1390</v>
      </c>
      <c r="C2537" s="93" t="s">
        <v>1394</v>
      </c>
      <c r="D2537" s="93" t="s">
        <v>151</v>
      </c>
      <c r="E2537" s="93">
        <v>48</v>
      </c>
      <c r="F2537" s="93" t="s">
        <v>312</v>
      </c>
      <c r="G2537" s="94">
        <v>44780</v>
      </c>
      <c r="H2537" s="94">
        <v>44940</v>
      </c>
      <c r="I2537" s="95"/>
      <c r="J2537" s="95"/>
      <c r="K2537" s="95"/>
      <c r="L2537" s="95"/>
      <c r="M2537" s="95" t="s">
        <v>15</v>
      </c>
      <c r="N2537" s="95"/>
      <c r="O2537" s="95"/>
      <c r="P2537" s="95"/>
      <c r="R2537" s="90" t="s">
        <v>15</v>
      </c>
      <c r="S2537" s="91">
        <v>0</v>
      </c>
      <c r="T2537" s="90" t="s">
        <v>312</v>
      </c>
      <c r="U2537" s="91">
        <v>292.54000000000002</v>
      </c>
      <c r="W2537" s="92">
        <v>44652</v>
      </c>
    </row>
    <row r="2538" spans="1:23" x14ac:dyDescent="0.2">
      <c r="A2538" s="93"/>
      <c r="B2538" s="93" t="s">
        <v>1390</v>
      </c>
      <c r="C2538" s="93" t="s">
        <v>1394</v>
      </c>
      <c r="D2538" s="93" t="s">
        <v>151</v>
      </c>
      <c r="E2538" s="93">
        <v>49</v>
      </c>
      <c r="F2538" s="93" t="s">
        <v>392</v>
      </c>
      <c r="G2538" s="94">
        <v>44780</v>
      </c>
      <c r="H2538" s="94">
        <v>44940</v>
      </c>
      <c r="I2538" s="95"/>
      <c r="J2538" s="95"/>
      <c r="K2538" s="95"/>
      <c r="L2538" s="95"/>
      <c r="M2538" s="95" t="s">
        <v>15</v>
      </c>
      <c r="N2538" s="95"/>
      <c r="O2538" s="95"/>
      <c r="P2538" s="95"/>
      <c r="R2538" s="90" t="s">
        <v>15</v>
      </c>
      <c r="S2538" s="91">
        <v>0</v>
      </c>
      <c r="T2538" s="90" t="s">
        <v>392</v>
      </c>
      <c r="U2538" s="91">
        <v>365.75</v>
      </c>
      <c r="W2538" s="92">
        <v>44652</v>
      </c>
    </row>
    <row r="2539" spans="1:23" x14ac:dyDescent="0.2">
      <c r="A2539" s="93"/>
      <c r="B2539" s="93" t="s">
        <v>1390</v>
      </c>
      <c r="C2539" s="93" t="s">
        <v>1394</v>
      </c>
      <c r="D2539" s="93" t="s">
        <v>151</v>
      </c>
      <c r="E2539" s="93">
        <v>150</v>
      </c>
      <c r="F2539" s="93" t="s">
        <v>1382</v>
      </c>
      <c r="G2539" s="94">
        <v>44780</v>
      </c>
      <c r="H2539" s="94">
        <v>44940</v>
      </c>
      <c r="I2539" s="95"/>
      <c r="J2539" s="95"/>
      <c r="K2539" s="95"/>
      <c r="L2539" s="95"/>
      <c r="M2539" s="95" t="s">
        <v>15</v>
      </c>
      <c r="N2539" s="95"/>
      <c r="O2539" s="95"/>
      <c r="P2539" s="95"/>
      <c r="R2539" s="90" t="s">
        <v>15</v>
      </c>
      <c r="S2539" s="91">
        <v>0</v>
      </c>
      <c r="T2539" s="90" t="s">
        <v>1382</v>
      </c>
      <c r="U2539" s="91">
        <v>192.03</v>
      </c>
      <c r="W2539" s="92">
        <v>44652</v>
      </c>
    </row>
    <row r="2540" spans="1:23" x14ac:dyDescent="0.2">
      <c r="A2540" s="93"/>
      <c r="B2540" s="93" t="s">
        <v>1390</v>
      </c>
      <c r="C2540" s="93" t="s">
        <v>1394</v>
      </c>
      <c r="D2540" s="93" t="s">
        <v>151</v>
      </c>
      <c r="E2540" s="93">
        <v>150</v>
      </c>
      <c r="F2540" s="93" t="s">
        <v>1382</v>
      </c>
      <c r="G2540" s="94">
        <v>44780</v>
      </c>
      <c r="H2540" s="94">
        <v>44940</v>
      </c>
      <c r="I2540" s="95"/>
      <c r="J2540" s="95"/>
      <c r="K2540" s="95"/>
      <c r="L2540" s="95"/>
      <c r="M2540" s="95" t="s">
        <v>15</v>
      </c>
      <c r="N2540" s="95"/>
      <c r="O2540" s="95"/>
      <c r="P2540" s="95"/>
      <c r="R2540" s="90" t="s">
        <v>15</v>
      </c>
      <c r="S2540" s="91">
        <v>0</v>
      </c>
      <c r="T2540" s="90" t="s">
        <v>1382</v>
      </c>
      <c r="U2540" s="91">
        <v>192.03</v>
      </c>
      <c r="W2540" s="92">
        <v>44652</v>
      </c>
    </row>
    <row r="2541" spans="1:23" x14ac:dyDescent="0.2">
      <c r="A2541" s="93"/>
      <c r="B2541" s="93" t="s">
        <v>1390</v>
      </c>
      <c r="C2541" s="93" t="s">
        <v>1394</v>
      </c>
      <c r="D2541" s="93" t="s">
        <v>151</v>
      </c>
      <c r="E2541" s="93">
        <v>150</v>
      </c>
      <c r="F2541" s="93" t="s">
        <v>1382</v>
      </c>
      <c r="G2541" s="94">
        <v>44780</v>
      </c>
      <c r="H2541" s="94">
        <v>44940</v>
      </c>
      <c r="I2541" s="95"/>
      <c r="J2541" s="95"/>
      <c r="K2541" s="95"/>
      <c r="L2541" s="95"/>
      <c r="M2541" s="95" t="s">
        <v>15</v>
      </c>
      <c r="N2541" s="95"/>
      <c r="O2541" s="95"/>
      <c r="P2541" s="95"/>
      <c r="R2541" s="90" t="s">
        <v>15</v>
      </c>
      <c r="S2541" s="91">
        <v>0</v>
      </c>
      <c r="T2541" s="90" t="s">
        <v>1382</v>
      </c>
      <c r="U2541" s="91">
        <v>192.03</v>
      </c>
      <c r="W2541" s="92">
        <v>44652</v>
      </c>
    </row>
    <row r="2542" spans="1:23" x14ac:dyDescent="0.2">
      <c r="A2542" s="93"/>
      <c r="B2542" s="93" t="s">
        <v>1390</v>
      </c>
      <c r="C2542" s="93" t="s">
        <v>1394</v>
      </c>
      <c r="D2542" s="93" t="s">
        <v>151</v>
      </c>
      <c r="E2542" s="93">
        <v>150</v>
      </c>
      <c r="F2542" s="93" t="s">
        <v>1382</v>
      </c>
      <c r="G2542" s="94">
        <v>44780</v>
      </c>
      <c r="H2542" s="94">
        <v>44940</v>
      </c>
      <c r="I2542" s="95"/>
      <c r="J2542" s="95"/>
      <c r="K2542" s="95"/>
      <c r="L2542" s="95"/>
      <c r="M2542" s="95" t="s">
        <v>15</v>
      </c>
      <c r="N2542" s="95"/>
      <c r="O2542" s="95"/>
      <c r="P2542" s="95"/>
      <c r="R2542" s="90" t="s">
        <v>15</v>
      </c>
      <c r="S2542" s="91">
        <v>0</v>
      </c>
      <c r="T2542" s="90" t="s">
        <v>1382</v>
      </c>
      <c r="U2542" s="91">
        <v>192.03</v>
      </c>
      <c r="W2542" s="92">
        <v>44652</v>
      </c>
    </row>
    <row r="2543" spans="1:23" x14ac:dyDescent="0.2">
      <c r="A2543" s="93"/>
      <c r="B2543" s="93" t="s">
        <v>1390</v>
      </c>
      <c r="C2543" s="93" t="s">
        <v>1394</v>
      </c>
      <c r="D2543" s="93" t="s">
        <v>151</v>
      </c>
      <c r="E2543" s="93">
        <v>150</v>
      </c>
      <c r="F2543" s="93" t="s">
        <v>1382</v>
      </c>
      <c r="G2543" s="94">
        <v>44780</v>
      </c>
      <c r="H2543" s="94">
        <v>44940</v>
      </c>
      <c r="I2543" s="95"/>
      <c r="J2543" s="95"/>
      <c r="K2543" s="95"/>
      <c r="L2543" s="95"/>
      <c r="M2543" s="95" t="s">
        <v>15</v>
      </c>
      <c r="N2543" s="95"/>
      <c r="O2543" s="95"/>
      <c r="P2543" s="95"/>
      <c r="R2543" s="90" t="s">
        <v>15</v>
      </c>
      <c r="S2543" s="91">
        <v>0</v>
      </c>
      <c r="T2543" s="90" t="s">
        <v>1382</v>
      </c>
      <c r="U2543" s="91">
        <v>192.03</v>
      </c>
      <c r="W2543" s="92">
        <v>44652</v>
      </c>
    </row>
    <row r="2544" spans="1:23" x14ac:dyDescent="0.2">
      <c r="A2544" s="93"/>
      <c r="B2544" s="93" t="s">
        <v>1390</v>
      </c>
      <c r="C2544" s="93" t="s">
        <v>1394</v>
      </c>
      <c r="D2544" s="93" t="s">
        <v>151</v>
      </c>
      <c r="E2544" s="93">
        <v>150</v>
      </c>
      <c r="F2544" s="93" t="s">
        <v>1382</v>
      </c>
      <c r="G2544" s="94">
        <v>44780</v>
      </c>
      <c r="H2544" s="94">
        <v>44940</v>
      </c>
      <c r="I2544" s="95"/>
      <c r="J2544" s="95"/>
      <c r="K2544" s="95"/>
      <c r="L2544" s="95"/>
      <c r="M2544" s="95" t="s">
        <v>15</v>
      </c>
      <c r="N2544" s="95"/>
      <c r="O2544" s="95"/>
      <c r="P2544" s="95"/>
      <c r="R2544" s="90" t="s">
        <v>15</v>
      </c>
      <c r="S2544" s="91">
        <v>0</v>
      </c>
      <c r="T2544" s="90" t="s">
        <v>1382</v>
      </c>
      <c r="U2544" s="91">
        <v>192.03</v>
      </c>
      <c r="W2544" s="92">
        <v>44652</v>
      </c>
    </row>
    <row r="2545" spans="1:23" x14ac:dyDescent="0.2">
      <c r="A2545" s="93"/>
      <c r="B2545" s="93" t="s">
        <v>1390</v>
      </c>
      <c r="C2545" s="93" t="s">
        <v>1394</v>
      </c>
      <c r="D2545" s="93" t="s">
        <v>151</v>
      </c>
      <c r="E2545" s="93">
        <v>150</v>
      </c>
      <c r="F2545" s="93" t="s">
        <v>1382</v>
      </c>
      <c r="G2545" s="94">
        <v>44780</v>
      </c>
      <c r="H2545" s="94">
        <v>44940</v>
      </c>
      <c r="I2545" s="95"/>
      <c r="J2545" s="95"/>
      <c r="K2545" s="95"/>
      <c r="L2545" s="95"/>
      <c r="M2545" s="95" t="s">
        <v>15</v>
      </c>
      <c r="N2545" s="95"/>
      <c r="O2545" s="95"/>
      <c r="P2545" s="95"/>
      <c r="R2545" s="90" t="s">
        <v>15</v>
      </c>
      <c r="S2545" s="91">
        <v>0</v>
      </c>
      <c r="T2545" s="90" t="s">
        <v>1382</v>
      </c>
      <c r="U2545" s="91">
        <v>192.03</v>
      </c>
      <c r="W2545" s="92">
        <v>44652</v>
      </c>
    </row>
    <row r="2546" spans="1:23" x14ac:dyDescent="0.2">
      <c r="A2546" s="93"/>
      <c r="B2546" s="93" t="s">
        <v>1390</v>
      </c>
      <c r="C2546" s="93" t="s">
        <v>1394</v>
      </c>
      <c r="D2546" s="93" t="s">
        <v>151</v>
      </c>
      <c r="E2546" s="93">
        <v>150</v>
      </c>
      <c r="F2546" s="93" t="s">
        <v>1382</v>
      </c>
      <c r="G2546" s="94">
        <v>44780</v>
      </c>
      <c r="H2546" s="94">
        <v>44940</v>
      </c>
      <c r="I2546" s="95"/>
      <c r="J2546" s="95"/>
      <c r="K2546" s="95"/>
      <c r="L2546" s="95"/>
      <c r="M2546" s="95" t="s">
        <v>15</v>
      </c>
      <c r="N2546" s="95"/>
      <c r="O2546" s="95"/>
      <c r="P2546" s="95"/>
      <c r="R2546" s="90" t="s">
        <v>15</v>
      </c>
      <c r="S2546" s="91">
        <v>0</v>
      </c>
      <c r="T2546" s="90" t="s">
        <v>1382</v>
      </c>
      <c r="U2546" s="91">
        <v>192.03</v>
      </c>
      <c r="W2546" s="92">
        <v>44652</v>
      </c>
    </row>
    <row r="2547" spans="1:23" x14ac:dyDescent="0.2">
      <c r="A2547" s="93"/>
      <c r="B2547" s="93" t="s">
        <v>1390</v>
      </c>
      <c r="C2547" s="93" t="s">
        <v>1394</v>
      </c>
      <c r="D2547" s="93" t="s">
        <v>151</v>
      </c>
      <c r="E2547" s="93">
        <v>150</v>
      </c>
      <c r="F2547" s="93" t="s">
        <v>1382</v>
      </c>
      <c r="G2547" s="94">
        <v>44780</v>
      </c>
      <c r="H2547" s="94">
        <v>44940</v>
      </c>
      <c r="I2547" s="95"/>
      <c r="J2547" s="95"/>
      <c r="K2547" s="95"/>
      <c r="L2547" s="95"/>
      <c r="M2547" s="95" t="s">
        <v>15</v>
      </c>
      <c r="N2547" s="95"/>
      <c r="O2547" s="95"/>
      <c r="P2547" s="95"/>
      <c r="R2547" s="90" t="s">
        <v>15</v>
      </c>
      <c r="S2547" s="91">
        <v>0</v>
      </c>
      <c r="T2547" s="90" t="s">
        <v>1382</v>
      </c>
      <c r="U2547" s="91">
        <v>192.03</v>
      </c>
      <c r="W2547" s="92">
        <v>44652</v>
      </c>
    </row>
    <row r="2548" spans="1:23" x14ac:dyDescent="0.2">
      <c r="A2548" s="93"/>
      <c r="B2548" s="93" t="s">
        <v>1390</v>
      </c>
      <c r="C2548" s="93" t="s">
        <v>1394</v>
      </c>
      <c r="D2548" s="93" t="s">
        <v>151</v>
      </c>
      <c r="E2548" s="93">
        <v>150</v>
      </c>
      <c r="F2548" s="93" t="s">
        <v>1382</v>
      </c>
      <c r="G2548" s="94">
        <v>44780</v>
      </c>
      <c r="H2548" s="94">
        <v>44940</v>
      </c>
      <c r="I2548" s="95"/>
      <c r="J2548" s="95"/>
      <c r="K2548" s="95"/>
      <c r="L2548" s="95"/>
      <c r="M2548" s="95" t="s">
        <v>15</v>
      </c>
      <c r="N2548" s="95"/>
      <c r="O2548" s="95"/>
      <c r="P2548" s="95"/>
      <c r="R2548" s="90" t="s">
        <v>15</v>
      </c>
      <c r="S2548" s="91">
        <v>0</v>
      </c>
      <c r="T2548" s="90" t="s">
        <v>1382</v>
      </c>
      <c r="U2548" s="91">
        <v>192.03</v>
      </c>
      <c r="W2548" s="92">
        <v>44652</v>
      </c>
    </row>
    <row r="2549" spans="1:23" x14ac:dyDescent="0.2">
      <c r="A2549" s="93"/>
      <c r="B2549" s="93" t="s">
        <v>1390</v>
      </c>
      <c r="C2549" s="93" t="s">
        <v>1394</v>
      </c>
      <c r="D2549" s="93" t="s">
        <v>151</v>
      </c>
      <c r="E2549" s="93">
        <v>150</v>
      </c>
      <c r="F2549" s="93" t="s">
        <v>1382</v>
      </c>
      <c r="G2549" s="94">
        <v>44780</v>
      </c>
      <c r="H2549" s="94">
        <v>44940</v>
      </c>
      <c r="I2549" s="95"/>
      <c r="J2549" s="95"/>
      <c r="K2549" s="95"/>
      <c r="L2549" s="95"/>
      <c r="M2549" s="95" t="s">
        <v>15</v>
      </c>
      <c r="N2549" s="95"/>
      <c r="O2549" s="95"/>
      <c r="P2549" s="95"/>
      <c r="R2549" s="90" t="s">
        <v>15</v>
      </c>
      <c r="S2549" s="91">
        <v>0</v>
      </c>
      <c r="T2549" s="90" t="s">
        <v>1382</v>
      </c>
      <c r="U2549" s="91">
        <v>192.03</v>
      </c>
      <c r="W2549" s="92">
        <v>44652</v>
      </c>
    </row>
    <row r="2550" spans="1:23" x14ac:dyDescent="0.2">
      <c r="A2550" s="93"/>
      <c r="B2550" s="93" t="s">
        <v>1390</v>
      </c>
      <c r="C2550" s="93" t="s">
        <v>1394</v>
      </c>
      <c r="D2550" s="93" t="s">
        <v>151</v>
      </c>
      <c r="E2550" s="93">
        <v>150</v>
      </c>
      <c r="F2550" s="93" t="s">
        <v>1382</v>
      </c>
      <c r="G2550" s="94">
        <v>44780</v>
      </c>
      <c r="H2550" s="94">
        <v>44940</v>
      </c>
      <c r="I2550" s="95"/>
      <c r="J2550" s="95"/>
      <c r="K2550" s="95"/>
      <c r="L2550" s="95"/>
      <c r="M2550" s="95" t="s">
        <v>15</v>
      </c>
      <c r="N2550" s="95"/>
      <c r="O2550" s="95"/>
      <c r="P2550" s="95"/>
      <c r="R2550" s="90" t="s">
        <v>15</v>
      </c>
      <c r="S2550" s="91">
        <v>0</v>
      </c>
      <c r="T2550" s="90" t="s">
        <v>1382</v>
      </c>
      <c r="U2550" s="91">
        <v>192.03</v>
      </c>
      <c r="W2550" s="92">
        <v>44652</v>
      </c>
    </row>
    <row r="2551" spans="1:23" x14ac:dyDescent="0.2">
      <c r="A2551" s="93"/>
      <c r="B2551" s="93" t="s">
        <v>1390</v>
      </c>
      <c r="C2551" s="93" t="s">
        <v>1394</v>
      </c>
      <c r="D2551" s="93" t="s">
        <v>151</v>
      </c>
      <c r="E2551" s="93">
        <v>205</v>
      </c>
      <c r="F2551" s="93" t="s">
        <v>502</v>
      </c>
      <c r="G2551" s="94">
        <v>44780</v>
      </c>
      <c r="H2551" s="94">
        <v>44940</v>
      </c>
      <c r="I2551" s="95"/>
      <c r="J2551" s="95"/>
      <c r="K2551" s="95"/>
      <c r="L2551" s="95"/>
      <c r="M2551" s="95" t="s">
        <v>15</v>
      </c>
      <c r="N2551" s="95"/>
      <c r="O2551" s="95"/>
      <c r="P2551" s="95"/>
      <c r="R2551" s="90" t="s">
        <v>15</v>
      </c>
      <c r="S2551" s="91">
        <v>0</v>
      </c>
      <c r="T2551" s="90" t="s">
        <v>502</v>
      </c>
      <c r="U2551" s="91">
        <v>333.68</v>
      </c>
      <c r="W2551" s="92">
        <v>44652</v>
      </c>
    </row>
    <row r="2552" spans="1:23" x14ac:dyDescent="0.2">
      <c r="A2552" s="93"/>
      <c r="B2552" s="93" t="s">
        <v>1390</v>
      </c>
      <c r="C2552" s="93" t="s">
        <v>1394</v>
      </c>
      <c r="D2552" s="93" t="s">
        <v>151</v>
      </c>
      <c r="E2552" s="93">
        <v>205</v>
      </c>
      <c r="F2552" s="93" t="s">
        <v>502</v>
      </c>
      <c r="G2552" s="94">
        <v>44780</v>
      </c>
      <c r="H2552" s="94">
        <v>44940</v>
      </c>
      <c r="I2552" s="95"/>
      <c r="J2552" s="95"/>
      <c r="K2552" s="95"/>
      <c r="L2552" s="95"/>
      <c r="M2552" s="95" t="s">
        <v>15</v>
      </c>
      <c r="N2552" s="95"/>
      <c r="O2552" s="95"/>
      <c r="P2552" s="95"/>
      <c r="R2552" s="90" t="s">
        <v>15</v>
      </c>
      <c r="S2552" s="91">
        <v>0</v>
      </c>
      <c r="T2552" s="90" t="s">
        <v>502</v>
      </c>
      <c r="U2552" s="91">
        <v>333.68</v>
      </c>
      <c r="W2552" s="92">
        <v>44652</v>
      </c>
    </row>
    <row r="2553" spans="1:23" x14ac:dyDescent="0.2">
      <c r="A2553" s="93"/>
      <c r="B2553" s="93" t="s">
        <v>1390</v>
      </c>
      <c r="C2553" s="93" t="s">
        <v>1394</v>
      </c>
      <c r="D2553" s="93" t="s">
        <v>151</v>
      </c>
      <c r="E2553" s="93">
        <v>205</v>
      </c>
      <c r="F2553" s="93" t="s">
        <v>502</v>
      </c>
      <c r="G2553" s="94">
        <v>44780</v>
      </c>
      <c r="H2553" s="94">
        <v>44940</v>
      </c>
      <c r="I2553" s="95"/>
      <c r="J2553" s="95"/>
      <c r="K2553" s="95"/>
      <c r="L2553" s="95"/>
      <c r="M2553" s="95" t="s">
        <v>15</v>
      </c>
      <c r="N2553" s="95"/>
      <c r="O2553" s="95"/>
      <c r="P2553" s="95"/>
      <c r="R2553" s="90" t="s">
        <v>15</v>
      </c>
      <c r="S2553" s="91">
        <v>0</v>
      </c>
      <c r="T2553" s="90" t="s">
        <v>502</v>
      </c>
      <c r="U2553" s="91">
        <v>333.68</v>
      </c>
      <c r="W2553" s="92">
        <v>44652</v>
      </c>
    </row>
    <row r="2554" spans="1:23" x14ac:dyDescent="0.2">
      <c r="A2554" s="93"/>
      <c r="B2554" s="93" t="s">
        <v>1390</v>
      </c>
      <c r="C2554" s="93" t="s">
        <v>1394</v>
      </c>
      <c r="D2554" s="93" t="s">
        <v>151</v>
      </c>
      <c r="E2554" s="93">
        <v>205</v>
      </c>
      <c r="F2554" s="93" t="s">
        <v>502</v>
      </c>
      <c r="G2554" s="94">
        <v>44780</v>
      </c>
      <c r="H2554" s="94">
        <v>44940</v>
      </c>
      <c r="I2554" s="95"/>
      <c r="J2554" s="95"/>
      <c r="K2554" s="95"/>
      <c r="L2554" s="95"/>
      <c r="M2554" s="95" t="s">
        <v>15</v>
      </c>
      <c r="N2554" s="95"/>
      <c r="O2554" s="95"/>
      <c r="P2554" s="95"/>
      <c r="R2554" s="90" t="s">
        <v>15</v>
      </c>
      <c r="S2554" s="91">
        <v>0</v>
      </c>
      <c r="T2554" s="90" t="s">
        <v>502</v>
      </c>
      <c r="U2554" s="91">
        <v>333.68</v>
      </c>
      <c r="W2554" s="92">
        <v>44652</v>
      </c>
    </row>
    <row r="2555" spans="1:23" x14ac:dyDescent="0.2">
      <c r="A2555" s="93"/>
      <c r="B2555" s="93" t="s">
        <v>1390</v>
      </c>
      <c r="C2555" s="93" t="s">
        <v>1394</v>
      </c>
      <c r="D2555" s="93" t="s">
        <v>151</v>
      </c>
      <c r="E2555" s="93">
        <v>200</v>
      </c>
      <c r="F2555" s="93" t="s">
        <v>575</v>
      </c>
      <c r="G2555" s="94">
        <v>44780</v>
      </c>
      <c r="H2555" s="94">
        <v>44940</v>
      </c>
      <c r="I2555" s="95"/>
      <c r="J2555" s="95"/>
      <c r="K2555" s="95"/>
      <c r="L2555" s="95"/>
      <c r="M2555" s="95" t="s">
        <v>15</v>
      </c>
      <c r="N2555" s="95"/>
      <c r="O2555" s="95"/>
      <c r="P2555" s="95"/>
      <c r="R2555" s="90" t="s">
        <v>15</v>
      </c>
      <c r="S2555" s="91">
        <v>0</v>
      </c>
      <c r="T2555" s="90" t="s">
        <v>575</v>
      </c>
      <c r="U2555" s="91">
        <v>310.29000000000002</v>
      </c>
      <c r="W2555" s="92">
        <v>44652</v>
      </c>
    </row>
    <row r="2556" spans="1:23" x14ac:dyDescent="0.2">
      <c r="A2556" s="86"/>
      <c r="B2556" s="86" t="s">
        <v>1395</v>
      </c>
      <c r="C2556" s="86" t="s">
        <v>1396</v>
      </c>
      <c r="D2556" s="86" t="s">
        <v>151</v>
      </c>
      <c r="E2556" s="86">
        <v>216</v>
      </c>
      <c r="F2556" s="86" t="s">
        <v>1397</v>
      </c>
      <c r="G2556" s="87">
        <v>44787</v>
      </c>
      <c r="H2556" s="87">
        <v>44947</v>
      </c>
      <c r="I2556" s="88"/>
      <c r="J2556" s="88"/>
      <c r="K2556" s="88"/>
      <c r="L2556" s="88"/>
      <c r="M2556" s="88" t="s">
        <v>15</v>
      </c>
      <c r="N2556" s="88"/>
      <c r="O2556" s="88"/>
      <c r="P2556" s="88"/>
      <c r="R2556" s="90" t="s">
        <v>15</v>
      </c>
      <c r="S2556" s="91">
        <v>0</v>
      </c>
      <c r="T2556" s="90" t="s">
        <v>1397</v>
      </c>
      <c r="U2556" s="91">
        <v>414.78</v>
      </c>
      <c r="W2556" s="92">
        <v>44652</v>
      </c>
    </row>
    <row r="2557" spans="1:23" x14ac:dyDescent="0.2">
      <c r="A2557" s="86"/>
      <c r="B2557" s="86" t="s">
        <v>1395</v>
      </c>
      <c r="C2557" s="86" t="s">
        <v>1396</v>
      </c>
      <c r="D2557" s="86" t="s">
        <v>151</v>
      </c>
      <c r="E2557" s="86">
        <v>217</v>
      </c>
      <c r="F2557" s="86" t="s">
        <v>1356</v>
      </c>
      <c r="G2557" s="87">
        <v>44787</v>
      </c>
      <c r="H2557" s="87">
        <v>44947</v>
      </c>
      <c r="I2557" s="88"/>
      <c r="J2557" s="88"/>
      <c r="K2557" s="88"/>
      <c r="L2557" s="88"/>
      <c r="M2557" s="88" t="s">
        <v>15</v>
      </c>
      <c r="N2557" s="88"/>
      <c r="O2557" s="88"/>
      <c r="P2557" s="88"/>
      <c r="R2557" s="90" t="s">
        <v>15</v>
      </c>
      <c r="S2557" s="91">
        <v>0</v>
      </c>
      <c r="T2557" s="90" t="s">
        <v>1356</v>
      </c>
      <c r="U2557" s="91">
        <v>315.43</v>
      </c>
      <c r="W2557" s="92">
        <v>44652</v>
      </c>
    </row>
    <row r="2558" spans="1:23" x14ac:dyDescent="0.2">
      <c r="A2558" s="86"/>
      <c r="B2558" s="86" t="s">
        <v>1395</v>
      </c>
      <c r="C2558" s="86" t="s">
        <v>1396</v>
      </c>
      <c r="D2558" s="86" t="s">
        <v>151</v>
      </c>
      <c r="E2558" s="86">
        <v>217</v>
      </c>
      <c r="F2558" s="86" t="s">
        <v>1356</v>
      </c>
      <c r="G2558" s="87">
        <v>44787</v>
      </c>
      <c r="H2558" s="87">
        <v>44947</v>
      </c>
      <c r="I2558" s="88"/>
      <c r="J2558" s="88"/>
      <c r="K2558" s="88"/>
      <c r="L2558" s="88"/>
      <c r="M2558" s="88" t="s">
        <v>15</v>
      </c>
      <c r="N2558" s="88"/>
      <c r="O2558" s="88"/>
      <c r="P2558" s="88"/>
      <c r="R2558" s="90" t="s">
        <v>15</v>
      </c>
      <c r="S2558" s="91">
        <v>0</v>
      </c>
      <c r="T2558" s="90" t="s">
        <v>1356</v>
      </c>
      <c r="U2558" s="91">
        <v>315.43</v>
      </c>
      <c r="W2558" s="92">
        <v>44652</v>
      </c>
    </row>
    <row r="2559" spans="1:23" x14ac:dyDescent="0.2">
      <c r="A2559" s="86"/>
      <c r="B2559" s="86" t="s">
        <v>1395</v>
      </c>
      <c r="C2559" s="86" t="s">
        <v>1396</v>
      </c>
      <c r="D2559" s="86" t="s">
        <v>151</v>
      </c>
      <c r="E2559" s="86">
        <v>217</v>
      </c>
      <c r="F2559" s="86" t="s">
        <v>1356</v>
      </c>
      <c r="G2559" s="87">
        <v>44787</v>
      </c>
      <c r="H2559" s="87">
        <v>44947</v>
      </c>
      <c r="I2559" s="88"/>
      <c r="J2559" s="88"/>
      <c r="K2559" s="88"/>
      <c r="L2559" s="88"/>
      <c r="M2559" s="88" t="s">
        <v>15</v>
      </c>
      <c r="N2559" s="88"/>
      <c r="O2559" s="88"/>
      <c r="P2559" s="88"/>
      <c r="R2559" s="90" t="s">
        <v>15</v>
      </c>
      <c r="S2559" s="91">
        <v>0</v>
      </c>
      <c r="T2559" s="90" t="s">
        <v>1356</v>
      </c>
      <c r="U2559" s="91">
        <v>315.43</v>
      </c>
      <c r="W2559" s="92">
        <v>44652</v>
      </c>
    </row>
    <row r="2560" spans="1:23" x14ac:dyDescent="0.2">
      <c r="A2560" s="86"/>
      <c r="B2560" s="86" t="s">
        <v>1395</v>
      </c>
      <c r="C2560" s="86" t="s">
        <v>1396</v>
      </c>
      <c r="D2560" s="86" t="s">
        <v>151</v>
      </c>
      <c r="E2560" s="86">
        <v>48</v>
      </c>
      <c r="F2560" s="86" t="s">
        <v>312</v>
      </c>
      <c r="G2560" s="87">
        <v>44787</v>
      </c>
      <c r="H2560" s="87">
        <v>44947</v>
      </c>
      <c r="I2560" s="88"/>
      <c r="J2560" s="88"/>
      <c r="K2560" s="88"/>
      <c r="L2560" s="88"/>
      <c r="M2560" s="88" t="s">
        <v>15</v>
      </c>
      <c r="N2560" s="88"/>
      <c r="O2560" s="88"/>
      <c r="P2560" s="88"/>
      <c r="R2560" s="90" t="s">
        <v>15</v>
      </c>
      <c r="S2560" s="91">
        <v>0</v>
      </c>
      <c r="T2560" s="90" t="s">
        <v>312</v>
      </c>
      <c r="U2560" s="91">
        <v>292.54000000000002</v>
      </c>
      <c r="W2560" s="92">
        <v>44652</v>
      </c>
    </row>
    <row r="2561" spans="1:23" x14ac:dyDescent="0.2">
      <c r="A2561" s="86"/>
      <c r="B2561" s="86" t="s">
        <v>1395</v>
      </c>
      <c r="C2561" s="86" t="s">
        <v>1396</v>
      </c>
      <c r="D2561" s="86" t="s">
        <v>157</v>
      </c>
      <c r="E2561" s="86">
        <v>21</v>
      </c>
      <c r="F2561" s="86" t="s">
        <v>347</v>
      </c>
      <c r="G2561" s="87">
        <v>44787</v>
      </c>
      <c r="H2561" s="87">
        <v>44947</v>
      </c>
      <c r="I2561" s="88"/>
      <c r="J2561" s="88"/>
      <c r="K2561" s="88"/>
      <c r="L2561" s="88"/>
      <c r="M2561" s="88" t="s">
        <v>15</v>
      </c>
      <c r="N2561" s="88"/>
      <c r="O2561" s="88"/>
      <c r="P2561" s="88"/>
      <c r="R2561" s="90" t="s">
        <v>15</v>
      </c>
      <c r="S2561" s="91">
        <v>0</v>
      </c>
      <c r="T2561" s="90" t="s">
        <v>347</v>
      </c>
      <c r="U2561" s="91">
        <v>231.99</v>
      </c>
      <c r="W2561" s="92">
        <v>44652</v>
      </c>
    </row>
    <row r="2562" spans="1:23" x14ac:dyDescent="0.2">
      <c r="A2562" s="86"/>
      <c r="B2562" s="86" t="s">
        <v>1395</v>
      </c>
      <c r="C2562" s="86" t="s">
        <v>1396</v>
      </c>
      <c r="D2562" s="86" t="s">
        <v>157</v>
      </c>
      <c r="E2562" s="86">
        <v>57</v>
      </c>
      <c r="F2562" s="86" t="s">
        <v>561</v>
      </c>
      <c r="G2562" s="87">
        <v>44787</v>
      </c>
      <c r="H2562" s="87">
        <v>44947</v>
      </c>
      <c r="I2562" s="88"/>
      <c r="J2562" s="88"/>
      <c r="K2562" s="88"/>
      <c r="L2562" s="88"/>
      <c r="M2562" s="88" t="s">
        <v>15</v>
      </c>
      <c r="N2562" s="88"/>
      <c r="O2562" s="88"/>
      <c r="P2562" s="88"/>
      <c r="R2562" s="90" t="s">
        <v>15</v>
      </c>
      <c r="S2562" s="91">
        <v>0</v>
      </c>
      <c r="T2562" s="90" t="s">
        <v>561</v>
      </c>
      <c r="U2562" s="91">
        <v>26</v>
      </c>
      <c r="W2562" s="92">
        <v>44652</v>
      </c>
    </row>
    <row r="2563" spans="1:23" x14ac:dyDescent="0.2">
      <c r="A2563" s="86"/>
      <c r="B2563" s="86" t="s">
        <v>1395</v>
      </c>
      <c r="C2563" s="86" t="s">
        <v>1396</v>
      </c>
      <c r="D2563" s="86" t="s">
        <v>157</v>
      </c>
      <c r="E2563" s="86">
        <v>57</v>
      </c>
      <c r="F2563" s="86" t="s">
        <v>561</v>
      </c>
      <c r="G2563" s="87">
        <v>44787</v>
      </c>
      <c r="H2563" s="87">
        <v>44947</v>
      </c>
      <c r="I2563" s="88"/>
      <c r="J2563" s="88"/>
      <c r="K2563" s="88"/>
      <c r="L2563" s="88"/>
      <c r="M2563" s="88" t="s">
        <v>15</v>
      </c>
      <c r="N2563" s="88"/>
      <c r="O2563" s="88"/>
      <c r="P2563" s="88"/>
      <c r="R2563" s="90" t="s">
        <v>15</v>
      </c>
      <c r="S2563" s="91">
        <v>0</v>
      </c>
      <c r="T2563" s="90" t="s">
        <v>561</v>
      </c>
      <c r="U2563" s="91">
        <v>26</v>
      </c>
      <c r="W2563" s="92">
        <v>44652</v>
      </c>
    </row>
    <row r="2564" spans="1:23" x14ac:dyDescent="0.2">
      <c r="A2564" s="93"/>
      <c r="B2564" s="93" t="s">
        <v>1395</v>
      </c>
      <c r="C2564" s="93" t="s">
        <v>1398</v>
      </c>
      <c r="D2564" s="93" t="s">
        <v>151</v>
      </c>
      <c r="E2564" s="93">
        <v>216</v>
      </c>
      <c r="F2564" s="93" t="s">
        <v>1397</v>
      </c>
      <c r="G2564" s="94">
        <v>44787</v>
      </c>
      <c r="H2564" s="94">
        <v>44947</v>
      </c>
      <c r="I2564" s="95"/>
      <c r="J2564" s="95"/>
      <c r="K2564" s="95"/>
      <c r="L2564" s="95"/>
      <c r="M2564" s="95" t="s">
        <v>15</v>
      </c>
      <c r="N2564" s="95"/>
      <c r="O2564" s="95"/>
      <c r="P2564" s="95"/>
      <c r="R2564" s="90" t="s">
        <v>15</v>
      </c>
      <c r="S2564" s="91">
        <v>0</v>
      </c>
      <c r="T2564" s="90" t="s">
        <v>1397</v>
      </c>
      <c r="U2564" s="91">
        <v>414.78</v>
      </c>
      <c r="W2564" s="92">
        <v>44652</v>
      </c>
    </row>
    <row r="2565" spans="1:23" x14ac:dyDescent="0.2">
      <c r="A2565" s="93"/>
      <c r="B2565" s="93" t="s">
        <v>1395</v>
      </c>
      <c r="C2565" s="93" t="s">
        <v>1398</v>
      </c>
      <c r="D2565" s="93" t="s">
        <v>151</v>
      </c>
      <c r="E2565" s="93">
        <v>217</v>
      </c>
      <c r="F2565" s="93" t="s">
        <v>1356</v>
      </c>
      <c r="G2565" s="94">
        <v>44787</v>
      </c>
      <c r="H2565" s="94">
        <v>44947</v>
      </c>
      <c r="I2565" s="95"/>
      <c r="J2565" s="95"/>
      <c r="K2565" s="95"/>
      <c r="L2565" s="95"/>
      <c r="M2565" s="95" t="s">
        <v>15</v>
      </c>
      <c r="N2565" s="95"/>
      <c r="O2565" s="95"/>
      <c r="P2565" s="95"/>
      <c r="R2565" s="90" t="s">
        <v>15</v>
      </c>
      <c r="S2565" s="91">
        <v>0</v>
      </c>
      <c r="T2565" s="90" t="s">
        <v>1356</v>
      </c>
      <c r="U2565" s="91">
        <v>315.43</v>
      </c>
      <c r="W2565" s="92">
        <v>44652</v>
      </c>
    </row>
    <row r="2566" spans="1:23" x14ac:dyDescent="0.2">
      <c r="A2566" s="93"/>
      <c r="B2566" s="93" t="s">
        <v>1395</v>
      </c>
      <c r="C2566" s="93" t="s">
        <v>1398</v>
      </c>
      <c r="D2566" s="93" t="s">
        <v>151</v>
      </c>
      <c r="E2566" s="93">
        <v>217</v>
      </c>
      <c r="F2566" s="93" t="s">
        <v>1356</v>
      </c>
      <c r="G2566" s="94">
        <v>44787</v>
      </c>
      <c r="H2566" s="94">
        <v>44947</v>
      </c>
      <c r="I2566" s="95"/>
      <c r="J2566" s="95"/>
      <c r="K2566" s="95"/>
      <c r="L2566" s="95"/>
      <c r="M2566" s="95" t="s">
        <v>15</v>
      </c>
      <c r="N2566" s="95"/>
      <c r="O2566" s="95"/>
      <c r="P2566" s="95"/>
      <c r="R2566" s="90" t="s">
        <v>15</v>
      </c>
      <c r="S2566" s="91">
        <v>0</v>
      </c>
      <c r="T2566" s="90" t="s">
        <v>1356</v>
      </c>
      <c r="U2566" s="91">
        <v>315.43</v>
      </c>
      <c r="W2566" s="92">
        <v>44652</v>
      </c>
    </row>
    <row r="2567" spans="1:23" x14ac:dyDescent="0.2">
      <c r="A2567" s="93"/>
      <c r="B2567" s="93" t="s">
        <v>1395</v>
      </c>
      <c r="C2567" s="93" t="s">
        <v>1398</v>
      </c>
      <c r="D2567" s="93" t="s">
        <v>151</v>
      </c>
      <c r="E2567" s="93">
        <v>217</v>
      </c>
      <c r="F2567" s="93" t="s">
        <v>1356</v>
      </c>
      <c r="G2567" s="94">
        <v>44787</v>
      </c>
      <c r="H2567" s="94">
        <v>44947</v>
      </c>
      <c r="I2567" s="95"/>
      <c r="J2567" s="95"/>
      <c r="K2567" s="95"/>
      <c r="L2567" s="95"/>
      <c r="M2567" s="95" t="s">
        <v>15</v>
      </c>
      <c r="N2567" s="95"/>
      <c r="O2567" s="95"/>
      <c r="P2567" s="95"/>
      <c r="R2567" s="90" t="s">
        <v>15</v>
      </c>
      <c r="S2567" s="91">
        <v>0</v>
      </c>
      <c r="T2567" s="90" t="s">
        <v>1356</v>
      </c>
      <c r="U2567" s="91">
        <v>315.43</v>
      </c>
      <c r="W2567" s="92">
        <v>44652</v>
      </c>
    </row>
    <row r="2568" spans="1:23" x14ac:dyDescent="0.2">
      <c r="A2568" s="93"/>
      <c r="B2568" s="93" t="s">
        <v>1395</v>
      </c>
      <c r="C2568" s="93" t="s">
        <v>1398</v>
      </c>
      <c r="D2568" s="93" t="s">
        <v>151</v>
      </c>
      <c r="E2568" s="93">
        <v>48</v>
      </c>
      <c r="F2568" s="93" t="s">
        <v>312</v>
      </c>
      <c r="G2568" s="94">
        <v>44787</v>
      </c>
      <c r="H2568" s="94">
        <v>44947</v>
      </c>
      <c r="I2568" s="95"/>
      <c r="J2568" s="95"/>
      <c r="K2568" s="95"/>
      <c r="L2568" s="95"/>
      <c r="M2568" s="95" t="s">
        <v>15</v>
      </c>
      <c r="N2568" s="95"/>
      <c r="O2568" s="95"/>
      <c r="P2568" s="95"/>
      <c r="R2568" s="90" t="s">
        <v>15</v>
      </c>
      <c r="S2568" s="91">
        <v>0</v>
      </c>
      <c r="T2568" s="90" t="s">
        <v>312</v>
      </c>
      <c r="U2568" s="91">
        <v>292.54000000000002</v>
      </c>
      <c r="W2568" s="92">
        <v>44652</v>
      </c>
    </row>
    <row r="2569" spans="1:23" x14ac:dyDescent="0.2">
      <c r="A2569" s="93"/>
      <c r="B2569" s="93" t="s">
        <v>1395</v>
      </c>
      <c r="C2569" s="93" t="s">
        <v>1398</v>
      </c>
      <c r="D2569" s="93" t="s">
        <v>157</v>
      </c>
      <c r="E2569" s="93">
        <v>21</v>
      </c>
      <c r="F2569" s="93" t="s">
        <v>347</v>
      </c>
      <c r="G2569" s="94">
        <v>44787</v>
      </c>
      <c r="H2569" s="94">
        <v>44947</v>
      </c>
      <c r="I2569" s="95"/>
      <c r="J2569" s="95"/>
      <c r="K2569" s="95"/>
      <c r="L2569" s="95"/>
      <c r="M2569" s="95" t="s">
        <v>15</v>
      </c>
      <c r="N2569" s="95"/>
      <c r="O2569" s="95"/>
      <c r="P2569" s="95"/>
      <c r="R2569" s="90" t="s">
        <v>15</v>
      </c>
      <c r="S2569" s="91">
        <v>0</v>
      </c>
      <c r="T2569" s="90" t="s">
        <v>347</v>
      </c>
      <c r="U2569" s="91">
        <v>231.99</v>
      </c>
      <c r="W2569" s="92">
        <v>44652</v>
      </c>
    </row>
    <row r="2570" spans="1:23" x14ac:dyDescent="0.2">
      <c r="A2570" s="93"/>
      <c r="B2570" s="93" t="s">
        <v>1395</v>
      </c>
      <c r="C2570" s="93" t="s">
        <v>1398</v>
      </c>
      <c r="D2570" s="93" t="s">
        <v>157</v>
      </c>
      <c r="E2570" s="93">
        <v>21</v>
      </c>
      <c r="F2570" s="93" t="s">
        <v>347</v>
      </c>
      <c r="G2570" s="94">
        <v>44787</v>
      </c>
      <c r="H2570" s="94">
        <v>44947</v>
      </c>
      <c r="I2570" s="95"/>
      <c r="J2570" s="95"/>
      <c r="K2570" s="95"/>
      <c r="L2570" s="95"/>
      <c r="M2570" s="95" t="s">
        <v>15</v>
      </c>
      <c r="N2570" s="95"/>
      <c r="O2570" s="95"/>
      <c r="P2570" s="95"/>
      <c r="R2570" s="90" t="s">
        <v>15</v>
      </c>
      <c r="S2570" s="91">
        <v>0</v>
      </c>
      <c r="T2570" s="90" t="s">
        <v>347</v>
      </c>
      <c r="U2570" s="91">
        <v>231.99</v>
      </c>
      <c r="W2570" s="92">
        <v>44652</v>
      </c>
    </row>
    <row r="2571" spans="1:23" x14ac:dyDescent="0.2">
      <c r="A2571" s="93"/>
      <c r="B2571" s="93" t="s">
        <v>1395</v>
      </c>
      <c r="C2571" s="93" t="s">
        <v>1398</v>
      </c>
      <c r="D2571" s="93" t="s">
        <v>157</v>
      </c>
      <c r="E2571" s="93">
        <v>57</v>
      </c>
      <c r="F2571" s="93" t="s">
        <v>561</v>
      </c>
      <c r="G2571" s="94">
        <v>44787</v>
      </c>
      <c r="H2571" s="94">
        <v>44947</v>
      </c>
      <c r="I2571" s="95"/>
      <c r="J2571" s="95"/>
      <c r="K2571" s="95"/>
      <c r="L2571" s="95"/>
      <c r="M2571" s="95" t="s">
        <v>15</v>
      </c>
      <c r="N2571" s="95"/>
      <c r="O2571" s="95"/>
      <c r="P2571" s="95"/>
      <c r="R2571" s="90" t="s">
        <v>15</v>
      </c>
      <c r="S2571" s="91">
        <v>0</v>
      </c>
      <c r="T2571" s="90" t="s">
        <v>561</v>
      </c>
      <c r="U2571" s="91">
        <v>26</v>
      </c>
      <c r="W2571" s="92">
        <v>44652</v>
      </c>
    </row>
    <row r="2572" spans="1:23" x14ac:dyDescent="0.2">
      <c r="A2572" s="93"/>
      <c r="B2572" s="93" t="s">
        <v>1395</v>
      </c>
      <c r="C2572" s="93" t="s">
        <v>1398</v>
      </c>
      <c r="D2572" s="93" t="s">
        <v>157</v>
      </c>
      <c r="E2572" s="93">
        <v>57</v>
      </c>
      <c r="F2572" s="93" t="s">
        <v>561</v>
      </c>
      <c r="G2572" s="94">
        <v>44787</v>
      </c>
      <c r="H2572" s="94">
        <v>44947</v>
      </c>
      <c r="I2572" s="95"/>
      <c r="J2572" s="95"/>
      <c r="K2572" s="95"/>
      <c r="L2572" s="95"/>
      <c r="M2572" s="95" t="s">
        <v>15</v>
      </c>
      <c r="N2572" s="95"/>
      <c r="O2572" s="95"/>
      <c r="P2572" s="95"/>
      <c r="R2572" s="90" t="s">
        <v>15</v>
      </c>
      <c r="S2572" s="91">
        <v>0</v>
      </c>
      <c r="T2572" s="90" t="s">
        <v>561</v>
      </c>
      <c r="U2572" s="91">
        <v>26</v>
      </c>
      <c r="W2572" s="92">
        <v>44652</v>
      </c>
    </row>
    <row r="2573" spans="1:23" x14ac:dyDescent="0.2">
      <c r="A2573" s="93"/>
      <c r="B2573" s="93" t="s">
        <v>1395</v>
      </c>
      <c r="C2573" s="93" t="s">
        <v>1398</v>
      </c>
      <c r="D2573" s="93" t="s">
        <v>157</v>
      </c>
      <c r="E2573" s="93">
        <v>57</v>
      </c>
      <c r="F2573" s="93" t="s">
        <v>561</v>
      </c>
      <c r="G2573" s="94">
        <v>44787</v>
      </c>
      <c r="H2573" s="94">
        <v>44947</v>
      </c>
      <c r="I2573" s="95"/>
      <c r="J2573" s="95"/>
      <c r="K2573" s="95"/>
      <c r="L2573" s="95"/>
      <c r="M2573" s="95" t="s">
        <v>15</v>
      </c>
      <c r="N2573" s="95"/>
      <c r="O2573" s="95"/>
      <c r="P2573" s="95"/>
      <c r="R2573" s="90" t="s">
        <v>15</v>
      </c>
      <c r="S2573" s="91">
        <v>0</v>
      </c>
      <c r="T2573" s="90" t="s">
        <v>561</v>
      </c>
      <c r="U2573" s="91">
        <v>26</v>
      </c>
      <c r="W2573" s="92">
        <v>44652</v>
      </c>
    </row>
    <row r="2574" spans="1:23" x14ac:dyDescent="0.2">
      <c r="A2574" s="93"/>
      <c r="B2574" s="93" t="s">
        <v>1395</v>
      </c>
      <c r="C2574" s="93" t="s">
        <v>1398</v>
      </c>
      <c r="D2574" s="93" t="s">
        <v>157</v>
      </c>
      <c r="E2574" s="93">
        <v>57</v>
      </c>
      <c r="F2574" s="93" t="s">
        <v>561</v>
      </c>
      <c r="G2574" s="94">
        <v>44787</v>
      </c>
      <c r="H2574" s="94">
        <v>44947</v>
      </c>
      <c r="I2574" s="95"/>
      <c r="J2574" s="95"/>
      <c r="K2574" s="95"/>
      <c r="L2574" s="95"/>
      <c r="M2574" s="95" t="s">
        <v>15</v>
      </c>
      <c r="N2574" s="95"/>
      <c r="O2574" s="95"/>
      <c r="P2574" s="95"/>
      <c r="R2574" s="90" t="s">
        <v>15</v>
      </c>
      <c r="S2574" s="91">
        <v>0</v>
      </c>
      <c r="T2574" s="90" t="s">
        <v>561</v>
      </c>
      <c r="U2574" s="91">
        <v>26</v>
      </c>
      <c r="W2574" s="92">
        <v>44652</v>
      </c>
    </row>
    <row r="2575" spans="1:23" x14ac:dyDescent="0.2">
      <c r="A2575" s="86"/>
      <c r="B2575" s="86" t="s">
        <v>1399</v>
      </c>
      <c r="C2575" s="86" t="s">
        <v>1400</v>
      </c>
      <c r="D2575" s="86" t="s">
        <v>151</v>
      </c>
      <c r="E2575" s="86">
        <v>40</v>
      </c>
      <c r="F2575" s="86" t="s">
        <v>571</v>
      </c>
      <c r="G2575" s="87">
        <v>44787</v>
      </c>
      <c r="H2575" s="87">
        <v>44947</v>
      </c>
      <c r="I2575" s="88"/>
      <c r="J2575" s="88"/>
      <c r="K2575" s="88"/>
      <c r="L2575" s="88"/>
      <c r="M2575" s="88" t="s">
        <v>15</v>
      </c>
      <c r="N2575" s="88"/>
      <c r="O2575" s="88"/>
      <c r="P2575" s="88"/>
      <c r="R2575" s="90" t="s">
        <v>15</v>
      </c>
      <c r="S2575" s="91">
        <v>0</v>
      </c>
      <c r="T2575" s="90" t="s">
        <v>571</v>
      </c>
      <c r="U2575" s="91">
        <v>650.83000000000004</v>
      </c>
      <c r="W2575" s="92">
        <v>44652</v>
      </c>
    </row>
    <row r="2576" spans="1:23" x14ac:dyDescent="0.2">
      <c r="A2576" s="86"/>
      <c r="B2576" s="86" t="s">
        <v>1399</v>
      </c>
      <c r="C2576" s="86" t="s">
        <v>1400</v>
      </c>
      <c r="D2576" s="86" t="s">
        <v>151</v>
      </c>
      <c r="E2576" s="86">
        <v>205</v>
      </c>
      <c r="F2576" s="86" t="s">
        <v>502</v>
      </c>
      <c r="G2576" s="87">
        <v>44787</v>
      </c>
      <c r="H2576" s="87">
        <v>44947</v>
      </c>
      <c r="I2576" s="88"/>
      <c r="J2576" s="88"/>
      <c r="K2576" s="88"/>
      <c r="L2576" s="88"/>
      <c r="M2576" s="88" t="s">
        <v>15</v>
      </c>
      <c r="N2576" s="88"/>
      <c r="O2576" s="88"/>
      <c r="P2576" s="88"/>
      <c r="R2576" s="90" t="s">
        <v>15</v>
      </c>
      <c r="S2576" s="91">
        <v>0</v>
      </c>
      <c r="T2576" s="90" t="s">
        <v>502</v>
      </c>
      <c r="U2576" s="91">
        <v>333.68</v>
      </c>
      <c r="W2576" s="92">
        <v>44652</v>
      </c>
    </row>
    <row r="2577" spans="1:23" x14ac:dyDescent="0.2">
      <c r="A2577" s="86"/>
      <c r="B2577" s="86" t="s">
        <v>1399</v>
      </c>
      <c r="C2577" s="86" t="s">
        <v>1400</v>
      </c>
      <c r="D2577" s="86" t="s">
        <v>151</v>
      </c>
      <c r="E2577" s="86">
        <v>205</v>
      </c>
      <c r="F2577" s="86" t="s">
        <v>502</v>
      </c>
      <c r="G2577" s="87">
        <v>44787</v>
      </c>
      <c r="H2577" s="87">
        <v>44947</v>
      </c>
      <c r="I2577" s="88"/>
      <c r="J2577" s="88"/>
      <c r="K2577" s="88"/>
      <c r="L2577" s="88"/>
      <c r="M2577" s="88" t="s">
        <v>15</v>
      </c>
      <c r="N2577" s="88"/>
      <c r="O2577" s="88"/>
      <c r="P2577" s="88"/>
      <c r="R2577" s="90" t="s">
        <v>15</v>
      </c>
      <c r="S2577" s="91">
        <v>0</v>
      </c>
      <c r="T2577" s="90" t="s">
        <v>502</v>
      </c>
      <c r="U2577" s="91">
        <v>333.68</v>
      </c>
      <c r="W2577" s="92">
        <v>44652</v>
      </c>
    </row>
    <row r="2578" spans="1:23" x14ac:dyDescent="0.2">
      <c r="A2578" s="86"/>
      <c r="B2578" s="86" t="s">
        <v>1399</v>
      </c>
      <c r="C2578" s="86" t="s">
        <v>1400</v>
      </c>
      <c r="D2578" s="86" t="s">
        <v>151</v>
      </c>
      <c r="E2578" s="86">
        <v>205</v>
      </c>
      <c r="F2578" s="86" t="s">
        <v>502</v>
      </c>
      <c r="G2578" s="87">
        <v>44787</v>
      </c>
      <c r="H2578" s="87">
        <v>44947</v>
      </c>
      <c r="I2578" s="88"/>
      <c r="J2578" s="88"/>
      <c r="K2578" s="88"/>
      <c r="L2578" s="88"/>
      <c r="M2578" s="88" t="s">
        <v>15</v>
      </c>
      <c r="N2578" s="88"/>
      <c r="O2578" s="88"/>
      <c r="P2578" s="88"/>
      <c r="R2578" s="90" t="s">
        <v>15</v>
      </c>
      <c r="S2578" s="91">
        <v>0</v>
      </c>
      <c r="T2578" s="90" t="s">
        <v>502</v>
      </c>
      <c r="U2578" s="91">
        <v>333.68</v>
      </c>
      <c r="W2578" s="92">
        <v>44652</v>
      </c>
    </row>
    <row r="2579" spans="1:23" x14ac:dyDescent="0.2">
      <c r="A2579" s="86"/>
      <c r="B2579" s="86" t="s">
        <v>1399</v>
      </c>
      <c r="C2579" s="86" t="s">
        <v>1400</v>
      </c>
      <c r="D2579" s="86" t="s">
        <v>151</v>
      </c>
      <c r="E2579" s="86">
        <v>205</v>
      </c>
      <c r="F2579" s="86" t="s">
        <v>502</v>
      </c>
      <c r="G2579" s="87">
        <v>44787</v>
      </c>
      <c r="H2579" s="87">
        <v>44947</v>
      </c>
      <c r="I2579" s="88"/>
      <c r="J2579" s="88"/>
      <c r="K2579" s="88"/>
      <c r="L2579" s="88"/>
      <c r="M2579" s="88" t="s">
        <v>15</v>
      </c>
      <c r="N2579" s="88"/>
      <c r="O2579" s="88"/>
      <c r="P2579" s="88"/>
      <c r="R2579" s="90" t="s">
        <v>15</v>
      </c>
      <c r="S2579" s="91">
        <v>0</v>
      </c>
      <c r="T2579" s="90" t="s">
        <v>502</v>
      </c>
      <c r="U2579" s="91">
        <v>333.68</v>
      </c>
      <c r="W2579" s="92">
        <v>44652</v>
      </c>
    </row>
    <row r="2580" spans="1:23" x14ac:dyDescent="0.2">
      <c r="A2580" s="86"/>
      <c r="B2580" s="86" t="s">
        <v>1399</v>
      </c>
      <c r="C2580" s="86" t="s">
        <v>1400</v>
      </c>
      <c r="D2580" s="86" t="s">
        <v>151</v>
      </c>
      <c r="E2580" s="86">
        <v>205</v>
      </c>
      <c r="F2580" s="86" t="s">
        <v>502</v>
      </c>
      <c r="G2580" s="87">
        <v>44787</v>
      </c>
      <c r="H2580" s="87">
        <v>44947</v>
      </c>
      <c r="I2580" s="88"/>
      <c r="J2580" s="88"/>
      <c r="K2580" s="88"/>
      <c r="L2580" s="88"/>
      <c r="M2580" s="88" t="s">
        <v>15</v>
      </c>
      <c r="N2580" s="88"/>
      <c r="O2580" s="88"/>
      <c r="P2580" s="88"/>
      <c r="R2580" s="90" t="s">
        <v>15</v>
      </c>
      <c r="S2580" s="91">
        <v>0</v>
      </c>
      <c r="T2580" s="90" t="s">
        <v>502</v>
      </c>
      <c r="U2580" s="91">
        <v>333.68</v>
      </c>
      <c r="W2580" s="92">
        <v>44652</v>
      </c>
    </row>
    <row r="2581" spans="1:23" x14ac:dyDescent="0.2">
      <c r="A2581" s="86"/>
      <c r="B2581" s="86" t="s">
        <v>1399</v>
      </c>
      <c r="C2581" s="86" t="s">
        <v>1400</v>
      </c>
      <c r="D2581" s="86" t="s">
        <v>151</v>
      </c>
      <c r="E2581" s="86">
        <v>205</v>
      </c>
      <c r="F2581" s="86" t="s">
        <v>502</v>
      </c>
      <c r="G2581" s="87">
        <v>44787</v>
      </c>
      <c r="H2581" s="87">
        <v>44947</v>
      </c>
      <c r="I2581" s="88"/>
      <c r="J2581" s="88"/>
      <c r="K2581" s="88"/>
      <c r="L2581" s="88"/>
      <c r="M2581" s="88" t="s">
        <v>15</v>
      </c>
      <c r="N2581" s="88"/>
      <c r="O2581" s="88"/>
      <c r="P2581" s="88"/>
      <c r="R2581" s="90" t="s">
        <v>15</v>
      </c>
      <c r="S2581" s="91">
        <v>0</v>
      </c>
      <c r="T2581" s="90" t="s">
        <v>502</v>
      </c>
      <c r="U2581" s="91">
        <v>333.68</v>
      </c>
      <c r="W2581" s="92">
        <v>44652</v>
      </c>
    </row>
    <row r="2582" spans="1:23" x14ac:dyDescent="0.2">
      <c r="A2582" s="86"/>
      <c r="B2582" s="86" t="s">
        <v>1399</v>
      </c>
      <c r="C2582" s="86" t="s">
        <v>1400</v>
      </c>
      <c r="D2582" s="86" t="s">
        <v>151</v>
      </c>
      <c r="E2582" s="86">
        <v>205</v>
      </c>
      <c r="F2582" s="86" t="s">
        <v>502</v>
      </c>
      <c r="G2582" s="87">
        <v>44787</v>
      </c>
      <c r="H2582" s="87">
        <v>44947</v>
      </c>
      <c r="I2582" s="88"/>
      <c r="J2582" s="88"/>
      <c r="K2582" s="88"/>
      <c r="L2582" s="88"/>
      <c r="M2582" s="88" t="s">
        <v>15</v>
      </c>
      <c r="N2582" s="88"/>
      <c r="O2582" s="88"/>
      <c r="P2582" s="88"/>
      <c r="R2582" s="90" t="s">
        <v>15</v>
      </c>
      <c r="S2582" s="91">
        <v>0</v>
      </c>
      <c r="T2582" s="90" t="s">
        <v>502</v>
      </c>
      <c r="U2582" s="91">
        <v>333.68</v>
      </c>
      <c r="W2582" s="92">
        <v>44652</v>
      </c>
    </row>
    <row r="2583" spans="1:23" x14ac:dyDescent="0.2">
      <c r="A2583" s="86"/>
      <c r="B2583" s="86" t="s">
        <v>1399</v>
      </c>
      <c r="C2583" s="86" t="s">
        <v>1400</v>
      </c>
      <c r="D2583" s="86" t="s">
        <v>151</v>
      </c>
      <c r="E2583" s="86">
        <v>205</v>
      </c>
      <c r="F2583" s="86" t="s">
        <v>502</v>
      </c>
      <c r="G2583" s="87">
        <v>44787</v>
      </c>
      <c r="H2583" s="87">
        <v>44947</v>
      </c>
      <c r="I2583" s="88"/>
      <c r="J2583" s="88"/>
      <c r="K2583" s="88"/>
      <c r="L2583" s="88"/>
      <c r="M2583" s="88" t="s">
        <v>15</v>
      </c>
      <c r="N2583" s="88"/>
      <c r="O2583" s="88"/>
      <c r="P2583" s="88"/>
      <c r="R2583" s="90" t="s">
        <v>15</v>
      </c>
      <c r="S2583" s="91">
        <v>0</v>
      </c>
      <c r="T2583" s="90" t="s">
        <v>502</v>
      </c>
      <c r="U2583" s="91">
        <v>333.68</v>
      </c>
      <c r="W2583" s="92">
        <v>44652</v>
      </c>
    </row>
    <row r="2584" spans="1:23" x14ac:dyDescent="0.2">
      <c r="A2584" s="86"/>
      <c r="B2584" s="86" t="s">
        <v>1399</v>
      </c>
      <c r="C2584" s="86" t="s">
        <v>1400</v>
      </c>
      <c r="D2584" s="86" t="s">
        <v>151</v>
      </c>
      <c r="E2584" s="86">
        <v>205</v>
      </c>
      <c r="F2584" s="86" t="s">
        <v>502</v>
      </c>
      <c r="G2584" s="87">
        <v>44787</v>
      </c>
      <c r="H2584" s="87">
        <v>44947</v>
      </c>
      <c r="I2584" s="88"/>
      <c r="J2584" s="88"/>
      <c r="K2584" s="88"/>
      <c r="L2584" s="88"/>
      <c r="M2584" s="88" t="s">
        <v>15</v>
      </c>
      <c r="N2584" s="88"/>
      <c r="O2584" s="88"/>
      <c r="P2584" s="88"/>
      <c r="R2584" s="90" t="s">
        <v>15</v>
      </c>
      <c r="S2584" s="91">
        <v>0</v>
      </c>
      <c r="T2584" s="90" t="s">
        <v>502</v>
      </c>
      <c r="U2584" s="91">
        <v>333.68</v>
      </c>
      <c r="W2584" s="92">
        <v>44652</v>
      </c>
    </row>
    <row r="2585" spans="1:23" x14ac:dyDescent="0.2">
      <c r="A2585" s="86"/>
      <c r="B2585" s="86" t="s">
        <v>1399</v>
      </c>
      <c r="C2585" s="86" t="s">
        <v>1400</v>
      </c>
      <c r="D2585" s="86" t="s">
        <v>151</v>
      </c>
      <c r="E2585" s="86">
        <v>38</v>
      </c>
      <c r="F2585" s="86" t="s">
        <v>989</v>
      </c>
      <c r="G2585" s="87">
        <v>44787</v>
      </c>
      <c r="H2585" s="87">
        <v>44947</v>
      </c>
      <c r="I2585" s="88"/>
      <c r="J2585" s="88"/>
      <c r="K2585" s="88"/>
      <c r="L2585" s="88"/>
      <c r="M2585" s="88" t="s">
        <v>15</v>
      </c>
      <c r="N2585" s="88"/>
      <c r="O2585" s="88"/>
      <c r="P2585" s="88"/>
      <c r="R2585" s="90" t="s">
        <v>15</v>
      </c>
      <c r="S2585" s="91">
        <v>0</v>
      </c>
      <c r="T2585" s="90" t="s">
        <v>989</v>
      </c>
      <c r="U2585" s="91">
        <v>352.42</v>
      </c>
      <c r="W2585" s="92">
        <v>44652</v>
      </c>
    </row>
    <row r="2586" spans="1:23" x14ac:dyDescent="0.2">
      <c r="A2586" s="86"/>
      <c r="B2586" s="86" t="s">
        <v>1399</v>
      </c>
      <c r="C2586" s="86" t="s">
        <v>1400</v>
      </c>
      <c r="D2586" s="86" t="s">
        <v>151</v>
      </c>
      <c r="E2586" s="86">
        <v>38</v>
      </c>
      <c r="F2586" s="86" t="s">
        <v>989</v>
      </c>
      <c r="G2586" s="87">
        <v>44787</v>
      </c>
      <c r="H2586" s="87">
        <v>44947</v>
      </c>
      <c r="I2586" s="88"/>
      <c r="J2586" s="88"/>
      <c r="K2586" s="88"/>
      <c r="L2586" s="88"/>
      <c r="M2586" s="88" t="s">
        <v>15</v>
      </c>
      <c r="N2586" s="88"/>
      <c r="O2586" s="88"/>
      <c r="P2586" s="88"/>
      <c r="R2586" s="90" t="s">
        <v>15</v>
      </c>
      <c r="S2586" s="91">
        <v>0</v>
      </c>
      <c r="T2586" s="90" t="s">
        <v>989</v>
      </c>
      <c r="U2586" s="91">
        <v>352.42</v>
      </c>
      <c r="W2586" s="92">
        <v>44652</v>
      </c>
    </row>
    <row r="2587" spans="1:23" x14ac:dyDescent="0.2">
      <c r="A2587" s="86"/>
      <c r="B2587" s="86" t="s">
        <v>1399</v>
      </c>
      <c r="C2587" s="86" t="s">
        <v>1400</v>
      </c>
      <c r="D2587" s="86" t="s">
        <v>151</v>
      </c>
      <c r="E2587" s="86">
        <v>38</v>
      </c>
      <c r="F2587" s="86" t="s">
        <v>989</v>
      </c>
      <c r="G2587" s="87">
        <v>44787</v>
      </c>
      <c r="H2587" s="87">
        <v>44947</v>
      </c>
      <c r="I2587" s="88"/>
      <c r="J2587" s="88"/>
      <c r="K2587" s="88"/>
      <c r="L2587" s="88"/>
      <c r="M2587" s="88" t="s">
        <v>15</v>
      </c>
      <c r="N2587" s="88"/>
      <c r="O2587" s="88"/>
      <c r="P2587" s="88"/>
      <c r="R2587" s="90" t="s">
        <v>15</v>
      </c>
      <c r="S2587" s="91">
        <v>0</v>
      </c>
      <c r="T2587" s="90" t="s">
        <v>989</v>
      </c>
      <c r="U2587" s="91">
        <v>352.42</v>
      </c>
      <c r="W2587" s="92">
        <v>44652</v>
      </c>
    </row>
    <row r="2588" spans="1:23" x14ac:dyDescent="0.2">
      <c r="A2588" s="86"/>
      <c r="B2588" s="86" t="s">
        <v>1399</v>
      </c>
      <c r="C2588" s="86" t="s">
        <v>1400</v>
      </c>
      <c r="D2588" s="86" t="s">
        <v>151</v>
      </c>
      <c r="E2588" s="86">
        <v>38</v>
      </c>
      <c r="F2588" s="86" t="s">
        <v>989</v>
      </c>
      <c r="G2588" s="87">
        <v>44787</v>
      </c>
      <c r="H2588" s="87">
        <v>44947</v>
      </c>
      <c r="I2588" s="88"/>
      <c r="J2588" s="88"/>
      <c r="K2588" s="88"/>
      <c r="L2588" s="88"/>
      <c r="M2588" s="88" t="s">
        <v>15</v>
      </c>
      <c r="N2588" s="88"/>
      <c r="O2588" s="88"/>
      <c r="P2588" s="88"/>
      <c r="R2588" s="90" t="s">
        <v>15</v>
      </c>
      <c r="S2588" s="91">
        <v>0</v>
      </c>
      <c r="T2588" s="90" t="s">
        <v>989</v>
      </c>
      <c r="U2588" s="91">
        <v>352.42</v>
      </c>
      <c r="W2588" s="92">
        <v>44652</v>
      </c>
    </row>
    <row r="2589" spans="1:23" x14ac:dyDescent="0.2">
      <c r="A2589" s="86"/>
      <c r="B2589" s="86" t="s">
        <v>1399</v>
      </c>
      <c r="C2589" s="86" t="s">
        <v>1400</v>
      </c>
      <c r="D2589" s="86" t="s">
        <v>151</v>
      </c>
      <c r="E2589" s="86">
        <v>38</v>
      </c>
      <c r="F2589" s="86" t="s">
        <v>989</v>
      </c>
      <c r="G2589" s="87">
        <v>44787</v>
      </c>
      <c r="H2589" s="87">
        <v>44947</v>
      </c>
      <c r="I2589" s="88"/>
      <c r="J2589" s="88"/>
      <c r="K2589" s="88"/>
      <c r="L2589" s="88"/>
      <c r="M2589" s="88" t="s">
        <v>15</v>
      </c>
      <c r="N2589" s="88"/>
      <c r="O2589" s="88"/>
      <c r="P2589" s="88"/>
      <c r="R2589" s="90" t="s">
        <v>15</v>
      </c>
      <c r="S2589" s="91">
        <v>0</v>
      </c>
      <c r="T2589" s="90" t="s">
        <v>989</v>
      </c>
      <c r="U2589" s="91">
        <v>352.42</v>
      </c>
      <c r="W2589" s="92">
        <v>44652</v>
      </c>
    </row>
    <row r="2590" spans="1:23" x14ac:dyDescent="0.2">
      <c r="A2590" s="86"/>
      <c r="B2590" s="86" t="s">
        <v>1399</v>
      </c>
      <c r="C2590" s="86" t="s">
        <v>1400</v>
      </c>
      <c r="D2590" s="86" t="s">
        <v>151</v>
      </c>
      <c r="E2590" s="86">
        <v>38</v>
      </c>
      <c r="F2590" s="86" t="s">
        <v>989</v>
      </c>
      <c r="G2590" s="87">
        <v>44787</v>
      </c>
      <c r="H2590" s="87">
        <v>44947</v>
      </c>
      <c r="I2590" s="88"/>
      <c r="J2590" s="88"/>
      <c r="K2590" s="88"/>
      <c r="L2590" s="88"/>
      <c r="M2590" s="88" t="s">
        <v>15</v>
      </c>
      <c r="N2590" s="88"/>
      <c r="O2590" s="88"/>
      <c r="P2590" s="88"/>
      <c r="R2590" s="90" t="s">
        <v>15</v>
      </c>
      <c r="S2590" s="91">
        <v>0</v>
      </c>
      <c r="T2590" s="90" t="s">
        <v>989</v>
      </c>
      <c r="U2590" s="91">
        <v>352.42</v>
      </c>
      <c r="W2590" s="92">
        <v>44652</v>
      </c>
    </row>
    <row r="2591" spans="1:23" x14ac:dyDescent="0.2">
      <c r="A2591" s="86"/>
      <c r="B2591" s="86" t="s">
        <v>1399</v>
      </c>
      <c r="C2591" s="86" t="s">
        <v>1400</v>
      </c>
      <c r="D2591" s="86" t="s">
        <v>151</v>
      </c>
      <c r="E2591" s="86">
        <v>38</v>
      </c>
      <c r="F2591" s="86" t="s">
        <v>989</v>
      </c>
      <c r="G2591" s="87">
        <v>44787</v>
      </c>
      <c r="H2591" s="87">
        <v>44947</v>
      </c>
      <c r="I2591" s="88"/>
      <c r="J2591" s="88"/>
      <c r="K2591" s="88"/>
      <c r="L2591" s="88"/>
      <c r="M2591" s="88" t="s">
        <v>15</v>
      </c>
      <c r="N2591" s="88"/>
      <c r="O2591" s="88"/>
      <c r="P2591" s="88"/>
      <c r="R2591" s="90" t="s">
        <v>15</v>
      </c>
      <c r="S2591" s="91">
        <v>0</v>
      </c>
      <c r="T2591" s="90" t="s">
        <v>989</v>
      </c>
      <c r="U2591" s="91">
        <v>352.42</v>
      </c>
      <c r="W2591" s="92">
        <v>44652</v>
      </c>
    </row>
    <row r="2592" spans="1:23" x14ac:dyDescent="0.2">
      <c r="A2592" s="86"/>
      <c r="B2592" s="86" t="s">
        <v>1399</v>
      </c>
      <c r="C2592" s="86" t="s">
        <v>1400</v>
      </c>
      <c r="D2592" s="86" t="s">
        <v>151</v>
      </c>
      <c r="E2592" s="86">
        <v>38</v>
      </c>
      <c r="F2592" s="86" t="s">
        <v>989</v>
      </c>
      <c r="G2592" s="87">
        <v>44787</v>
      </c>
      <c r="H2592" s="87">
        <v>44947</v>
      </c>
      <c r="I2592" s="88"/>
      <c r="J2592" s="88"/>
      <c r="K2592" s="88"/>
      <c r="L2592" s="88"/>
      <c r="M2592" s="88" t="s">
        <v>15</v>
      </c>
      <c r="N2592" s="88"/>
      <c r="O2592" s="88"/>
      <c r="P2592" s="88"/>
      <c r="R2592" s="90" t="s">
        <v>15</v>
      </c>
      <c r="S2592" s="91">
        <v>0</v>
      </c>
      <c r="T2592" s="90" t="s">
        <v>989</v>
      </c>
      <c r="U2592" s="91">
        <v>352.42</v>
      </c>
      <c r="W2592" s="92">
        <v>44652</v>
      </c>
    </row>
    <row r="2593" spans="1:23" x14ac:dyDescent="0.2">
      <c r="A2593" s="86"/>
      <c r="B2593" s="86" t="s">
        <v>1399</v>
      </c>
      <c r="C2593" s="86" t="s">
        <v>1400</v>
      </c>
      <c r="D2593" s="86" t="s">
        <v>151</v>
      </c>
      <c r="E2593" s="86">
        <v>38</v>
      </c>
      <c r="F2593" s="86" t="s">
        <v>989</v>
      </c>
      <c r="G2593" s="87">
        <v>44787</v>
      </c>
      <c r="H2593" s="87">
        <v>44947</v>
      </c>
      <c r="I2593" s="88"/>
      <c r="J2593" s="88"/>
      <c r="K2593" s="88"/>
      <c r="L2593" s="88"/>
      <c r="M2593" s="88" t="s">
        <v>15</v>
      </c>
      <c r="N2593" s="88"/>
      <c r="O2593" s="88"/>
      <c r="P2593" s="88"/>
      <c r="R2593" s="90" t="s">
        <v>15</v>
      </c>
      <c r="S2593" s="91">
        <v>0</v>
      </c>
      <c r="T2593" s="90" t="s">
        <v>989</v>
      </c>
      <c r="U2593" s="91">
        <v>352.42</v>
      </c>
      <c r="W2593" s="92">
        <v>44652</v>
      </c>
    </row>
    <row r="2594" spans="1:23" x14ac:dyDescent="0.2">
      <c r="A2594" s="86"/>
      <c r="B2594" s="86" t="s">
        <v>1399</v>
      </c>
      <c r="C2594" s="86" t="s">
        <v>1400</v>
      </c>
      <c r="D2594" s="86" t="s">
        <v>151</v>
      </c>
      <c r="E2594" s="86">
        <v>46</v>
      </c>
      <c r="F2594" s="86" t="s">
        <v>96</v>
      </c>
      <c r="G2594" s="87">
        <v>44787</v>
      </c>
      <c r="H2594" s="87">
        <v>44947</v>
      </c>
      <c r="I2594" s="88"/>
      <c r="J2594" s="88"/>
      <c r="K2594" s="88"/>
      <c r="L2594" s="88"/>
      <c r="M2594" s="88" t="s">
        <v>15</v>
      </c>
      <c r="N2594" s="88"/>
      <c r="O2594" s="88"/>
      <c r="P2594" s="88"/>
      <c r="R2594" s="90" t="s">
        <v>15</v>
      </c>
      <c r="S2594" s="91">
        <v>0</v>
      </c>
      <c r="T2594" s="90" t="s">
        <v>96</v>
      </c>
      <c r="U2594" s="91">
        <v>202.59</v>
      </c>
      <c r="W2594" s="92">
        <v>44652</v>
      </c>
    </row>
    <row r="2595" spans="1:23" x14ac:dyDescent="0.2">
      <c r="A2595" s="86"/>
      <c r="B2595" s="86" t="s">
        <v>1399</v>
      </c>
      <c r="C2595" s="86" t="s">
        <v>1400</v>
      </c>
      <c r="D2595" s="86" t="s">
        <v>151</v>
      </c>
      <c r="E2595" s="86">
        <v>46</v>
      </c>
      <c r="F2595" s="86" t="s">
        <v>96</v>
      </c>
      <c r="G2595" s="87">
        <v>44787</v>
      </c>
      <c r="H2595" s="87">
        <v>44947</v>
      </c>
      <c r="I2595" s="88"/>
      <c r="J2595" s="88"/>
      <c r="K2595" s="88"/>
      <c r="L2595" s="88"/>
      <c r="M2595" s="88" t="s">
        <v>15</v>
      </c>
      <c r="N2595" s="88"/>
      <c r="O2595" s="88"/>
      <c r="P2595" s="88"/>
      <c r="R2595" s="90" t="s">
        <v>15</v>
      </c>
      <c r="S2595" s="91">
        <v>0</v>
      </c>
      <c r="T2595" s="90" t="s">
        <v>96</v>
      </c>
      <c r="U2595" s="91">
        <v>202.59</v>
      </c>
      <c r="W2595" s="92">
        <v>44652</v>
      </c>
    </row>
    <row r="2596" spans="1:23" x14ac:dyDescent="0.2">
      <c r="A2596" s="86"/>
      <c r="B2596" s="86" t="s">
        <v>1399</v>
      </c>
      <c r="C2596" s="86" t="s">
        <v>1400</v>
      </c>
      <c r="D2596" s="86" t="s">
        <v>151</v>
      </c>
      <c r="E2596" s="86">
        <v>46</v>
      </c>
      <c r="F2596" s="86" t="s">
        <v>96</v>
      </c>
      <c r="G2596" s="87">
        <v>44787</v>
      </c>
      <c r="H2596" s="87">
        <v>44947</v>
      </c>
      <c r="I2596" s="88"/>
      <c r="J2596" s="88"/>
      <c r="K2596" s="88"/>
      <c r="L2596" s="88"/>
      <c r="M2596" s="88" t="s">
        <v>15</v>
      </c>
      <c r="N2596" s="88"/>
      <c r="O2596" s="88"/>
      <c r="P2596" s="88"/>
      <c r="R2596" s="90" t="s">
        <v>15</v>
      </c>
      <c r="S2596" s="91">
        <v>0</v>
      </c>
      <c r="T2596" s="90" t="s">
        <v>96</v>
      </c>
      <c r="U2596" s="91">
        <v>202.59</v>
      </c>
      <c r="W2596" s="92">
        <v>44652</v>
      </c>
    </row>
    <row r="2597" spans="1:23" x14ac:dyDescent="0.2">
      <c r="A2597" s="86"/>
      <c r="B2597" s="86" t="s">
        <v>1399</v>
      </c>
      <c r="C2597" s="86" t="s">
        <v>1400</v>
      </c>
      <c r="D2597" s="86" t="s">
        <v>151</v>
      </c>
      <c r="E2597" s="86">
        <v>46</v>
      </c>
      <c r="F2597" s="86" t="s">
        <v>96</v>
      </c>
      <c r="G2597" s="87">
        <v>44787</v>
      </c>
      <c r="H2597" s="87">
        <v>44947</v>
      </c>
      <c r="I2597" s="88"/>
      <c r="J2597" s="88"/>
      <c r="K2597" s="88"/>
      <c r="L2597" s="88"/>
      <c r="M2597" s="88" t="s">
        <v>15</v>
      </c>
      <c r="N2597" s="88"/>
      <c r="O2597" s="88"/>
      <c r="P2597" s="88"/>
      <c r="R2597" s="90" t="s">
        <v>15</v>
      </c>
      <c r="S2597" s="91">
        <v>0</v>
      </c>
      <c r="T2597" s="90" t="s">
        <v>96</v>
      </c>
      <c r="U2597" s="91">
        <v>202.59</v>
      </c>
      <c r="W2597" s="92">
        <v>44652</v>
      </c>
    </row>
    <row r="2598" spans="1:23" x14ac:dyDescent="0.2">
      <c r="A2598" s="86"/>
      <c r="B2598" s="86" t="s">
        <v>1399</v>
      </c>
      <c r="C2598" s="86" t="s">
        <v>1400</v>
      </c>
      <c r="D2598" s="86" t="s">
        <v>151</v>
      </c>
      <c r="E2598" s="86">
        <v>46</v>
      </c>
      <c r="F2598" s="86" t="s">
        <v>96</v>
      </c>
      <c r="G2598" s="87">
        <v>44787</v>
      </c>
      <c r="H2598" s="87">
        <v>44947</v>
      </c>
      <c r="I2598" s="88"/>
      <c r="J2598" s="88"/>
      <c r="K2598" s="88"/>
      <c r="L2598" s="88"/>
      <c r="M2598" s="88" t="s">
        <v>15</v>
      </c>
      <c r="N2598" s="88"/>
      <c r="O2598" s="88"/>
      <c r="P2598" s="88"/>
      <c r="R2598" s="90" t="s">
        <v>15</v>
      </c>
      <c r="S2598" s="91">
        <v>0</v>
      </c>
      <c r="T2598" s="90" t="s">
        <v>96</v>
      </c>
      <c r="U2598" s="91">
        <v>202.59</v>
      </c>
      <c r="W2598" s="92">
        <v>44652</v>
      </c>
    </row>
    <row r="2599" spans="1:23" x14ac:dyDescent="0.2">
      <c r="A2599" s="86"/>
      <c r="B2599" s="86" t="s">
        <v>1399</v>
      </c>
      <c r="C2599" s="86" t="s">
        <v>1400</v>
      </c>
      <c r="D2599" s="86" t="s">
        <v>151</v>
      </c>
      <c r="E2599" s="86">
        <v>46</v>
      </c>
      <c r="F2599" s="86" t="s">
        <v>96</v>
      </c>
      <c r="G2599" s="87">
        <v>44787</v>
      </c>
      <c r="H2599" s="87">
        <v>44947</v>
      </c>
      <c r="I2599" s="88"/>
      <c r="J2599" s="88"/>
      <c r="K2599" s="88"/>
      <c r="L2599" s="88"/>
      <c r="M2599" s="88" t="s">
        <v>15</v>
      </c>
      <c r="N2599" s="88"/>
      <c r="O2599" s="88"/>
      <c r="P2599" s="88"/>
      <c r="R2599" s="90" t="s">
        <v>15</v>
      </c>
      <c r="S2599" s="91">
        <v>0</v>
      </c>
      <c r="T2599" s="90" t="s">
        <v>96</v>
      </c>
      <c r="U2599" s="91">
        <v>202.59</v>
      </c>
      <c r="W2599" s="92">
        <v>44652</v>
      </c>
    </row>
    <row r="2600" spans="1:23" x14ac:dyDescent="0.2">
      <c r="A2600" s="86"/>
      <c r="B2600" s="86" t="s">
        <v>1399</v>
      </c>
      <c r="C2600" s="86" t="s">
        <v>1400</v>
      </c>
      <c r="D2600" s="86" t="s">
        <v>151</v>
      </c>
      <c r="E2600" s="86">
        <v>46</v>
      </c>
      <c r="F2600" s="86" t="s">
        <v>96</v>
      </c>
      <c r="G2600" s="87">
        <v>44787</v>
      </c>
      <c r="H2600" s="87">
        <v>44947</v>
      </c>
      <c r="I2600" s="88"/>
      <c r="J2600" s="88"/>
      <c r="K2600" s="88"/>
      <c r="L2600" s="88"/>
      <c r="M2600" s="88" t="s">
        <v>15</v>
      </c>
      <c r="N2600" s="88"/>
      <c r="O2600" s="88"/>
      <c r="P2600" s="88"/>
      <c r="R2600" s="90" t="s">
        <v>15</v>
      </c>
      <c r="S2600" s="91">
        <v>0</v>
      </c>
      <c r="T2600" s="90" t="s">
        <v>96</v>
      </c>
      <c r="U2600" s="91">
        <v>202.59</v>
      </c>
      <c r="W2600" s="92">
        <v>44652</v>
      </c>
    </row>
    <row r="2601" spans="1:23" x14ac:dyDescent="0.2">
      <c r="A2601" s="86"/>
      <c r="B2601" s="86" t="s">
        <v>1399</v>
      </c>
      <c r="C2601" s="86" t="s">
        <v>1400</v>
      </c>
      <c r="D2601" s="86" t="s">
        <v>151</v>
      </c>
      <c r="E2601" s="86">
        <v>46</v>
      </c>
      <c r="F2601" s="86" t="s">
        <v>96</v>
      </c>
      <c r="G2601" s="87">
        <v>44787</v>
      </c>
      <c r="H2601" s="87">
        <v>44947</v>
      </c>
      <c r="I2601" s="88"/>
      <c r="J2601" s="88"/>
      <c r="K2601" s="88"/>
      <c r="L2601" s="88"/>
      <c r="M2601" s="88" t="s">
        <v>15</v>
      </c>
      <c r="N2601" s="88"/>
      <c r="O2601" s="88"/>
      <c r="P2601" s="88"/>
      <c r="R2601" s="90" t="s">
        <v>15</v>
      </c>
      <c r="S2601" s="91">
        <v>0</v>
      </c>
      <c r="T2601" s="90" t="s">
        <v>96</v>
      </c>
      <c r="U2601" s="91">
        <v>202.59</v>
      </c>
      <c r="W2601" s="92">
        <v>44652</v>
      </c>
    </row>
    <row r="2602" spans="1:23" x14ac:dyDescent="0.2">
      <c r="A2602" s="86"/>
      <c r="B2602" s="86" t="s">
        <v>1399</v>
      </c>
      <c r="C2602" s="86" t="s">
        <v>1400</v>
      </c>
      <c r="D2602" s="86" t="s">
        <v>151</v>
      </c>
      <c r="E2602" s="86">
        <v>48</v>
      </c>
      <c r="F2602" s="86" t="s">
        <v>312</v>
      </c>
      <c r="G2602" s="87">
        <v>44787</v>
      </c>
      <c r="H2602" s="87">
        <v>44947</v>
      </c>
      <c r="I2602" s="88"/>
      <c r="J2602" s="88"/>
      <c r="K2602" s="88"/>
      <c r="L2602" s="88"/>
      <c r="M2602" s="88" t="s">
        <v>15</v>
      </c>
      <c r="N2602" s="88"/>
      <c r="O2602" s="88"/>
      <c r="P2602" s="88"/>
      <c r="R2602" s="90" t="s">
        <v>15</v>
      </c>
      <c r="S2602" s="91">
        <v>0</v>
      </c>
      <c r="T2602" s="90" t="s">
        <v>312</v>
      </c>
      <c r="U2602" s="91">
        <v>292.54000000000002</v>
      </c>
      <c r="W2602" s="92">
        <v>44652</v>
      </c>
    </row>
    <row r="2603" spans="1:23" x14ac:dyDescent="0.2">
      <c r="A2603" s="86"/>
      <c r="B2603" s="86" t="s">
        <v>1399</v>
      </c>
      <c r="C2603" s="86" t="s">
        <v>1400</v>
      </c>
      <c r="D2603" s="86" t="s">
        <v>151</v>
      </c>
      <c r="E2603" s="86">
        <v>48</v>
      </c>
      <c r="F2603" s="86" t="s">
        <v>312</v>
      </c>
      <c r="G2603" s="87">
        <v>44787</v>
      </c>
      <c r="H2603" s="87">
        <v>44947</v>
      </c>
      <c r="I2603" s="88"/>
      <c r="J2603" s="88"/>
      <c r="K2603" s="88"/>
      <c r="L2603" s="88"/>
      <c r="M2603" s="88" t="s">
        <v>15</v>
      </c>
      <c r="N2603" s="88"/>
      <c r="O2603" s="88"/>
      <c r="P2603" s="88"/>
      <c r="R2603" s="90" t="s">
        <v>15</v>
      </c>
      <c r="S2603" s="91">
        <v>0</v>
      </c>
      <c r="T2603" s="90" t="s">
        <v>312</v>
      </c>
      <c r="U2603" s="91">
        <v>292.54000000000002</v>
      </c>
      <c r="W2603" s="92">
        <v>44652</v>
      </c>
    </row>
    <row r="2604" spans="1:23" x14ac:dyDescent="0.2">
      <c r="A2604" s="86"/>
      <c r="B2604" s="86" t="s">
        <v>1399</v>
      </c>
      <c r="C2604" s="86" t="s">
        <v>1400</v>
      </c>
      <c r="D2604" s="86" t="s">
        <v>151</v>
      </c>
      <c r="E2604" s="86">
        <v>48</v>
      </c>
      <c r="F2604" s="86" t="s">
        <v>312</v>
      </c>
      <c r="G2604" s="87">
        <v>44787</v>
      </c>
      <c r="H2604" s="87">
        <v>44947</v>
      </c>
      <c r="I2604" s="88"/>
      <c r="J2604" s="88"/>
      <c r="K2604" s="88"/>
      <c r="L2604" s="88"/>
      <c r="M2604" s="88" t="s">
        <v>15</v>
      </c>
      <c r="N2604" s="88"/>
      <c r="O2604" s="88"/>
      <c r="P2604" s="88"/>
      <c r="R2604" s="90" t="s">
        <v>15</v>
      </c>
      <c r="S2604" s="91">
        <v>0</v>
      </c>
      <c r="T2604" s="90" t="s">
        <v>312</v>
      </c>
      <c r="U2604" s="91">
        <v>292.54000000000002</v>
      </c>
      <c r="W2604" s="92">
        <v>44652</v>
      </c>
    </row>
    <row r="2605" spans="1:23" x14ac:dyDescent="0.2">
      <c r="A2605" s="86"/>
      <c r="B2605" s="86" t="s">
        <v>1399</v>
      </c>
      <c r="C2605" s="86" t="s">
        <v>1400</v>
      </c>
      <c r="D2605" s="86" t="s">
        <v>151</v>
      </c>
      <c r="E2605" s="86">
        <v>58</v>
      </c>
      <c r="F2605" s="86" t="s">
        <v>874</v>
      </c>
      <c r="G2605" s="87">
        <v>44787</v>
      </c>
      <c r="H2605" s="87">
        <v>44947</v>
      </c>
      <c r="I2605" s="88"/>
      <c r="J2605" s="88"/>
      <c r="K2605" s="88"/>
      <c r="L2605" s="88"/>
      <c r="M2605" s="88" t="s">
        <v>15</v>
      </c>
      <c r="N2605" s="88"/>
      <c r="O2605" s="88"/>
      <c r="P2605" s="88"/>
      <c r="R2605" s="90" t="s">
        <v>15</v>
      </c>
      <c r="S2605" s="91">
        <v>0</v>
      </c>
      <c r="T2605" s="90" t="s">
        <v>874</v>
      </c>
      <c r="U2605" s="91">
        <v>315.44</v>
      </c>
      <c r="W2605" s="92">
        <v>44652</v>
      </c>
    </row>
    <row r="2606" spans="1:23" x14ac:dyDescent="0.2">
      <c r="A2606" s="86"/>
      <c r="B2606" s="86" t="s">
        <v>1399</v>
      </c>
      <c r="C2606" s="86" t="s">
        <v>1400</v>
      </c>
      <c r="D2606" s="86" t="s">
        <v>157</v>
      </c>
      <c r="E2606" s="86">
        <v>8</v>
      </c>
      <c r="F2606" s="86" t="s">
        <v>813</v>
      </c>
      <c r="G2606" s="87">
        <v>44787</v>
      </c>
      <c r="H2606" s="87">
        <v>44947</v>
      </c>
      <c r="I2606" s="88"/>
      <c r="J2606" s="88"/>
      <c r="K2606" s="88"/>
      <c r="L2606" s="88"/>
      <c r="M2606" s="88" t="s">
        <v>15</v>
      </c>
      <c r="N2606" s="88"/>
      <c r="O2606" s="88"/>
      <c r="P2606" s="88"/>
      <c r="R2606" s="90" t="s">
        <v>15</v>
      </c>
      <c r="S2606" s="91">
        <v>0</v>
      </c>
      <c r="T2606" s="90" t="s">
        <v>813</v>
      </c>
      <c r="U2606" s="91">
        <v>420.86</v>
      </c>
      <c r="W2606" s="92">
        <v>44652</v>
      </c>
    </row>
    <row r="2607" spans="1:23" x14ac:dyDescent="0.2">
      <c r="A2607" s="86"/>
      <c r="B2607" s="86" t="s">
        <v>1399</v>
      </c>
      <c r="C2607" s="86" t="s">
        <v>1400</v>
      </c>
      <c r="D2607" s="86" t="s">
        <v>157</v>
      </c>
      <c r="E2607" s="86">
        <v>27</v>
      </c>
      <c r="F2607" s="86" t="s">
        <v>896</v>
      </c>
      <c r="G2607" s="87">
        <v>44787</v>
      </c>
      <c r="H2607" s="87">
        <v>44947</v>
      </c>
      <c r="I2607" s="88"/>
      <c r="J2607" s="88"/>
      <c r="K2607" s="88"/>
      <c r="L2607" s="88"/>
      <c r="M2607" s="88" t="s">
        <v>15</v>
      </c>
      <c r="N2607" s="88"/>
      <c r="O2607" s="88"/>
      <c r="P2607" s="88"/>
      <c r="R2607" s="90" t="s">
        <v>15</v>
      </c>
      <c r="S2607" s="91">
        <v>0</v>
      </c>
      <c r="T2607" s="90" t="s">
        <v>896</v>
      </c>
      <c r="U2607" s="91">
        <v>742.81</v>
      </c>
      <c r="W2607" s="92">
        <v>44652</v>
      </c>
    </row>
    <row r="2608" spans="1:23" x14ac:dyDescent="0.2">
      <c r="A2608" s="86"/>
      <c r="B2608" s="86" t="s">
        <v>1399</v>
      </c>
      <c r="C2608" s="86" t="s">
        <v>1400</v>
      </c>
      <c r="D2608" s="86" t="s">
        <v>157</v>
      </c>
      <c r="E2608" s="86">
        <v>20</v>
      </c>
      <c r="F2608" s="86" t="s">
        <v>584</v>
      </c>
      <c r="G2608" s="87">
        <v>44787</v>
      </c>
      <c r="H2608" s="87">
        <v>44947</v>
      </c>
      <c r="I2608" s="88"/>
      <c r="J2608" s="88"/>
      <c r="K2608" s="88"/>
      <c r="L2608" s="88"/>
      <c r="M2608" s="88" t="s">
        <v>15</v>
      </c>
      <c r="N2608" s="88"/>
      <c r="O2608" s="88"/>
      <c r="P2608" s="88"/>
      <c r="R2608" s="90" t="s">
        <v>15</v>
      </c>
      <c r="S2608" s="91">
        <v>0</v>
      </c>
      <c r="T2608" s="90" t="s">
        <v>584</v>
      </c>
      <c r="U2608" s="91">
        <v>438.96</v>
      </c>
      <c r="W2608" s="92">
        <v>44652</v>
      </c>
    </row>
    <row r="2609" spans="1:23" x14ac:dyDescent="0.2">
      <c r="A2609" s="86"/>
      <c r="B2609" s="86" t="s">
        <v>1399</v>
      </c>
      <c r="C2609" s="86" t="s">
        <v>1400</v>
      </c>
      <c r="D2609" s="86" t="s">
        <v>157</v>
      </c>
      <c r="E2609" s="86">
        <v>21</v>
      </c>
      <c r="F2609" s="86" t="s">
        <v>347</v>
      </c>
      <c r="G2609" s="87">
        <v>44787</v>
      </c>
      <c r="H2609" s="87">
        <v>44947</v>
      </c>
      <c r="I2609" s="88"/>
      <c r="J2609" s="88"/>
      <c r="K2609" s="88"/>
      <c r="L2609" s="88"/>
      <c r="M2609" s="88" t="s">
        <v>15</v>
      </c>
      <c r="N2609" s="88"/>
      <c r="O2609" s="88"/>
      <c r="P2609" s="88"/>
      <c r="R2609" s="90" t="s">
        <v>15</v>
      </c>
      <c r="S2609" s="91">
        <v>0</v>
      </c>
      <c r="T2609" s="90" t="s">
        <v>347</v>
      </c>
      <c r="U2609" s="91">
        <v>231.99</v>
      </c>
      <c r="W2609" s="92">
        <v>44652</v>
      </c>
    </row>
    <row r="2610" spans="1:23" x14ac:dyDescent="0.2">
      <c r="A2610" s="93"/>
      <c r="B2610" s="93" t="s">
        <v>1399</v>
      </c>
      <c r="C2610" s="93" t="s">
        <v>1401</v>
      </c>
      <c r="D2610" s="93" t="s">
        <v>151</v>
      </c>
      <c r="E2610" s="93">
        <v>40</v>
      </c>
      <c r="F2610" s="93" t="s">
        <v>571</v>
      </c>
      <c r="G2610" s="94">
        <v>44787</v>
      </c>
      <c r="H2610" s="94">
        <v>44947</v>
      </c>
      <c r="I2610" s="95"/>
      <c r="J2610" s="95"/>
      <c r="K2610" s="95"/>
      <c r="L2610" s="95"/>
      <c r="M2610" s="95" t="s">
        <v>15</v>
      </c>
      <c r="N2610" s="95"/>
      <c r="O2610" s="95"/>
      <c r="P2610" s="95"/>
      <c r="R2610" s="90" t="s">
        <v>15</v>
      </c>
      <c r="S2610" s="91">
        <v>0</v>
      </c>
      <c r="T2610" s="90" t="s">
        <v>571</v>
      </c>
      <c r="U2610" s="91">
        <v>650.83000000000004</v>
      </c>
      <c r="W2610" s="92">
        <v>44652</v>
      </c>
    </row>
    <row r="2611" spans="1:23" x14ac:dyDescent="0.2">
      <c r="A2611" s="93"/>
      <c r="B2611" s="93" t="s">
        <v>1399</v>
      </c>
      <c r="C2611" s="93" t="s">
        <v>1401</v>
      </c>
      <c r="D2611" s="93" t="s">
        <v>151</v>
      </c>
      <c r="E2611" s="93">
        <v>205</v>
      </c>
      <c r="F2611" s="93" t="s">
        <v>502</v>
      </c>
      <c r="G2611" s="94">
        <v>44787</v>
      </c>
      <c r="H2611" s="94">
        <v>44947</v>
      </c>
      <c r="I2611" s="95"/>
      <c r="J2611" s="95"/>
      <c r="K2611" s="95"/>
      <c r="L2611" s="95"/>
      <c r="M2611" s="95" t="s">
        <v>15</v>
      </c>
      <c r="N2611" s="95"/>
      <c r="O2611" s="95"/>
      <c r="P2611" s="95"/>
      <c r="R2611" s="90" t="s">
        <v>15</v>
      </c>
      <c r="S2611" s="91">
        <v>0</v>
      </c>
      <c r="T2611" s="90" t="s">
        <v>502</v>
      </c>
      <c r="U2611" s="91">
        <v>333.68</v>
      </c>
      <c r="W2611" s="92">
        <v>44652</v>
      </c>
    </row>
    <row r="2612" spans="1:23" x14ac:dyDescent="0.2">
      <c r="A2612" s="93"/>
      <c r="B2612" s="93" t="s">
        <v>1399</v>
      </c>
      <c r="C2612" s="93" t="s">
        <v>1401</v>
      </c>
      <c r="D2612" s="93" t="s">
        <v>151</v>
      </c>
      <c r="E2612" s="93">
        <v>205</v>
      </c>
      <c r="F2612" s="93" t="s">
        <v>502</v>
      </c>
      <c r="G2612" s="94">
        <v>44787</v>
      </c>
      <c r="H2612" s="94">
        <v>44947</v>
      </c>
      <c r="I2612" s="95"/>
      <c r="J2612" s="95"/>
      <c r="K2612" s="95"/>
      <c r="L2612" s="95"/>
      <c r="M2612" s="95" t="s">
        <v>15</v>
      </c>
      <c r="N2612" s="95"/>
      <c r="O2612" s="95"/>
      <c r="P2612" s="95"/>
      <c r="R2612" s="90" t="s">
        <v>15</v>
      </c>
      <c r="S2612" s="91">
        <v>0</v>
      </c>
      <c r="T2612" s="90" t="s">
        <v>502</v>
      </c>
      <c r="U2612" s="91">
        <v>333.68</v>
      </c>
      <c r="W2612" s="92">
        <v>44652</v>
      </c>
    </row>
    <row r="2613" spans="1:23" x14ac:dyDescent="0.2">
      <c r="A2613" s="93"/>
      <c r="B2613" s="93" t="s">
        <v>1399</v>
      </c>
      <c r="C2613" s="93" t="s">
        <v>1401</v>
      </c>
      <c r="D2613" s="93" t="s">
        <v>151</v>
      </c>
      <c r="E2613" s="93">
        <v>205</v>
      </c>
      <c r="F2613" s="93" t="s">
        <v>502</v>
      </c>
      <c r="G2613" s="94">
        <v>44787</v>
      </c>
      <c r="H2613" s="94">
        <v>44947</v>
      </c>
      <c r="I2613" s="95"/>
      <c r="J2613" s="95"/>
      <c r="K2613" s="95"/>
      <c r="L2613" s="95"/>
      <c r="M2613" s="95" t="s">
        <v>15</v>
      </c>
      <c r="N2613" s="95"/>
      <c r="O2613" s="95"/>
      <c r="P2613" s="95"/>
      <c r="R2613" s="90" t="s">
        <v>15</v>
      </c>
      <c r="S2613" s="91">
        <v>0</v>
      </c>
      <c r="T2613" s="90" t="s">
        <v>502</v>
      </c>
      <c r="U2613" s="91">
        <v>333.68</v>
      </c>
      <c r="W2613" s="92">
        <v>44652</v>
      </c>
    </row>
    <row r="2614" spans="1:23" x14ac:dyDescent="0.2">
      <c r="A2614" s="93"/>
      <c r="B2614" s="93" t="s">
        <v>1399</v>
      </c>
      <c r="C2614" s="93" t="s">
        <v>1401</v>
      </c>
      <c r="D2614" s="93" t="s">
        <v>151</v>
      </c>
      <c r="E2614" s="93">
        <v>205</v>
      </c>
      <c r="F2614" s="93" t="s">
        <v>502</v>
      </c>
      <c r="G2614" s="94">
        <v>44787</v>
      </c>
      <c r="H2614" s="94">
        <v>44947</v>
      </c>
      <c r="I2614" s="95"/>
      <c r="J2614" s="95"/>
      <c r="K2614" s="95"/>
      <c r="L2614" s="95"/>
      <c r="M2614" s="95" t="s">
        <v>15</v>
      </c>
      <c r="N2614" s="95"/>
      <c r="O2614" s="95"/>
      <c r="P2614" s="95"/>
      <c r="R2614" s="90" t="s">
        <v>15</v>
      </c>
      <c r="S2614" s="91">
        <v>0</v>
      </c>
      <c r="T2614" s="90" t="s">
        <v>502</v>
      </c>
      <c r="U2614" s="91">
        <v>333.68</v>
      </c>
      <c r="W2614" s="92">
        <v>44652</v>
      </c>
    </row>
    <row r="2615" spans="1:23" x14ac:dyDescent="0.2">
      <c r="A2615" s="93"/>
      <c r="B2615" s="93" t="s">
        <v>1399</v>
      </c>
      <c r="C2615" s="93" t="s">
        <v>1401</v>
      </c>
      <c r="D2615" s="93" t="s">
        <v>151</v>
      </c>
      <c r="E2615" s="93">
        <v>205</v>
      </c>
      <c r="F2615" s="93" t="s">
        <v>502</v>
      </c>
      <c r="G2615" s="94">
        <v>44787</v>
      </c>
      <c r="H2615" s="94">
        <v>44947</v>
      </c>
      <c r="I2615" s="95"/>
      <c r="J2615" s="95"/>
      <c r="K2615" s="95"/>
      <c r="L2615" s="95"/>
      <c r="M2615" s="95" t="s">
        <v>15</v>
      </c>
      <c r="N2615" s="95"/>
      <c r="O2615" s="95"/>
      <c r="P2615" s="95"/>
      <c r="R2615" s="90" t="s">
        <v>15</v>
      </c>
      <c r="S2615" s="91">
        <v>0</v>
      </c>
      <c r="T2615" s="90" t="s">
        <v>502</v>
      </c>
      <c r="U2615" s="91">
        <v>333.68</v>
      </c>
      <c r="W2615" s="92">
        <v>44652</v>
      </c>
    </row>
    <row r="2616" spans="1:23" x14ac:dyDescent="0.2">
      <c r="A2616" s="93"/>
      <c r="B2616" s="93" t="s">
        <v>1399</v>
      </c>
      <c r="C2616" s="93" t="s">
        <v>1401</v>
      </c>
      <c r="D2616" s="93" t="s">
        <v>151</v>
      </c>
      <c r="E2616" s="93">
        <v>205</v>
      </c>
      <c r="F2616" s="93" t="s">
        <v>502</v>
      </c>
      <c r="G2616" s="94">
        <v>44787</v>
      </c>
      <c r="H2616" s="94">
        <v>44947</v>
      </c>
      <c r="I2616" s="95"/>
      <c r="J2616" s="95"/>
      <c r="K2616" s="95"/>
      <c r="L2616" s="95"/>
      <c r="M2616" s="95" t="s">
        <v>15</v>
      </c>
      <c r="N2616" s="95"/>
      <c r="O2616" s="95"/>
      <c r="P2616" s="95"/>
      <c r="R2616" s="90" t="s">
        <v>15</v>
      </c>
      <c r="S2616" s="91">
        <v>0</v>
      </c>
      <c r="T2616" s="90" t="s">
        <v>502</v>
      </c>
      <c r="U2616" s="91">
        <v>333.68</v>
      </c>
      <c r="W2616" s="92">
        <v>44652</v>
      </c>
    </row>
    <row r="2617" spans="1:23" x14ac:dyDescent="0.2">
      <c r="A2617" s="93"/>
      <c r="B2617" s="93" t="s">
        <v>1399</v>
      </c>
      <c r="C2617" s="93" t="s">
        <v>1401</v>
      </c>
      <c r="D2617" s="93" t="s">
        <v>151</v>
      </c>
      <c r="E2617" s="93">
        <v>205</v>
      </c>
      <c r="F2617" s="93" t="s">
        <v>502</v>
      </c>
      <c r="G2617" s="94">
        <v>44787</v>
      </c>
      <c r="H2617" s="94">
        <v>44947</v>
      </c>
      <c r="I2617" s="95"/>
      <c r="J2617" s="95"/>
      <c r="K2617" s="95"/>
      <c r="L2617" s="95"/>
      <c r="M2617" s="95" t="s">
        <v>15</v>
      </c>
      <c r="N2617" s="95"/>
      <c r="O2617" s="95"/>
      <c r="P2617" s="95"/>
      <c r="R2617" s="90" t="s">
        <v>15</v>
      </c>
      <c r="S2617" s="91">
        <v>0</v>
      </c>
      <c r="T2617" s="90" t="s">
        <v>502</v>
      </c>
      <c r="U2617" s="91">
        <v>333.68</v>
      </c>
      <c r="W2617" s="92">
        <v>44652</v>
      </c>
    </row>
    <row r="2618" spans="1:23" x14ac:dyDescent="0.2">
      <c r="A2618" s="93"/>
      <c r="B2618" s="93" t="s">
        <v>1399</v>
      </c>
      <c r="C2618" s="93" t="s">
        <v>1401</v>
      </c>
      <c r="D2618" s="93" t="s">
        <v>151</v>
      </c>
      <c r="E2618" s="93">
        <v>205</v>
      </c>
      <c r="F2618" s="93" t="s">
        <v>502</v>
      </c>
      <c r="G2618" s="94">
        <v>44787</v>
      </c>
      <c r="H2618" s="94">
        <v>44947</v>
      </c>
      <c r="I2618" s="95"/>
      <c r="J2618" s="95"/>
      <c r="K2618" s="95"/>
      <c r="L2618" s="95"/>
      <c r="M2618" s="95" t="s">
        <v>15</v>
      </c>
      <c r="N2618" s="95"/>
      <c r="O2618" s="95"/>
      <c r="P2618" s="95"/>
      <c r="R2618" s="90" t="s">
        <v>15</v>
      </c>
      <c r="S2618" s="91">
        <v>0</v>
      </c>
      <c r="T2618" s="90" t="s">
        <v>502</v>
      </c>
      <c r="U2618" s="91">
        <v>333.68</v>
      </c>
      <c r="W2618" s="92">
        <v>44652</v>
      </c>
    </row>
    <row r="2619" spans="1:23" x14ac:dyDescent="0.2">
      <c r="A2619" s="93"/>
      <c r="B2619" s="93" t="s">
        <v>1399</v>
      </c>
      <c r="C2619" s="93" t="s">
        <v>1401</v>
      </c>
      <c r="D2619" s="93" t="s">
        <v>151</v>
      </c>
      <c r="E2619" s="93">
        <v>205</v>
      </c>
      <c r="F2619" s="93" t="s">
        <v>502</v>
      </c>
      <c r="G2619" s="94">
        <v>44787</v>
      </c>
      <c r="H2619" s="94">
        <v>44947</v>
      </c>
      <c r="I2619" s="95"/>
      <c r="J2619" s="95"/>
      <c r="K2619" s="95"/>
      <c r="L2619" s="95"/>
      <c r="M2619" s="95" t="s">
        <v>15</v>
      </c>
      <c r="N2619" s="95"/>
      <c r="O2619" s="95"/>
      <c r="P2619" s="95"/>
      <c r="R2619" s="90" t="s">
        <v>15</v>
      </c>
      <c r="S2619" s="91">
        <v>0</v>
      </c>
      <c r="T2619" s="90" t="s">
        <v>502</v>
      </c>
      <c r="U2619" s="91">
        <v>333.68</v>
      </c>
      <c r="W2619" s="92">
        <v>44652</v>
      </c>
    </row>
    <row r="2620" spans="1:23" x14ac:dyDescent="0.2">
      <c r="A2620" s="93"/>
      <c r="B2620" s="93" t="s">
        <v>1399</v>
      </c>
      <c r="C2620" s="93" t="s">
        <v>1401</v>
      </c>
      <c r="D2620" s="93" t="s">
        <v>151</v>
      </c>
      <c r="E2620" s="93">
        <v>38</v>
      </c>
      <c r="F2620" s="93" t="s">
        <v>989</v>
      </c>
      <c r="G2620" s="94">
        <v>44787</v>
      </c>
      <c r="H2620" s="94">
        <v>44947</v>
      </c>
      <c r="I2620" s="95"/>
      <c r="J2620" s="95"/>
      <c r="K2620" s="95"/>
      <c r="L2620" s="95"/>
      <c r="M2620" s="95" t="s">
        <v>15</v>
      </c>
      <c r="N2620" s="95"/>
      <c r="O2620" s="95"/>
      <c r="P2620" s="95"/>
      <c r="R2620" s="90" t="s">
        <v>15</v>
      </c>
      <c r="S2620" s="91">
        <v>0</v>
      </c>
      <c r="T2620" s="90" t="s">
        <v>989</v>
      </c>
      <c r="U2620" s="91">
        <v>352.42</v>
      </c>
      <c r="W2620" s="92">
        <v>44652</v>
      </c>
    </row>
    <row r="2621" spans="1:23" x14ac:dyDescent="0.2">
      <c r="A2621" s="93"/>
      <c r="B2621" s="93" t="s">
        <v>1399</v>
      </c>
      <c r="C2621" s="93" t="s">
        <v>1401</v>
      </c>
      <c r="D2621" s="93" t="s">
        <v>151</v>
      </c>
      <c r="E2621" s="93">
        <v>38</v>
      </c>
      <c r="F2621" s="93" t="s">
        <v>989</v>
      </c>
      <c r="G2621" s="94">
        <v>44787</v>
      </c>
      <c r="H2621" s="94">
        <v>44947</v>
      </c>
      <c r="I2621" s="95"/>
      <c r="J2621" s="95"/>
      <c r="K2621" s="95"/>
      <c r="L2621" s="95"/>
      <c r="M2621" s="95" t="s">
        <v>15</v>
      </c>
      <c r="N2621" s="95"/>
      <c r="O2621" s="95"/>
      <c r="P2621" s="95"/>
      <c r="R2621" s="90" t="s">
        <v>15</v>
      </c>
      <c r="S2621" s="91">
        <v>0</v>
      </c>
      <c r="T2621" s="90" t="s">
        <v>989</v>
      </c>
      <c r="U2621" s="91">
        <v>352.42</v>
      </c>
      <c r="W2621" s="92">
        <v>44652</v>
      </c>
    </row>
    <row r="2622" spans="1:23" x14ac:dyDescent="0.2">
      <c r="A2622" s="93"/>
      <c r="B2622" s="93" t="s">
        <v>1399</v>
      </c>
      <c r="C2622" s="93" t="s">
        <v>1401</v>
      </c>
      <c r="D2622" s="93" t="s">
        <v>151</v>
      </c>
      <c r="E2622" s="93">
        <v>38</v>
      </c>
      <c r="F2622" s="93" t="s">
        <v>989</v>
      </c>
      <c r="G2622" s="94">
        <v>44787</v>
      </c>
      <c r="H2622" s="94">
        <v>44947</v>
      </c>
      <c r="I2622" s="95"/>
      <c r="J2622" s="95"/>
      <c r="K2622" s="95"/>
      <c r="L2622" s="95"/>
      <c r="M2622" s="95" t="s">
        <v>15</v>
      </c>
      <c r="N2622" s="95"/>
      <c r="O2622" s="95"/>
      <c r="P2622" s="95"/>
      <c r="R2622" s="90" t="s">
        <v>15</v>
      </c>
      <c r="S2622" s="91">
        <v>0</v>
      </c>
      <c r="T2622" s="90" t="s">
        <v>989</v>
      </c>
      <c r="U2622" s="91">
        <v>352.42</v>
      </c>
      <c r="W2622" s="92">
        <v>44652</v>
      </c>
    </row>
    <row r="2623" spans="1:23" x14ac:dyDescent="0.2">
      <c r="A2623" s="93"/>
      <c r="B2623" s="93" t="s">
        <v>1399</v>
      </c>
      <c r="C2623" s="93" t="s">
        <v>1401</v>
      </c>
      <c r="D2623" s="93" t="s">
        <v>151</v>
      </c>
      <c r="E2623" s="93">
        <v>38</v>
      </c>
      <c r="F2623" s="93" t="s">
        <v>989</v>
      </c>
      <c r="G2623" s="94">
        <v>44787</v>
      </c>
      <c r="H2623" s="94">
        <v>44947</v>
      </c>
      <c r="I2623" s="95"/>
      <c r="J2623" s="95"/>
      <c r="K2623" s="95"/>
      <c r="L2623" s="95"/>
      <c r="M2623" s="95" t="s">
        <v>15</v>
      </c>
      <c r="N2623" s="95"/>
      <c r="O2623" s="95"/>
      <c r="P2623" s="95"/>
      <c r="R2623" s="90" t="s">
        <v>15</v>
      </c>
      <c r="S2623" s="91">
        <v>0</v>
      </c>
      <c r="T2623" s="90" t="s">
        <v>989</v>
      </c>
      <c r="U2623" s="91">
        <v>352.42</v>
      </c>
      <c r="W2623" s="92">
        <v>44652</v>
      </c>
    </row>
    <row r="2624" spans="1:23" x14ac:dyDescent="0.2">
      <c r="A2624" s="93"/>
      <c r="B2624" s="93" t="s">
        <v>1399</v>
      </c>
      <c r="C2624" s="93" t="s">
        <v>1401</v>
      </c>
      <c r="D2624" s="93" t="s">
        <v>151</v>
      </c>
      <c r="E2624" s="93">
        <v>38</v>
      </c>
      <c r="F2624" s="93" t="s">
        <v>989</v>
      </c>
      <c r="G2624" s="94">
        <v>44787</v>
      </c>
      <c r="H2624" s="94">
        <v>44947</v>
      </c>
      <c r="I2624" s="95"/>
      <c r="J2624" s="95"/>
      <c r="K2624" s="95"/>
      <c r="L2624" s="95"/>
      <c r="M2624" s="95" t="s">
        <v>15</v>
      </c>
      <c r="N2624" s="95"/>
      <c r="O2624" s="95"/>
      <c r="P2624" s="95"/>
      <c r="R2624" s="90" t="s">
        <v>15</v>
      </c>
      <c r="S2624" s="91">
        <v>0</v>
      </c>
      <c r="T2624" s="90" t="s">
        <v>989</v>
      </c>
      <c r="U2624" s="91">
        <v>352.42</v>
      </c>
      <c r="W2624" s="92">
        <v>44652</v>
      </c>
    </row>
    <row r="2625" spans="1:23" x14ac:dyDescent="0.2">
      <c r="A2625" s="93"/>
      <c r="B2625" s="93" t="s">
        <v>1399</v>
      </c>
      <c r="C2625" s="93" t="s">
        <v>1401</v>
      </c>
      <c r="D2625" s="93" t="s">
        <v>151</v>
      </c>
      <c r="E2625" s="93">
        <v>38</v>
      </c>
      <c r="F2625" s="93" t="s">
        <v>989</v>
      </c>
      <c r="G2625" s="94">
        <v>44787</v>
      </c>
      <c r="H2625" s="94">
        <v>44947</v>
      </c>
      <c r="I2625" s="95"/>
      <c r="J2625" s="95"/>
      <c r="K2625" s="95"/>
      <c r="L2625" s="95"/>
      <c r="M2625" s="95" t="s">
        <v>15</v>
      </c>
      <c r="N2625" s="95"/>
      <c r="O2625" s="95"/>
      <c r="P2625" s="95"/>
      <c r="R2625" s="90" t="s">
        <v>15</v>
      </c>
      <c r="S2625" s="91">
        <v>0</v>
      </c>
      <c r="T2625" s="90" t="s">
        <v>989</v>
      </c>
      <c r="U2625" s="91">
        <v>352.42</v>
      </c>
      <c r="W2625" s="92">
        <v>44652</v>
      </c>
    </row>
    <row r="2626" spans="1:23" x14ac:dyDescent="0.2">
      <c r="A2626" s="93"/>
      <c r="B2626" s="93" t="s">
        <v>1399</v>
      </c>
      <c r="C2626" s="93" t="s">
        <v>1401</v>
      </c>
      <c r="D2626" s="93" t="s">
        <v>151</v>
      </c>
      <c r="E2626" s="93">
        <v>38</v>
      </c>
      <c r="F2626" s="93" t="s">
        <v>989</v>
      </c>
      <c r="G2626" s="94">
        <v>44787</v>
      </c>
      <c r="H2626" s="94">
        <v>44947</v>
      </c>
      <c r="I2626" s="95"/>
      <c r="J2626" s="95"/>
      <c r="K2626" s="95"/>
      <c r="L2626" s="95"/>
      <c r="M2626" s="95" t="s">
        <v>15</v>
      </c>
      <c r="N2626" s="95"/>
      <c r="O2626" s="95"/>
      <c r="P2626" s="95"/>
      <c r="R2626" s="90" t="s">
        <v>15</v>
      </c>
      <c r="S2626" s="91">
        <v>0</v>
      </c>
      <c r="T2626" s="90" t="s">
        <v>989</v>
      </c>
      <c r="U2626" s="91">
        <v>352.42</v>
      </c>
      <c r="W2626" s="92">
        <v>44652</v>
      </c>
    </row>
    <row r="2627" spans="1:23" x14ac:dyDescent="0.2">
      <c r="A2627" s="93"/>
      <c r="B2627" s="93" t="s">
        <v>1399</v>
      </c>
      <c r="C2627" s="93" t="s">
        <v>1401</v>
      </c>
      <c r="D2627" s="93" t="s">
        <v>151</v>
      </c>
      <c r="E2627" s="93">
        <v>38</v>
      </c>
      <c r="F2627" s="93" t="s">
        <v>989</v>
      </c>
      <c r="G2627" s="94">
        <v>44787</v>
      </c>
      <c r="H2627" s="94">
        <v>44947</v>
      </c>
      <c r="I2627" s="95"/>
      <c r="J2627" s="95"/>
      <c r="K2627" s="95"/>
      <c r="L2627" s="95"/>
      <c r="M2627" s="95" t="s">
        <v>15</v>
      </c>
      <c r="N2627" s="95"/>
      <c r="O2627" s="95"/>
      <c r="P2627" s="95"/>
      <c r="R2627" s="90" t="s">
        <v>15</v>
      </c>
      <c r="S2627" s="91">
        <v>0</v>
      </c>
      <c r="T2627" s="90" t="s">
        <v>989</v>
      </c>
      <c r="U2627" s="91">
        <v>352.42</v>
      </c>
      <c r="W2627" s="92">
        <v>44652</v>
      </c>
    </row>
    <row r="2628" spans="1:23" x14ac:dyDescent="0.2">
      <c r="A2628" s="93"/>
      <c r="B2628" s="93" t="s">
        <v>1399</v>
      </c>
      <c r="C2628" s="93" t="s">
        <v>1401</v>
      </c>
      <c r="D2628" s="93" t="s">
        <v>151</v>
      </c>
      <c r="E2628" s="93">
        <v>38</v>
      </c>
      <c r="F2628" s="93" t="s">
        <v>989</v>
      </c>
      <c r="G2628" s="94">
        <v>44787</v>
      </c>
      <c r="H2628" s="94">
        <v>44947</v>
      </c>
      <c r="I2628" s="95"/>
      <c r="J2628" s="95"/>
      <c r="K2628" s="95"/>
      <c r="L2628" s="95"/>
      <c r="M2628" s="95" t="s">
        <v>15</v>
      </c>
      <c r="N2628" s="95"/>
      <c r="O2628" s="95"/>
      <c r="P2628" s="95"/>
      <c r="R2628" s="90" t="s">
        <v>15</v>
      </c>
      <c r="S2628" s="91">
        <v>0</v>
      </c>
      <c r="T2628" s="90" t="s">
        <v>989</v>
      </c>
      <c r="U2628" s="91">
        <v>352.42</v>
      </c>
      <c r="W2628" s="92">
        <v>44652</v>
      </c>
    </row>
    <row r="2629" spans="1:23" x14ac:dyDescent="0.2">
      <c r="A2629" s="93"/>
      <c r="B2629" s="93" t="s">
        <v>1399</v>
      </c>
      <c r="C2629" s="93" t="s">
        <v>1401</v>
      </c>
      <c r="D2629" s="93" t="s">
        <v>151</v>
      </c>
      <c r="E2629" s="93">
        <v>46</v>
      </c>
      <c r="F2629" s="93" t="s">
        <v>96</v>
      </c>
      <c r="G2629" s="94">
        <v>44787</v>
      </c>
      <c r="H2629" s="94">
        <v>44947</v>
      </c>
      <c r="I2629" s="95"/>
      <c r="J2629" s="95"/>
      <c r="K2629" s="95"/>
      <c r="L2629" s="95"/>
      <c r="M2629" s="95" t="s">
        <v>15</v>
      </c>
      <c r="N2629" s="95"/>
      <c r="O2629" s="95"/>
      <c r="P2629" s="95"/>
      <c r="R2629" s="90" t="s">
        <v>15</v>
      </c>
      <c r="S2629" s="91">
        <v>0</v>
      </c>
      <c r="T2629" s="90" t="s">
        <v>96</v>
      </c>
      <c r="U2629" s="91">
        <v>202.59</v>
      </c>
      <c r="W2629" s="92">
        <v>44652</v>
      </c>
    </row>
    <row r="2630" spans="1:23" x14ac:dyDescent="0.2">
      <c r="A2630" s="93"/>
      <c r="B2630" s="93" t="s">
        <v>1399</v>
      </c>
      <c r="C2630" s="93" t="s">
        <v>1401</v>
      </c>
      <c r="D2630" s="93" t="s">
        <v>151</v>
      </c>
      <c r="E2630" s="93">
        <v>46</v>
      </c>
      <c r="F2630" s="93" t="s">
        <v>96</v>
      </c>
      <c r="G2630" s="94">
        <v>44787</v>
      </c>
      <c r="H2630" s="94">
        <v>44947</v>
      </c>
      <c r="I2630" s="95"/>
      <c r="J2630" s="95"/>
      <c r="K2630" s="95"/>
      <c r="L2630" s="95"/>
      <c r="M2630" s="95" t="s">
        <v>15</v>
      </c>
      <c r="N2630" s="95"/>
      <c r="O2630" s="95"/>
      <c r="P2630" s="95"/>
      <c r="R2630" s="90" t="s">
        <v>15</v>
      </c>
      <c r="S2630" s="91">
        <v>0</v>
      </c>
      <c r="T2630" s="90" t="s">
        <v>96</v>
      </c>
      <c r="U2630" s="91">
        <v>202.59</v>
      </c>
      <c r="W2630" s="92">
        <v>44652</v>
      </c>
    </row>
    <row r="2631" spans="1:23" x14ac:dyDescent="0.2">
      <c r="A2631" s="93"/>
      <c r="B2631" s="93" t="s">
        <v>1399</v>
      </c>
      <c r="C2631" s="93" t="s">
        <v>1401</v>
      </c>
      <c r="D2631" s="93" t="s">
        <v>151</v>
      </c>
      <c r="E2631" s="93">
        <v>46</v>
      </c>
      <c r="F2631" s="93" t="s">
        <v>96</v>
      </c>
      <c r="G2631" s="94">
        <v>44787</v>
      </c>
      <c r="H2631" s="94">
        <v>44947</v>
      </c>
      <c r="I2631" s="95"/>
      <c r="J2631" s="95"/>
      <c r="K2631" s="95"/>
      <c r="L2631" s="95"/>
      <c r="M2631" s="95" t="s">
        <v>15</v>
      </c>
      <c r="N2631" s="95"/>
      <c r="O2631" s="95"/>
      <c r="P2631" s="95"/>
      <c r="R2631" s="90" t="s">
        <v>15</v>
      </c>
      <c r="S2631" s="91">
        <v>0</v>
      </c>
      <c r="T2631" s="90" t="s">
        <v>96</v>
      </c>
      <c r="U2631" s="91">
        <v>202.59</v>
      </c>
      <c r="W2631" s="92">
        <v>44652</v>
      </c>
    </row>
    <row r="2632" spans="1:23" x14ac:dyDescent="0.2">
      <c r="A2632" s="93"/>
      <c r="B2632" s="93" t="s">
        <v>1399</v>
      </c>
      <c r="C2632" s="93" t="s">
        <v>1401</v>
      </c>
      <c r="D2632" s="93" t="s">
        <v>151</v>
      </c>
      <c r="E2632" s="93">
        <v>46</v>
      </c>
      <c r="F2632" s="93" t="s">
        <v>96</v>
      </c>
      <c r="G2632" s="94">
        <v>44787</v>
      </c>
      <c r="H2632" s="94">
        <v>44947</v>
      </c>
      <c r="I2632" s="95"/>
      <c r="J2632" s="95"/>
      <c r="K2632" s="95"/>
      <c r="L2632" s="95"/>
      <c r="M2632" s="95" t="s">
        <v>15</v>
      </c>
      <c r="N2632" s="95"/>
      <c r="O2632" s="95"/>
      <c r="P2632" s="95"/>
      <c r="R2632" s="90" t="s">
        <v>15</v>
      </c>
      <c r="S2632" s="91">
        <v>0</v>
      </c>
      <c r="T2632" s="90" t="s">
        <v>96</v>
      </c>
      <c r="U2632" s="91">
        <v>202.59</v>
      </c>
      <c r="W2632" s="92">
        <v>44652</v>
      </c>
    </row>
    <row r="2633" spans="1:23" x14ac:dyDescent="0.2">
      <c r="A2633" s="93"/>
      <c r="B2633" s="93" t="s">
        <v>1399</v>
      </c>
      <c r="C2633" s="93" t="s">
        <v>1401</v>
      </c>
      <c r="D2633" s="93" t="s">
        <v>151</v>
      </c>
      <c r="E2633" s="93">
        <v>46</v>
      </c>
      <c r="F2633" s="93" t="s">
        <v>96</v>
      </c>
      <c r="G2633" s="94">
        <v>44787</v>
      </c>
      <c r="H2633" s="94">
        <v>44947</v>
      </c>
      <c r="I2633" s="95"/>
      <c r="J2633" s="95"/>
      <c r="K2633" s="95"/>
      <c r="L2633" s="95"/>
      <c r="M2633" s="95" t="s">
        <v>15</v>
      </c>
      <c r="N2633" s="95"/>
      <c r="O2633" s="95"/>
      <c r="P2633" s="95"/>
      <c r="R2633" s="90" t="s">
        <v>15</v>
      </c>
      <c r="S2633" s="91">
        <v>0</v>
      </c>
      <c r="T2633" s="90" t="s">
        <v>96</v>
      </c>
      <c r="U2633" s="91">
        <v>202.59</v>
      </c>
      <c r="W2633" s="92">
        <v>44652</v>
      </c>
    </row>
    <row r="2634" spans="1:23" x14ac:dyDescent="0.2">
      <c r="A2634" s="93"/>
      <c r="B2634" s="93" t="s">
        <v>1399</v>
      </c>
      <c r="C2634" s="93" t="s">
        <v>1401</v>
      </c>
      <c r="D2634" s="93" t="s">
        <v>151</v>
      </c>
      <c r="E2634" s="93">
        <v>46</v>
      </c>
      <c r="F2634" s="93" t="s">
        <v>96</v>
      </c>
      <c r="G2634" s="94">
        <v>44787</v>
      </c>
      <c r="H2634" s="94">
        <v>44947</v>
      </c>
      <c r="I2634" s="95"/>
      <c r="J2634" s="95"/>
      <c r="K2634" s="95"/>
      <c r="L2634" s="95"/>
      <c r="M2634" s="95" t="s">
        <v>15</v>
      </c>
      <c r="N2634" s="95"/>
      <c r="O2634" s="95"/>
      <c r="P2634" s="95"/>
      <c r="R2634" s="90" t="s">
        <v>15</v>
      </c>
      <c r="S2634" s="91">
        <v>0</v>
      </c>
      <c r="T2634" s="90" t="s">
        <v>96</v>
      </c>
      <c r="U2634" s="91">
        <v>202.59</v>
      </c>
      <c r="W2634" s="92">
        <v>44652</v>
      </c>
    </row>
    <row r="2635" spans="1:23" x14ac:dyDescent="0.2">
      <c r="A2635" s="93"/>
      <c r="B2635" s="93" t="s">
        <v>1399</v>
      </c>
      <c r="C2635" s="93" t="s">
        <v>1401</v>
      </c>
      <c r="D2635" s="93" t="s">
        <v>151</v>
      </c>
      <c r="E2635" s="93">
        <v>46</v>
      </c>
      <c r="F2635" s="93" t="s">
        <v>96</v>
      </c>
      <c r="G2635" s="94">
        <v>44787</v>
      </c>
      <c r="H2635" s="94">
        <v>44947</v>
      </c>
      <c r="I2635" s="95"/>
      <c r="J2635" s="95"/>
      <c r="K2635" s="95"/>
      <c r="L2635" s="95"/>
      <c r="M2635" s="95" t="s">
        <v>15</v>
      </c>
      <c r="N2635" s="95"/>
      <c r="O2635" s="95"/>
      <c r="P2635" s="95"/>
      <c r="R2635" s="90" t="s">
        <v>15</v>
      </c>
      <c r="S2635" s="91">
        <v>0</v>
      </c>
      <c r="T2635" s="90" t="s">
        <v>96</v>
      </c>
      <c r="U2635" s="91">
        <v>202.59</v>
      </c>
      <c r="W2635" s="92">
        <v>44652</v>
      </c>
    </row>
    <row r="2636" spans="1:23" x14ac:dyDescent="0.2">
      <c r="A2636" s="93"/>
      <c r="B2636" s="93" t="s">
        <v>1399</v>
      </c>
      <c r="C2636" s="93" t="s">
        <v>1401</v>
      </c>
      <c r="D2636" s="93" t="s">
        <v>151</v>
      </c>
      <c r="E2636" s="93">
        <v>46</v>
      </c>
      <c r="F2636" s="93" t="s">
        <v>96</v>
      </c>
      <c r="G2636" s="94">
        <v>44787</v>
      </c>
      <c r="H2636" s="94">
        <v>44947</v>
      </c>
      <c r="I2636" s="95"/>
      <c r="J2636" s="95"/>
      <c r="K2636" s="95"/>
      <c r="L2636" s="95"/>
      <c r="M2636" s="95" t="s">
        <v>15</v>
      </c>
      <c r="N2636" s="95"/>
      <c r="O2636" s="95"/>
      <c r="P2636" s="95"/>
      <c r="R2636" s="90" t="s">
        <v>15</v>
      </c>
      <c r="S2636" s="91">
        <v>0</v>
      </c>
      <c r="T2636" s="90" t="s">
        <v>96</v>
      </c>
      <c r="U2636" s="91">
        <v>202.59</v>
      </c>
      <c r="W2636" s="92">
        <v>44652</v>
      </c>
    </row>
    <row r="2637" spans="1:23" x14ac:dyDescent="0.2">
      <c r="A2637" s="93"/>
      <c r="B2637" s="93" t="s">
        <v>1399</v>
      </c>
      <c r="C2637" s="93" t="s">
        <v>1401</v>
      </c>
      <c r="D2637" s="93" t="s">
        <v>151</v>
      </c>
      <c r="E2637" s="93">
        <v>48</v>
      </c>
      <c r="F2637" s="93" t="s">
        <v>312</v>
      </c>
      <c r="G2637" s="94">
        <v>44787</v>
      </c>
      <c r="H2637" s="94">
        <v>44947</v>
      </c>
      <c r="I2637" s="95"/>
      <c r="J2637" s="95"/>
      <c r="K2637" s="95"/>
      <c r="L2637" s="95"/>
      <c r="M2637" s="95" t="s">
        <v>15</v>
      </c>
      <c r="N2637" s="95"/>
      <c r="O2637" s="95"/>
      <c r="P2637" s="95"/>
      <c r="R2637" s="90" t="s">
        <v>15</v>
      </c>
      <c r="S2637" s="91">
        <v>0</v>
      </c>
      <c r="T2637" s="90" t="s">
        <v>312</v>
      </c>
      <c r="U2637" s="91">
        <v>292.54000000000002</v>
      </c>
      <c r="W2637" s="92">
        <v>44652</v>
      </c>
    </row>
    <row r="2638" spans="1:23" x14ac:dyDescent="0.2">
      <c r="A2638" s="93"/>
      <c r="B2638" s="93" t="s">
        <v>1399</v>
      </c>
      <c r="C2638" s="93" t="s">
        <v>1401</v>
      </c>
      <c r="D2638" s="93" t="s">
        <v>151</v>
      </c>
      <c r="E2638" s="93">
        <v>48</v>
      </c>
      <c r="F2638" s="93" t="s">
        <v>312</v>
      </c>
      <c r="G2638" s="94">
        <v>44787</v>
      </c>
      <c r="H2638" s="94">
        <v>44947</v>
      </c>
      <c r="I2638" s="95"/>
      <c r="J2638" s="95"/>
      <c r="K2638" s="95"/>
      <c r="L2638" s="95"/>
      <c r="M2638" s="95" t="s">
        <v>15</v>
      </c>
      <c r="N2638" s="95"/>
      <c r="O2638" s="95"/>
      <c r="P2638" s="95"/>
      <c r="R2638" s="90" t="s">
        <v>15</v>
      </c>
      <c r="S2638" s="91">
        <v>0</v>
      </c>
      <c r="T2638" s="90" t="s">
        <v>312</v>
      </c>
      <c r="U2638" s="91">
        <v>292.54000000000002</v>
      </c>
      <c r="W2638" s="92">
        <v>44652</v>
      </c>
    </row>
    <row r="2639" spans="1:23" x14ac:dyDescent="0.2">
      <c r="A2639" s="93"/>
      <c r="B2639" s="93" t="s">
        <v>1399</v>
      </c>
      <c r="C2639" s="93" t="s">
        <v>1401</v>
      </c>
      <c r="D2639" s="93" t="s">
        <v>151</v>
      </c>
      <c r="E2639" s="93">
        <v>48</v>
      </c>
      <c r="F2639" s="93" t="s">
        <v>312</v>
      </c>
      <c r="G2639" s="94">
        <v>44787</v>
      </c>
      <c r="H2639" s="94">
        <v>44947</v>
      </c>
      <c r="I2639" s="95"/>
      <c r="J2639" s="95"/>
      <c r="K2639" s="95"/>
      <c r="L2639" s="95"/>
      <c r="M2639" s="95" t="s">
        <v>15</v>
      </c>
      <c r="N2639" s="95"/>
      <c r="O2639" s="95"/>
      <c r="P2639" s="95"/>
      <c r="R2639" s="90" t="s">
        <v>15</v>
      </c>
      <c r="S2639" s="91">
        <v>0</v>
      </c>
      <c r="T2639" s="90" t="s">
        <v>312</v>
      </c>
      <c r="U2639" s="91">
        <v>292.54000000000002</v>
      </c>
      <c r="W2639" s="92">
        <v>44652</v>
      </c>
    </row>
    <row r="2640" spans="1:23" x14ac:dyDescent="0.2">
      <c r="A2640" s="93"/>
      <c r="B2640" s="93" t="s">
        <v>1399</v>
      </c>
      <c r="C2640" s="93" t="s">
        <v>1401</v>
      </c>
      <c r="D2640" s="93" t="s">
        <v>151</v>
      </c>
      <c r="E2640" s="93">
        <v>58</v>
      </c>
      <c r="F2640" s="93" t="s">
        <v>874</v>
      </c>
      <c r="G2640" s="94">
        <v>44787</v>
      </c>
      <c r="H2640" s="94">
        <v>44947</v>
      </c>
      <c r="I2640" s="95"/>
      <c r="J2640" s="95"/>
      <c r="K2640" s="95"/>
      <c r="L2640" s="95"/>
      <c r="M2640" s="95" t="s">
        <v>15</v>
      </c>
      <c r="N2640" s="95"/>
      <c r="O2640" s="95"/>
      <c r="P2640" s="95"/>
      <c r="R2640" s="90" t="s">
        <v>15</v>
      </c>
      <c r="S2640" s="91">
        <v>0</v>
      </c>
      <c r="T2640" s="90" t="s">
        <v>874</v>
      </c>
      <c r="U2640" s="91">
        <v>315.44</v>
      </c>
      <c r="W2640" s="92">
        <v>44652</v>
      </c>
    </row>
    <row r="2641" spans="1:23" x14ac:dyDescent="0.2">
      <c r="A2641" s="93"/>
      <c r="B2641" s="93" t="s">
        <v>1399</v>
      </c>
      <c r="C2641" s="93" t="s">
        <v>1401</v>
      </c>
      <c r="D2641" s="93" t="s">
        <v>157</v>
      </c>
      <c r="E2641" s="93">
        <v>8</v>
      </c>
      <c r="F2641" s="93" t="s">
        <v>813</v>
      </c>
      <c r="G2641" s="94">
        <v>44787</v>
      </c>
      <c r="H2641" s="94">
        <v>44947</v>
      </c>
      <c r="I2641" s="95"/>
      <c r="J2641" s="95"/>
      <c r="K2641" s="95"/>
      <c r="L2641" s="95"/>
      <c r="M2641" s="95" t="s">
        <v>15</v>
      </c>
      <c r="N2641" s="95"/>
      <c r="O2641" s="95"/>
      <c r="P2641" s="95"/>
      <c r="R2641" s="90" t="s">
        <v>15</v>
      </c>
      <c r="S2641" s="91">
        <v>0</v>
      </c>
      <c r="T2641" s="90" t="s">
        <v>813</v>
      </c>
      <c r="U2641" s="91">
        <v>420.86</v>
      </c>
      <c r="W2641" s="92">
        <v>44652</v>
      </c>
    </row>
    <row r="2642" spans="1:23" x14ac:dyDescent="0.2">
      <c r="A2642" s="93"/>
      <c r="B2642" s="93" t="s">
        <v>1399</v>
      </c>
      <c r="C2642" s="93" t="s">
        <v>1401</v>
      </c>
      <c r="D2642" s="93" t="s">
        <v>157</v>
      </c>
      <c r="E2642" s="93">
        <v>27</v>
      </c>
      <c r="F2642" s="93" t="s">
        <v>896</v>
      </c>
      <c r="G2642" s="94">
        <v>44787</v>
      </c>
      <c r="H2642" s="94">
        <v>44947</v>
      </c>
      <c r="I2642" s="95"/>
      <c r="J2642" s="95"/>
      <c r="K2642" s="95"/>
      <c r="L2642" s="95"/>
      <c r="M2642" s="95" t="s">
        <v>15</v>
      </c>
      <c r="N2642" s="95"/>
      <c r="O2642" s="95"/>
      <c r="P2642" s="95"/>
      <c r="R2642" s="90" t="s">
        <v>15</v>
      </c>
      <c r="S2642" s="91">
        <v>0</v>
      </c>
      <c r="T2642" s="90" t="s">
        <v>896</v>
      </c>
      <c r="U2642" s="91">
        <v>742.81</v>
      </c>
      <c r="W2642" s="92">
        <v>44652</v>
      </c>
    </row>
    <row r="2643" spans="1:23" x14ac:dyDescent="0.2">
      <c r="A2643" s="93"/>
      <c r="B2643" s="93" t="s">
        <v>1399</v>
      </c>
      <c r="C2643" s="93" t="s">
        <v>1401</v>
      </c>
      <c r="D2643" s="93" t="s">
        <v>157</v>
      </c>
      <c r="E2643" s="93">
        <v>20</v>
      </c>
      <c r="F2643" s="93" t="s">
        <v>584</v>
      </c>
      <c r="G2643" s="94">
        <v>44787</v>
      </c>
      <c r="H2643" s="94">
        <v>44947</v>
      </c>
      <c r="I2643" s="95"/>
      <c r="J2643" s="95"/>
      <c r="K2643" s="95"/>
      <c r="L2643" s="95"/>
      <c r="M2643" s="95" t="s">
        <v>15</v>
      </c>
      <c r="N2643" s="95"/>
      <c r="O2643" s="95"/>
      <c r="P2643" s="95"/>
      <c r="R2643" s="90" t="s">
        <v>15</v>
      </c>
      <c r="S2643" s="91">
        <v>0</v>
      </c>
      <c r="T2643" s="90" t="s">
        <v>584</v>
      </c>
      <c r="U2643" s="91">
        <v>438.96</v>
      </c>
      <c r="W2643" s="92">
        <v>44652</v>
      </c>
    </row>
    <row r="2644" spans="1:23" x14ac:dyDescent="0.2">
      <c r="A2644" s="93"/>
      <c r="B2644" s="93" t="s">
        <v>1399</v>
      </c>
      <c r="C2644" s="93" t="s">
        <v>1401</v>
      </c>
      <c r="D2644" s="93" t="s">
        <v>157</v>
      </c>
      <c r="E2644" s="93">
        <v>21</v>
      </c>
      <c r="F2644" s="93" t="s">
        <v>347</v>
      </c>
      <c r="G2644" s="94">
        <v>44787</v>
      </c>
      <c r="H2644" s="94">
        <v>44947</v>
      </c>
      <c r="I2644" s="95"/>
      <c r="J2644" s="95"/>
      <c r="K2644" s="95"/>
      <c r="L2644" s="95"/>
      <c r="M2644" s="95" t="s">
        <v>15</v>
      </c>
      <c r="N2644" s="95"/>
      <c r="O2644" s="95"/>
      <c r="P2644" s="95"/>
      <c r="R2644" s="90" t="s">
        <v>15</v>
      </c>
      <c r="S2644" s="91">
        <v>0</v>
      </c>
      <c r="T2644" s="90" t="s">
        <v>347</v>
      </c>
      <c r="U2644" s="91">
        <v>231.99</v>
      </c>
      <c r="W2644" s="92">
        <v>44652</v>
      </c>
    </row>
    <row r="2645" spans="1:23" x14ac:dyDescent="0.2">
      <c r="A2645" s="86"/>
      <c r="B2645" s="86" t="s">
        <v>1402</v>
      </c>
      <c r="C2645" s="86" t="s">
        <v>1403</v>
      </c>
      <c r="D2645" s="86" t="s">
        <v>151</v>
      </c>
      <c r="E2645" s="86">
        <v>40</v>
      </c>
      <c r="F2645" s="86" t="s">
        <v>571</v>
      </c>
      <c r="G2645" s="87">
        <v>44787</v>
      </c>
      <c r="H2645" s="87">
        <v>44947</v>
      </c>
      <c r="I2645" s="88"/>
      <c r="J2645" s="88"/>
      <c r="K2645" s="88"/>
      <c r="L2645" s="88"/>
      <c r="M2645" s="88" t="s">
        <v>15</v>
      </c>
      <c r="N2645" s="88"/>
      <c r="O2645" s="88"/>
      <c r="P2645" s="88"/>
      <c r="R2645" s="90" t="s">
        <v>15</v>
      </c>
      <c r="S2645" s="91">
        <v>0</v>
      </c>
      <c r="T2645" s="90" t="s">
        <v>571</v>
      </c>
      <c r="U2645" s="91">
        <v>650.83000000000004</v>
      </c>
      <c r="W2645" s="92">
        <v>44652</v>
      </c>
    </row>
    <row r="2646" spans="1:23" x14ac:dyDescent="0.2">
      <c r="A2646" s="86"/>
      <c r="B2646" s="86" t="s">
        <v>1402</v>
      </c>
      <c r="C2646" s="86" t="s">
        <v>1403</v>
      </c>
      <c r="D2646" s="86" t="s">
        <v>151</v>
      </c>
      <c r="E2646" s="86">
        <v>38</v>
      </c>
      <c r="F2646" s="86" t="s">
        <v>989</v>
      </c>
      <c r="G2646" s="87">
        <v>44787</v>
      </c>
      <c r="H2646" s="87">
        <v>44947</v>
      </c>
      <c r="I2646" s="88"/>
      <c r="J2646" s="88"/>
      <c r="K2646" s="88"/>
      <c r="L2646" s="88"/>
      <c r="M2646" s="88" t="s">
        <v>15</v>
      </c>
      <c r="N2646" s="88"/>
      <c r="O2646" s="88"/>
      <c r="P2646" s="88"/>
      <c r="R2646" s="90" t="s">
        <v>15</v>
      </c>
      <c r="S2646" s="91">
        <v>0</v>
      </c>
      <c r="T2646" s="90" t="s">
        <v>989</v>
      </c>
      <c r="U2646" s="91">
        <v>352.42</v>
      </c>
      <c r="W2646" s="92">
        <v>44652</v>
      </c>
    </row>
    <row r="2647" spans="1:23" x14ac:dyDescent="0.2">
      <c r="A2647" s="86"/>
      <c r="B2647" s="86" t="s">
        <v>1402</v>
      </c>
      <c r="C2647" s="86" t="s">
        <v>1403</v>
      </c>
      <c r="D2647" s="86" t="s">
        <v>151</v>
      </c>
      <c r="E2647" s="86">
        <v>38</v>
      </c>
      <c r="F2647" s="86" t="s">
        <v>989</v>
      </c>
      <c r="G2647" s="87">
        <v>44787</v>
      </c>
      <c r="H2647" s="87">
        <v>44947</v>
      </c>
      <c r="I2647" s="88"/>
      <c r="J2647" s="88"/>
      <c r="K2647" s="88"/>
      <c r="L2647" s="88"/>
      <c r="M2647" s="88" t="s">
        <v>15</v>
      </c>
      <c r="N2647" s="88"/>
      <c r="O2647" s="88"/>
      <c r="P2647" s="88"/>
      <c r="R2647" s="90" t="s">
        <v>15</v>
      </c>
      <c r="S2647" s="91">
        <v>0</v>
      </c>
      <c r="T2647" s="90" t="s">
        <v>989</v>
      </c>
      <c r="U2647" s="91">
        <v>352.42</v>
      </c>
      <c r="W2647" s="92">
        <v>44652</v>
      </c>
    </row>
    <row r="2648" spans="1:23" x14ac:dyDescent="0.2">
      <c r="A2648" s="86"/>
      <c r="B2648" s="86" t="s">
        <v>1402</v>
      </c>
      <c r="C2648" s="86" t="s">
        <v>1403</v>
      </c>
      <c r="D2648" s="86" t="s">
        <v>151</v>
      </c>
      <c r="E2648" s="86">
        <v>38</v>
      </c>
      <c r="F2648" s="86" t="s">
        <v>989</v>
      </c>
      <c r="G2648" s="87">
        <v>44787</v>
      </c>
      <c r="H2648" s="87">
        <v>44947</v>
      </c>
      <c r="I2648" s="88"/>
      <c r="J2648" s="88"/>
      <c r="K2648" s="88"/>
      <c r="L2648" s="88"/>
      <c r="M2648" s="88" t="s">
        <v>15</v>
      </c>
      <c r="N2648" s="88"/>
      <c r="O2648" s="88"/>
      <c r="P2648" s="88"/>
      <c r="R2648" s="90" t="s">
        <v>15</v>
      </c>
      <c r="S2648" s="91">
        <v>0</v>
      </c>
      <c r="T2648" s="90" t="s">
        <v>989</v>
      </c>
      <c r="U2648" s="91">
        <v>352.42</v>
      </c>
      <c r="W2648" s="92">
        <v>44652</v>
      </c>
    </row>
    <row r="2649" spans="1:23" x14ac:dyDescent="0.2">
      <c r="A2649" s="86"/>
      <c r="B2649" s="86" t="s">
        <v>1402</v>
      </c>
      <c r="C2649" s="86" t="s">
        <v>1403</v>
      </c>
      <c r="D2649" s="86" t="s">
        <v>151</v>
      </c>
      <c r="E2649" s="86">
        <v>38</v>
      </c>
      <c r="F2649" s="86" t="s">
        <v>989</v>
      </c>
      <c r="G2649" s="87">
        <v>44787</v>
      </c>
      <c r="H2649" s="87">
        <v>44947</v>
      </c>
      <c r="I2649" s="88"/>
      <c r="J2649" s="88"/>
      <c r="K2649" s="88"/>
      <c r="L2649" s="88"/>
      <c r="M2649" s="88" t="s">
        <v>15</v>
      </c>
      <c r="N2649" s="88"/>
      <c r="O2649" s="88"/>
      <c r="P2649" s="88"/>
      <c r="R2649" s="90" t="s">
        <v>15</v>
      </c>
      <c r="S2649" s="91">
        <v>0</v>
      </c>
      <c r="T2649" s="90" t="s">
        <v>989</v>
      </c>
      <c r="U2649" s="91">
        <v>352.42</v>
      </c>
      <c r="W2649" s="92">
        <v>44652</v>
      </c>
    </row>
    <row r="2650" spans="1:23" x14ac:dyDescent="0.2">
      <c r="A2650" s="86"/>
      <c r="B2650" s="86" t="s">
        <v>1402</v>
      </c>
      <c r="C2650" s="86" t="s">
        <v>1403</v>
      </c>
      <c r="D2650" s="86" t="s">
        <v>151</v>
      </c>
      <c r="E2650" s="86">
        <v>38</v>
      </c>
      <c r="F2650" s="86" t="s">
        <v>989</v>
      </c>
      <c r="G2650" s="87">
        <v>44787</v>
      </c>
      <c r="H2650" s="87">
        <v>44947</v>
      </c>
      <c r="I2650" s="88"/>
      <c r="J2650" s="88"/>
      <c r="K2650" s="88"/>
      <c r="L2650" s="88"/>
      <c r="M2650" s="88" t="s">
        <v>15</v>
      </c>
      <c r="N2650" s="88"/>
      <c r="O2650" s="88"/>
      <c r="P2650" s="88"/>
      <c r="R2650" s="90" t="s">
        <v>15</v>
      </c>
      <c r="S2650" s="91">
        <v>0</v>
      </c>
      <c r="T2650" s="90" t="s">
        <v>989</v>
      </c>
      <c r="U2650" s="91">
        <v>352.42</v>
      </c>
      <c r="W2650" s="92">
        <v>44652</v>
      </c>
    </row>
    <row r="2651" spans="1:23" x14ac:dyDescent="0.2">
      <c r="A2651" s="86"/>
      <c r="B2651" s="86" t="s">
        <v>1402</v>
      </c>
      <c r="C2651" s="86" t="s">
        <v>1403</v>
      </c>
      <c r="D2651" s="86" t="s">
        <v>151</v>
      </c>
      <c r="E2651" s="86">
        <v>38</v>
      </c>
      <c r="F2651" s="86" t="s">
        <v>989</v>
      </c>
      <c r="G2651" s="87">
        <v>44787</v>
      </c>
      <c r="H2651" s="87">
        <v>44947</v>
      </c>
      <c r="I2651" s="88"/>
      <c r="J2651" s="88"/>
      <c r="K2651" s="88"/>
      <c r="L2651" s="88"/>
      <c r="M2651" s="88" t="s">
        <v>15</v>
      </c>
      <c r="N2651" s="88"/>
      <c r="O2651" s="88"/>
      <c r="P2651" s="88"/>
      <c r="R2651" s="90" t="s">
        <v>15</v>
      </c>
      <c r="S2651" s="91">
        <v>0</v>
      </c>
      <c r="T2651" s="90" t="s">
        <v>989</v>
      </c>
      <c r="U2651" s="91">
        <v>352.42</v>
      </c>
      <c r="W2651" s="92">
        <v>44652</v>
      </c>
    </row>
    <row r="2652" spans="1:23" x14ac:dyDescent="0.2">
      <c r="A2652" s="86"/>
      <c r="B2652" s="86" t="s">
        <v>1402</v>
      </c>
      <c r="C2652" s="86" t="s">
        <v>1403</v>
      </c>
      <c r="D2652" s="86" t="s">
        <v>151</v>
      </c>
      <c r="E2652" s="86">
        <v>38</v>
      </c>
      <c r="F2652" s="86" t="s">
        <v>989</v>
      </c>
      <c r="G2652" s="87">
        <v>44787</v>
      </c>
      <c r="H2652" s="87">
        <v>44947</v>
      </c>
      <c r="I2652" s="88"/>
      <c r="J2652" s="88"/>
      <c r="K2652" s="88"/>
      <c r="L2652" s="88"/>
      <c r="M2652" s="88" t="s">
        <v>15</v>
      </c>
      <c r="N2652" s="88"/>
      <c r="O2652" s="88"/>
      <c r="P2652" s="88"/>
      <c r="R2652" s="90" t="s">
        <v>15</v>
      </c>
      <c r="S2652" s="91">
        <v>0</v>
      </c>
      <c r="T2652" s="90" t="s">
        <v>989</v>
      </c>
      <c r="U2652" s="91">
        <v>352.42</v>
      </c>
      <c r="W2652" s="92">
        <v>44652</v>
      </c>
    </row>
    <row r="2653" spans="1:23" x14ac:dyDescent="0.2">
      <c r="A2653" s="86"/>
      <c r="B2653" s="86" t="s">
        <v>1402</v>
      </c>
      <c r="C2653" s="86" t="s">
        <v>1403</v>
      </c>
      <c r="D2653" s="86" t="s">
        <v>151</v>
      </c>
      <c r="E2653" s="86">
        <v>38</v>
      </c>
      <c r="F2653" s="86" t="s">
        <v>989</v>
      </c>
      <c r="G2653" s="87">
        <v>44787</v>
      </c>
      <c r="H2653" s="87">
        <v>44947</v>
      </c>
      <c r="I2653" s="88"/>
      <c r="J2653" s="88"/>
      <c r="K2653" s="88"/>
      <c r="L2653" s="88"/>
      <c r="M2653" s="88" t="s">
        <v>15</v>
      </c>
      <c r="N2653" s="88"/>
      <c r="O2653" s="88"/>
      <c r="P2653" s="88"/>
      <c r="R2653" s="90" t="s">
        <v>15</v>
      </c>
      <c r="S2653" s="91">
        <v>0</v>
      </c>
      <c r="T2653" s="90" t="s">
        <v>989</v>
      </c>
      <c r="U2653" s="91">
        <v>352.42</v>
      </c>
      <c r="W2653" s="92">
        <v>44652</v>
      </c>
    </row>
    <row r="2654" spans="1:23" x14ac:dyDescent="0.2">
      <c r="A2654" s="86"/>
      <c r="B2654" s="86" t="s">
        <v>1402</v>
      </c>
      <c r="C2654" s="86" t="s">
        <v>1403</v>
      </c>
      <c r="D2654" s="86" t="s">
        <v>151</v>
      </c>
      <c r="E2654" s="86">
        <v>205</v>
      </c>
      <c r="F2654" s="86" t="s">
        <v>502</v>
      </c>
      <c r="G2654" s="87">
        <v>44787</v>
      </c>
      <c r="H2654" s="87">
        <v>44947</v>
      </c>
      <c r="I2654" s="88"/>
      <c r="J2654" s="88"/>
      <c r="K2654" s="88"/>
      <c r="L2654" s="88"/>
      <c r="M2654" s="88" t="s">
        <v>15</v>
      </c>
      <c r="N2654" s="88"/>
      <c r="O2654" s="88"/>
      <c r="P2654" s="88"/>
      <c r="R2654" s="90" t="s">
        <v>15</v>
      </c>
      <c r="S2654" s="91">
        <v>0</v>
      </c>
      <c r="T2654" s="90" t="s">
        <v>502</v>
      </c>
      <c r="U2654" s="91">
        <v>333.68</v>
      </c>
      <c r="W2654" s="92">
        <v>44652</v>
      </c>
    </row>
    <row r="2655" spans="1:23" x14ac:dyDescent="0.2">
      <c r="A2655" s="86"/>
      <c r="B2655" s="86" t="s">
        <v>1402</v>
      </c>
      <c r="C2655" s="86" t="s">
        <v>1403</v>
      </c>
      <c r="D2655" s="86" t="s">
        <v>151</v>
      </c>
      <c r="E2655" s="86">
        <v>205</v>
      </c>
      <c r="F2655" s="86" t="s">
        <v>502</v>
      </c>
      <c r="G2655" s="87">
        <v>44787</v>
      </c>
      <c r="H2655" s="87">
        <v>44947</v>
      </c>
      <c r="I2655" s="88"/>
      <c r="J2655" s="88"/>
      <c r="K2655" s="88"/>
      <c r="L2655" s="88"/>
      <c r="M2655" s="88" t="s">
        <v>15</v>
      </c>
      <c r="N2655" s="88"/>
      <c r="O2655" s="88"/>
      <c r="P2655" s="88"/>
      <c r="R2655" s="90" t="s">
        <v>15</v>
      </c>
      <c r="S2655" s="91">
        <v>0</v>
      </c>
      <c r="T2655" s="90" t="s">
        <v>502</v>
      </c>
      <c r="U2655" s="91">
        <v>333.68</v>
      </c>
      <c r="W2655" s="92">
        <v>44652</v>
      </c>
    </row>
    <row r="2656" spans="1:23" x14ac:dyDescent="0.2">
      <c r="A2656" s="86"/>
      <c r="B2656" s="86" t="s">
        <v>1402</v>
      </c>
      <c r="C2656" s="86" t="s">
        <v>1403</v>
      </c>
      <c r="D2656" s="86" t="s">
        <v>151</v>
      </c>
      <c r="E2656" s="86">
        <v>205</v>
      </c>
      <c r="F2656" s="86" t="s">
        <v>502</v>
      </c>
      <c r="G2656" s="87">
        <v>44787</v>
      </c>
      <c r="H2656" s="87">
        <v>44947</v>
      </c>
      <c r="I2656" s="88"/>
      <c r="J2656" s="88"/>
      <c r="K2656" s="88"/>
      <c r="L2656" s="88"/>
      <c r="M2656" s="88" t="s">
        <v>15</v>
      </c>
      <c r="N2656" s="88"/>
      <c r="O2656" s="88"/>
      <c r="P2656" s="88"/>
      <c r="R2656" s="90" t="s">
        <v>15</v>
      </c>
      <c r="S2656" s="91">
        <v>0</v>
      </c>
      <c r="T2656" s="90" t="s">
        <v>502</v>
      </c>
      <c r="U2656" s="91">
        <v>333.68</v>
      </c>
      <c r="W2656" s="92">
        <v>44652</v>
      </c>
    </row>
    <row r="2657" spans="1:23" x14ac:dyDescent="0.2">
      <c r="A2657" s="86"/>
      <c r="B2657" s="86" t="s">
        <v>1402</v>
      </c>
      <c r="C2657" s="86" t="s">
        <v>1403</v>
      </c>
      <c r="D2657" s="86" t="s">
        <v>151</v>
      </c>
      <c r="E2657" s="86">
        <v>205</v>
      </c>
      <c r="F2657" s="86" t="s">
        <v>502</v>
      </c>
      <c r="G2657" s="87">
        <v>44787</v>
      </c>
      <c r="H2657" s="87">
        <v>44947</v>
      </c>
      <c r="I2657" s="88"/>
      <c r="J2657" s="88"/>
      <c r="K2657" s="88"/>
      <c r="L2657" s="88"/>
      <c r="M2657" s="88" t="s">
        <v>15</v>
      </c>
      <c r="N2657" s="88"/>
      <c r="O2657" s="88"/>
      <c r="P2657" s="88"/>
      <c r="R2657" s="90" t="s">
        <v>15</v>
      </c>
      <c r="S2657" s="91">
        <v>0</v>
      </c>
      <c r="T2657" s="90" t="s">
        <v>502</v>
      </c>
      <c r="U2657" s="91">
        <v>333.68</v>
      </c>
      <c r="W2657" s="92">
        <v>44652</v>
      </c>
    </row>
    <row r="2658" spans="1:23" x14ac:dyDescent="0.2">
      <c r="A2658" s="86"/>
      <c r="B2658" s="86" t="s">
        <v>1402</v>
      </c>
      <c r="C2658" s="86" t="s">
        <v>1403</v>
      </c>
      <c r="D2658" s="86" t="s">
        <v>151</v>
      </c>
      <c r="E2658" s="86">
        <v>205</v>
      </c>
      <c r="F2658" s="86" t="s">
        <v>502</v>
      </c>
      <c r="G2658" s="87">
        <v>44787</v>
      </c>
      <c r="H2658" s="87">
        <v>44947</v>
      </c>
      <c r="I2658" s="88"/>
      <c r="J2658" s="88"/>
      <c r="K2658" s="88"/>
      <c r="L2658" s="88"/>
      <c r="M2658" s="88" t="s">
        <v>15</v>
      </c>
      <c r="N2658" s="88"/>
      <c r="O2658" s="88"/>
      <c r="P2658" s="88"/>
      <c r="R2658" s="90" t="s">
        <v>15</v>
      </c>
      <c r="S2658" s="91">
        <v>0</v>
      </c>
      <c r="T2658" s="90" t="s">
        <v>502</v>
      </c>
      <c r="U2658" s="91">
        <v>333.68</v>
      </c>
      <c r="W2658" s="92">
        <v>44652</v>
      </c>
    </row>
    <row r="2659" spans="1:23" x14ac:dyDescent="0.2">
      <c r="A2659" s="86"/>
      <c r="B2659" s="86" t="s">
        <v>1402</v>
      </c>
      <c r="C2659" s="86" t="s">
        <v>1403</v>
      </c>
      <c r="D2659" s="86" t="s">
        <v>151</v>
      </c>
      <c r="E2659" s="86">
        <v>205</v>
      </c>
      <c r="F2659" s="86" t="s">
        <v>502</v>
      </c>
      <c r="G2659" s="87">
        <v>44787</v>
      </c>
      <c r="H2659" s="87">
        <v>44947</v>
      </c>
      <c r="I2659" s="88"/>
      <c r="J2659" s="88"/>
      <c r="K2659" s="88"/>
      <c r="L2659" s="88"/>
      <c r="M2659" s="88" t="s">
        <v>15</v>
      </c>
      <c r="N2659" s="88"/>
      <c r="O2659" s="88"/>
      <c r="P2659" s="88"/>
      <c r="R2659" s="90" t="s">
        <v>15</v>
      </c>
      <c r="S2659" s="91">
        <v>0</v>
      </c>
      <c r="T2659" s="90" t="s">
        <v>502</v>
      </c>
      <c r="U2659" s="91">
        <v>333.68</v>
      </c>
      <c r="W2659" s="92">
        <v>44652</v>
      </c>
    </row>
    <row r="2660" spans="1:23" x14ac:dyDescent="0.2">
      <c r="A2660" s="86"/>
      <c r="B2660" s="86" t="s">
        <v>1402</v>
      </c>
      <c r="C2660" s="86" t="s">
        <v>1403</v>
      </c>
      <c r="D2660" s="86" t="s">
        <v>151</v>
      </c>
      <c r="E2660" s="86">
        <v>205</v>
      </c>
      <c r="F2660" s="86" t="s">
        <v>502</v>
      </c>
      <c r="G2660" s="87">
        <v>44787</v>
      </c>
      <c r="H2660" s="87">
        <v>44947</v>
      </c>
      <c r="I2660" s="88"/>
      <c r="J2660" s="88"/>
      <c r="K2660" s="88"/>
      <c r="L2660" s="88"/>
      <c r="M2660" s="88" t="s">
        <v>15</v>
      </c>
      <c r="N2660" s="88"/>
      <c r="O2660" s="88"/>
      <c r="P2660" s="88"/>
      <c r="R2660" s="90" t="s">
        <v>15</v>
      </c>
      <c r="S2660" s="91">
        <v>0</v>
      </c>
      <c r="T2660" s="90" t="s">
        <v>502</v>
      </c>
      <c r="U2660" s="91">
        <v>333.68</v>
      </c>
      <c r="W2660" s="92">
        <v>44652</v>
      </c>
    </row>
    <row r="2661" spans="1:23" x14ac:dyDescent="0.2">
      <c r="A2661" s="86"/>
      <c r="B2661" s="86" t="s">
        <v>1402</v>
      </c>
      <c r="C2661" s="86" t="s">
        <v>1403</v>
      </c>
      <c r="D2661" s="86" t="s">
        <v>151</v>
      </c>
      <c r="E2661" s="86">
        <v>205</v>
      </c>
      <c r="F2661" s="86" t="s">
        <v>502</v>
      </c>
      <c r="G2661" s="87">
        <v>44787</v>
      </c>
      <c r="H2661" s="87">
        <v>44947</v>
      </c>
      <c r="I2661" s="88"/>
      <c r="J2661" s="88"/>
      <c r="K2661" s="88"/>
      <c r="L2661" s="88"/>
      <c r="M2661" s="88" t="s">
        <v>15</v>
      </c>
      <c r="N2661" s="88"/>
      <c r="O2661" s="88"/>
      <c r="P2661" s="88"/>
      <c r="R2661" s="90" t="s">
        <v>15</v>
      </c>
      <c r="S2661" s="91">
        <v>0</v>
      </c>
      <c r="T2661" s="90" t="s">
        <v>502</v>
      </c>
      <c r="U2661" s="91">
        <v>333.68</v>
      </c>
      <c r="W2661" s="92">
        <v>44652</v>
      </c>
    </row>
    <row r="2662" spans="1:23" x14ac:dyDescent="0.2">
      <c r="A2662" s="86"/>
      <c r="B2662" s="86" t="s">
        <v>1402</v>
      </c>
      <c r="C2662" s="86" t="s">
        <v>1403</v>
      </c>
      <c r="D2662" s="86" t="s">
        <v>151</v>
      </c>
      <c r="E2662" s="86">
        <v>48</v>
      </c>
      <c r="F2662" s="86" t="s">
        <v>312</v>
      </c>
      <c r="G2662" s="87">
        <v>44787</v>
      </c>
      <c r="H2662" s="87">
        <v>44947</v>
      </c>
      <c r="I2662" s="88"/>
      <c r="J2662" s="88"/>
      <c r="K2662" s="88"/>
      <c r="L2662" s="88"/>
      <c r="M2662" s="88" t="s">
        <v>15</v>
      </c>
      <c r="N2662" s="88"/>
      <c r="O2662" s="88"/>
      <c r="P2662" s="88"/>
      <c r="R2662" s="90" t="s">
        <v>15</v>
      </c>
      <c r="S2662" s="91">
        <v>0</v>
      </c>
      <c r="T2662" s="90" t="s">
        <v>312</v>
      </c>
      <c r="U2662" s="91">
        <v>292.54000000000002</v>
      </c>
      <c r="W2662" s="92">
        <v>44652</v>
      </c>
    </row>
    <row r="2663" spans="1:23" x14ac:dyDescent="0.2">
      <c r="A2663" s="86"/>
      <c r="B2663" s="86" t="s">
        <v>1402</v>
      </c>
      <c r="C2663" s="86" t="s">
        <v>1403</v>
      </c>
      <c r="D2663" s="86" t="s">
        <v>151</v>
      </c>
      <c r="E2663" s="86">
        <v>48</v>
      </c>
      <c r="F2663" s="86" t="s">
        <v>312</v>
      </c>
      <c r="G2663" s="87">
        <v>44787</v>
      </c>
      <c r="H2663" s="87">
        <v>44947</v>
      </c>
      <c r="I2663" s="88"/>
      <c r="J2663" s="88"/>
      <c r="K2663" s="88"/>
      <c r="L2663" s="88"/>
      <c r="M2663" s="88" t="s">
        <v>15</v>
      </c>
      <c r="N2663" s="88"/>
      <c r="O2663" s="88"/>
      <c r="P2663" s="88"/>
      <c r="R2663" s="90" t="s">
        <v>15</v>
      </c>
      <c r="S2663" s="91">
        <v>0</v>
      </c>
      <c r="T2663" s="90" t="s">
        <v>312</v>
      </c>
      <c r="U2663" s="91">
        <v>292.54000000000002</v>
      </c>
      <c r="W2663" s="92">
        <v>44652</v>
      </c>
    </row>
    <row r="2664" spans="1:23" x14ac:dyDescent="0.2">
      <c r="A2664" s="86"/>
      <c r="B2664" s="86" t="s">
        <v>1402</v>
      </c>
      <c r="C2664" s="86" t="s">
        <v>1403</v>
      </c>
      <c r="D2664" s="86" t="s">
        <v>151</v>
      </c>
      <c r="E2664" s="86">
        <v>46</v>
      </c>
      <c r="F2664" s="86" t="s">
        <v>96</v>
      </c>
      <c r="G2664" s="87">
        <v>44787</v>
      </c>
      <c r="H2664" s="87">
        <v>44947</v>
      </c>
      <c r="I2664" s="88"/>
      <c r="J2664" s="88"/>
      <c r="K2664" s="88"/>
      <c r="L2664" s="88"/>
      <c r="M2664" s="88" t="s">
        <v>15</v>
      </c>
      <c r="N2664" s="88"/>
      <c r="O2664" s="88"/>
      <c r="P2664" s="88"/>
      <c r="R2664" s="90" t="s">
        <v>15</v>
      </c>
      <c r="S2664" s="91">
        <v>0</v>
      </c>
      <c r="T2664" s="90" t="s">
        <v>96</v>
      </c>
      <c r="U2664" s="91">
        <v>202.59</v>
      </c>
      <c r="W2664" s="92">
        <v>44652</v>
      </c>
    </row>
    <row r="2665" spans="1:23" x14ac:dyDescent="0.2">
      <c r="A2665" s="86"/>
      <c r="B2665" s="86" t="s">
        <v>1402</v>
      </c>
      <c r="C2665" s="86" t="s">
        <v>1403</v>
      </c>
      <c r="D2665" s="86" t="s">
        <v>151</v>
      </c>
      <c r="E2665" s="86">
        <v>46</v>
      </c>
      <c r="F2665" s="86" t="s">
        <v>96</v>
      </c>
      <c r="G2665" s="87">
        <v>44787</v>
      </c>
      <c r="H2665" s="87">
        <v>44947</v>
      </c>
      <c r="I2665" s="88"/>
      <c r="J2665" s="88"/>
      <c r="K2665" s="88"/>
      <c r="L2665" s="88"/>
      <c r="M2665" s="88" t="s">
        <v>15</v>
      </c>
      <c r="N2665" s="88"/>
      <c r="O2665" s="88"/>
      <c r="P2665" s="88"/>
      <c r="R2665" s="90" t="s">
        <v>15</v>
      </c>
      <c r="S2665" s="91">
        <v>0</v>
      </c>
      <c r="T2665" s="90" t="s">
        <v>96</v>
      </c>
      <c r="U2665" s="91">
        <v>202.59</v>
      </c>
      <c r="W2665" s="92">
        <v>44652</v>
      </c>
    </row>
    <row r="2666" spans="1:23" x14ac:dyDescent="0.2">
      <c r="A2666" s="86"/>
      <c r="B2666" s="86" t="s">
        <v>1402</v>
      </c>
      <c r="C2666" s="86" t="s">
        <v>1403</v>
      </c>
      <c r="D2666" s="86" t="s">
        <v>151</v>
      </c>
      <c r="E2666" s="86">
        <v>46</v>
      </c>
      <c r="F2666" s="86" t="s">
        <v>96</v>
      </c>
      <c r="G2666" s="87">
        <v>44787</v>
      </c>
      <c r="H2666" s="87">
        <v>44947</v>
      </c>
      <c r="I2666" s="88"/>
      <c r="J2666" s="88"/>
      <c r="K2666" s="88"/>
      <c r="L2666" s="88"/>
      <c r="M2666" s="88" t="s">
        <v>15</v>
      </c>
      <c r="N2666" s="88"/>
      <c r="O2666" s="88"/>
      <c r="P2666" s="88"/>
      <c r="R2666" s="90" t="s">
        <v>15</v>
      </c>
      <c r="S2666" s="91">
        <v>0</v>
      </c>
      <c r="T2666" s="90" t="s">
        <v>96</v>
      </c>
      <c r="U2666" s="91">
        <v>202.59</v>
      </c>
      <c r="W2666" s="92">
        <v>44652</v>
      </c>
    </row>
    <row r="2667" spans="1:23" x14ac:dyDescent="0.2">
      <c r="A2667" s="86"/>
      <c r="B2667" s="86" t="s">
        <v>1402</v>
      </c>
      <c r="C2667" s="86" t="s">
        <v>1403</v>
      </c>
      <c r="D2667" s="86" t="s">
        <v>151</v>
      </c>
      <c r="E2667" s="86">
        <v>46</v>
      </c>
      <c r="F2667" s="86" t="s">
        <v>96</v>
      </c>
      <c r="G2667" s="87">
        <v>44787</v>
      </c>
      <c r="H2667" s="87">
        <v>44947</v>
      </c>
      <c r="I2667" s="88"/>
      <c r="J2667" s="88"/>
      <c r="K2667" s="88"/>
      <c r="L2667" s="88"/>
      <c r="M2667" s="88" t="s">
        <v>15</v>
      </c>
      <c r="N2667" s="88"/>
      <c r="O2667" s="88"/>
      <c r="P2667" s="88"/>
      <c r="R2667" s="90" t="s">
        <v>15</v>
      </c>
      <c r="S2667" s="91">
        <v>0</v>
      </c>
      <c r="T2667" s="90" t="s">
        <v>96</v>
      </c>
      <c r="U2667" s="91">
        <v>202.59</v>
      </c>
      <c r="W2667" s="92">
        <v>44652</v>
      </c>
    </row>
    <row r="2668" spans="1:23" x14ac:dyDescent="0.2">
      <c r="A2668" s="86"/>
      <c r="B2668" s="86" t="s">
        <v>1402</v>
      </c>
      <c r="C2668" s="86" t="s">
        <v>1403</v>
      </c>
      <c r="D2668" s="86" t="s">
        <v>151</v>
      </c>
      <c r="E2668" s="86">
        <v>46</v>
      </c>
      <c r="F2668" s="86" t="s">
        <v>96</v>
      </c>
      <c r="G2668" s="87">
        <v>44787</v>
      </c>
      <c r="H2668" s="87">
        <v>44947</v>
      </c>
      <c r="I2668" s="88"/>
      <c r="J2668" s="88"/>
      <c r="K2668" s="88"/>
      <c r="L2668" s="88"/>
      <c r="M2668" s="88" t="s">
        <v>15</v>
      </c>
      <c r="N2668" s="88"/>
      <c r="O2668" s="88"/>
      <c r="P2668" s="88"/>
      <c r="R2668" s="90" t="s">
        <v>15</v>
      </c>
      <c r="S2668" s="91">
        <v>0</v>
      </c>
      <c r="T2668" s="90" t="s">
        <v>96</v>
      </c>
      <c r="U2668" s="91">
        <v>202.59</v>
      </c>
      <c r="W2668" s="92">
        <v>44652</v>
      </c>
    </row>
    <row r="2669" spans="1:23" x14ac:dyDescent="0.2">
      <c r="A2669" s="86"/>
      <c r="B2669" s="86" t="s">
        <v>1402</v>
      </c>
      <c r="C2669" s="86" t="s">
        <v>1403</v>
      </c>
      <c r="D2669" s="86" t="s">
        <v>151</v>
      </c>
      <c r="E2669" s="86">
        <v>46</v>
      </c>
      <c r="F2669" s="86" t="s">
        <v>96</v>
      </c>
      <c r="G2669" s="87">
        <v>44787</v>
      </c>
      <c r="H2669" s="87">
        <v>44947</v>
      </c>
      <c r="I2669" s="88"/>
      <c r="J2669" s="88"/>
      <c r="K2669" s="88"/>
      <c r="L2669" s="88"/>
      <c r="M2669" s="88" t="s">
        <v>15</v>
      </c>
      <c r="N2669" s="88"/>
      <c r="O2669" s="88"/>
      <c r="P2669" s="88"/>
      <c r="R2669" s="90" t="s">
        <v>15</v>
      </c>
      <c r="S2669" s="91">
        <v>0</v>
      </c>
      <c r="T2669" s="90" t="s">
        <v>96</v>
      </c>
      <c r="U2669" s="91">
        <v>202.59</v>
      </c>
      <c r="W2669" s="92">
        <v>44652</v>
      </c>
    </row>
    <row r="2670" spans="1:23" x14ac:dyDescent="0.2">
      <c r="A2670" s="86"/>
      <c r="B2670" s="86" t="s">
        <v>1402</v>
      </c>
      <c r="C2670" s="86" t="s">
        <v>1403</v>
      </c>
      <c r="D2670" s="86" t="s">
        <v>151</v>
      </c>
      <c r="E2670" s="86">
        <v>46</v>
      </c>
      <c r="F2670" s="86" t="s">
        <v>96</v>
      </c>
      <c r="G2670" s="87">
        <v>44787</v>
      </c>
      <c r="H2670" s="87">
        <v>44947</v>
      </c>
      <c r="I2670" s="88"/>
      <c r="J2670" s="88"/>
      <c r="K2670" s="88"/>
      <c r="L2670" s="88"/>
      <c r="M2670" s="88" t="s">
        <v>15</v>
      </c>
      <c r="N2670" s="88"/>
      <c r="O2670" s="88"/>
      <c r="P2670" s="88"/>
      <c r="R2670" s="90" t="s">
        <v>15</v>
      </c>
      <c r="S2670" s="91">
        <v>0</v>
      </c>
      <c r="T2670" s="90" t="s">
        <v>96</v>
      </c>
      <c r="U2670" s="91">
        <v>202.59</v>
      </c>
      <c r="W2670" s="92">
        <v>44652</v>
      </c>
    </row>
    <row r="2671" spans="1:23" x14ac:dyDescent="0.2">
      <c r="A2671" s="86"/>
      <c r="B2671" s="86" t="s">
        <v>1402</v>
      </c>
      <c r="C2671" s="86" t="s">
        <v>1403</v>
      </c>
      <c r="D2671" s="86" t="s">
        <v>151</v>
      </c>
      <c r="E2671" s="86">
        <v>46</v>
      </c>
      <c r="F2671" s="86" t="s">
        <v>96</v>
      </c>
      <c r="G2671" s="87">
        <v>44787</v>
      </c>
      <c r="H2671" s="87">
        <v>44947</v>
      </c>
      <c r="I2671" s="88"/>
      <c r="J2671" s="88"/>
      <c r="K2671" s="88"/>
      <c r="L2671" s="88"/>
      <c r="M2671" s="88" t="s">
        <v>15</v>
      </c>
      <c r="N2671" s="88"/>
      <c r="O2671" s="88"/>
      <c r="P2671" s="88"/>
      <c r="R2671" s="90" t="s">
        <v>15</v>
      </c>
      <c r="S2671" s="91">
        <v>0</v>
      </c>
      <c r="T2671" s="90" t="s">
        <v>96</v>
      </c>
      <c r="U2671" s="91">
        <v>202.59</v>
      </c>
      <c r="W2671" s="92">
        <v>44652</v>
      </c>
    </row>
    <row r="2672" spans="1:23" x14ac:dyDescent="0.2">
      <c r="A2672" s="86"/>
      <c r="B2672" s="86" t="s">
        <v>1402</v>
      </c>
      <c r="C2672" s="86" t="s">
        <v>1403</v>
      </c>
      <c r="D2672" s="86" t="s">
        <v>151</v>
      </c>
      <c r="E2672" s="86">
        <v>58</v>
      </c>
      <c r="F2672" s="86" t="s">
        <v>874</v>
      </c>
      <c r="G2672" s="87">
        <v>44787</v>
      </c>
      <c r="H2672" s="87">
        <v>44947</v>
      </c>
      <c r="I2672" s="88"/>
      <c r="J2672" s="88"/>
      <c r="K2672" s="88"/>
      <c r="L2672" s="88"/>
      <c r="M2672" s="88" t="s">
        <v>15</v>
      </c>
      <c r="N2672" s="88"/>
      <c r="O2672" s="88"/>
      <c r="P2672" s="88"/>
      <c r="R2672" s="90" t="s">
        <v>15</v>
      </c>
      <c r="S2672" s="91">
        <v>0</v>
      </c>
      <c r="T2672" s="90" t="s">
        <v>874</v>
      </c>
      <c r="U2672" s="91">
        <v>315.44</v>
      </c>
      <c r="W2672" s="92">
        <v>44652</v>
      </c>
    </row>
    <row r="2673" spans="1:23" x14ac:dyDescent="0.2">
      <c r="A2673" s="86"/>
      <c r="B2673" s="86" t="s">
        <v>1402</v>
      </c>
      <c r="C2673" s="86" t="s">
        <v>1403</v>
      </c>
      <c r="D2673" s="86" t="s">
        <v>157</v>
      </c>
      <c r="E2673" s="86">
        <v>20</v>
      </c>
      <c r="F2673" s="86" t="s">
        <v>584</v>
      </c>
      <c r="G2673" s="87">
        <v>44787</v>
      </c>
      <c r="H2673" s="87">
        <v>44947</v>
      </c>
      <c r="I2673" s="88"/>
      <c r="J2673" s="88"/>
      <c r="K2673" s="88"/>
      <c r="L2673" s="88"/>
      <c r="M2673" s="88" t="s">
        <v>15</v>
      </c>
      <c r="N2673" s="88"/>
      <c r="O2673" s="88"/>
      <c r="P2673" s="88"/>
      <c r="R2673" s="90" t="s">
        <v>15</v>
      </c>
      <c r="S2673" s="91">
        <v>0</v>
      </c>
      <c r="T2673" s="90" t="s">
        <v>584</v>
      </c>
      <c r="U2673" s="91">
        <v>438.96</v>
      </c>
      <c r="W2673" s="92">
        <v>44652</v>
      </c>
    </row>
    <row r="2674" spans="1:23" x14ac:dyDescent="0.2">
      <c r="A2674" s="86"/>
      <c r="B2674" s="86" t="s">
        <v>1402</v>
      </c>
      <c r="C2674" s="86" t="s">
        <v>1403</v>
      </c>
      <c r="D2674" s="86" t="s">
        <v>157</v>
      </c>
      <c r="E2674" s="86">
        <v>8</v>
      </c>
      <c r="F2674" s="86" t="s">
        <v>813</v>
      </c>
      <c r="G2674" s="87">
        <v>44787</v>
      </c>
      <c r="H2674" s="87">
        <v>44947</v>
      </c>
      <c r="I2674" s="88"/>
      <c r="J2674" s="88"/>
      <c r="K2674" s="88"/>
      <c r="L2674" s="88"/>
      <c r="M2674" s="88" t="s">
        <v>15</v>
      </c>
      <c r="N2674" s="88"/>
      <c r="O2674" s="88"/>
      <c r="P2674" s="88"/>
      <c r="R2674" s="90" t="s">
        <v>15</v>
      </c>
      <c r="S2674" s="91">
        <v>0</v>
      </c>
      <c r="T2674" s="90" t="s">
        <v>813</v>
      </c>
      <c r="U2674" s="91">
        <v>420.86</v>
      </c>
      <c r="W2674" s="92">
        <v>44652</v>
      </c>
    </row>
    <row r="2675" spans="1:23" x14ac:dyDescent="0.2">
      <c r="A2675" s="86"/>
      <c r="B2675" s="86" t="s">
        <v>1402</v>
      </c>
      <c r="C2675" s="86" t="s">
        <v>1403</v>
      </c>
      <c r="D2675" s="86" t="s">
        <v>157</v>
      </c>
      <c r="E2675" s="86">
        <v>27</v>
      </c>
      <c r="F2675" s="86" t="s">
        <v>896</v>
      </c>
      <c r="G2675" s="87">
        <v>44787</v>
      </c>
      <c r="H2675" s="87">
        <v>44947</v>
      </c>
      <c r="I2675" s="88"/>
      <c r="J2675" s="88"/>
      <c r="K2675" s="88"/>
      <c r="L2675" s="88"/>
      <c r="M2675" s="88" t="s">
        <v>15</v>
      </c>
      <c r="N2675" s="88"/>
      <c r="O2675" s="88"/>
      <c r="P2675" s="88"/>
      <c r="R2675" s="90" t="s">
        <v>15</v>
      </c>
      <c r="S2675" s="91">
        <v>0</v>
      </c>
      <c r="T2675" s="90" t="s">
        <v>896</v>
      </c>
      <c r="U2675" s="91">
        <v>742.81</v>
      </c>
      <c r="W2675" s="92">
        <v>44652</v>
      </c>
    </row>
    <row r="2676" spans="1:23" x14ac:dyDescent="0.2">
      <c r="A2676" s="86"/>
      <c r="B2676" s="86" t="s">
        <v>1402</v>
      </c>
      <c r="C2676" s="86" t="s">
        <v>1403</v>
      </c>
      <c r="D2676" s="86" t="s">
        <v>157</v>
      </c>
      <c r="E2676" s="86">
        <v>154</v>
      </c>
      <c r="F2676" s="86" t="s">
        <v>1404</v>
      </c>
      <c r="G2676" s="87">
        <v>44787</v>
      </c>
      <c r="H2676" s="87">
        <v>44947</v>
      </c>
      <c r="I2676" s="88"/>
      <c r="J2676" s="88"/>
      <c r="K2676" s="88"/>
      <c r="L2676" s="88"/>
      <c r="M2676" s="88" t="s">
        <v>15</v>
      </c>
      <c r="N2676" s="88"/>
      <c r="O2676" s="88"/>
      <c r="P2676" s="88"/>
      <c r="R2676" s="90" t="s">
        <v>15</v>
      </c>
      <c r="S2676" s="91">
        <v>0</v>
      </c>
      <c r="T2676" s="90" t="s">
        <v>1404</v>
      </c>
      <c r="U2676" s="91">
        <v>173.08</v>
      </c>
      <c r="W2676" s="92">
        <v>44652</v>
      </c>
    </row>
    <row r="2677" spans="1:23" x14ac:dyDescent="0.2">
      <c r="A2677" s="86"/>
      <c r="B2677" s="86" t="s">
        <v>1402</v>
      </c>
      <c r="C2677" s="86" t="s">
        <v>1403</v>
      </c>
      <c r="D2677" s="86" t="s">
        <v>157</v>
      </c>
      <c r="E2677" s="86">
        <v>154</v>
      </c>
      <c r="F2677" s="86" t="s">
        <v>1404</v>
      </c>
      <c r="G2677" s="87">
        <v>44787</v>
      </c>
      <c r="H2677" s="87">
        <v>44947</v>
      </c>
      <c r="I2677" s="88"/>
      <c r="J2677" s="88"/>
      <c r="K2677" s="88"/>
      <c r="L2677" s="88"/>
      <c r="M2677" s="88" t="s">
        <v>15</v>
      </c>
      <c r="N2677" s="88"/>
      <c r="O2677" s="88"/>
      <c r="P2677" s="88"/>
      <c r="R2677" s="90" t="s">
        <v>15</v>
      </c>
      <c r="S2677" s="91">
        <v>0</v>
      </c>
      <c r="T2677" s="90" t="s">
        <v>1404</v>
      </c>
      <c r="U2677" s="91">
        <v>173.08</v>
      </c>
      <c r="W2677" s="92">
        <v>44652</v>
      </c>
    </row>
    <row r="2678" spans="1:23" x14ac:dyDescent="0.2">
      <c r="A2678" s="93"/>
      <c r="B2678" s="93" t="s">
        <v>1402</v>
      </c>
      <c r="C2678" s="93" t="s">
        <v>1405</v>
      </c>
      <c r="D2678" s="93" t="s">
        <v>151</v>
      </c>
      <c r="E2678" s="93">
        <v>40</v>
      </c>
      <c r="F2678" s="93" t="s">
        <v>571</v>
      </c>
      <c r="G2678" s="94">
        <v>44787</v>
      </c>
      <c r="H2678" s="94">
        <v>44947</v>
      </c>
      <c r="I2678" s="95"/>
      <c r="J2678" s="95"/>
      <c r="K2678" s="95"/>
      <c r="L2678" s="95"/>
      <c r="M2678" s="95" t="s">
        <v>15</v>
      </c>
      <c r="N2678" s="95"/>
      <c r="O2678" s="95"/>
      <c r="P2678" s="95"/>
      <c r="R2678" s="90" t="s">
        <v>15</v>
      </c>
      <c r="S2678" s="91">
        <v>0</v>
      </c>
      <c r="T2678" s="90" t="s">
        <v>571</v>
      </c>
      <c r="U2678" s="91">
        <v>650.83000000000004</v>
      </c>
      <c r="W2678" s="92">
        <v>44652</v>
      </c>
    </row>
    <row r="2679" spans="1:23" x14ac:dyDescent="0.2">
      <c r="A2679" s="93"/>
      <c r="B2679" s="93" t="s">
        <v>1402</v>
      </c>
      <c r="C2679" s="93" t="s">
        <v>1405</v>
      </c>
      <c r="D2679" s="93" t="s">
        <v>151</v>
      </c>
      <c r="E2679" s="93">
        <v>38</v>
      </c>
      <c r="F2679" s="93" t="s">
        <v>989</v>
      </c>
      <c r="G2679" s="94">
        <v>44787</v>
      </c>
      <c r="H2679" s="94">
        <v>44947</v>
      </c>
      <c r="I2679" s="95"/>
      <c r="J2679" s="95"/>
      <c r="K2679" s="95"/>
      <c r="L2679" s="95"/>
      <c r="M2679" s="95" t="s">
        <v>15</v>
      </c>
      <c r="N2679" s="95"/>
      <c r="O2679" s="95"/>
      <c r="P2679" s="95"/>
      <c r="R2679" s="90" t="s">
        <v>15</v>
      </c>
      <c r="S2679" s="91">
        <v>0</v>
      </c>
      <c r="T2679" s="90" t="s">
        <v>989</v>
      </c>
      <c r="U2679" s="91">
        <v>352.42</v>
      </c>
      <c r="W2679" s="92">
        <v>44652</v>
      </c>
    </row>
    <row r="2680" spans="1:23" x14ac:dyDescent="0.2">
      <c r="A2680" s="93"/>
      <c r="B2680" s="93" t="s">
        <v>1402</v>
      </c>
      <c r="C2680" s="93" t="s">
        <v>1405</v>
      </c>
      <c r="D2680" s="93" t="s">
        <v>151</v>
      </c>
      <c r="E2680" s="93">
        <v>38</v>
      </c>
      <c r="F2680" s="93" t="s">
        <v>989</v>
      </c>
      <c r="G2680" s="94">
        <v>44787</v>
      </c>
      <c r="H2680" s="94">
        <v>44947</v>
      </c>
      <c r="I2680" s="95"/>
      <c r="J2680" s="95"/>
      <c r="K2680" s="95"/>
      <c r="L2680" s="95"/>
      <c r="M2680" s="95" t="s">
        <v>15</v>
      </c>
      <c r="N2680" s="95"/>
      <c r="O2680" s="95"/>
      <c r="P2680" s="95"/>
      <c r="R2680" s="90" t="s">
        <v>15</v>
      </c>
      <c r="S2680" s="91">
        <v>0</v>
      </c>
      <c r="T2680" s="90" t="s">
        <v>989</v>
      </c>
      <c r="U2680" s="91">
        <v>352.42</v>
      </c>
      <c r="W2680" s="92">
        <v>44652</v>
      </c>
    </row>
    <row r="2681" spans="1:23" x14ac:dyDescent="0.2">
      <c r="A2681" s="93"/>
      <c r="B2681" s="93" t="s">
        <v>1402</v>
      </c>
      <c r="C2681" s="93" t="s">
        <v>1405</v>
      </c>
      <c r="D2681" s="93" t="s">
        <v>151</v>
      </c>
      <c r="E2681" s="93">
        <v>38</v>
      </c>
      <c r="F2681" s="93" t="s">
        <v>989</v>
      </c>
      <c r="G2681" s="94">
        <v>44787</v>
      </c>
      <c r="H2681" s="94">
        <v>44947</v>
      </c>
      <c r="I2681" s="95"/>
      <c r="J2681" s="95"/>
      <c r="K2681" s="95"/>
      <c r="L2681" s="95"/>
      <c r="M2681" s="95" t="s">
        <v>15</v>
      </c>
      <c r="N2681" s="95"/>
      <c r="O2681" s="95"/>
      <c r="P2681" s="95"/>
      <c r="R2681" s="90" t="s">
        <v>15</v>
      </c>
      <c r="S2681" s="91">
        <v>0</v>
      </c>
      <c r="T2681" s="90" t="s">
        <v>989</v>
      </c>
      <c r="U2681" s="91">
        <v>352.42</v>
      </c>
      <c r="W2681" s="92">
        <v>44652</v>
      </c>
    </row>
    <row r="2682" spans="1:23" x14ac:dyDescent="0.2">
      <c r="A2682" s="93"/>
      <c r="B2682" s="93" t="s">
        <v>1402</v>
      </c>
      <c r="C2682" s="93" t="s">
        <v>1405</v>
      </c>
      <c r="D2682" s="93" t="s">
        <v>151</v>
      </c>
      <c r="E2682" s="93">
        <v>38</v>
      </c>
      <c r="F2682" s="93" t="s">
        <v>989</v>
      </c>
      <c r="G2682" s="94">
        <v>44787</v>
      </c>
      <c r="H2682" s="94">
        <v>44947</v>
      </c>
      <c r="I2682" s="95"/>
      <c r="J2682" s="95"/>
      <c r="K2682" s="95"/>
      <c r="L2682" s="95"/>
      <c r="M2682" s="95" t="s">
        <v>15</v>
      </c>
      <c r="N2682" s="95"/>
      <c r="O2682" s="95"/>
      <c r="P2682" s="95"/>
      <c r="R2682" s="90" t="s">
        <v>15</v>
      </c>
      <c r="S2682" s="91">
        <v>0</v>
      </c>
      <c r="T2682" s="90" t="s">
        <v>989</v>
      </c>
      <c r="U2682" s="91">
        <v>352.42</v>
      </c>
      <c r="W2682" s="92">
        <v>44652</v>
      </c>
    </row>
    <row r="2683" spans="1:23" x14ac:dyDescent="0.2">
      <c r="A2683" s="93"/>
      <c r="B2683" s="93" t="s">
        <v>1402</v>
      </c>
      <c r="C2683" s="93" t="s">
        <v>1405</v>
      </c>
      <c r="D2683" s="93" t="s">
        <v>151</v>
      </c>
      <c r="E2683" s="93">
        <v>38</v>
      </c>
      <c r="F2683" s="93" t="s">
        <v>989</v>
      </c>
      <c r="G2683" s="94">
        <v>44787</v>
      </c>
      <c r="H2683" s="94">
        <v>44947</v>
      </c>
      <c r="I2683" s="95"/>
      <c r="J2683" s="95"/>
      <c r="K2683" s="95"/>
      <c r="L2683" s="95"/>
      <c r="M2683" s="95" t="s">
        <v>15</v>
      </c>
      <c r="N2683" s="95"/>
      <c r="O2683" s="95"/>
      <c r="P2683" s="95"/>
      <c r="R2683" s="90" t="s">
        <v>15</v>
      </c>
      <c r="S2683" s="91">
        <v>0</v>
      </c>
      <c r="T2683" s="90" t="s">
        <v>989</v>
      </c>
      <c r="U2683" s="91">
        <v>352.42</v>
      </c>
      <c r="W2683" s="92">
        <v>44652</v>
      </c>
    </row>
    <row r="2684" spans="1:23" x14ac:dyDescent="0.2">
      <c r="A2684" s="93"/>
      <c r="B2684" s="93" t="s">
        <v>1402</v>
      </c>
      <c r="C2684" s="93" t="s">
        <v>1405</v>
      </c>
      <c r="D2684" s="93" t="s">
        <v>151</v>
      </c>
      <c r="E2684" s="93">
        <v>38</v>
      </c>
      <c r="F2684" s="93" t="s">
        <v>989</v>
      </c>
      <c r="G2684" s="94">
        <v>44787</v>
      </c>
      <c r="H2684" s="94">
        <v>44947</v>
      </c>
      <c r="I2684" s="95"/>
      <c r="J2684" s="95"/>
      <c r="K2684" s="95"/>
      <c r="L2684" s="95"/>
      <c r="M2684" s="95" t="s">
        <v>15</v>
      </c>
      <c r="N2684" s="95"/>
      <c r="O2684" s="95"/>
      <c r="P2684" s="95"/>
      <c r="R2684" s="90" t="s">
        <v>15</v>
      </c>
      <c r="S2684" s="91">
        <v>0</v>
      </c>
      <c r="T2684" s="90" t="s">
        <v>989</v>
      </c>
      <c r="U2684" s="91">
        <v>352.42</v>
      </c>
      <c r="W2684" s="92">
        <v>44652</v>
      </c>
    </row>
    <row r="2685" spans="1:23" x14ac:dyDescent="0.2">
      <c r="A2685" s="93"/>
      <c r="B2685" s="93" t="s">
        <v>1402</v>
      </c>
      <c r="C2685" s="93" t="s">
        <v>1405</v>
      </c>
      <c r="D2685" s="93" t="s">
        <v>151</v>
      </c>
      <c r="E2685" s="93">
        <v>38</v>
      </c>
      <c r="F2685" s="93" t="s">
        <v>989</v>
      </c>
      <c r="G2685" s="94">
        <v>44787</v>
      </c>
      <c r="H2685" s="94">
        <v>44947</v>
      </c>
      <c r="I2685" s="95"/>
      <c r="J2685" s="95"/>
      <c r="K2685" s="95"/>
      <c r="L2685" s="95"/>
      <c r="M2685" s="95" t="s">
        <v>15</v>
      </c>
      <c r="N2685" s="95"/>
      <c r="O2685" s="95"/>
      <c r="P2685" s="95"/>
      <c r="R2685" s="90" t="s">
        <v>15</v>
      </c>
      <c r="S2685" s="91">
        <v>0</v>
      </c>
      <c r="T2685" s="90" t="s">
        <v>989</v>
      </c>
      <c r="U2685" s="91">
        <v>352.42</v>
      </c>
      <c r="W2685" s="92">
        <v>44652</v>
      </c>
    </row>
    <row r="2686" spans="1:23" x14ac:dyDescent="0.2">
      <c r="A2686" s="93"/>
      <c r="B2686" s="93" t="s">
        <v>1402</v>
      </c>
      <c r="C2686" s="93" t="s">
        <v>1405</v>
      </c>
      <c r="D2686" s="93" t="s">
        <v>151</v>
      </c>
      <c r="E2686" s="93">
        <v>38</v>
      </c>
      <c r="F2686" s="93" t="s">
        <v>989</v>
      </c>
      <c r="G2686" s="94">
        <v>44787</v>
      </c>
      <c r="H2686" s="94">
        <v>44947</v>
      </c>
      <c r="I2686" s="95"/>
      <c r="J2686" s="95"/>
      <c r="K2686" s="95"/>
      <c r="L2686" s="95"/>
      <c r="M2686" s="95" t="s">
        <v>15</v>
      </c>
      <c r="N2686" s="95"/>
      <c r="O2686" s="95"/>
      <c r="P2686" s="95"/>
      <c r="R2686" s="90" t="s">
        <v>15</v>
      </c>
      <c r="S2686" s="91">
        <v>0</v>
      </c>
      <c r="T2686" s="90" t="s">
        <v>989</v>
      </c>
      <c r="U2686" s="91">
        <v>352.42</v>
      </c>
      <c r="W2686" s="92">
        <v>44652</v>
      </c>
    </row>
    <row r="2687" spans="1:23" x14ac:dyDescent="0.2">
      <c r="A2687" s="93"/>
      <c r="B2687" s="93" t="s">
        <v>1402</v>
      </c>
      <c r="C2687" s="93" t="s">
        <v>1405</v>
      </c>
      <c r="D2687" s="93" t="s">
        <v>151</v>
      </c>
      <c r="E2687" s="93">
        <v>205</v>
      </c>
      <c r="F2687" s="93" t="s">
        <v>502</v>
      </c>
      <c r="G2687" s="94">
        <v>44787</v>
      </c>
      <c r="H2687" s="94">
        <v>44947</v>
      </c>
      <c r="I2687" s="95"/>
      <c r="J2687" s="95"/>
      <c r="K2687" s="95"/>
      <c r="L2687" s="95"/>
      <c r="M2687" s="95" t="s">
        <v>15</v>
      </c>
      <c r="N2687" s="95"/>
      <c r="O2687" s="95"/>
      <c r="P2687" s="95"/>
      <c r="R2687" s="90" t="s">
        <v>15</v>
      </c>
      <c r="S2687" s="91">
        <v>0</v>
      </c>
      <c r="T2687" s="90" t="s">
        <v>502</v>
      </c>
      <c r="U2687" s="91">
        <v>333.68</v>
      </c>
      <c r="W2687" s="92">
        <v>44652</v>
      </c>
    </row>
    <row r="2688" spans="1:23" x14ac:dyDescent="0.2">
      <c r="A2688" s="93"/>
      <c r="B2688" s="93" t="s">
        <v>1402</v>
      </c>
      <c r="C2688" s="93" t="s">
        <v>1405</v>
      </c>
      <c r="D2688" s="93" t="s">
        <v>151</v>
      </c>
      <c r="E2688" s="93">
        <v>205</v>
      </c>
      <c r="F2688" s="93" t="s">
        <v>502</v>
      </c>
      <c r="G2688" s="94">
        <v>44787</v>
      </c>
      <c r="H2688" s="94">
        <v>44947</v>
      </c>
      <c r="I2688" s="95"/>
      <c r="J2688" s="95"/>
      <c r="K2688" s="95"/>
      <c r="L2688" s="95"/>
      <c r="M2688" s="95" t="s">
        <v>15</v>
      </c>
      <c r="N2688" s="95"/>
      <c r="O2688" s="95"/>
      <c r="P2688" s="95"/>
      <c r="R2688" s="90" t="s">
        <v>15</v>
      </c>
      <c r="S2688" s="91">
        <v>0</v>
      </c>
      <c r="T2688" s="90" t="s">
        <v>502</v>
      </c>
      <c r="U2688" s="91">
        <v>333.68</v>
      </c>
      <c r="W2688" s="92">
        <v>44652</v>
      </c>
    </row>
    <row r="2689" spans="1:23" x14ac:dyDescent="0.2">
      <c r="A2689" s="93"/>
      <c r="B2689" s="93" t="s">
        <v>1402</v>
      </c>
      <c r="C2689" s="93" t="s">
        <v>1405</v>
      </c>
      <c r="D2689" s="93" t="s">
        <v>151</v>
      </c>
      <c r="E2689" s="93">
        <v>205</v>
      </c>
      <c r="F2689" s="93" t="s">
        <v>502</v>
      </c>
      <c r="G2689" s="94">
        <v>44787</v>
      </c>
      <c r="H2689" s="94">
        <v>44947</v>
      </c>
      <c r="I2689" s="95"/>
      <c r="J2689" s="95"/>
      <c r="K2689" s="95"/>
      <c r="L2689" s="95"/>
      <c r="M2689" s="95" t="s">
        <v>15</v>
      </c>
      <c r="N2689" s="95"/>
      <c r="O2689" s="95"/>
      <c r="P2689" s="95"/>
      <c r="R2689" s="90" t="s">
        <v>15</v>
      </c>
      <c r="S2689" s="91">
        <v>0</v>
      </c>
      <c r="T2689" s="90" t="s">
        <v>502</v>
      </c>
      <c r="U2689" s="91">
        <v>333.68</v>
      </c>
      <c r="W2689" s="92">
        <v>44652</v>
      </c>
    </row>
    <row r="2690" spans="1:23" x14ac:dyDescent="0.2">
      <c r="A2690" s="93"/>
      <c r="B2690" s="93" t="s">
        <v>1402</v>
      </c>
      <c r="C2690" s="93" t="s">
        <v>1405</v>
      </c>
      <c r="D2690" s="93" t="s">
        <v>151</v>
      </c>
      <c r="E2690" s="93">
        <v>205</v>
      </c>
      <c r="F2690" s="93" t="s">
        <v>502</v>
      </c>
      <c r="G2690" s="94">
        <v>44787</v>
      </c>
      <c r="H2690" s="94">
        <v>44947</v>
      </c>
      <c r="I2690" s="95"/>
      <c r="J2690" s="95"/>
      <c r="K2690" s="95"/>
      <c r="L2690" s="95"/>
      <c r="M2690" s="95" t="s">
        <v>15</v>
      </c>
      <c r="N2690" s="95"/>
      <c r="O2690" s="95"/>
      <c r="P2690" s="95"/>
      <c r="R2690" s="90" t="s">
        <v>15</v>
      </c>
      <c r="S2690" s="91">
        <v>0</v>
      </c>
      <c r="T2690" s="90" t="s">
        <v>502</v>
      </c>
      <c r="U2690" s="91">
        <v>333.68</v>
      </c>
      <c r="W2690" s="92">
        <v>44652</v>
      </c>
    </row>
    <row r="2691" spans="1:23" x14ac:dyDescent="0.2">
      <c r="A2691" s="93"/>
      <c r="B2691" s="93" t="s">
        <v>1402</v>
      </c>
      <c r="C2691" s="93" t="s">
        <v>1405</v>
      </c>
      <c r="D2691" s="93" t="s">
        <v>151</v>
      </c>
      <c r="E2691" s="93">
        <v>205</v>
      </c>
      <c r="F2691" s="93" t="s">
        <v>502</v>
      </c>
      <c r="G2691" s="94">
        <v>44787</v>
      </c>
      <c r="H2691" s="94">
        <v>44947</v>
      </c>
      <c r="I2691" s="95"/>
      <c r="J2691" s="95"/>
      <c r="K2691" s="95"/>
      <c r="L2691" s="95"/>
      <c r="M2691" s="95" t="s">
        <v>15</v>
      </c>
      <c r="N2691" s="95"/>
      <c r="O2691" s="95"/>
      <c r="P2691" s="95"/>
      <c r="R2691" s="90" t="s">
        <v>15</v>
      </c>
      <c r="S2691" s="91">
        <v>0</v>
      </c>
      <c r="T2691" s="90" t="s">
        <v>502</v>
      </c>
      <c r="U2691" s="91">
        <v>333.68</v>
      </c>
      <c r="W2691" s="92">
        <v>44652</v>
      </c>
    </row>
    <row r="2692" spans="1:23" x14ac:dyDescent="0.2">
      <c r="A2692" s="93"/>
      <c r="B2692" s="93" t="s">
        <v>1402</v>
      </c>
      <c r="C2692" s="93" t="s">
        <v>1405</v>
      </c>
      <c r="D2692" s="93" t="s">
        <v>151</v>
      </c>
      <c r="E2692" s="93">
        <v>205</v>
      </c>
      <c r="F2692" s="93" t="s">
        <v>502</v>
      </c>
      <c r="G2692" s="94">
        <v>44787</v>
      </c>
      <c r="H2692" s="94">
        <v>44947</v>
      </c>
      <c r="I2692" s="95"/>
      <c r="J2692" s="95"/>
      <c r="K2692" s="95"/>
      <c r="L2692" s="95"/>
      <c r="M2692" s="95" t="s">
        <v>15</v>
      </c>
      <c r="N2692" s="95"/>
      <c r="O2692" s="95"/>
      <c r="P2692" s="95"/>
      <c r="R2692" s="90" t="s">
        <v>15</v>
      </c>
      <c r="S2692" s="91">
        <v>0</v>
      </c>
      <c r="T2692" s="90" t="s">
        <v>502</v>
      </c>
      <c r="U2692" s="91">
        <v>333.68</v>
      </c>
      <c r="W2692" s="92">
        <v>44652</v>
      </c>
    </row>
    <row r="2693" spans="1:23" x14ac:dyDescent="0.2">
      <c r="A2693" s="93"/>
      <c r="B2693" s="93" t="s">
        <v>1402</v>
      </c>
      <c r="C2693" s="93" t="s">
        <v>1405</v>
      </c>
      <c r="D2693" s="93" t="s">
        <v>151</v>
      </c>
      <c r="E2693" s="93">
        <v>205</v>
      </c>
      <c r="F2693" s="93" t="s">
        <v>502</v>
      </c>
      <c r="G2693" s="94">
        <v>44787</v>
      </c>
      <c r="H2693" s="94">
        <v>44947</v>
      </c>
      <c r="I2693" s="95"/>
      <c r="J2693" s="95"/>
      <c r="K2693" s="95"/>
      <c r="L2693" s="95"/>
      <c r="M2693" s="95" t="s">
        <v>15</v>
      </c>
      <c r="N2693" s="95"/>
      <c r="O2693" s="95"/>
      <c r="P2693" s="95"/>
      <c r="R2693" s="90" t="s">
        <v>15</v>
      </c>
      <c r="S2693" s="91">
        <v>0</v>
      </c>
      <c r="T2693" s="90" t="s">
        <v>502</v>
      </c>
      <c r="U2693" s="91">
        <v>333.68</v>
      </c>
      <c r="W2693" s="92">
        <v>44652</v>
      </c>
    </row>
    <row r="2694" spans="1:23" x14ac:dyDescent="0.2">
      <c r="A2694" s="93"/>
      <c r="B2694" s="93" t="s">
        <v>1402</v>
      </c>
      <c r="C2694" s="93" t="s">
        <v>1405</v>
      </c>
      <c r="D2694" s="93" t="s">
        <v>151</v>
      </c>
      <c r="E2694" s="93">
        <v>205</v>
      </c>
      <c r="F2694" s="93" t="s">
        <v>502</v>
      </c>
      <c r="G2694" s="94">
        <v>44787</v>
      </c>
      <c r="H2694" s="94">
        <v>44947</v>
      </c>
      <c r="I2694" s="95"/>
      <c r="J2694" s="95"/>
      <c r="K2694" s="95"/>
      <c r="L2694" s="95"/>
      <c r="M2694" s="95" t="s">
        <v>15</v>
      </c>
      <c r="N2694" s="95"/>
      <c r="O2694" s="95"/>
      <c r="P2694" s="95"/>
      <c r="R2694" s="90" t="s">
        <v>15</v>
      </c>
      <c r="S2694" s="91">
        <v>0</v>
      </c>
      <c r="T2694" s="90" t="s">
        <v>502</v>
      </c>
      <c r="U2694" s="91">
        <v>333.68</v>
      </c>
      <c r="W2694" s="92">
        <v>44652</v>
      </c>
    </row>
    <row r="2695" spans="1:23" x14ac:dyDescent="0.2">
      <c r="A2695" s="93"/>
      <c r="B2695" s="93" t="s">
        <v>1402</v>
      </c>
      <c r="C2695" s="93" t="s">
        <v>1405</v>
      </c>
      <c r="D2695" s="93" t="s">
        <v>151</v>
      </c>
      <c r="E2695" s="93">
        <v>48</v>
      </c>
      <c r="F2695" s="93" t="s">
        <v>312</v>
      </c>
      <c r="G2695" s="94">
        <v>44787</v>
      </c>
      <c r="H2695" s="94">
        <v>44947</v>
      </c>
      <c r="I2695" s="95"/>
      <c r="J2695" s="95"/>
      <c r="K2695" s="95"/>
      <c r="L2695" s="95"/>
      <c r="M2695" s="95" t="s">
        <v>15</v>
      </c>
      <c r="N2695" s="95"/>
      <c r="O2695" s="95"/>
      <c r="P2695" s="95"/>
      <c r="R2695" s="90" t="s">
        <v>15</v>
      </c>
      <c r="S2695" s="91">
        <v>0</v>
      </c>
      <c r="T2695" s="90" t="s">
        <v>312</v>
      </c>
      <c r="U2695" s="91">
        <v>292.54000000000002</v>
      </c>
      <c r="W2695" s="92">
        <v>44652</v>
      </c>
    </row>
    <row r="2696" spans="1:23" x14ac:dyDescent="0.2">
      <c r="A2696" s="93"/>
      <c r="B2696" s="93" t="s">
        <v>1402</v>
      </c>
      <c r="C2696" s="93" t="s">
        <v>1405</v>
      </c>
      <c r="D2696" s="93" t="s">
        <v>151</v>
      </c>
      <c r="E2696" s="93">
        <v>48</v>
      </c>
      <c r="F2696" s="93" t="s">
        <v>312</v>
      </c>
      <c r="G2696" s="94">
        <v>44787</v>
      </c>
      <c r="H2696" s="94">
        <v>44947</v>
      </c>
      <c r="I2696" s="95"/>
      <c r="J2696" s="95"/>
      <c r="K2696" s="95"/>
      <c r="L2696" s="95"/>
      <c r="M2696" s="95" t="s">
        <v>15</v>
      </c>
      <c r="N2696" s="95"/>
      <c r="O2696" s="95"/>
      <c r="P2696" s="95"/>
      <c r="R2696" s="90" t="s">
        <v>15</v>
      </c>
      <c r="S2696" s="91">
        <v>0</v>
      </c>
      <c r="T2696" s="90" t="s">
        <v>312</v>
      </c>
      <c r="U2696" s="91">
        <v>292.54000000000002</v>
      </c>
      <c r="W2696" s="92">
        <v>44652</v>
      </c>
    </row>
    <row r="2697" spans="1:23" x14ac:dyDescent="0.2">
      <c r="A2697" s="93"/>
      <c r="B2697" s="93" t="s">
        <v>1402</v>
      </c>
      <c r="C2697" s="93" t="s">
        <v>1405</v>
      </c>
      <c r="D2697" s="93" t="s">
        <v>151</v>
      </c>
      <c r="E2697" s="93">
        <v>46</v>
      </c>
      <c r="F2697" s="93" t="s">
        <v>96</v>
      </c>
      <c r="G2697" s="94">
        <v>44787</v>
      </c>
      <c r="H2697" s="94">
        <v>44947</v>
      </c>
      <c r="I2697" s="95"/>
      <c r="J2697" s="95"/>
      <c r="K2697" s="95"/>
      <c r="L2697" s="95"/>
      <c r="M2697" s="95" t="s">
        <v>15</v>
      </c>
      <c r="N2697" s="95"/>
      <c r="O2697" s="95"/>
      <c r="P2697" s="95"/>
      <c r="R2697" s="90" t="s">
        <v>15</v>
      </c>
      <c r="S2697" s="91">
        <v>0</v>
      </c>
      <c r="T2697" s="90" t="s">
        <v>96</v>
      </c>
      <c r="U2697" s="91">
        <v>202.59</v>
      </c>
      <c r="W2697" s="92">
        <v>44652</v>
      </c>
    </row>
    <row r="2698" spans="1:23" x14ac:dyDescent="0.2">
      <c r="A2698" s="93"/>
      <c r="B2698" s="93" t="s">
        <v>1402</v>
      </c>
      <c r="C2698" s="93" t="s">
        <v>1405</v>
      </c>
      <c r="D2698" s="93" t="s">
        <v>151</v>
      </c>
      <c r="E2698" s="93">
        <v>46</v>
      </c>
      <c r="F2698" s="93" t="s">
        <v>96</v>
      </c>
      <c r="G2698" s="94">
        <v>44787</v>
      </c>
      <c r="H2698" s="94">
        <v>44947</v>
      </c>
      <c r="I2698" s="95"/>
      <c r="J2698" s="95"/>
      <c r="K2698" s="95"/>
      <c r="L2698" s="95"/>
      <c r="M2698" s="95" t="s">
        <v>15</v>
      </c>
      <c r="N2698" s="95"/>
      <c r="O2698" s="95"/>
      <c r="P2698" s="95"/>
      <c r="R2698" s="90" t="s">
        <v>15</v>
      </c>
      <c r="S2698" s="91">
        <v>0</v>
      </c>
      <c r="T2698" s="90" t="s">
        <v>96</v>
      </c>
      <c r="U2698" s="91">
        <v>202.59</v>
      </c>
      <c r="W2698" s="92">
        <v>44652</v>
      </c>
    </row>
    <row r="2699" spans="1:23" x14ac:dyDescent="0.2">
      <c r="A2699" s="93"/>
      <c r="B2699" s="93" t="s">
        <v>1402</v>
      </c>
      <c r="C2699" s="93" t="s">
        <v>1405</v>
      </c>
      <c r="D2699" s="93" t="s">
        <v>151</v>
      </c>
      <c r="E2699" s="93">
        <v>46</v>
      </c>
      <c r="F2699" s="93" t="s">
        <v>96</v>
      </c>
      <c r="G2699" s="94">
        <v>44787</v>
      </c>
      <c r="H2699" s="94">
        <v>44947</v>
      </c>
      <c r="I2699" s="95"/>
      <c r="J2699" s="95"/>
      <c r="K2699" s="95"/>
      <c r="L2699" s="95"/>
      <c r="M2699" s="95" t="s">
        <v>15</v>
      </c>
      <c r="N2699" s="95"/>
      <c r="O2699" s="95"/>
      <c r="P2699" s="95"/>
      <c r="R2699" s="90" t="s">
        <v>15</v>
      </c>
      <c r="S2699" s="91">
        <v>0</v>
      </c>
      <c r="T2699" s="90" t="s">
        <v>96</v>
      </c>
      <c r="U2699" s="91">
        <v>202.59</v>
      </c>
      <c r="W2699" s="92">
        <v>44652</v>
      </c>
    </row>
    <row r="2700" spans="1:23" x14ac:dyDescent="0.2">
      <c r="A2700" s="93"/>
      <c r="B2700" s="93" t="s">
        <v>1402</v>
      </c>
      <c r="C2700" s="93" t="s">
        <v>1405</v>
      </c>
      <c r="D2700" s="93" t="s">
        <v>151</v>
      </c>
      <c r="E2700" s="93">
        <v>46</v>
      </c>
      <c r="F2700" s="93" t="s">
        <v>96</v>
      </c>
      <c r="G2700" s="94">
        <v>44787</v>
      </c>
      <c r="H2700" s="94">
        <v>44947</v>
      </c>
      <c r="I2700" s="95"/>
      <c r="J2700" s="95"/>
      <c r="K2700" s="95"/>
      <c r="L2700" s="95"/>
      <c r="M2700" s="95" t="s">
        <v>15</v>
      </c>
      <c r="N2700" s="95"/>
      <c r="O2700" s="95"/>
      <c r="P2700" s="95"/>
      <c r="R2700" s="90" t="s">
        <v>15</v>
      </c>
      <c r="S2700" s="91">
        <v>0</v>
      </c>
      <c r="T2700" s="90" t="s">
        <v>96</v>
      </c>
      <c r="U2700" s="91">
        <v>202.59</v>
      </c>
      <c r="W2700" s="92">
        <v>44652</v>
      </c>
    </row>
    <row r="2701" spans="1:23" x14ac:dyDescent="0.2">
      <c r="A2701" s="93"/>
      <c r="B2701" s="93" t="s">
        <v>1402</v>
      </c>
      <c r="C2701" s="93" t="s">
        <v>1405</v>
      </c>
      <c r="D2701" s="93" t="s">
        <v>151</v>
      </c>
      <c r="E2701" s="93">
        <v>46</v>
      </c>
      <c r="F2701" s="93" t="s">
        <v>96</v>
      </c>
      <c r="G2701" s="94">
        <v>44787</v>
      </c>
      <c r="H2701" s="94">
        <v>44947</v>
      </c>
      <c r="I2701" s="95"/>
      <c r="J2701" s="95"/>
      <c r="K2701" s="95"/>
      <c r="L2701" s="95"/>
      <c r="M2701" s="95" t="s">
        <v>15</v>
      </c>
      <c r="N2701" s="95"/>
      <c r="O2701" s="95"/>
      <c r="P2701" s="95"/>
      <c r="R2701" s="90" t="s">
        <v>15</v>
      </c>
      <c r="S2701" s="91">
        <v>0</v>
      </c>
      <c r="T2701" s="90" t="s">
        <v>96</v>
      </c>
      <c r="U2701" s="91">
        <v>202.59</v>
      </c>
      <c r="W2701" s="92">
        <v>44652</v>
      </c>
    </row>
    <row r="2702" spans="1:23" x14ac:dyDescent="0.2">
      <c r="A2702" s="93"/>
      <c r="B2702" s="93" t="s">
        <v>1402</v>
      </c>
      <c r="C2702" s="93" t="s">
        <v>1405</v>
      </c>
      <c r="D2702" s="93" t="s">
        <v>151</v>
      </c>
      <c r="E2702" s="93">
        <v>46</v>
      </c>
      <c r="F2702" s="93" t="s">
        <v>96</v>
      </c>
      <c r="G2702" s="94">
        <v>44787</v>
      </c>
      <c r="H2702" s="94">
        <v>44947</v>
      </c>
      <c r="I2702" s="95"/>
      <c r="J2702" s="95"/>
      <c r="K2702" s="95"/>
      <c r="L2702" s="95"/>
      <c r="M2702" s="95" t="s">
        <v>15</v>
      </c>
      <c r="N2702" s="95"/>
      <c r="O2702" s="95"/>
      <c r="P2702" s="95"/>
      <c r="R2702" s="90" t="s">
        <v>15</v>
      </c>
      <c r="S2702" s="91">
        <v>0</v>
      </c>
      <c r="T2702" s="90" t="s">
        <v>96</v>
      </c>
      <c r="U2702" s="91">
        <v>202.59</v>
      </c>
      <c r="W2702" s="92">
        <v>44652</v>
      </c>
    </row>
    <row r="2703" spans="1:23" x14ac:dyDescent="0.2">
      <c r="A2703" s="93"/>
      <c r="B2703" s="93" t="s">
        <v>1402</v>
      </c>
      <c r="C2703" s="93" t="s">
        <v>1405</v>
      </c>
      <c r="D2703" s="93" t="s">
        <v>151</v>
      </c>
      <c r="E2703" s="93">
        <v>46</v>
      </c>
      <c r="F2703" s="93" t="s">
        <v>96</v>
      </c>
      <c r="G2703" s="94">
        <v>44787</v>
      </c>
      <c r="H2703" s="94">
        <v>44947</v>
      </c>
      <c r="I2703" s="95"/>
      <c r="J2703" s="95"/>
      <c r="K2703" s="95"/>
      <c r="L2703" s="95"/>
      <c r="M2703" s="95" t="s">
        <v>15</v>
      </c>
      <c r="N2703" s="95"/>
      <c r="O2703" s="95"/>
      <c r="P2703" s="95"/>
      <c r="R2703" s="90" t="s">
        <v>15</v>
      </c>
      <c r="S2703" s="91">
        <v>0</v>
      </c>
      <c r="T2703" s="90" t="s">
        <v>96</v>
      </c>
      <c r="U2703" s="91">
        <v>202.59</v>
      </c>
      <c r="W2703" s="92">
        <v>44652</v>
      </c>
    </row>
    <row r="2704" spans="1:23" x14ac:dyDescent="0.2">
      <c r="A2704" s="93"/>
      <c r="B2704" s="93" t="s">
        <v>1402</v>
      </c>
      <c r="C2704" s="93" t="s">
        <v>1405</v>
      </c>
      <c r="D2704" s="93" t="s">
        <v>151</v>
      </c>
      <c r="E2704" s="93">
        <v>46</v>
      </c>
      <c r="F2704" s="93" t="s">
        <v>96</v>
      </c>
      <c r="G2704" s="94">
        <v>44787</v>
      </c>
      <c r="H2704" s="94">
        <v>44947</v>
      </c>
      <c r="I2704" s="95"/>
      <c r="J2704" s="95"/>
      <c r="K2704" s="95"/>
      <c r="L2704" s="95"/>
      <c r="M2704" s="95" t="s">
        <v>15</v>
      </c>
      <c r="N2704" s="95"/>
      <c r="O2704" s="95"/>
      <c r="P2704" s="95"/>
      <c r="R2704" s="90" t="s">
        <v>15</v>
      </c>
      <c r="S2704" s="91">
        <v>0</v>
      </c>
      <c r="T2704" s="90" t="s">
        <v>96</v>
      </c>
      <c r="U2704" s="91">
        <v>202.59</v>
      </c>
      <c r="W2704" s="92">
        <v>44652</v>
      </c>
    </row>
    <row r="2705" spans="1:23" x14ac:dyDescent="0.2">
      <c r="A2705" s="93"/>
      <c r="B2705" s="93" t="s">
        <v>1402</v>
      </c>
      <c r="C2705" s="93" t="s">
        <v>1405</v>
      </c>
      <c r="D2705" s="93" t="s">
        <v>151</v>
      </c>
      <c r="E2705" s="93">
        <v>58</v>
      </c>
      <c r="F2705" s="93" t="s">
        <v>874</v>
      </c>
      <c r="G2705" s="94">
        <v>44787</v>
      </c>
      <c r="H2705" s="94">
        <v>44947</v>
      </c>
      <c r="I2705" s="95"/>
      <c r="J2705" s="95"/>
      <c r="K2705" s="95"/>
      <c r="L2705" s="95"/>
      <c r="M2705" s="95" t="s">
        <v>15</v>
      </c>
      <c r="N2705" s="95"/>
      <c r="O2705" s="95"/>
      <c r="P2705" s="95"/>
      <c r="R2705" s="90" t="s">
        <v>15</v>
      </c>
      <c r="S2705" s="91">
        <v>0</v>
      </c>
      <c r="T2705" s="90" t="s">
        <v>874</v>
      </c>
      <c r="U2705" s="91">
        <v>315.44</v>
      </c>
      <c r="W2705" s="92">
        <v>44652</v>
      </c>
    </row>
    <row r="2706" spans="1:23" x14ac:dyDescent="0.2">
      <c r="A2706" s="93"/>
      <c r="B2706" s="93" t="s">
        <v>1402</v>
      </c>
      <c r="C2706" s="93" t="s">
        <v>1405</v>
      </c>
      <c r="D2706" s="93" t="s">
        <v>157</v>
      </c>
      <c r="E2706" s="93">
        <v>20</v>
      </c>
      <c r="F2706" s="93" t="s">
        <v>584</v>
      </c>
      <c r="G2706" s="94">
        <v>44787</v>
      </c>
      <c r="H2706" s="94">
        <v>44947</v>
      </c>
      <c r="I2706" s="95"/>
      <c r="J2706" s="95"/>
      <c r="K2706" s="95"/>
      <c r="L2706" s="95"/>
      <c r="M2706" s="95" t="s">
        <v>15</v>
      </c>
      <c r="N2706" s="95"/>
      <c r="O2706" s="95"/>
      <c r="P2706" s="95"/>
      <c r="R2706" s="90" t="s">
        <v>15</v>
      </c>
      <c r="S2706" s="91">
        <v>0</v>
      </c>
      <c r="T2706" s="90" t="s">
        <v>584</v>
      </c>
      <c r="U2706" s="91">
        <v>438.96</v>
      </c>
      <c r="W2706" s="92">
        <v>44652</v>
      </c>
    </row>
    <row r="2707" spans="1:23" x14ac:dyDescent="0.2">
      <c r="A2707" s="93"/>
      <c r="B2707" s="93" t="s">
        <v>1402</v>
      </c>
      <c r="C2707" s="93" t="s">
        <v>1405</v>
      </c>
      <c r="D2707" s="93" t="s">
        <v>157</v>
      </c>
      <c r="E2707" s="93">
        <v>8</v>
      </c>
      <c r="F2707" s="93" t="s">
        <v>813</v>
      </c>
      <c r="G2707" s="94">
        <v>44787</v>
      </c>
      <c r="H2707" s="94">
        <v>44947</v>
      </c>
      <c r="I2707" s="95"/>
      <c r="J2707" s="95"/>
      <c r="K2707" s="95"/>
      <c r="L2707" s="95"/>
      <c r="M2707" s="95" t="s">
        <v>15</v>
      </c>
      <c r="N2707" s="95"/>
      <c r="O2707" s="95"/>
      <c r="P2707" s="95"/>
      <c r="R2707" s="90" t="s">
        <v>15</v>
      </c>
      <c r="S2707" s="91">
        <v>0</v>
      </c>
      <c r="T2707" s="90" t="s">
        <v>813</v>
      </c>
      <c r="U2707" s="91">
        <v>420.86</v>
      </c>
      <c r="W2707" s="92">
        <v>44652</v>
      </c>
    </row>
    <row r="2708" spans="1:23" x14ac:dyDescent="0.2">
      <c r="A2708" s="93"/>
      <c r="B2708" s="93" t="s">
        <v>1402</v>
      </c>
      <c r="C2708" s="93" t="s">
        <v>1405</v>
      </c>
      <c r="D2708" s="93" t="s">
        <v>157</v>
      </c>
      <c r="E2708" s="93">
        <v>27</v>
      </c>
      <c r="F2708" s="93" t="s">
        <v>896</v>
      </c>
      <c r="G2708" s="94">
        <v>44787</v>
      </c>
      <c r="H2708" s="94">
        <v>44947</v>
      </c>
      <c r="I2708" s="95"/>
      <c r="J2708" s="95"/>
      <c r="K2708" s="95"/>
      <c r="L2708" s="95"/>
      <c r="M2708" s="95" t="s">
        <v>15</v>
      </c>
      <c r="N2708" s="95"/>
      <c r="O2708" s="95"/>
      <c r="P2708" s="95"/>
      <c r="R2708" s="90" t="s">
        <v>15</v>
      </c>
      <c r="S2708" s="91">
        <v>0</v>
      </c>
      <c r="T2708" s="90" t="s">
        <v>896</v>
      </c>
      <c r="U2708" s="91">
        <v>742.81</v>
      </c>
      <c r="W2708" s="92">
        <v>44652</v>
      </c>
    </row>
    <row r="2709" spans="1:23" x14ac:dyDescent="0.2">
      <c r="A2709" s="93"/>
      <c r="B2709" s="93" t="s">
        <v>1402</v>
      </c>
      <c r="C2709" s="93" t="s">
        <v>1405</v>
      </c>
      <c r="D2709" s="93" t="s">
        <v>157</v>
      </c>
      <c r="E2709" s="93">
        <v>154</v>
      </c>
      <c r="F2709" s="93" t="s">
        <v>1404</v>
      </c>
      <c r="G2709" s="94">
        <v>44787</v>
      </c>
      <c r="H2709" s="94">
        <v>44947</v>
      </c>
      <c r="I2709" s="95"/>
      <c r="J2709" s="95"/>
      <c r="K2709" s="95"/>
      <c r="L2709" s="95"/>
      <c r="M2709" s="95" t="s">
        <v>15</v>
      </c>
      <c r="N2709" s="95"/>
      <c r="O2709" s="95"/>
      <c r="P2709" s="95"/>
      <c r="R2709" s="90" t="s">
        <v>15</v>
      </c>
      <c r="S2709" s="91">
        <v>0</v>
      </c>
      <c r="T2709" s="90" t="s">
        <v>1404</v>
      </c>
      <c r="U2709" s="91">
        <v>173.08</v>
      </c>
      <c r="W2709" s="92">
        <v>44652</v>
      </c>
    </row>
    <row r="2710" spans="1:23" x14ac:dyDescent="0.2">
      <c r="A2710" s="93"/>
      <c r="B2710" s="93" t="s">
        <v>1402</v>
      </c>
      <c r="C2710" s="93" t="s">
        <v>1405</v>
      </c>
      <c r="D2710" s="93" t="s">
        <v>157</v>
      </c>
      <c r="E2710" s="93">
        <v>154</v>
      </c>
      <c r="F2710" s="93" t="s">
        <v>1404</v>
      </c>
      <c r="G2710" s="94">
        <v>44787</v>
      </c>
      <c r="H2710" s="94">
        <v>44947</v>
      </c>
      <c r="I2710" s="95"/>
      <c r="J2710" s="95"/>
      <c r="K2710" s="95"/>
      <c r="L2710" s="95"/>
      <c r="M2710" s="95" t="s">
        <v>15</v>
      </c>
      <c r="N2710" s="95"/>
      <c r="O2710" s="95"/>
      <c r="P2710" s="95"/>
      <c r="R2710" s="90" t="s">
        <v>15</v>
      </c>
      <c r="S2710" s="91">
        <v>0</v>
      </c>
      <c r="T2710" s="90" t="s">
        <v>1404</v>
      </c>
      <c r="U2710" s="91">
        <v>173.08</v>
      </c>
      <c r="W2710" s="92">
        <v>44652</v>
      </c>
    </row>
    <row r="2711" spans="1:23" x14ac:dyDescent="0.2">
      <c r="A2711" s="86"/>
      <c r="B2711" s="86" t="s">
        <v>1406</v>
      </c>
      <c r="C2711" s="86" t="s">
        <v>1407</v>
      </c>
      <c r="D2711" s="86" t="s">
        <v>151</v>
      </c>
      <c r="E2711" s="86">
        <v>40</v>
      </c>
      <c r="F2711" s="86" t="s">
        <v>571</v>
      </c>
      <c r="G2711" s="87">
        <v>44787</v>
      </c>
      <c r="H2711" s="87">
        <v>44952</v>
      </c>
      <c r="I2711" s="88"/>
      <c r="J2711" s="88"/>
      <c r="K2711" s="88"/>
      <c r="L2711" s="88"/>
      <c r="M2711" s="88" t="s">
        <v>15</v>
      </c>
      <c r="N2711" s="88"/>
      <c r="O2711" s="88"/>
      <c r="P2711" s="88"/>
      <c r="R2711" s="90" t="s">
        <v>15</v>
      </c>
      <c r="S2711" s="91">
        <v>0</v>
      </c>
      <c r="T2711" s="90" t="s">
        <v>571</v>
      </c>
      <c r="U2711" s="91">
        <v>650.83000000000004</v>
      </c>
      <c r="W2711" s="92">
        <v>44652</v>
      </c>
    </row>
    <row r="2712" spans="1:23" x14ac:dyDescent="0.2">
      <c r="A2712" s="86"/>
      <c r="B2712" s="86" t="s">
        <v>1406</v>
      </c>
      <c r="C2712" s="86" t="s">
        <v>1407</v>
      </c>
      <c r="D2712" s="86" t="s">
        <v>151</v>
      </c>
      <c r="E2712" s="86">
        <v>38</v>
      </c>
      <c r="F2712" s="86" t="s">
        <v>989</v>
      </c>
      <c r="G2712" s="87">
        <v>44787</v>
      </c>
      <c r="H2712" s="87">
        <v>44952</v>
      </c>
      <c r="I2712" s="88"/>
      <c r="J2712" s="88"/>
      <c r="K2712" s="88"/>
      <c r="L2712" s="88"/>
      <c r="M2712" s="88" t="s">
        <v>15</v>
      </c>
      <c r="N2712" s="88"/>
      <c r="O2712" s="88"/>
      <c r="P2712" s="88"/>
      <c r="R2712" s="90" t="s">
        <v>15</v>
      </c>
      <c r="S2712" s="91">
        <v>0</v>
      </c>
      <c r="T2712" s="90" t="s">
        <v>989</v>
      </c>
      <c r="U2712" s="91">
        <v>352.42</v>
      </c>
      <c r="W2712" s="92">
        <v>44652</v>
      </c>
    </row>
    <row r="2713" spans="1:23" x14ac:dyDescent="0.2">
      <c r="A2713" s="86"/>
      <c r="B2713" s="86" t="s">
        <v>1406</v>
      </c>
      <c r="C2713" s="86" t="s">
        <v>1407</v>
      </c>
      <c r="D2713" s="86" t="s">
        <v>151</v>
      </c>
      <c r="E2713" s="86">
        <v>38</v>
      </c>
      <c r="F2713" s="86" t="s">
        <v>989</v>
      </c>
      <c r="G2713" s="87">
        <v>44787</v>
      </c>
      <c r="H2713" s="87">
        <v>44952</v>
      </c>
      <c r="I2713" s="88"/>
      <c r="J2713" s="88"/>
      <c r="K2713" s="88"/>
      <c r="L2713" s="88"/>
      <c r="M2713" s="88" t="s">
        <v>15</v>
      </c>
      <c r="N2713" s="88"/>
      <c r="O2713" s="88"/>
      <c r="P2713" s="88"/>
      <c r="R2713" s="90" t="s">
        <v>15</v>
      </c>
      <c r="S2713" s="91">
        <v>0</v>
      </c>
      <c r="T2713" s="90" t="s">
        <v>989</v>
      </c>
      <c r="U2713" s="91">
        <v>352.42</v>
      </c>
      <c r="W2713" s="92">
        <v>44652</v>
      </c>
    </row>
    <row r="2714" spans="1:23" x14ac:dyDescent="0.2">
      <c r="A2714" s="86"/>
      <c r="B2714" s="86" t="s">
        <v>1406</v>
      </c>
      <c r="C2714" s="86" t="s">
        <v>1407</v>
      </c>
      <c r="D2714" s="86" t="s">
        <v>151</v>
      </c>
      <c r="E2714" s="86">
        <v>38</v>
      </c>
      <c r="F2714" s="86" t="s">
        <v>989</v>
      </c>
      <c r="G2714" s="87">
        <v>44787</v>
      </c>
      <c r="H2714" s="87">
        <v>44952</v>
      </c>
      <c r="I2714" s="88"/>
      <c r="J2714" s="88"/>
      <c r="K2714" s="88"/>
      <c r="L2714" s="88"/>
      <c r="M2714" s="88" t="s">
        <v>15</v>
      </c>
      <c r="N2714" s="88"/>
      <c r="O2714" s="88"/>
      <c r="P2714" s="88"/>
      <c r="R2714" s="90" t="s">
        <v>15</v>
      </c>
      <c r="S2714" s="91">
        <v>0</v>
      </c>
      <c r="T2714" s="90" t="s">
        <v>989</v>
      </c>
      <c r="U2714" s="91">
        <v>352.42</v>
      </c>
      <c r="W2714" s="92">
        <v>44652</v>
      </c>
    </row>
    <row r="2715" spans="1:23" x14ac:dyDescent="0.2">
      <c r="A2715" s="86"/>
      <c r="B2715" s="86" t="s">
        <v>1406</v>
      </c>
      <c r="C2715" s="86" t="s">
        <v>1407</v>
      </c>
      <c r="D2715" s="86" t="s">
        <v>151</v>
      </c>
      <c r="E2715" s="86">
        <v>38</v>
      </c>
      <c r="F2715" s="86" t="s">
        <v>989</v>
      </c>
      <c r="G2715" s="87">
        <v>44787</v>
      </c>
      <c r="H2715" s="87">
        <v>44952</v>
      </c>
      <c r="I2715" s="88"/>
      <c r="J2715" s="88"/>
      <c r="K2715" s="88"/>
      <c r="L2715" s="88"/>
      <c r="M2715" s="88" t="s">
        <v>15</v>
      </c>
      <c r="N2715" s="88"/>
      <c r="O2715" s="88"/>
      <c r="P2715" s="88"/>
      <c r="R2715" s="90" t="s">
        <v>15</v>
      </c>
      <c r="S2715" s="91">
        <v>0</v>
      </c>
      <c r="T2715" s="90" t="s">
        <v>989</v>
      </c>
      <c r="U2715" s="91">
        <v>352.42</v>
      </c>
      <c r="W2715" s="92">
        <v>44652</v>
      </c>
    </row>
    <row r="2716" spans="1:23" x14ac:dyDescent="0.2">
      <c r="A2716" s="86"/>
      <c r="B2716" s="86" t="s">
        <v>1406</v>
      </c>
      <c r="C2716" s="86" t="s">
        <v>1407</v>
      </c>
      <c r="D2716" s="86" t="s">
        <v>151</v>
      </c>
      <c r="E2716" s="86">
        <v>38</v>
      </c>
      <c r="F2716" s="86" t="s">
        <v>989</v>
      </c>
      <c r="G2716" s="87">
        <v>44787</v>
      </c>
      <c r="H2716" s="87">
        <v>44952</v>
      </c>
      <c r="I2716" s="88"/>
      <c r="J2716" s="88"/>
      <c r="K2716" s="88"/>
      <c r="L2716" s="88"/>
      <c r="M2716" s="88" t="s">
        <v>15</v>
      </c>
      <c r="N2716" s="88"/>
      <c r="O2716" s="88"/>
      <c r="P2716" s="88"/>
      <c r="R2716" s="90" t="s">
        <v>15</v>
      </c>
      <c r="S2716" s="91">
        <v>0</v>
      </c>
      <c r="T2716" s="90" t="s">
        <v>989</v>
      </c>
      <c r="U2716" s="91">
        <v>352.42</v>
      </c>
      <c r="W2716" s="92">
        <v>44652</v>
      </c>
    </row>
    <row r="2717" spans="1:23" x14ac:dyDescent="0.2">
      <c r="A2717" s="86"/>
      <c r="B2717" s="86" t="s">
        <v>1406</v>
      </c>
      <c r="C2717" s="86" t="s">
        <v>1407</v>
      </c>
      <c r="D2717" s="86" t="s">
        <v>151</v>
      </c>
      <c r="E2717" s="86">
        <v>38</v>
      </c>
      <c r="F2717" s="86" t="s">
        <v>989</v>
      </c>
      <c r="G2717" s="87">
        <v>44787</v>
      </c>
      <c r="H2717" s="87">
        <v>44952</v>
      </c>
      <c r="I2717" s="88"/>
      <c r="J2717" s="88"/>
      <c r="K2717" s="88"/>
      <c r="L2717" s="88"/>
      <c r="M2717" s="88" t="s">
        <v>15</v>
      </c>
      <c r="N2717" s="88"/>
      <c r="O2717" s="88"/>
      <c r="P2717" s="88"/>
      <c r="R2717" s="90" t="s">
        <v>15</v>
      </c>
      <c r="S2717" s="91">
        <v>0</v>
      </c>
      <c r="T2717" s="90" t="s">
        <v>989</v>
      </c>
      <c r="U2717" s="91">
        <v>352.42</v>
      </c>
      <c r="W2717" s="92">
        <v>44652</v>
      </c>
    </row>
    <row r="2718" spans="1:23" x14ac:dyDescent="0.2">
      <c r="A2718" s="86"/>
      <c r="B2718" s="86" t="s">
        <v>1406</v>
      </c>
      <c r="C2718" s="86" t="s">
        <v>1407</v>
      </c>
      <c r="D2718" s="86" t="s">
        <v>151</v>
      </c>
      <c r="E2718" s="86">
        <v>38</v>
      </c>
      <c r="F2718" s="86" t="s">
        <v>989</v>
      </c>
      <c r="G2718" s="87">
        <v>44787</v>
      </c>
      <c r="H2718" s="87">
        <v>44952</v>
      </c>
      <c r="I2718" s="88"/>
      <c r="J2718" s="88"/>
      <c r="K2718" s="88"/>
      <c r="L2718" s="88"/>
      <c r="M2718" s="88" t="s">
        <v>15</v>
      </c>
      <c r="N2718" s="88"/>
      <c r="O2718" s="88"/>
      <c r="P2718" s="88"/>
      <c r="R2718" s="90" t="s">
        <v>15</v>
      </c>
      <c r="S2718" s="91">
        <v>0</v>
      </c>
      <c r="T2718" s="90" t="s">
        <v>989</v>
      </c>
      <c r="U2718" s="91">
        <v>352.42</v>
      </c>
      <c r="W2718" s="92">
        <v>44652</v>
      </c>
    </row>
    <row r="2719" spans="1:23" x14ac:dyDescent="0.2">
      <c r="A2719" s="86"/>
      <c r="B2719" s="86" t="s">
        <v>1406</v>
      </c>
      <c r="C2719" s="86" t="s">
        <v>1407</v>
      </c>
      <c r="D2719" s="86" t="s">
        <v>151</v>
      </c>
      <c r="E2719" s="86">
        <v>38</v>
      </c>
      <c r="F2719" s="86" t="s">
        <v>989</v>
      </c>
      <c r="G2719" s="87">
        <v>44787</v>
      </c>
      <c r="H2719" s="87">
        <v>44952</v>
      </c>
      <c r="I2719" s="88"/>
      <c r="J2719" s="88"/>
      <c r="K2719" s="88"/>
      <c r="L2719" s="88"/>
      <c r="M2719" s="88" t="s">
        <v>15</v>
      </c>
      <c r="N2719" s="88"/>
      <c r="O2719" s="88"/>
      <c r="P2719" s="88"/>
      <c r="R2719" s="90" t="s">
        <v>15</v>
      </c>
      <c r="S2719" s="91">
        <v>0</v>
      </c>
      <c r="T2719" s="90" t="s">
        <v>989</v>
      </c>
      <c r="U2719" s="91">
        <v>352.42</v>
      </c>
      <c r="W2719" s="92">
        <v>44652</v>
      </c>
    </row>
    <row r="2720" spans="1:23" x14ac:dyDescent="0.2">
      <c r="A2720" s="86"/>
      <c r="B2720" s="86" t="s">
        <v>1406</v>
      </c>
      <c r="C2720" s="86" t="s">
        <v>1407</v>
      </c>
      <c r="D2720" s="86" t="s">
        <v>151</v>
      </c>
      <c r="E2720" s="86">
        <v>38</v>
      </c>
      <c r="F2720" s="86" t="s">
        <v>989</v>
      </c>
      <c r="G2720" s="87">
        <v>44787</v>
      </c>
      <c r="H2720" s="87">
        <v>44952</v>
      </c>
      <c r="I2720" s="88"/>
      <c r="J2720" s="88"/>
      <c r="K2720" s="88"/>
      <c r="L2720" s="88"/>
      <c r="M2720" s="88" t="s">
        <v>15</v>
      </c>
      <c r="N2720" s="88"/>
      <c r="O2720" s="88"/>
      <c r="P2720" s="88"/>
      <c r="R2720" s="90" t="s">
        <v>15</v>
      </c>
      <c r="S2720" s="91">
        <v>0</v>
      </c>
      <c r="T2720" s="90" t="s">
        <v>989</v>
      </c>
      <c r="U2720" s="91">
        <v>352.42</v>
      </c>
      <c r="W2720" s="92">
        <v>44652</v>
      </c>
    </row>
    <row r="2721" spans="1:23" x14ac:dyDescent="0.2">
      <c r="A2721" s="86"/>
      <c r="B2721" s="86" t="s">
        <v>1406</v>
      </c>
      <c r="C2721" s="86" t="s">
        <v>1407</v>
      </c>
      <c r="D2721" s="86" t="s">
        <v>151</v>
      </c>
      <c r="E2721" s="86">
        <v>38</v>
      </c>
      <c r="F2721" s="86" t="s">
        <v>989</v>
      </c>
      <c r="G2721" s="87">
        <v>44787</v>
      </c>
      <c r="H2721" s="87">
        <v>44952</v>
      </c>
      <c r="I2721" s="88"/>
      <c r="J2721" s="88"/>
      <c r="K2721" s="88"/>
      <c r="L2721" s="88"/>
      <c r="M2721" s="88" t="s">
        <v>15</v>
      </c>
      <c r="N2721" s="88"/>
      <c r="O2721" s="88"/>
      <c r="P2721" s="88"/>
      <c r="R2721" s="90" t="s">
        <v>15</v>
      </c>
      <c r="S2721" s="91">
        <v>0</v>
      </c>
      <c r="T2721" s="90" t="s">
        <v>989</v>
      </c>
      <c r="U2721" s="91">
        <v>352.42</v>
      </c>
      <c r="W2721" s="92">
        <v>44680</v>
      </c>
    </row>
    <row r="2722" spans="1:23" x14ac:dyDescent="0.2">
      <c r="A2722" s="86"/>
      <c r="B2722" s="86" t="s">
        <v>1406</v>
      </c>
      <c r="C2722" s="86" t="s">
        <v>1407</v>
      </c>
      <c r="D2722" s="86" t="s">
        <v>151</v>
      </c>
      <c r="E2722" s="86">
        <v>38</v>
      </c>
      <c r="F2722" s="86" t="s">
        <v>989</v>
      </c>
      <c r="G2722" s="87">
        <v>44787</v>
      </c>
      <c r="H2722" s="87">
        <v>44952</v>
      </c>
      <c r="I2722" s="88"/>
      <c r="J2722" s="88"/>
      <c r="K2722" s="88"/>
      <c r="L2722" s="88"/>
      <c r="M2722" s="88" t="s">
        <v>15</v>
      </c>
      <c r="N2722" s="88"/>
      <c r="O2722" s="88"/>
      <c r="P2722" s="88"/>
      <c r="R2722" s="90" t="s">
        <v>15</v>
      </c>
      <c r="S2722" s="91">
        <v>0</v>
      </c>
      <c r="T2722" s="90" t="s">
        <v>989</v>
      </c>
      <c r="U2722" s="91">
        <v>352.42</v>
      </c>
      <c r="W2722" s="92">
        <v>44652</v>
      </c>
    </row>
    <row r="2723" spans="1:23" x14ac:dyDescent="0.2">
      <c r="A2723" s="86"/>
      <c r="B2723" s="86" t="s">
        <v>1406</v>
      </c>
      <c r="C2723" s="86" t="s">
        <v>1407</v>
      </c>
      <c r="D2723" s="86" t="s">
        <v>151</v>
      </c>
      <c r="E2723" s="86">
        <v>38</v>
      </c>
      <c r="F2723" s="86" t="s">
        <v>989</v>
      </c>
      <c r="G2723" s="87">
        <v>44787</v>
      </c>
      <c r="H2723" s="87">
        <v>44952</v>
      </c>
      <c r="I2723" s="88"/>
      <c r="J2723" s="88"/>
      <c r="K2723" s="88"/>
      <c r="L2723" s="88"/>
      <c r="M2723" s="88" t="s">
        <v>15</v>
      </c>
      <c r="N2723" s="88"/>
      <c r="O2723" s="88"/>
      <c r="P2723" s="88"/>
      <c r="R2723" s="90" t="s">
        <v>15</v>
      </c>
      <c r="S2723" s="91">
        <v>0</v>
      </c>
      <c r="T2723" s="90" t="s">
        <v>989</v>
      </c>
      <c r="U2723" s="91">
        <v>352.42</v>
      </c>
      <c r="W2723" s="92">
        <v>44693</v>
      </c>
    </row>
    <row r="2724" spans="1:23" x14ac:dyDescent="0.2">
      <c r="A2724" s="86"/>
      <c r="B2724" s="86" t="s">
        <v>1406</v>
      </c>
      <c r="C2724" s="86" t="s">
        <v>1407</v>
      </c>
      <c r="D2724" s="86" t="s">
        <v>151</v>
      </c>
      <c r="E2724" s="86">
        <v>38</v>
      </c>
      <c r="F2724" s="86" t="s">
        <v>989</v>
      </c>
      <c r="G2724" s="87">
        <v>44787</v>
      </c>
      <c r="H2724" s="87">
        <v>44952</v>
      </c>
      <c r="I2724" s="88"/>
      <c r="J2724" s="88"/>
      <c r="K2724" s="88"/>
      <c r="L2724" s="88"/>
      <c r="M2724" s="88" t="s">
        <v>15</v>
      </c>
      <c r="N2724" s="88"/>
      <c r="O2724" s="88"/>
      <c r="P2724" s="88"/>
      <c r="R2724" s="90" t="s">
        <v>15</v>
      </c>
      <c r="S2724" s="91">
        <v>0</v>
      </c>
      <c r="T2724" s="90" t="s">
        <v>989</v>
      </c>
      <c r="U2724" s="91">
        <v>352.42</v>
      </c>
      <c r="W2724" s="92">
        <v>44652</v>
      </c>
    </row>
    <row r="2725" spans="1:23" x14ac:dyDescent="0.2">
      <c r="A2725" s="86"/>
      <c r="B2725" s="86" t="s">
        <v>1406</v>
      </c>
      <c r="C2725" s="86" t="s">
        <v>1407</v>
      </c>
      <c r="D2725" s="86" t="s">
        <v>151</v>
      </c>
      <c r="E2725" s="86">
        <v>38</v>
      </c>
      <c r="F2725" s="86" t="s">
        <v>989</v>
      </c>
      <c r="G2725" s="87">
        <v>44787</v>
      </c>
      <c r="H2725" s="87">
        <v>44952</v>
      </c>
      <c r="I2725" s="88"/>
      <c r="J2725" s="88"/>
      <c r="K2725" s="88"/>
      <c r="L2725" s="88"/>
      <c r="M2725" s="88" t="s">
        <v>15</v>
      </c>
      <c r="N2725" s="88"/>
      <c r="O2725" s="88"/>
      <c r="P2725" s="88"/>
      <c r="R2725" s="90" t="s">
        <v>15</v>
      </c>
      <c r="S2725" s="91">
        <v>0</v>
      </c>
      <c r="T2725" s="90" t="s">
        <v>989</v>
      </c>
      <c r="U2725" s="91">
        <v>352.42</v>
      </c>
      <c r="W2725" s="92">
        <v>44652</v>
      </c>
    </row>
    <row r="2726" spans="1:23" x14ac:dyDescent="0.2">
      <c r="A2726" s="86"/>
      <c r="B2726" s="86" t="s">
        <v>1406</v>
      </c>
      <c r="C2726" s="86" t="s">
        <v>1407</v>
      </c>
      <c r="D2726" s="86" t="s">
        <v>151</v>
      </c>
      <c r="E2726" s="86">
        <v>38</v>
      </c>
      <c r="F2726" s="86" t="s">
        <v>989</v>
      </c>
      <c r="G2726" s="87">
        <v>44787</v>
      </c>
      <c r="H2726" s="87">
        <v>44952</v>
      </c>
      <c r="I2726" s="88"/>
      <c r="J2726" s="88"/>
      <c r="K2726" s="88"/>
      <c r="L2726" s="88"/>
      <c r="M2726" s="88" t="s">
        <v>15</v>
      </c>
      <c r="N2726" s="88"/>
      <c r="O2726" s="88"/>
      <c r="P2726" s="88"/>
      <c r="R2726" s="90" t="s">
        <v>15</v>
      </c>
      <c r="S2726" s="91">
        <v>0</v>
      </c>
      <c r="T2726" s="90" t="s">
        <v>989</v>
      </c>
      <c r="U2726" s="91">
        <v>352.42</v>
      </c>
      <c r="W2726" s="92">
        <v>44652</v>
      </c>
    </row>
    <row r="2727" spans="1:23" x14ac:dyDescent="0.2">
      <c r="A2727" s="86"/>
      <c r="B2727" s="86" t="s">
        <v>1406</v>
      </c>
      <c r="C2727" s="86" t="s">
        <v>1407</v>
      </c>
      <c r="D2727" s="86" t="s">
        <v>151</v>
      </c>
      <c r="E2727" s="86">
        <v>38</v>
      </c>
      <c r="F2727" s="86" t="s">
        <v>989</v>
      </c>
      <c r="G2727" s="87">
        <v>44787</v>
      </c>
      <c r="H2727" s="87">
        <v>44952</v>
      </c>
      <c r="I2727" s="88"/>
      <c r="J2727" s="88"/>
      <c r="K2727" s="88"/>
      <c r="L2727" s="88"/>
      <c r="M2727" s="88" t="s">
        <v>15</v>
      </c>
      <c r="N2727" s="88"/>
      <c r="O2727" s="88"/>
      <c r="P2727" s="88"/>
      <c r="R2727" s="90" t="s">
        <v>15</v>
      </c>
      <c r="S2727" s="91">
        <v>0</v>
      </c>
      <c r="T2727" s="90" t="s">
        <v>989</v>
      </c>
      <c r="U2727" s="91">
        <v>352.42</v>
      </c>
      <c r="W2727" s="92">
        <v>44652</v>
      </c>
    </row>
    <row r="2728" spans="1:23" x14ac:dyDescent="0.2">
      <c r="A2728" s="86"/>
      <c r="B2728" s="86" t="s">
        <v>1406</v>
      </c>
      <c r="C2728" s="86" t="s">
        <v>1407</v>
      </c>
      <c r="D2728" s="86" t="s">
        <v>151</v>
      </c>
      <c r="E2728" s="86">
        <v>38</v>
      </c>
      <c r="F2728" s="86" t="s">
        <v>989</v>
      </c>
      <c r="G2728" s="87">
        <v>44787</v>
      </c>
      <c r="H2728" s="87">
        <v>44952</v>
      </c>
      <c r="I2728" s="88"/>
      <c r="J2728" s="88"/>
      <c r="K2728" s="88"/>
      <c r="L2728" s="88"/>
      <c r="M2728" s="88" t="s">
        <v>15</v>
      </c>
      <c r="N2728" s="88"/>
      <c r="O2728" s="88"/>
      <c r="P2728" s="88"/>
      <c r="R2728" s="90" t="s">
        <v>15</v>
      </c>
      <c r="S2728" s="91">
        <v>0</v>
      </c>
      <c r="T2728" s="90" t="s">
        <v>989</v>
      </c>
      <c r="U2728" s="91">
        <v>352.42</v>
      </c>
      <c r="W2728" s="92">
        <v>44669</v>
      </c>
    </row>
    <row r="2729" spans="1:23" x14ac:dyDescent="0.2">
      <c r="A2729" s="86"/>
      <c r="B2729" s="86" t="s">
        <v>1406</v>
      </c>
      <c r="C2729" s="86" t="s">
        <v>1407</v>
      </c>
      <c r="D2729" s="86" t="s">
        <v>151</v>
      </c>
      <c r="E2729" s="86">
        <v>38</v>
      </c>
      <c r="F2729" s="86" t="s">
        <v>989</v>
      </c>
      <c r="G2729" s="87">
        <v>44787</v>
      </c>
      <c r="H2729" s="87">
        <v>44952</v>
      </c>
      <c r="I2729" s="88"/>
      <c r="J2729" s="88"/>
      <c r="K2729" s="88"/>
      <c r="L2729" s="88"/>
      <c r="M2729" s="88" t="s">
        <v>15</v>
      </c>
      <c r="N2729" s="88"/>
      <c r="O2729" s="88"/>
      <c r="P2729" s="88"/>
      <c r="R2729" s="90" t="s">
        <v>15</v>
      </c>
      <c r="S2729" s="91">
        <v>0</v>
      </c>
      <c r="T2729" s="90" t="s">
        <v>989</v>
      </c>
      <c r="U2729" s="91">
        <v>352.42</v>
      </c>
      <c r="W2729" s="92">
        <v>44652</v>
      </c>
    </row>
    <row r="2730" spans="1:23" x14ac:dyDescent="0.2">
      <c r="A2730" s="86"/>
      <c r="B2730" s="86" t="s">
        <v>1406</v>
      </c>
      <c r="C2730" s="86" t="s">
        <v>1407</v>
      </c>
      <c r="D2730" s="86" t="s">
        <v>151</v>
      </c>
      <c r="E2730" s="86">
        <v>46</v>
      </c>
      <c r="F2730" s="86" t="s">
        <v>96</v>
      </c>
      <c r="G2730" s="87">
        <v>44787</v>
      </c>
      <c r="H2730" s="87">
        <v>44952</v>
      </c>
      <c r="I2730" s="88"/>
      <c r="J2730" s="88"/>
      <c r="K2730" s="88"/>
      <c r="L2730" s="88"/>
      <c r="M2730" s="88" t="s">
        <v>15</v>
      </c>
      <c r="N2730" s="88"/>
      <c r="O2730" s="88"/>
      <c r="P2730" s="88"/>
      <c r="R2730" s="90" t="s">
        <v>15</v>
      </c>
      <c r="S2730" s="91">
        <v>0</v>
      </c>
      <c r="T2730" s="90" t="s">
        <v>96</v>
      </c>
      <c r="U2730" s="91">
        <v>202.59</v>
      </c>
      <c r="W2730" s="92">
        <v>44652</v>
      </c>
    </row>
    <row r="2731" spans="1:23" x14ac:dyDescent="0.2">
      <c r="A2731" s="86"/>
      <c r="B2731" s="86" t="s">
        <v>1406</v>
      </c>
      <c r="C2731" s="86" t="s">
        <v>1407</v>
      </c>
      <c r="D2731" s="86" t="s">
        <v>151</v>
      </c>
      <c r="E2731" s="86">
        <v>46</v>
      </c>
      <c r="F2731" s="86" t="s">
        <v>96</v>
      </c>
      <c r="G2731" s="87">
        <v>44787</v>
      </c>
      <c r="H2731" s="87">
        <v>44952</v>
      </c>
      <c r="I2731" s="88"/>
      <c r="J2731" s="88"/>
      <c r="K2731" s="88"/>
      <c r="L2731" s="88"/>
      <c r="M2731" s="88" t="s">
        <v>15</v>
      </c>
      <c r="N2731" s="88"/>
      <c r="O2731" s="88"/>
      <c r="P2731" s="88"/>
      <c r="R2731" s="90" t="s">
        <v>15</v>
      </c>
      <c r="S2731" s="91">
        <v>0</v>
      </c>
      <c r="T2731" s="90" t="s">
        <v>96</v>
      </c>
      <c r="U2731" s="91">
        <v>202.59</v>
      </c>
      <c r="W2731" s="92">
        <v>44652</v>
      </c>
    </row>
    <row r="2732" spans="1:23" x14ac:dyDescent="0.2">
      <c r="A2732" s="86"/>
      <c r="B2732" s="86" t="s">
        <v>1406</v>
      </c>
      <c r="C2732" s="86" t="s">
        <v>1407</v>
      </c>
      <c r="D2732" s="86" t="s">
        <v>151</v>
      </c>
      <c r="E2732" s="86">
        <v>46</v>
      </c>
      <c r="F2732" s="86" t="s">
        <v>96</v>
      </c>
      <c r="G2732" s="87">
        <v>44787</v>
      </c>
      <c r="H2732" s="87">
        <v>44952</v>
      </c>
      <c r="I2732" s="88"/>
      <c r="J2732" s="88"/>
      <c r="K2732" s="88"/>
      <c r="L2732" s="88"/>
      <c r="M2732" s="88" t="s">
        <v>15</v>
      </c>
      <c r="N2732" s="88"/>
      <c r="O2732" s="88"/>
      <c r="P2732" s="88"/>
      <c r="R2732" s="90" t="s">
        <v>15</v>
      </c>
      <c r="S2732" s="91">
        <v>0</v>
      </c>
      <c r="T2732" s="90" t="s">
        <v>96</v>
      </c>
      <c r="U2732" s="91">
        <v>202.59</v>
      </c>
      <c r="W2732" s="92">
        <v>44652</v>
      </c>
    </row>
    <row r="2733" spans="1:23" x14ac:dyDescent="0.2">
      <c r="A2733" s="86"/>
      <c r="B2733" s="86" t="s">
        <v>1406</v>
      </c>
      <c r="C2733" s="86" t="s">
        <v>1407</v>
      </c>
      <c r="D2733" s="86" t="s">
        <v>151</v>
      </c>
      <c r="E2733" s="86">
        <v>46</v>
      </c>
      <c r="F2733" s="86" t="s">
        <v>96</v>
      </c>
      <c r="G2733" s="87">
        <v>44787</v>
      </c>
      <c r="H2733" s="87">
        <v>44952</v>
      </c>
      <c r="I2733" s="88"/>
      <c r="J2733" s="88"/>
      <c r="K2733" s="88"/>
      <c r="L2733" s="88"/>
      <c r="M2733" s="88" t="s">
        <v>15</v>
      </c>
      <c r="N2733" s="88"/>
      <c r="O2733" s="88"/>
      <c r="P2733" s="88"/>
      <c r="R2733" s="90" t="s">
        <v>15</v>
      </c>
      <c r="S2733" s="91">
        <v>0</v>
      </c>
      <c r="T2733" s="90" t="s">
        <v>96</v>
      </c>
      <c r="U2733" s="91">
        <v>202.59</v>
      </c>
      <c r="W2733" s="92">
        <v>44680</v>
      </c>
    </row>
    <row r="2734" spans="1:23" x14ac:dyDescent="0.2">
      <c r="A2734" s="86"/>
      <c r="B2734" s="86" t="s">
        <v>1406</v>
      </c>
      <c r="C2734" s="86" t="s">
        <v>1407</v>
      </c>
      <c r="D2734" s="86" t="s">
        <v>151</v>
      </c>
      <c r="E2734" s="86">
        <v>46</v>
      </c>
      <c r="F2734" s="86" t="s">
        <v>96</v>
      </c>
      <c r="G2734" s="87">
        <v>44787</v>
      </c>
      <c r="H2734" s="87">
        <v>44952</v>
      </c>
      <c r="I2734" s="88"/>
      <c r="J2734" s="88"/>
      <c r="K2734" s="88"/>
      <c r="L2734" s="88"/>
      <c r="M2734" s="88" t="s">
        <v>15</v>
      </c>
      <c r="N2734" s="88"/>
      <c r="O2734" s="88"/>
      <c r="P2734" s="88"/>
      <c r="R2734" s="90" t="s">
        <v>15</v>
      </c>
      <c r="S2734" s="91">
        <v>0</v>
      </c>
      <c r="T2734" s="90" t="s">
        <v>96</v>
      </c>
      <c r="U2734" s="91">
        <v>202.59</v>
      </c>
      <c r="W2734" s="92">
        <v>44652</v>
      </c>
    </row>
    <row r="2735" spans="1:23" x14ac:dyDescent="0.2">
      <c r="A2735" s="86"/>
      <c r="B2735" s="86" t="s">
        <v>1406</v>
      </c>
      <c r="C2735" s="86" t="s">
        <v>1407</v>
      </c>
      <c r="D2735" s="86" t="s">
        <v>151</v>
      </c>
      <c r="E2735" s="86">
        <v>46</v>
      </c>
      <c r="F2735" s="86" t="s">
        <v>96</v>
      </c>
      <c r="G2735" s="87">
        <v>44787</v>
      </c>
      <c r="H2735" s="87">
        <v>44952</v>
      </c>
      <c r="I2735" s="88"/>
      <c r="J2735" s="88"/>
      <c r="K2735" s="88"/>
      <c r="L2735" s="88"/>
      <c r="M2735" s="88" t="s">
        <v>15</v>
      </c>
      <c r="N2735" s="88"/>
      <c r="O2735" s="88"/>
      <c r="P2735" s="88"/>
      <c r="R2735" s="90" t="s">
        <v>15</v>
      </c>
      <c r="S2735" s="91">
        <v>0</v>
      </c>
      <c r="T2735" s="90" t="s">
        <v>96</v>
      </c>
      <c r="U2735" s="91">
        <v>202.59</v>
      </c>
      <c r="W2735" s="92">
        <v>44686</v>
      </c>
    </row>
    <row r="2736" spans="1:23" x14ac:dyDescent="0.2">
      <c r="A2736" s="86"/>
      <c r="B2736" s="86" t="s">
        <v>1406</v>
      </c>
      <c r="C2736" s="86" t="s">
        <v>1407</v>
      </c>
      <c r="D2736" s="86" t="s">
        <v>151</v>
      </c>
      <c r="E2736" s="86">
        <v>46</v>
      </c>
      <c r="F2736" s="86" t="s">
        <v>96</v>
      </c>
      <c r="G2736" s="87">
        <v>44787</v>
      </c>
      <c r="H2736" s="87">
        <v>44952</v>
      </c>
      <c r="I2736" s="88"/>
      <c r="J2736" s="88"/>
      <c r="K2736" s="88"/>
      <c r="L2736" s="88"/>
      <c r="M2736" s="88" t="s">
        <v>15</v>
      </c>
      <c r="N2736" s="88"/>
      <c r="O2736" s="88"/>
      <c r="P2736" s="88"/>
      <c r="R2736" s="90" t="s">
        <v>15</v>
      </c>
      <c r="S2736" s="91">
        <v>0</v>
      </c>
      <c r="T2736" s="90" t="s">
        <v>96</v>
      </c>
      <c r="U2736" s="91">
        <v>202.59</v>
      </c>
      <c r="W2736" s="92">
        <v>44680</v>
      </c>
    </row>
    <row r="2737" spans="1:23" x14ac:dyDescent="0.2">
      <c r="A2737" s="86"/>
      <c r="B2737" s="86" t="s">
        <v>1406</v>
      </c>
      <c r="C2737" s="86" t="s">
        <v>1407</v>
      </c>
      <c r="D2737" s="86" t="s">
        <v>151</v>
      </c>
      <c r="E2737" s="86">
        <v>46</v>
      </c>
      <c r="F2737" s="86" t="s">
        <v>96</v>
      </c>
      <c r="G2737" s="87">
        <v>44787</v>
      </c>
      <c r="H2737" s="87">
        <v>44952</v>
      </c>
      <c r="I2737" s="88"/>
      <c r="J2737" s="88"/>
      <c r="K2737" s="88"/>
      <c r="L2737" s="88"/>
      <c r="M2737" s="88" t="s">
        <v>15</v>
      </c>
      <c r="N2737" s="88"/>
      <c r="O2737" s="88"/>
      <c r="P2737" s="88"/>
      <c r="R2737" s="90" t="s">
        <v>15</v>
      </c>
      <c r="S2737" s="91">
        <v>0</v>
      </c>
      <c r="T2737" s="90" t="s">
        <v>96</v>
      </c>
      <c r="U2737" s="91">
        <v>202.59</v>
      </c>
      <c r="W2737" s="92">
        <v>44652</v>
      </c>
    </row>
    <row r="2738" spans="1:23" x14ac:dyDescent="0.2">
      <c r="A2738" s="86"/>
      <c r="B2738" s="86" t="s">
        <v>1406</v>
      </c>
      <c r="C2738" s="86" t="s">
        <v>1407</v>
      </c>
      <c r="D2738" s="86" t="s">
        <v>151</v>
      </c>
      <c r="E2738" s="86">
        <v>46</v>
      </c>
      <c r="F2738" s="86" t="s">
        <v>96</v>
      </c>
      <c r="G2738" s="87">
        <v>44787</v>
      </c>
      <c r="H2738" s="87">
        <v>44952</v>
      </c>
      <c r="I2738" s="88"/>
      <c r="J2738" s="88"/>
      <c r="K2738" s="88"/>
      <c r="L2738" s="88"/>
      <c r="M2738" s="88" t="s">
        <v>15</v>
      </c>
      <c r="N2738" s="88"/>
      <c r="O2738" s="88"/>
      <c r="P2738" s="88"/>
      <c r="R2738" s="90" t="s">
        <v>15</v>
      </c>
      <c r="S2738" s="91">
        <v>0</v>
      </c>
      <c r="T2738" s="90" t="s">
        <v>96</v>
      </c>
      <c r="U2738" s="91">
        <v>202.59</v>
      </c>
      <c r="W2738" s="92">
        <v>44652</v>
      </c>
    </row>
    <row r="2739" spans="1:23" x14ac:dyDescent="0.2">
      <c r="A2739" s="86"/>
      <c r="B2739" s="86" t="s">
        <v>1406</v>
      </c>
      <c r="C2739" s="86" t="s">
        <v>1407</v>
      </c>
      <c r="D2739" s="86" t="s">
        <v>151</v>
      </c>
      <c r="E2739" s="86">
        <v>46</v>
      </c>
      <c r="F2739" s="86" t="s">
        <v>96</v>
      </c>
      <c r="G2739" s="87">
        <v>44787</v>
      </c>
      <c r="H2739" s="87">
        <v>44952</v>
      </c>
      <c r="I2739" s="88"/>
      <c r="J2739" s="88"/>
      <c r="K2739" s="88"/>
      <c r="L2739" s="88"/>
      <c r="M2739" s="88" t="s">
        <v>15</v>
      </c>
      <c r="N2739" s="88"/>
      <c r="O2739" s="88"/>
      <c r="P2739" s="88"/>
      <c r="R2739" s="90" t="s">
        <v>15</v>
      </c>
      <c r="S2739" s="91">
        <v>0</v>
      </c>
      <c r="T2739" s="90" t="s">
        <v>96</v>
      </c>
      <c r="U2739" s="91">
        <v>202.59</v>
      </c>
      <c r="W2739" s="92">
        <v>44680</v>
      </c>
    </row>
    <row r="2740" spans="1:23" x14ac:dyDescent="0.2">
      <c r="A2740" s="86"/>
      <c r="B2740" s="86" t="s">
        <v>1406</v>
      </c>
      <c r="C2740" s="86" t="s">
        <v>1407</v>
      </c>
      <c r="D2740" s="86" t="s">
        <v>151</v>
      </c>
      <c r="E2740" s="86">
        <v>46</v>
      </c>
      <c r="F2740" s="86" t="s">
        <v>96</v>
      </c>
      <c r="G2740" s="87">
        <v>44787</v>
      </c>
      <c r="H2740" s="87">
        <v>44952</v>
      </c>
      <c r="I2740" s="88"/>
      <c r="J2740" s="88"/>
      <c r="K2740" s="88"/>
      <c r="L2740" s="88"/>
      <c r="M2740" s="88" t="s">
        <v>15</v>
      </c>
      <c r="N2740" s="88"/>
      <c r="O2740" s="88"/>
      <c r="P2740" s="88"/>
      <c r="R2740" s="90" t="s">
        <v>15</v>
      </c>
      <c r="S2740" s="91">
        <v>0</v>
      </c>
      <c r="T2740" s="90" t="s">
        <v>96</v>
      </c>
      <c r="U2740" s="91">
        <v>202.59</v>
      </c>
      <c r="W2740" s="92">
        <v>44680</v>
      </c>
    </row>
    <row r="2741" spans="1:23" x14ac:dyDescent="0.2">
      <c r="A2741" s="86"/>
      <c r="B2741" s="86" t="s">
        <v>1406</v>
      </c>
      <c r="C2741" s="86" t="s">
        <v>1407</v>
      </c>
      <c r="D2741" s="86" t="s">
        <v>151</v>
      </c>
      <c r="E2741" s="86">
        <v>46</v>
      </c>
      <c r="F2741" s="86" t="s">
        <v>96</v>
      </c>
      <c r="G2741" s="87">
        <v>44787</v>
      </c>
      <c r="H2741" s="87">
        <v>44952</v>
      </c>
      <c r="I2741" s="88"/>
      <c r="J2741" s="88"/>
      <c r="K2741" s="88"/>
      <c r="L2741" s="88"/>
      <c r="M2741" s="88" t="s">
        <v>15</v>
      </c>
      <c r="N2741" s="88"/>
      <c r="O2741" s="88"/>
      <c r="P2741" s="88"/>
      <c r="R2741" s="90" t="s">
        <v>15</v>
      </c>
      <c r="S2741" s="91">
        <v>0</v>
      </c>
      <c r="T2741" s="90" t="s">
        <v>96</v>
      </c>
      <c r="U2741" s="91">
        <v>202.59</v>
      </c>
      <c r="W2741" s="92">
        <v>44652</v>
      </c>
    </row>
    <row r="2742" spans="1:23" x14ac:dyDescent="0.2">
      <c r="A2742" s="86"/>
      <c r="B2742" s="86" t="s">
        <v>1406</v>
      </c>
      <c r="C2742" s="86" t="s">
        <v>1407</v>
      </c>
      <c r="D2742" s="86" t="s">
        <v>151</v>
      </c>
      <c r="E2742" s="86">
        <v>48</v>
      </c>
      <c r="F2742" s="86" t="s">
        <v>312</v>
      </c>
      <c r="G2742" s="87">
        <v>44787</v>
      </c>
      <c r="H2742" s="87">
        <v>44952</v>
      </c>
      <c r="I2742" s="88"/>
      <c r="J2742" s="88"/>
      <c r="K2742" s="88"/>
      <c r="L2742" s="88"/>
      <c r="M2742" s="88" t="s">
        <v>15</v>
      </c>
      <c r="N2742" s="88"/>
      <c r="O2742" s="88"/>
      <c r="P2742" s="88"/>
      <c r="R2742" s="90" t="s">
        <v>15</v>
      </c>
      <c r="S2742" s="91">
        <v>0</v>
      </c>
      <c r="T2742" s="90" t="s">
        <v>312</v>
      </c>
      <c r="U2742" s="91">
        <v>292.54000000000002</v>
      </c>
      <c r="W2742" s="92">
        <v>44683</v>
      </c>
    </row>
    <row r="2743" spans="1:23" x14ac:dyDescent="0.2">
      <c r="A2743" s="86"/>
      <c r="B2743" s="86" t="s">
        <v>1406</v>
      </c>
      <c r="C2743" s="86" t="s">
        <v>1407</v>
      </c>
      <c r="D2743" s="86" t="s">
        <v>151</v>
      </c>
      <c r="E2743" s="86">
        <v>48</v>
      </c>
      <c r="F2743" s="86" t="s">
        <v>312</v>
      </c>
      <c r="G2743" s="87">
        <v>44787</v>
      </c>
      <c r="H2743" s="87">
        <v>44952</v>
      </c>
      <c r="I2743" s="88"/>
      <c r="J2743" s="88"/>
      <c r="K2743" s="88"/>
      <c r="L2743" s="88"/>
      <c r="M2743" s="88" t="s">
        <v>15</v>
      </c>
      <c r="N2743" s="88"/>
      <c r="O2743" s="88"/>
      <c r="P2743" s="88"/>
      <c r="R2743" s="90" t="s">
        <v>15</v>
      </c>
      <c r="S2743" s="91">
        <v>0</v>
      </c>
      <c r="T2743" s="90" t="s">
        <v>312</v>
      </c>
      <c r="U2743" s="91">
        <v>292.54000000000002</v>
      </c>
      <c r="W2743" s="92">
        <v>44652</v>
      </c>
    </row>
    <row r="2744" spans="1:23" x14ac:dyDescent="0.2">
      <c r="A2744" s="86"/>
      <c r="B2744" s="86" t="s">
        <v>1406</v>
      </c>
      <c r="C2744" s="86" t="s">
        <v>1407</v>
      </c>
      <c r="D2744" s="86" t="s">
        <v>151</v>
      </c>
      <c r="E2744" s="86">
        <v>205</v>
      </c>
      <c r="F2744" s="86" t="s">
        <v>502</v>
      </c>
      <c r="G2744" s="87">
        <v>44787</v>
      </c>
      <c r="H2744" s="87">
        <v>44952</v>
      </c>
      <c r="I2744" s="88"/>
      <c r="J2744" s="88"/>
      <c r="K2744" s="88"/>
      <c r="L2744" s="88"/>
      <c r="M2744" s="88" t="s">
        <v>15</v>
      </c>
      <c r="N2744" s="88"/>
      <c r="O2744" s="88"/>
      <c r="P2744" s="88"/>
      <c r="R2744" s="90" t="s">
        <v>15</v>
      </c>
      <c r="S2744" s="91">
        <v>0</v>
      </c>
      <c r="T2744" s="90" t="s">
        <v>502</v>
      </c>
      <c r="U2744" s="91">
        <v>333.68</v>
      </c>
      <c r="W2744" s="92">
        <v>44652</v>
      </c>
    </row>
    <row r="2745" spans="1:23" x14ac:dyDescent="0.2">
      <c r="A2745" s="86"/>
      <c r="B2745" s="86" t="s">
        <v>1406</v>
      </c>
      <c r="C2745" s="86" t="s">
        <v>1407</v>
      </c>
      <c r="D2745" s="86" t="s">
        <v>151</v>
      </c>
      <c r="E2745" s="86">
        <v>205</v>
      </c>
      <c r="F2745" s="86" t="s">
        <v>502</v>
      </c>
      <c r="G2745" s="87">
        <v>44787</v>
      </c>
      <c r="H2745" s="87">
        <v>44952</v>
      </c>
      <c r="I2745" s="88"/>
      <c r="J2745" s="88"/>
      <c r="K2745" s="88"/>
      <c r="L2745" s="88"/>
      <c r="M2745" s="88" t="s">
        <v>15</v>
      </c>
      <c r="N2745" s="88"/>
      <c r="O2745" s="88"/>
      <c r="P2745" s="88"/>
      <c r="R2745" s="90" t="s">
        <v>15</v>
      </c>
      <c r="S2745" s="91">
        <v>0</v>
      </c>
      <c r="T2745" s="90" t="s">
        <v>502</v>
      </c>
      <c r="U2745" s="91">
        <v>333.68</v>
      </c>
      <c r="W2745" s="92">
        <v>44669</v>
      </c>
    </row>
    <row r="2746" spans="1:23" x14ac:dyDescent="0.2">
      <c r="A2746" s="86"/>
      <c r="B2746" s="86" t="s">
        <v>1406</v>
      </c>
      <c r="C2746" s="86" t="s">
        <v>1407</v>
      </c>
      <c r="D2746" s="86" t="s">
        <v>151</v>
      </c>
      <c r="E2746" s="86">
        <v>205</v>
      </c>
      <c r="F2746" s="86" t="s">
        <v>502</v>
      </c>
      <c r="G2746" s="87">
        <v>44787</v>
      </c>
      <c r="H2746" s="87">
        <v>44952</v>
      </c>
      <c r="I2746" s="88"/>
      <c r="J2746" s="88"/>
      <c r="K2746" s="88"/>
      <c r="L2746" s="88"/>
      <c r="M2746" s="88" t="s">
        <v>15</v>
      </c>
      <c r="N2746" s="88"/>
      <c r="O2746" s="88"/>
      <c r="P2746" s="88"/>
      <c r="R2746" s="90" t="s">
        <v>15</v>
      </c>
      <c r="S2746" s="91">
        <v>0</v>
      </c>
      <c r="T2746" s="90" t="s">
        <v>502</v>
      </c>
      <c r="U2746" s="91">
        <v>333.68</v>
      </c>
      <c r="W2746" s="92">
        <v>44652</v>
      </c>
    </row>
    <row r="2747" spans="1:23" x14ac:dyDescent="0.2">
      <c r="A2747" s="86"/>
      <c r="B2747" s="86" t="s">
        <v>1406</v>
      </c>
      <c r="C2747" s="86" t="s">
        <v>1407</v>
      </c>
      <c r="D2747" s="86" t="s">
        <v>151</v>
      </c>
      <c r="E2747" s="86">
        <v>205</v>
      </c>
      <c r="F2747" s="86" t="s">
        <v>502</v>
      </c>
      <c r="G2747" s="87">
        <v>44787</v>
      </c>
      <c r="H2747" s="87">
        <v>44952</v>
      </c>
      <c r="I2747" s="88"/>
      <c r="J2747" s="88"/>
      <c r="K2747" s="88"/>
      <c r="L2747" s="88"/>
      <c r="M2747" s="88" t="s">
        <v>15</v>
      </c>
      <c r="N2747" s="88"/>
      <c r="O2747" s="88"/>
      <c r="P2747" s="88"/>
      <c r="R2747" s="90" t="s">
        <v>15</v>
      </c>
      <c r="S2747" s="91">
        <v>0</v>
      </c>
      <c r="T2747" s="90" t="s">
        <v>502</v>
      </c>
      <c r="U2747" s="91">
        <v>333.68</v>
      </c>
      <c r="W2747" s="92">
        <v>44680</v>
      </c>
    </row>
    <row r="2748" spans="1:23" x14ac:dyDescent="0.2">
      <c r="A2748" s="86"/>
      <c r="B2748" s="86" t="s">
        <v>1406</v>
      </c>
      <c r="C2748" s="86" t="s">
        <v>1407</v>
      </c>
      <c r="D2748" s="86" t="s">
        <v>157</v>
      </c>
      <c r="E2748" s="86">
        <v>20</v>
      </c>
      <c r="F2748" s="86" t="s">
        <v>584</v>
      </c>
      <c r="G2748" s="87">
        <v>44787</v>
      </c>
      <c r="H2748" s="87">
        <v>44952</v>
      </c>
      <c r="I2748" s="88"/>
      <c r="J2748" s="88"/>
      <c r="K2748" s="88"/>
      <c r="L2748" s="88"/>
      <c r="M2748" s="88" t="s">
        <v>15</v>
      </c>
      <c r="N2748" s="88"/>
      <c r="O2748" s="88"/>
      <c r="P2748" s="88"/>
      <c r="R2748" s="90" t="s">
        <v>15</v>
      </c>
      <c r="S2748" s="91">
        <v>0</v>
      </c>
      <c r="T2748" s="90" t="s">
        <v>584</v>
      </c>
      <c r="U2748" s="91">
        <v>438.96</v>
      </c>
      <c r="W2748" s="92">
        <v>44652</v>
      </c>
    </row>
    <row r="2749" spans="1:23" x14ac:dyDescent="0.2">
      <c r="A2749" s="86"/>
      <c r="B2749" s="86" t="s">
        <v>1406</v>
      </c>
      <c r="C2749" s="86" t="s">
        <v>1407</v>
      </c>
      <c r="D2749" s="86" t="s">
        <v>157</v>
      </c>
      <c r="E2749" s="86">
        <v>20</v>
      </c>
      <c r="F2749" s="86" t="s">
        <v>584</v>
      </c>
      <c r="G2749" s="87">
        <v>44787</v>
      </c>
      <c r="H2749" s="87">
        <v>44952</v>
      </c>
      <c r="I2749" s="88"/>
      <c r="J2749" s="88"/>
      <c r="K2749" s="88"/>
      <c r="L2749" s="88"/>
      <c r="M2749" s="88" t="s">
        <v>15</v>
      </c>
      <c r="N2749" s="88"/>
      <c r="O2749" s="88"/>
      <c r="P2749" s="88"/>
      <c r="R2749" s="90" t="s">
        <v>15</v>
      </c>
      <c r="S2749" s="91">
        <v>0</v>
      </c>
      <c r="T2749" s="90" t="s">
        <v>584</v>
      </c>
      <c r="U2749" s="91">
        <v>438.96</v>
      </c>
      <c r="W2749" s="92">
        <v>44680</v>
      </c>
    </row>
    <row r="2750" spans="1:23" x14ac:dyDescent="0.2">
      <c r="A2750" s="93"/>
      <c r="B2750" s="93" t="s">
        <v>1408</v>
      </c>
      <c r="C2750" s="93" t="s">
        <v>1409</v>
      </c>
      <c r="D2750" s="93" t="s">
        <v>151</v>
      </c>
      <c r="E2750" s="93">
        <v>40</v>
      </c>
      <c r="F2750" s="93" t="s">
        <v>571</v>
      </c>
      <c r="G2750" s="94">
        <v>44836</v>
      </c>
      <c r="H2750" s="94">
        <v>44957</v>
      </c>
      <c r="I2750" s="95"/>
      <c r="J2750" s="95"/>
      <c r="K2750" s="95"/>
      <c r="L2750" s="95"/>
      <c r="M2750" s="95" t="s">
        <v>15</v>
      </c>
      <c r="N2750" s="95"/>
      <c r="O2750" s="95"/>
      <c r="P2750" s="95"/>
      <c r="R2750" s="90" t="s">
        <v>15</v>
      </c>
      <c r="S2750" s="91">
        <v>0</v>
      </c>
      <c r="T2750" s="90" t="s">
        <v>571</v>
      </c>
      <c r="U2750" s="91">
        <v>650.83000000000004</v>
      </c>
      <c r="W2750" s="92">
        <v>44652</v>
      </c>
    </row>
    <row r="2751" spans="1:23" x14ac:dyDescent="0.2">
      <c r="A2751" s="93"/>
      <c r="B2751" s="93" t="s">
        <v>1408</v>
      </c>
      <c r="C2751" s="93" t="s">
        <v>1409</v>
      </c>
      <c r="D2751" s="93" t="s">
        <v>151</v>
      </c>
      <c r="E2751" s="93">
        <v>48</v>
      </c>
      <c r="F2751" s="93" t="s">
        <v>312</v>
      </c>
      <c r="G2751" s="94">
        <v>44836</v>
      </c>
      <c r="H2751" s="94">
        <v>44957</v>
      </c>
      <c r="I2751" s="95"/>
      <c r="J2751" s="95"/>
      <c r="K2751" s="95"/>
      <c r="L2751" s="95"/>
      <c r="M2751" s="95" t="s">
        <v>15</v>
      </c>
      <c r="N2751" s="95"/>
      <c r="O2751" s="95"/>
      <c r="P2751" s="95"/>
      <c r="R2751" s="90" t="s">
        <v>15</v>
      </c>
      <c r="S2751" s="91">
        <v>0</v>
      </c>
      <c r="T2751" s="90" t="s">
        <v>312</v>
      </c>
      <c r="U2751" s="91">
        <v>292.54000000000002</v>
      </c>
      <c r="W2751" s="92">
        <v>44652</v>
      </c>
    </row>
    <row r="2752" spans="1:23" x14ac:dyDescent="0.2">
      <c r="A2752" s="93"/>
      <c r="B2752" s="93" t="s">
        <v>1408</v>
      </c>
      <c r="C2752" s="93" t="s">
        <v>1409</v>
      </c>
      <c r="D2752" s="93" t="s">
        <v>151</v>
      </c>
      <c r="E2752" s="93">
        <v>46</v>
      </c>
      <c r="F2752" s="93" t="s">
        <v>96</v>
      </c>
      <c r="G2752" s="94">
        <v>44836</v>
      </c>
      <c r="H2752" s="94">
        <v>44957</v>
      </c>
      <c r="I2752" s="95"/>
      <c r="J2752" s="95"/>
      <c r="K2752" s="95"/>
      <c r="L2752" s="95"/>
      <c r="M2752" s="95" t="s">
        <v>15</v>
      </c>
      <c r="N2752" s="95"/>
      <c r="O2752" s="95"/>
      <c r="P2752" s="95"/>
      <c r="R2752" s="90" t="s">
        <v>15</v>
      </c>
      <c r="S2752" s="91">
        <v>0</v>
      </c>
      <c r="T2752" s="90" t="s">
        <v>96</v>
      </c>
      <c r="U2752" s="91">
        <v>202.59</v>
      </c>
      <c r="W2752" s="92">
        <v>44652</v>
      </c>
    </row>
    <row r="2753" spans="1:23" x14ac:dyDescent="0.2">
      <c r="A2753" s="93"/>
      <c r="B2753" s="93" t="s">
        <v>1408</v>
      </c>
      <c r="C2753" s="93" t="s">
        <v>1409</v>
      </c>
      <c r="D2753" s="93" t="s">
        <v>151</v>
      </c>
      <c r="E2753" s="93">
        <v>46</v>
      </c>
      <c r="F2753" s="93" t="s">
        <v>96</v>
      </c>
      <c r="G2753" s="94">
        <v>44836</v>
      </c>
      <c r="H2753" s="94">
        <v>44957</v>
      </c>
      <c r="I2753" s="95"/>
      <c r="J2753" s="95"/>
      <c r="K2753" s="95"/>
      <c r="L2753" s="95"/>
      <c r="M2753" s="95" t="s">
        <v>15</v>
      </c>
      <c r="N2753" s="95"/>
      <c r="O2753" s="95"/>
      <c r="P2753" s="95"/>
      <c r="R2753" s="90" t="s">
        <v>15</v>
      </c>
      <c r="S2753" s="91">
        <v>0</v>
      </c>
      <c r="T2753" s="90" t="s">
        <v>96</v>
      </c>
      <c r="U2753" s="91">
        <v>202.59</v>
      </c>
      <c r="W2753" s="92">
        <v>44652</v>
      </c>
    </row>
    <row r="2754" spans="1:23" x14ac:dyDescent="0.2">
      <c r="A2754" s="93"/>
      <c r="B2754" s="93" t="s">
        <v>1408</v>
      </c>
      <c r="C2754" s="93" t="s">
        <v>1409</v>
      </c>
      <c r="D2754" s="93" t="s">
        <v>151</v>
      </c>
      <c r="E2754" s="93">
        <v>38</v>
      </c>
      <c r="F2754" s="93" t="s">
        <v>989</v>
      </c>
      <c r="G2754" s="94">
        <v>44836</v>
      </c>
      <c r="H2754" s="94">
        <v>44957</v>
      </c>
      <c r="I2754" s="95"/>
      <c r="J2754" s="95"/>
      <c r="K2754" s="95"/>
      <c r="L2754" s="95"/>
      <c r="M2754" s="95" t="s">
        <v>15</v>
      </c>
      <c r="N2754" s="95"/>
      <c r="O2754" s="95"/>
      <c r="P2754" s="95"/>
      <c r="R2754" s="90" t="s">
        <v>15</v>
      </c>
      <c r="S2754" s="91">
        <v>0</v>
      </c>
      <c r="T2754" s="90" t="s">
        <v>989</v>
      </c>
      <c r="U2754" s="91">
        <v>352.42</v>
      </c>
      <c r="W2754" s="92">
        <v>44669</v>
      </c>
    </row>
    <row r="2755" spans="1:23" x14ac:dyDescent="0.2">
      <c r="A2755" s="93"/>
      <c r="B2755" s="93" t="s">
        <v>1408</v>
      </c>
      <c r="C2755" s="93" t="s">
        <v>1409</v>
      </c>
      <c r="D2755" s="93" t="s">
        <v>151</v>
      </c>
      <c r="E2755" s="93">
        <v>38</v>
      </c>
      <c r="F2755" s="93" t="s">
        <v>989</v>
      </c>
      <c r="G2755" s="94">
        <v>44836</v>
      </c>
      <c r="H2755" s="94">
        <v>44957</v>
      </c>
      <c r="I2755" s="95"/>
      <c r="J2755" s="95"/>
      <c r="K2755" s="95"/>
      <c r="L2755" s="95"/>
      <c r="M2755" s="95" t="s">
        <v>15</v>
      </c>
      <c r="N2755" s="95"/>
      <c r="O2755" s="95"/>
      <c r="P2755" s="95"/>
      <c r="R2755" s="90" t="s">
        <v>15</v>
      </c>
      <c r="S2755" s="91">
        <v>0</v>
      </c>
      <c r="T2755" s="90" t="s">
        <v>989</v>
      </c>
      <c r="U2755" s="91">
        <v>352.42</v>
      </c>
      <c r="W2755" s="92">
        <v>44669</v>
      </c>
    </row>
    <row r="2756" spans="1:23" x14ac:dyDescent="0.2">
      <c r="A2756" s="93"/>
      <c r="B2756" s="93" t="s">
        <v>1408</v>
      </c>
      <c r="C2756" s="93" t="s">
        <v>1409</v>
      </c>
      <c r="D2756" s="93" t="s">
        <v>151</v>
      </c>
      <c r="E2756" s="93">
        <v>38</v>
      </c>
      <c r="F2756" s="93" t="s">
        <v>989</v>
      </c>
      <c r="G2756" s="94">
        <v>44836</v>
      </c>
      <c r="H2756" s="94">
        <v>44957</v>
      </c>
      <c r="I2756" s="95"/>
      <c r="J2756" s="95"/>
      <c r="K2756" s="95"/>
      <c r="L2756" s="95"/>
      <c r="M2756" s="95" t="s">
        <v>15</v>
      </c>
      <c r="N2756" s="95"/>
      <c r="O2756" s="95"/>
      <c r="P2756" s="95"/>
      <c r="R2756" s="90" t="s">
        <v>15</v>
      </c>
      <c r="S2756" s="91">
        <v>0</v>
      </c>
      <c r="T2756" s="90" t="s">
        <v>989</v>
      </c>
      <c r="U2756" s="91">
        <v>352.42</v>
      </c>
      <c r="W2756" s="92">
        <v>44652</v>
      </c>
    </row>
    <row r="2757" spans="1:23" x14ac:dyDescent="0.2">
      <c r="A2757" s="93"/>
      <c r="B2757" s="93" t="s">
        <v>1408</v>
      </c>
      <c r="C2757" s="93" t="s">
        <v>1409</v>
      </c>
      <c r="D2757" s="93" t="s">
        <v>151</v>
      </c>
      <c r="E2757" s="93">
        <v>38</v>
      </c>
      <c r="F2757" s="93" t="s">
        <v>989</v>
      </c>
      <c r="G2757" s="94">
        <v>44836</v>
      </c>
      <c r="H2757" s="94">
        <v>44957</v>
      </c>
      <c r="I2757" s="95"/>
      <c r="J2757" s="95"/>
      <c r="K2757" s="95"/>
      <c r="L2757" s="95"/>
      <c r="M2757" s="95" t="s">
        <v>15</v>
      </c>
      <c r="N2757" s="95"/>
      <c r="O2757" s="95"/>
      <c r="P2757" s="95"/>
      <c r="R2757" s="90" t="s">
        <v>15</v>
      </c>
      <c r="S2757" s="91">
        <v>0</v>
      </c>
      <c r="T2757" s="90" t="s">
        <v>989</v>
      </c>
      <c r="U2757" s="91">
        <v>352.42</v>
      </c>
      <c r="W2757" s="92">
        <v>44652</v>
      </c>
    </row>
    <row r="2758" spans="1:23" x14ac:dyDescent="0.2">
      <c r="A2758" s="93"/>
      <c r="B2758" s="93" t="s">
        <v>1408</v>
      </c>
      <c r="C2758" s="93" t="s">
        <v>1409</v>
      </c>
      <c r="D2758" s="93" t="s">
        <v>151</v>
      </c>
      <c r="E2758" s="93">
        <v>38</v>
      </c>
      <c r="F2758" s="93" t="s">
        <v>989</v>
      </c>
      <c r="G2758" s="94">
        <v>44836</v>
      </c>
      <c r="H2758" s="94">
        <v>44957</v>
      </c>
      <c r="I2758" s="95"/>
      <c r="J2758" s="95"/>
      <c r="K2758" s="95"/>
      <c r="L2758" s="95"/>
      <c r="M2758" s="95" t="s">
        <v>15</v>
      </c>
      <c r="N2758" s="95"/>
      <c r="O2758" s="95"/>
      <c r="P2758" s="95"/>
      <c r="R2758" s="90" t="s">
        <v>15</v>
      </c>
      <c r="S2758" s="91">
        <v>0</v>
      </c>
      <c r="T2758" s="90" t="s">
        <v>989</v>
      </c>
      <c r="U2758" s="91">
        <v>352.42</v>
      </c>
      <c r="W2758" s="92">
        <v>44653</v>
      </c>
    </row>
    <row r="2759" spans="1:23" x14ac:dyDescent="0.2">
      <c r="A2759" s="93"/>
      <c r="B2759" s="93" t="s">
        <v>1408</v>
      </c>
      <c r="C2759" s="93" t="s">
        <v>1409</v>
      </c>
      <c r="D2759" s="93" t="s">
        <v>151</v>
      </c>
      <c r="E2759" s="93">
        <v>38</v>
      </c>
      <c r="F2759" s="93" t="s">
        <v>989</v>
      </c>
      <c r="G2759" s="94">
        <v>44836</v>
      </c>
      <c r="H2759" s="94">
        <v>44957</v>
      </c>
      <c r="I2759" s="95"/>
      <c r="J2759" s="95"/>
      <c r="K2759" s="95"/>
      <c r="L2759" s="95"/>
      <c r="M2759" s="95" t="s">
        <v>15</v>
      </c>
      <c r="N2759" s="95"/>
      <c r="O2759" s="95"/>
      <c r="P2759" s="95"/>
      <c r="R2759" s="90" t="s">
        <v>15</v>
      </c>
      <c r="S2759" s="91">
        <v>0</v>
      </c>
      <c r="T2759" s="90" t="s">
        <v>989</v>
      </c>
      <c r="U2759" s="91">
        <v>352.42</v>
      </c>
      <c r="W2759" s="92">
        <v>44654</v>
      </c>
    </row>
    <row r="2760" spans="1:23" x14ac:dyDescent="0.2">
      <c r="A2760" s="93"/>
      <c r="B2760" s="93" t="s">
        <v>1408</v>
      </c>
      <c r="C2760" s="93" t="s">
        <v>1409</v>
      </c>
      <c r="D2760" s="93" t="s">
        <v>151</v>
      </c>
      <c r="E2760" s="93">
        <v>38</v>
      </c>
      <c r="F2760" s="93" t="s">
        <v>989</v>
      </c>
      <c r="G2760" s="94">
        <v>44836</v>
      </c>
      <c r="H2760" s="94">
        <v>44957</v>
      </c>
      <c r="I2760" s="95"/>
      <c r="J2760" s="95"/>
      <c r="K2760" s="95"/>
      <c r="L2760" s="95"/>
      <c r="M2760" s="95" t="s">
        <v>15</v>
      </c>
      <c r="N2760" s="95"/>
      <c r="O2760" s="95"/>
      <c r="P2760" s="95"/>
      <c r="R2760" s="90" t="s">
        <v>15</v>
      </c>
      <c r="S2760" s="91">
        <v>0</v>
      </c>
      <c r="T2760" s="90" t="s">
        <v>989</v>
      </c>
      <c r="U2760" s="91">
        <v>352.42</v>
      </c>
      <c r="W2760" s="92">
        <v>44655</v>
      </c>
    </row>
    <row r="2761" spans="1:23" x14ac:dyDescent="0.2">
      <c r="A2761" s="93"/>
      <c r="B2761" s="93" t="s">
        <v>1408</v>
      </c>
      <c r="C2761" s="93" t="s">
        <v>1409</v>
      </c>
      <c r="D2761" s="93" t="s">
        <v>151</v>
      </c>
      <c r="E2761" s="93">
        <v>38</v>
      </c>
      <c r="F2761" s="93" t="s">
        <v>989</v>
      </c>
      <c r="G2761" s="94">
        <v>44836</v>
      </c>
      <c r="H2761" s="94">
        <v>44957</v>
      </c>
      <c r="I2761" s="95"/>
      <c r="J2761" s="95"/>
      <c r="K2761" s="95"/>
      <c r="L2761" s="95"/>
      <c r="M2761" s="95" t="s">
        <v>15</v>
      </c>
      <c r="N2761" s="95"/>
      <c r="O2761" s="95"/>
      <c r="P2761" s="95"/>
      <c r="R2761" s="90" t="s">
        <v>15</v>
      </c>
      <c r="S2761" s="91">
        <v>0</v>
      </c>
      <c r="T2761" s="90" t="s">
        <v>989</v>
      </c>
      <c r="U2761" s="91">
        <v>352.42</v>
      </c>
      <c r="W2761" s="92">
        <v>44656</v>
      </c>
    </row>
    <row r="2762" spans="1:23" x14ac:dyDescent="0.2">
      <c r="A2762" s="86"/>
      <c r="B2762" s="86" t="s">
        <v>1410</v>
      </c>
      <c r="C2762" s="86" t="s">
        <v>1411</v>
      </c>
      <c r="D2762" s="86" t="s">
        <v>151</v>
      </c>
      <c r="E2762" s="86">
        <v>40</v>
      </c>
      <c r="F2762" s="86" t="s">
        <v>571</v>
      </c>
      <c r="G2762" s="87">
        <v>44836</v>
      </c>
      <c r="H2762" s="87">
        <v>44954</v>
      </c>
      <c r="I2762" s="88"/>
      <c r="J2762" s="88"/>
      <c r="K2762" s="88"/>
      <c r="L2762" s="88"/>
      <c r="M2762" s="88" t="s">
        <v>15</v>
      </c>
      <c r="N2762" s="88"/>
      <c r="O2762" s="88"/>
      <c r="P2762" s="88"/>
      <c r="R2762" s="90" t="s">
        <v>15</v>
      </c>
      <c r="S2762" s="91">
        <v>0</v>
      </c>
      <c r="T2762" s="90" t="s">
        <v>571</v>
      </c>
      <c r="U2762" s="91">
        <v>650.83000000000004</v>
      </c>
      <c r="W2762" s="92">
        <v>44657</v>
      </c>
    </row>
    <row r="2763" spans="1:23" x14ac:dyDescent="0.2">
      <c r="A2763" s="86"/>
      <c r="B2763" s="86" t="s">
        <v>1410</v>
      </c>
      <c r="C2763" s="86" t="s">
        <v>1411</v>
      </c>
      <c r="D2763" s="86" t="s">
        <v>151</v>
      </c>
      <c r="E2763" s="86">
        <v>48</v>
      </c>
      <c r="F2763" s="86" t="s">
        <v>312</v>
      </c>
      <c r="G2763" s="87">
        <v>44836</v>
      </c>
      <c r="H2763" s="87">
        <v>44954</v>
      </c>
      <c r="I2763" s="88"/>
      <c r="J2763" s="88"/>
      <c r="K2763" s="88"/>
      <c r="L2763" s="88"/>
      <c r="M2763" s="88" t="s">
        <v>15</v>
      </c>
      <c r="N2763" s="88"/>
      <c r="O2763" s="88"/>
      <c r="P2763" s="88"/>
      <c r="R2763" s="90" t="s">
        <v>15</v>
      </c>
      <c r="S2763" s="91">
        <v>0</v>
      </c>
      <c r="T2763" s="90" t="s">
        <v>312</v>
      </c>
      <c r="U2763" s="91">
        <v>292.54000000000002</v>
      </c>
      <c r="W2763" s="92">
        <v>44658</v>
      </c>
    </row>
    <row r="2764" spans="1:23" x14ac:dyDescent="0.2">
      <c r="A2764" s="86"/>
      <c r="B2764" s="86" t="s">
        <v>1410</v>
      </c>
      <c r="C2764" s="86" t="s">
        <v>1411</v>
      </c>
      <c r="D2764" s="86" t="s">
        <v>151</v>
      </c>
      <c r="E2764" s="86">
        <v>48</v>
      </c>
      <c r="F2764" s="86" t="s">
        <v>312</v>
      </c>
      <c r="G2764" s="87">
        <v>44836</v>
      </c>
      <c r="H2764" s="87">
        <v>44954</v>
      </c>
      <c r="I2764" s="88"/>
      <c r="J2764" s="88"/>
      <c r="K2764" s="88"/>
      <c r="L2764" s="88"/>
      <c r="M2764" s="88" t="s">
        <v>15</v>
      </c>
      <c r="N2764" s="88"/>
      <c r="O2764" s="88"/>
      <c r="P2764" s="88"/>
      <c r="R2764" s="90" t="s">
        <v>15</v>
      </c>
      <c r="S2764" s="91">
        <v>0</v>
      </c>
      <c r="T2764" s="90" t="s">
        <v>312</v>
      </c>
      <c r="U2764" s="91">
        <v>292.54000000000002</v>
      </c>
      <c r="W2764" s="92">
        <v>44659</v>
      </c>
    </row>
    <row r="2765" spans="1:23" x14ac:dyDescent="0.2">
      <c r="A2765" s="86"/>
      <c r="B2765" s="86" t="s">
        <v>1410</v>
      </c>
      <c r="C2765" s="86" t="s">
        <v>1411</v>
      </c>
      <c r="D2765" s="86" t="s">
        <v>151</v>
      </c>
      <c r="E2765" s="86">
        <v>206</v>
      </c>
      <c r="F2765" s="86" t="s">
        <v>427</v>
      </c>
      <c r="G2765" s="87">
        <v>44836</v>
      </c>
      <c r="H2765" s="87">
        <v>44954</v>
      </c>
      <c r="I2765" s="88"/>
      <c r="J2765" s="88"/>
      <c r="K2765" s="88"/>
      <c r="L2765" s="88"/>
      <c r="M2765" s="88" t="s">
        <v>15</v>
      </c>
      <c r="N2765" s="88"/>
      <c r="O2765" s="88"/>
      <c r="P2765" s="88"/>
      <c r="R2765" s="90" t="s">
        <v>15</v>
      </c>
      <c r="S2765" s="91">
        <v>0</v>
      </c>
      <c r="T2765" s="90" t="s">
        <v>427</v>
      </c>
      <c r="U2765" s="91">
        <v>315.44</v>
      </c>
      <c r="W2765" s="92">
        <v>44660</v>
      </c>
    </row>
    <row r="2766" spans="1:23" x14ac:dyDescent="0.2">
      <c r="A2766" s="86"/>
      <c r="B2766" s="86" t="s">
        <v>1410</v>
      </c>
      <c r="C2766" s="86" t="s">
        <v>1411</v>
      </c>
      <c r="D2766" s="86" t="s">
        <v>151</v>
      </c>
      <c r="E2766" s="86">
        <v>46</v>
      </c>
      <c r="F2766" s="86" t="s">
        <v>96</v>
      </c>
      <c r="G2766" s="87">
        <v>44836</v>
      </c>
      <c r="H2766" s="87">
        <v>44954</v>
      </c>
      <c r="I2766" s="88"/>
      <c r="J2766" s="88"/>
      <c r="K2766" s="88"/>
      <c r="L2766" s="88"/>
      <c r="M2766" s="88" t="s">
        <v>15</v>
      </c>
      <c r="N2766" s="88"/>
      <c r="O2766" s="88"/>
      <c r="P2766" s="88"/>
      <c r="R2766" s="90" t="s">
        <v>15</v>
      </c>
      <c r="S2766" s="91">
        <v>0</v>
      </c>
      <c r="T2766" s="90" t="s">
        <v>96</v>
      </c>
      <c r="U2766" s="91">
        <v>202.59</v>
      </c>
      <c r="W2766" s="92">
        <v>44661</v>
      </c>
    </row>
    <row r="2767" spans="1:23" x14ac:dyDescent="0.2">
      <c r="A2767" s="86"/>
      <c r="B2767" s="86" t="s">
        <v>1410</v>
      </c>
      <c r="C2767" s="86" t="s">
        <v>1411</v>
      </c>
      <c r="D2767" s="86" t="s">
        <v>151</v>
      </c>
      <c r="E2767" s="86">
        <v>46</v>
      </c>
      <c r="F2767" s="86" t="s">
        <v>96</v>
      </c>
      <c r="G2767" s="87">
        <v>44836</v>
      </c>
      <c r="H2767" s="87">
        <v>44954</v>
      </c>
      <c r="I2767" s="88"/>
      <c r="J2767" s="88"/>
      <c r="K2767" s="88"/>
      <c r="L2767" s="88"/>
      <c r="M2767" s="88" t="s">
        <v>15</v>
      </c>
      <c r="N2767" s="88"/>
      <c r="O2767" s="88"/>
      <c r="P2767" s="88"/>
      <c r="R2767" s="90" t="s">
        <v>15</v>
      </c>
      <c r="S2767" s="91">
        <v>0</v>
      </c>
      <c r="T2767" s="90" t="s">
        <v>96</v>
      </c>
      <c r="U2767" s="91">
        <v>202.59</v>
      </c>
      <c r="W2767" s="92">
        <v>44662</v>
      </c>
    </row>
    <row r="2768" spans="1:23" x14ac:dyDescent="0.2">
      <c r="A2768" s="86"/>
      <c r="B2768" s="86" t="s">
        <v>1410</v>
      </c>
      <c r="C2768" s="86" t="s">
        <v>1411</v>
      </c>
      <c r="D2768" s="86" t="s">
        <v>151</v>
      </c>
      <c r="E2768" s="86">
        <v>46</v>
      </c>
      <c r="F2768" s="86" t="s">
        <v>96</v>
      </c>
      <c r="G2768" s="87">
        <v>44836</v>
      </c>
      <c r="H2768" s="87">
        <v>44954</v>
      </c>
      <c r="I2768" s="88"/>
      <c r="J2768" s="88"/>
      <c r="K2768" s="88"/>
      <c r="L2768" s="88"/>
      <c r="M2768" s="88" t="s">
        <v>15</v>
      </c>
      <c r="N2768" s="88"/>
      <c r="O2768" s="88"/>
      <c r="P2768" s="88"/>
      <c r="R2768" s="90" t="s">
        <v>15</v>
      </c>
      <c r="S2768" s="91">
        <v>0</v>
      </c>
      <c r="T2768" s="90" t="s">
        <v>96</v>
      </c>
      <c r="U2768" s="91">
        <v>202.59</v>
      </c>
      <c r="W2768" s="92">
        <v>44663</v>
      </c>
    </row>
    <row r="2769" spans="1:23" x14ac:dyDescent="0.2">
      <c r="A2769" s="86"/>
      <c r="B2769" s="86" t="s">
        <v>1410</v>
      </c>
      <c r="C2769" s="86" t="s">
        <v>1411</v>
      </c>
      <c r="D2769" s="86" t="s">
        <v>151</v>
      </c>
      <c r="E2769" s="86">
        <v>46</v>
      </c>
      <c r="F2769" s="86" t="s">
        <v>96</v>
      </c>
      <c r="G2769" s="87">
        <v>44836</v>
      </c>
      <c r="H2769" s="87">
        <v>44954</v>
      </c>
      <c r="I2769" s="88"/>
      <c r="J2769" s="88"/>
      <c r="K2769" s="88"/>
      <c r="L2769" s="88"/>
      <c r="M2769" s="88" t="s">
        <v>15</v>
      </c>
      <c r="N2769" s="88"/>
      <c r="O2769" s="88"/>
      <c r="P2769" s="88"/>
      <c r="R2769" s="90" t="s">
        <v>15</v>
      </c>
      <c r="S2769" s="91">
        <v>0</v>
      </c>
      <c r="T2769" s="90" t="s">
        <v>96</v>
      </c>
      <c r="U2769" s="91">
        <v>202.59</v>
      </c>
      <c r="W2769" s="92">
        <v>44664</v>
      </c>
    </row>
    <row r="2770" spans="1:23" x14ac:dyDescent="0.2">
      <c r="A2770" s="86"/>
      <c r="B2770" s="86" t="s">
        <v>1410</v>
      </c>
      <c r="C2770" s="86" t="s">
        <v>1411</v>
      </c>
      <c r="D2770" s="86" t="s">
        <v>151</v>
      </c>
      <c r="E2770" s="86">
        <v>46</v>
      </c>
      <c r="F2770" s="86" t="s">
        <v>96</v>
      </c>
      <c r="G2770" s="87">
        <v>44836</v>
      </c>
      <c r="H2770" s="87">
        <v>44954</v>
      </c>
      <c r="I2770" s="88"/>
      <c r="J2770" s="88"/>
      <c r="K2770" s="88"/>
      <c r="L2770" s="88"/>
      <c r="M2770" s="88" t="s">
        <v>15</v>
      </c>
      <c r="N2770" s="88"/>
      <c r="O2770" s="88"/>
      <c r="P2770" s="88"/>
      <c r="R2770" s="90" t="s">
        <v>15</v>
      </c>
      <c r="S2770" s="91">
        <v>0</v>
      </c>
      <c r="T2770" s="90" t="s">
        <v>96</v>
      </c>
      <c r="U2770" s="91">
        <v>202.59</v>
      </c>
      <c r="W2770" s="92">
        <v>44665</v>
      </c>
    </row>
    <row r="2771" spans="1:23" x14ac:dyDescent="0.2">
      <c r="A2771" s="86"/>
      <c r="B2771" s="86" t="s">
        <v>1410</v>
      </c>
      <c r="C2771" s="86" t="s">
        <v>1411</v>
      </c>
      <c r="D2771" s="86" t="s">
        <v>151</v>
      </c>
      <c r="E2771" s="86">
        <v>52</v>
      </c>
      <c r="F2771" s="86" t="s">
        <v>95</v>
      </c>
      <c r="G2771" s="87">
        <v>44836</v>
      </c>
      <c r="H2771" s="87">
        <v>44954</v>
      </c>
      <c r="I2771" s="88"/>
      <c r="J2771" s="88"/>
      <c r="K2771" s="88"/>
      <c r="L2771" s="88"/>
      <c r="M2771" s="88" t="s">
        <v>15</v>
      </c>
      <c r="N2771" s="88"/>
      <c r="O2771" s="88"/>
      <c r="P2771" s="88"/>
      <c r="R2771" s="90" t="s">
        <v>15</v>
      </c>
      <c r="S2771" s="91">
        <v>0</v>
      </c>
      <c r="T2771" s="90" t="s">
        <v>95</v>
      </c>
      <c r="U2771" s="91">
        <v>275.32</v>
      </c>
      <c r="W2771" s="92">
        <v>44666</v>
      </c>
    </row>
    <row r="2772" spans="1:23" x14ac:dyDescent="0.2">
      <c r="A2772" s="86"/>
      <c r="B2772" s="86" t="s">
        <v>1410</v>
      </c>
      <c r="C2772" s="86" t="s">
        <v>1411</v>
      </c>
      <c r="D2772" s="86" t="s">
        <v>157</v>
      </c>
      <c r="E2772" s="86">
        <v>20</v>
      </c>
      <c r="F2772" s="86" t="s">
        <v>584</v>
      </c>
      <c r="G2772" s="87">
        <v>44836</v>
      </c>
      <c r="H2772" s="87">
        <v>44954</v>
      </c>
      <c r="I2772" s="88"/>
      <c r="J2772" s="88"/>
      <c r="K2772" s="88"/>
      <c r="L2772" s="88"/>
      <c r="M2772" s="88" t="s">
        <v>15</v>
      </c>
      <c r="N2772" s="88"/>
      <c r="O2772" s="88"/>
      <c r="P2772" s="88"/>
      <c r="R2772" s="90" t="s">
        <v>15</v>
      </c>
      <c r="S2772" s="91">
        <v>0</v>
      </c>
      <c r="T2772" s="90" t="s">
        <v>584</v>
      </c>
      <c r="U2772" s="91">
        <v>438.96</v>
      </c>
      <c r="W2772" s="92">
        <v>44667</v>
      </c>
    </row>
    <row r="2773" spans="1:23" x14ac:dyDescent="0.2">
      <c r="A2773" s="86"/>
      <c r="B2773" s="86" t="s">
        <v>1410</v>
      </c>
      <c r="C2773" s="86" t="s">
        <v>1411</v>
      </c>
      <c r="D2773" s="86" t="s">
        <v>157</v>
      </c>
      <c r="E2773" s="86">
        <v>17</v>
      </c>
      <c r="F2773" s="86" t="s">
        <v>603</v>
      </c>
      <c r="G2773" s="87">
        <v>44836</v>
      </c>
      <c r="H2773" s="87">
        <v>44954</v>
      </c>
      <c r="I2773" s="88"/>
      <c r="J2773" s="88"/>
      <c r="K2773" s="88"/>
      <c r="L2773" s="88"/>
      <c r="M2773" s="88" t="s">
        <v>15</v>
      </c>
      <c r="N2773" s="88"/>
      <c r="O2773" s="88"/>
      <c r="P2773" s="88"/>
      <c r="R2773" s="90" t="s">
        <v>15</v>
      </c>
      <c r="S2773" s="91">
        <v>0</v>
      </c>
      <c r="T2773" s="90" t="s">
        <v>603</v>
      </c>
      <c r="U2773" s="91">
        <v>907.36</v>
      </c>
      <c r="W2773" s="92">
        <v>44668</v>
      </c>
    </row>
    <row r="2774" spans="1:23" x14ac:dyDescent="0.2">
      <c r="A2774" s="86"/>
      <c r="B2774" s="86" t="s">
        <v>1410</v>
      </c>
      <c r="C2774" s="86" t="s">
        <v>1411</v>
      </c>
      <c r="D2774" s="86" t="s">
        <v>157</v>
      </c>
      <c r="E2774" s="86">
        <v>32</v>
      </c>
      <c r="F2774" s="86" t="s">
        <v>602</v>
      </c>
      <c r="G2774" s="87">
        <v>44836</v>
      </c>
      <c r="H2774" s="87">
        <v>44954</v>
      </c>
      <c r="I2774" s="88"/>
      <c r="J2774" s="88"/>
      <c r="K2774" s="88"/>
      <c r="L2774" s="88"/>
      <c r="M2774" s="88" t="s">
        <v>15</v>
      </c>
      <c r="N2774" s="88"/>
      <c r="O2774" s="88"/>
      <c r="P2774" s="88"/>
      <c r="R2774" s="90" t="s">
        <v>15</v>
      </c>
      <c r="S2774" s="91">
        <v>0</v>
      </c>
      <c r="T2774" s="90" t="s">
        <v>602</v>
      </c>
      <c r="U2774" s="91">
        <v>599.96</v>
      </c>
      <c r="W2774" s="92">
        <v>44669</v>
      </c>
    </row>
    <row r="2775" spans="1:23" x14ac:dyDescent="0.2">
      <c r="A2775" s="93"/>
      <c r="B2775" s="93" t="s">
        <v>1412</v>
      </c>
      <c r="C2775" s="93" t="s">
        <v>1413</v>
      </c>
      <c r="D2775" s="93" t="s">
        <v>151</v>
      </c>
      <c r="E2775" s="93">
        <v>37</v>
      </c>
      <c r="F2775" s="93" t="s">
        <v>464</v>
      </c>
      <c r="G2775" s="94">
        <v>44836</v>
      </c>
      <c r="H2775" s="94">
        <v>44954</v>
      </c>
      <c r="I2775" s="95"/>
      <c r="J2775" s="95"/>
      <c r="K2775" s="95"/>
      <c r="L2775" s="95"/>
      <c r="M2775" s="95" t="s">
        <v>15</v>
      </c>
      <c r="N2775" s="95"/>
      <c r="O2775" s="95"/>
      <c r="P2775" s="95"/>
      <c r="R2775" s="90" t="s">
        <v>15</v>
      </c>
      <c r="S2775" s="91">
        <v>0</v>
      </c>
      <c r="T2775" s="90" t="s">
        <v>464</v>
      </c>
      <c r="U2775" s="91">
        <v>568.48</v>
      </c>
      <c r="W2775" s="92">
        <v>44670</v>
      </c>
    </row>
    <row r="2776" spans="1:23" x14ac:dyDescent="0.2">
      <c r="A2776" s="93"/>
      <c r="B2776" s="93" t="s">
        <v>1412</v>
      </c>
      <c r="C2776" s="93" t="s">
        <v>1413</v>
      </c>
      <c r="D2776" s="93" t="s">
        <v>151</v>
      </c>
      <c r="E2776" s="93">
        <v>38</v>
      </c>
      <c r="F2776" s="93" t="s">
        <v>989</v>
      </c>
      <c r="G2776" s="94">
        <v>44836</v>
      </c>
      <c r="H2776" s="94">
        <v>44954</v>
      </c>
      <c r="I2776" s="95"/>
      <c r="J2776" s="95"/>
      <c r="K2776" s="95"/>
      <c r="L2776" s="95"/>
      <c r="M2776" s="95" t="s">
        <v>15</v>
      </c>
      <c r="N2776" s="95"/>
      <c r="O2776" s="95"/>
      <c r="P2776" s="95"/>
      <c r="R2776" s="90" t="s">
        <v>15</v>
      </c>
      <c r="S2776" s="91">
        <v>0</v>
      </c>
      <c r="T2776" s="90" t="s">
        <v>989</v>
      </c>
      <c r="U2776" s="91">
        <v>352.42</v>
      </c>
      <c r="W2776" s="92">
        <v>44671</v>
      </c>
    </row>
    <row r="2777" spans="1:23" x14ac:dyDescent="0.2">
      <c r="A2777" s="93"/>
      <c r="B2777" s="93" t="s">
        <v>1412</v>
      </c>
      <c r="C2777" s="93" t="s">
        <v>1413</v>
      </c>
      <c r="D2777" s="93" t="s">
        <v>151</v>
      </c>
      <c r="E2777" s="93">
        <v>38</v>
      </c>
      <c r="F2777" s="93" t="s">
        <v>989</v>
      </c>
      <c r="G2777" s="94">
        <v>44836</v>
      </c>
      <c r="H2777" s="94">
        <v>44954</v>
      </c>
      <c r="I2777" s="95"/>
      <c r="J2777" s="95"/>
      <c r="K2777" s="95"/>
      <c r="L2777" s="95"/>
      <c r="M2777" s="95" t="s">
        <v>15</v>
      </c>
      <c r="N2777" s="95"/>
      <c r="O2777" s="95"/>
      <c r="P2777" s="95"/>
      <c r="R2777" s="90" t="s">
        <v>15</v>
      </c>
      <c r="S2777" s="91">
        <v>0</v>
      </c>
      <c r="T2777" s="90" t="s">
        <v>989</v>
      </c>
      <c r="U2777" s="91">
        <v>352.42</v>
      </c>
      <c r="W2777" s="92">
        <v>44672</v>
      </c>
    </row>
    <row r="2778" spans="1:23" x14ac:dyDescent="0.2">
      <c r="A2778" s="93"/>
      <c r="B2778" s="93" t="s">
        <v>1412</v>
      </c>
      <c r="C2778" s="93" t="s">
        <v>1413</v>
      </c>
      <c r="D2778" s="93" t="s">
        <v>151</v>
      </c>
      <c r="E2778" s="93">
        <v>38</v>
      </c>
      <c r="F2778" s="93" t="s">
        <v>989</v>
      </c>
      <c r="G2778" s="94">
        <v>44836</v>
      </c>
      <c r="H2778" s="94">
        <v>44954</v>
      </c>
      <c r="I2778" s="95"/>
      <c r="J2778" s="95"/>
      <c r="K2778" s="95"/>
      <c r="L2778" s="95"/>
      <c r="M2778" s="95" t="s">
        <v>15</v>
      </c>
      <c r="N2778" s="95"/>
      <c r="O2778" s="95"/>
      <c r="P2778" s="95"/>
      <c r="R2778" s="90" t="s">
        <v>15</v>
      </c>
      <c r="S2778" s="91">
        <v>0</v>
      </c>
      <c r="T2778" s="90" t="s">
        <v>989</v>
      </c>
      <c r="U2778" s="91">
        <v>352.42</v>
      </c>
      <c r="W2778" s="92">
        <v>44673</v>
      </c>
    </row>
    <row r="2779" spans="1:23" x14ac:dyDescent="0.2">
      <c r="A2779" s="93"/>
      <c r="B2779" s="93" t="s">
        <v>1412</v>
      </c>
      <c r="C2779" s="93" t="s">
        <v>1413</v>
      </c>
      <c r="D2779" s="93" t="s">
        <v>151</v>
      </c>
      <c r="E2779" s="93">
        <v>38</v>
      </c>
      <c r="F2779" s="93" t="s">
        <v>989</v>
      </c>
      <c r="G2779" s="94">
        <v>44836</v>
      </c>
      <c r="H2779" s="94">
        <v>44954</v>
      </c>
      <c r="I2779" s="95"/>
      <c r="J2779" s="95"/>
      <c r="K2779" s="95"/>
      <c r="L2779" s="95"/>
      <c r="M2779" s="95" t="s">
        <v>15</v>
      </c>
      <c r="N2779" s="95"/>
      <c r="O2779" s="95"/>
      <c r="P2779" s="95"/>
      <c r="R2779" s="90" t="s">
        <v>15</v>
      </c>
      <c r="S2779" s="91">
        <v>0</v>
      </c>
      <c r="T2779" s="90" t="s">
        <v>989</v>
      </c>
      <c r="U2779" s="91">
        <v>352.42</v>
      </c>
      <c r="W2779" s="92">
        <v>44674</v>
      </c>
    </row>
    <row r="2780" spans="1:23" x14ac:dyDescent="0.2">
      <c r="A2780" s="93"/>
      <c r="B2780" s="93" t="s">
        <v>1412</v>
      </c>
      <c r="C2780" s="93" t="s">
        <v>1413</v>
      </c>
      <c r="D2780" s="93" t="s">
        <v>151</v>
      </c>
      <c r="E2780" s="93">
        <v>38</v>
      </c>
      <c r="F2780" s="93" t="s">
        <v>989</v>
      </c>
      <c r="G2780" s="94">
        <v>44836</v>
      </c>
      <c r="H2780" s="94">
        <v>44954</v>
      </c>
      <c r="I2780" s="95"/>
      <c r="J2780" s="95"/>
      <c r="K2780" s="95"/>
      <c r="L2780" s="95"/>
      <c r="M2780" s="95" t="s">
        <v>15</v>
      </c>
      <c r="N2780" s="95"/>
      <c r="O2780" s="95"/>
      <c r="P2780" s="95"/>
      <c r="R2780" s="90" t="s">
        <v>15</v>
      </c>
      <c r="S2780" s="91">
        <v>0</v>
      </c>
      <c r="T2780" s="90" t="s">
        <v>989</v>
      </c>
      <c r="U2780" s="91">
        <v>352.42</v>
      </c>
      <c r="W2780" s="92">
        <v>44675</v>
      </c>
    </row>
    <row r="2781" spans="1:23" x14ac:dyDescent="0.2">
      <c r="A2781" s="93"/>
      <c r="B2781" s="93" t="s">
        <v>1412</v>
      </c>
      <c r="C2781" s="93" t="s">
        <v>1413</v>
      </c>
      <c r="D2781" s="93" t="s">
        <v>151</v>
      </c>
      <c r="E2781" s="93">
        <v>38</v>
      </c>
      <c r="F2781" s="93" t="s">
        <v>989</v>
      </c>
      <c r="G2781" s="94">
        <v>44836</v>
      </c>
      <c r="H2781" s="94">
        <v>44954</v>
      </c>
      <c r="I2781" s="95"/>
      <c r="J2781" s="95"/>
      <c r="K2781" s="95"/>
      <c r="L2781" s="95"/>
      <c r="M2781" s="95" t="s">
        <v>15</v>
      </c>
      <c r="N2781" s="95"/>
      <c r="O2781" s="95"/>
      <c r="P2781" s="95"/>
      <c r="R2781" s="90" t="s">
        <v>15</v>
      </c>
      <c r="S2781" s="91">
        <v>0</v>
      </c>
      <c r="T2781" s="90" t="s">
        <v>989</v>
      </c>
      <c r="U2781" s="91">
        <v>352.42</v>
      </c>
      <c r="W2781" s="92">
        <v>44676</v>
      </c>
    </row>
    <row r="2782" spans="1:23" x14ac:dyDescent="0.2">
      <c r="A2782" s="93"/>
      <c r="B2782" s="93" t="s">
        <v>1412</v>
      </c>
      <c r="C2782" s="93" t="s">
        <v>1413</v>
      </c>
      <c r="D2782" s="93" t="s">
        <v>151</v>
      </c>
      <c r="E2782" s="93">
        <v>38</v>
      </c>
      <c r="F2782" s="93" t="s">
        <v>989</v>
      </c>
      <c r="G2782" s="94">
        <v>44836</v>
      </c>
      <c r="H2782" s="94">
        <v>44954</v>
      </c>
      <c r="I2782" s="95"/>
      <c r="J2782" s="95"/>
      <c r="K2782" s="95"/>
      <c r="L2782" s="95"/>
      <c r="M2782" s="95" t="s">
        <v>15</v>
      </c>
      <c r="N2782" s="95"/>
      <c r="O2782" s="95"/>
      <c r="P2782" s="95"/>
      <c r="R2782" s="90" t="s">
        <v>15</v>
      </c>
      <c r="S2782" s="91">
        <v>0</v>
      </c>
      <c r="T2782" s="90" t="s">
        <v>989</v>
      </c>
      <c r="U2782" s="91">
        <v>352.42</v>
      </c>
      <c r="W2782" s="92">
        <v>44677</v>
      </c>
    </row>
    <row r="2783" spans="1:23" x14ac:dyDescent="0.2">
      <c r="A2783" s="93"/>
      <c r="B2783" s="93" t="s">
        <v>1412</v>
      </c>
      <c r="C2783" s="93" t="s">
        <v>1413</v>
      </c>
      <c r="D2783" s="93" t="s">
        <v>151</v>
      </c>
      <c r="E2783" s="93">
        <v>38</v>
      </c>
      <c r="F2783" s="93" t="s">
        <v>989</v>
      </c>
      <c r="G2783" s="94">
        <v>44836</v>
      </c>
      <c r="H2783" s="94">
        <v>44954</v>
      </c>
      <c r="I2783" s="95"/>
      <c r="J2783" s="95"/>
      <c r="K2783" s="95"/>
      <c r="L2783" s="95"/>
      <c r="M2783" s="95" t="s">
        <v>15</v>
      </c>
      <c r="N2783" s="95"/>
      <c r="O2783" s="95"/>
      <c r="P2783" s="95"/>
      <c r="R2783" s="90" t="s">
        <v>15</v>
      </c>
      <c r="S2783" s="91">
        <v>0</v>
      </c>
      <c r="T2783" s="90" t="s">
        <v>989</v>
      </c>
      <c r="U2783" s="91">
        <v>352.42</v>
      </c>
      <c r="W2783" s="92">
        <v>44678</v>
      </c>
    </row>
    <row r="2784" spans="1:23" x14ac:dyDescent="0.2">
      <c r="A2784" s="93"/>
      <c r="B2784" s="93" t="s">
        <v>1412</v>
      </c>
      <c r="C2784" s="93" t="s">
        <v>1413</v>
      </c>
      <c r="D2784" s="93" t="s">
        <v>151</v>
      </c>
      <c r="E2784" s="93">
        <v>46</v>
      </c>
      <c r="F2784" s="93" t="s">
        <v>96</v>
      </c>
      <c r="G2784" s="94">
        <v>44836</v>
      </c>
      <c r="H2784" s="94">
        <v>44954</v>
      </c>
      <c r="I2784" s="95"/>
      <c r="J2784" s="95"/>
      <c r="K2784" s="95"/>
      <c r="L2784" s="95"/>
      <c r="M2784" s="95" t="s">
        <v>15</v>
      </c>
      <c r="N2784" s="95"/>
      <c r="O2784" s="95"/>
      <c r="P2784" s="95"/>
      <c r="R2784" s="90" t="s">
        <v>15</v>
      </c>
      <c r="S2784" s="91">
        <v>0</v>
      </c>
      <c r="T2784" s="90" t="s">
        <v>96</v>
      </c>
      <c r="U2784" s="91">
        <v>202.59</v>
      </c>
      <c r="W2784" s="92">
        <v>44679</v>
      </c>
    </row>
    <row r="2785" spans="1:23" x14ac:dyDescent="0.2">
      <c r="A2785" s="93"/>
      <c r="B2785" s="93" t="s">
        <v>1412</v>
      </c>
      <c r="C2785" s="93" t="s">
        <v>1413</v>
      </c>
      <c r="D2785" s="93" t="s">
        <v>151</v>
      </c>
      <c r="E2785" s="93">
        <v>46</v>
      </c>
      <c r="F2785" s="93" t="s">
        <v>96</v>
      </c>
      <c r="G2785" s="94">
        <v>44836</v>
      </c>
      <c r="H2785" s="94">
        <v>44954</v>
      </c>
      <c r="I2785" s="95"/>
      <c r="J2785" s="95"/>
      <c r="K2785" s="95"/>
      <c r="L2785" s="95"/>
      <c r="M2785" s="95" t="s">
        <v>15</v>
      </c>
      <c r="N2785" s="95"/>
      <c r="O2785" s="95"/>
      <c r="P2785" s="95"/>
      <c r="R2785" s="90" t="s">
        <v>15</v>
      </c>
      <c r="S2785" s="91">
        <v>0</v>
      </c>
      <c r="T2785" s="90" t="s">
        <v>96</v>
      </c>
      <c r="U2785" s="91">
        <v>202.59</v>
      </c>
      <c r="W2785" s="92">
        <v>44680</v>
      </c>
    </row>
    <row r="2786" spans="1:23" x14ac:dyDescent="0.2">
      <c r="A2786" s="93"/>
      <c r="B2786" s="93" t="s">
        <v>1412</v>
      </c>
      <c r="C2786" s="93" t="s">
        <v>1413</v>
      </c>
      <c r="D2786" s="93" t="s">
        <v>151</v>
      </c>
      <c r="E2786" s="93">
        <v>48</v>
      </c>
      <c r="F2786" s="93" t="s">
        <v>312</v>
      </c>
      <c r="G2786" s="94">
        <v>44836</v>
      </c>
      <c r="H2786" s="94">
        <v>44954</v>
      </c>
      <c r="I2786" s="95"/>
      <c r="J2786" s="95"/>
      <c r="K2786" s="95"/>
      <c r="L2786" s="95"/>
      <c r="M2786" s="95" t="s">
        <v>15</v>
      </c>
      <c r="N2786" s="95"/>
      <c r="O2786" s="95"/>
      <c r="P2786" s="95"/>
      <c r="R2786" s="90" t="s">
        <v>15</v>
      </c>
      <c r="S2786" s="91">
        <v>0</v>
      </c>
      <c r="T2786" s="90" t="s">
        <v>312</v>
      </c>
      <c r="U2786" s="91">
        <v>292.54000000000002</v>
      </c>
      <c r="W2786" s="92">
        <v>44681</v>
      </c>
    </row>
    <row r="2787" spans="1:23" x14ac:dyDescent="0.2">
      <c r="A2787" s="86"/>
      <c r="B2787" s="86" t="s">
        <v>1414</v>
      </c>
      <c r="C2787" s="86" t="s">
        <v>1415</v>
      </c>
      <c r="D2787" s="86" t="s">
        <v>151</v>
      </c>
      <c r="E2787" s="86">
        <v>40</v>
      </c>
      <c r="F2787" s="86" t="s">
        <v>571</v>
      </c>
      <c r="G2787" s="87">
        <v>44836</v>
      </c>
      <c r="H2787" s="87">
        <v>44954</v>
      </c>
      <c r="I2787" s="88"/>
      <c r="J2787" s="88"/>
      <c r="K2787" s="88"/>
      <c r="L2787" s="88"/>
      <c r="M2787" s="88" t="s">
        <v>15</v>
      </c>
      <c r="N2787" s="88"/>
      <c r="O2787" s="88"/>
      <c r="P2787" s="88"/>
      <c r="R2787" s="90" t="s">
        <v>15</v>
      </c>
      <c r="S2787" s="91">
        <v>0</v>
      </c>
      <c r="T2787" s="90" t="s">
        <v>571</v>
      </c>
      <c r="U2787" s="91">
        <v>650.83000000000004</v>
      </c>
      <c r="W2787" s="92">
        <v>44682</v>
      </c>
    </row>
    <row r="2788" spans="1:23" x14ac:dyDescent="0.2">
      <c r="A2788" s="86"/>
      <c r="B2788" s="86" t="s">
        <v>1414</v>
      </c>
      <c r="C2788" s="86" t="s">
        <v>1415</v>
      </c>
      <c r="D2788" s="86" t="s">
        <v>151</v>
      </c>
      <c r="E2788" s="86">
        <v>40</v>
      </c>
      <c r="F2788" s="86" t="s">
        <v>571</v>
      </c>
      <c r="G2788" s="87">
        <v>44836</v>
      </c>
      <c r="H2788" s="87">
        <v>44954</v>
      </c>
      <c r="I2788" s="88"/>
      <c r="J2788" s="88"/>
      <c r="K2788" s="88"/>
      <c r="L2788" s="88"/>
      <c r="M2788" s="88" t="s">
        <v>15</v>
      </c>
      <c r="N2788" s="88"/>
      <c r="O2788" s="88"/>
      <c r="P2788" s="88"/>
      <c r="R2788" s="90" t="s">
        <v>15</v>
      </c>
      <c r="S2788" s="91">
        <v>0</v>
      </c>
      <c r="T2788" s="90" t="s">
        <v>571</v>
      </c>
      <c r="U2788" s="91">
        <v>650.83000000000004</v>
      </c>
      <c r="W2788" s="92">
        <v>44683</v>
      </c>
    </row>
    <row r="2789" spans="1:23" x14ac:dyDescent="0.2">
      <c r="A2789" s="86"/>
      <c r="B2789" s="86" t="s">
        <v>1414</v>
      </c>
      <c r="C2789" s="86" t="s">
        <v>1415</v>
      </c>
      <c r="D2789" s="86" t="s">
        <v>151</v>
      </c>
      <c r="E2789" s="86">
        <v>52</v>
      </c>
      <c r="F2789" s="86" t="s">
        <v>95</v>
      </c>
      <c r="G2789" s="87">
        <v>44836</v>
      </c>
      <c r="H2789" s="87">
        <v>44954</v>
      </c>
      <c r="I2789" s="88"/>
      <c r="J2789" s="88"/>
      <c r="K2789" s="88"/>
      <c r="L2789" s="88"/>
      <c r="M2789" s="88" t="s">
        <v>15</v>
      </c>
      <c r="N2789" s="88"/>
      <c r="O2789" s="88"/>
      <c r="P2789" s="88"/>
      <c r="R2789" s="90" t="s">
        <v>15</v>
      </c>
      <c r="S2789" s="91">
        <v>0</v>
      </c>
      <c r="T2789" s="90" t="s">
        <v>95</v>
      </c>
      <c r="U2789" s="91">
        <v>275.32</v>
      </c>
      <c r="W2789" s="92">
        <v>44684</v>
      </c>
    </row>
    <row r="2790" spans="1:23" x14ac:dyDescent="0.2">
      <c r="A2790" s="86"/>
      <c r="B2790" s="86" t="s">
        <v>1414</v>
      </c>
      <c r="C2790" s="86" t="s">
        <v>1415</v>
      </c>
      <c r="D2790" s="86" t="s">
        <v>151</v>
      </c>
      <c r="E2790" s="86">
        <v>52</v>
      </c>
      <c r="F2790" s="86" t="s">
        <v>95</v>
      </c>
      <c r="G2790" s="87">
        <v>44836</v>
      </c>
      <c r="H2790" s="87">
        <v>44954</v>
      </c>
      <c r="I2790" s="88"/>
      <c r="J2790" s="88"/>
      <c r="K2790" s="88"/>
      <c r="L2790" s="88"/>
      <c r="M2790" s="88" t="s">
        <v>15</v>
      </c>
      <c r="N2790" s="88"/>
      <c r="O2790" s="88"/>
      <c r="P2790" s="88"/>
      <c r="R2790" s="90" t="s">
        <v>15</v>
      </c>
      <c r="S2790" s="91">
        <v>0</v>
      </c>
      <c r="T2790" s="90" t="s">
        <v>95</v>
      </c>
      <c r="U2790" s="91">
        <v>275.32</v>
      </c>
      <c r="W2790" s="92">
        <v>44685</v>
      </c>
    </row>
    <row r="2791" spans="1:23" x14ac:dyDescent="0.2">
      <c r="A2791" s="86"/>
      <c r="B2791" s="86" t="s">
        <v>1414</v>
      </c>
      <c r="C2791" s="86" t="s">
        <v>1415</v>
      </c>
      <c r="D2791" s="86" t="s">
        <v>151</v>
      </c>
      <c r="E2791" s="86">
        <v>206</v>
      </c>
      <c r="F2791" s="86" t="s">
        <v>427</v>
      </c>
      <c r="G2791" s="87">
        <v>44836</v>
      </c>
      <c r="H2791" s="87">
        <v>44954</v>
      </c>
      <c r="I2791" s="88"/>
      <c r="J2791" s="88"/>
      <c r="K2791" s="88"/>
      <c r="L2791" s="88"/>
      <c r="M2791" s="88" t="s">
        <v>15</v>
      </c>
      <c r="N2791" s="88"/>
      <c r="O2791" s="88"/>
      <c r="P2791" s="88"/>
      <c r="R2791" s="90" t="s">
        <v>15</v>
      </c>
      <c r="S2791" s="91">
        <v>0</v>
      </c>
      <c r="T2791" s="90" t="s">
        <v>427</v>
      </c>
      <c r="U2791" s="91">
        <v>315.44</v>
      </c>
      <c r="W2791" s="92">
        <v>44686</v>
      </c>
    </row>
    <row r="2792" spans="1:23" x14ac:dyDescent="0.2">
      <c r="A2792" s="86"/>
      <c r="B2792" s="86" t="s">
        <v>1414</v>
      </c>
      <c r="C2792" s="86" t="s">
        <v>1415</v>
      </c>
      <c r="D2792" s="86" t="s">
        <v>151</v>
      </c>
      <c r="E2792" s="86">
        <v>206</v>
      </c>
      <c r="F2792" s="86" t="s">
        <v>427</v>
      </c>
      <c r="G2792" s="87">
        <v>44836</v>
      </c>
      <c r="H2792" s="87">
        <v>44954</v>
      </c>
      <c r="I2792" s="88"/>
      <c r="J2792" s="88"/>
      <c r="K2792" s="88"/>
      <c r="L2792" s="88"/>
      <c r="M2792" s="88" t="s">
        <v>15</v>
      </c>
      <c r="N2792" s="88"/>
      <c r="O2792" s="88"/>
      <c r="P2792" s="88"/>
      <c r="R2792" s="90" t="s">
        <v>15</v>
      </c>
      <c r="S2792" s="91">
        <v>0</v>
      </c>
      <c r="T2792" s="90" t="s">
        <v>427</v>
      </c>
      <c r="U2792" s="91">
        <v>315.44</v>
      </c>
      <c r="W2792" s="92">
        <v>44687</v>
      </c>
    </row>
    <row r="2793" spans="1:23" x14ac:dyDescent="0.2">
      <c r="A2793" s="86"/>
      <c r="B2793" s="86" t="s">
        <v>1414</v>
      </c>
      <c r="C2793" s="86" t="s">
        <v>1415</v>
      </c>
      <c r="D2793" s="86" t="s">
        <v>151</v>
      </c>
      <c r="E2793" s="86">
        <v>50</v>
      </c>
      <c r="F2793" s="86" t="s">
        <v>94</v>
      </c>
      <c r="G2793" s="87">
        <v>44836</v>
      </c>
      <c r="H2793" s="87">
        <v>44954</v>
      </c>
      <c r="I2793" s="88"/>
      <c r="J2793" s="88"/>
      <c r="K2793" s="88"/>
      <c r="L2793" s="88"/>
      <c r="M2793" s="88" t="s">
        <v>15</v>
      </c>
      <c r="N2793" s="88"/>
      <c r="O2793" s="88"/>
      <c r="P2793" s="88"/>
      <c r="R2793" s="90" t="s">
        <v>15</v>
      </c>
      <c r="S2793" s="91">
        <v>0</v>
      </c>
      <c r="T2793" s="90" t="s">
        <v>94</v>
      </c>
      <c r="U2793" s="91">
        <v>315.44</v>
      </c>
      <c r="W2793" s="92">
        <v>44688</v>
      </c>
    </row>
    <row r="2794" spans="1:23" x14ac:dyDescent="0.2">
      <c r="A2794" s="86"/>
      <c r="B2794" s="86" t="s">
        <v>1414</v>
      </c>
      <c r="C2794" s="86" t="s">
        <v>1415</v>
      </c>
      <c r="D2794" s="86" t="s">
        <v>151</v>
      </c>
      <c r="E2794" s="86">
        <v>50</v>
      </c>
      <c r="F2794" s="86" t="s">
        <v>94</v>
      </c>
      <c r="G2794" s="87">
        <v>44836</v>
      </c>
      <c r="H2794" s="87">
        <v>44954</v>
      </c>
      <c r="I2794" s="88"/>
      <c r="J2794" s="88"/>
      <c r="K2794" s="88"/>
      <c r="L2794" s="88"/>
      <c r="M2794" s="88" t="s">
        <v>15</v>
      </c>
      <c r="N2794" s="88"/>
      <c r="O2794" s="88"/>
      <c r="P2794" s="88"/>
      <c r="R2794" s="90" t="s">
        <v>15</v>
      </c>
      <c r="S2794" s="91">
        <v>0</v>
      </c>
      <c r="T2794" s="90" t="s">
        <v>94</v>
      </c>
      <c r="U2794" s="91">
        <v>315.44</v>
      </c>
      <c r="W2794" s="92">
        <v>44689</v>
      </c>
    </row>
    <row r="2795" spans="1:23" x14ac:dyDescent="0.2">
      <c r="A2795" s="86"/>
      <c r="B2795" s="86" t="s">
        <v>1414</v>
      </c>
      <c r="C2795" s="86" t="s">
        <v>1415</v>
      </c>
      <c r="D2795" s="86" t="s">
        <v>151</v>
      </c>
      <c r="E2795" s="86">
        <v>46</v>
      </c>
      <c r="F2795" s="86" t="s">
        <v>96</v>
      </c>
      <c r="G2795" s="87">
        <v>44836</v>
      </c>
      <c r="H2795" s="87">
        <v>44954</v>
      </c>
      <c r="I2795" s="88"/>
      <c r="J2795" s="88"/>
      <c r="K2795" s="88"/>
      <c r="L2795" s="88"/>
      <c r="M2795" s="88" t="s">
        <v>15</v>
      </c>
      <c r="N2795" s="88"/>
      <c r="O2795" s="88"/>
      <c r="P2795" s="88"/>
      <c r="R2795" s="90" t="s">
        <v>15</v>
      </c>
      <c r="S2795" s="91">
        <v>0</v>
      </c>
      <c r="T2795" s="90" t="s">
        <v>96</v>
      </c>
      <c r="U2795" s="91">
        <v>202.59</v>
      </c>
      <c r="W2795" s="92">
        <v>44690</v>
      </c>
    </row>
    <row r="2796" spans="1:23" x14ac:dyDescent="0.2">
      <c r="A2796" s="86"/>
      <c r="B2796" s="86" t="s">
        <v>1414</v>
      </c>
      <c r="C2796" s="86" t="s">
        <v>1415</v>
      </c>
      <c r="D2796" s="86" t="s">
        <v>151</v>
      </c>
      <c r="E2796" s="86">
        <v>46</v>
      </c>
      <c r="F2796" s="86" t="s">
        <v>96</v>
      </c>
      <c r="G2796" s="87">
        <v>44836</v>
      </c>
      <c r="H2796" s="87">
        <v>44954</v>
      </c>
      <c r="I2796" s="88"/>
      <c r="J2796" s="88"/>
      <c r="K2796" s="88"/>
      <c r="L2796" s="88"/>
      <c r="M2796" s="88" t="s">
        <v>15</v>
      </c>
      <c r="N2796" s="88"/>
      <c r="O2796" s="88"/>
      <c r="P2796" s="88"/>
      <c r="R2796" s="90" t="s">
        <v>15</v>
      </c>
      <c r="S2796" s="91">
        <v>0</v>
      </c>
      <c r="T2796" s="90" t="s">
        <v>96</v>
      </c>
      <c r="U2796" s="91">
        <v>202.59</v>
      </c>
      <c r="W2796" s="92">
        <v>44691</v>
      </c>
    </row>
    <row r="2797" spans="1:23" x14ac:dyDescent="0.2">
      <c r="A2797" s="86"/>
      <c r="B2797" s="86" t="s">
        <v>1414</v>
      </c>
      <c r="C2797" s="86" t="s">
        <v>1415</v>
      </c>
      <c r="D2797" s="86" t="s">
        <v>151</v>
      </c>
      <c r="E2797" s="86">
        <v>46</v>
      </c>
      <c r="F2797" s="86" t="s">
        <v>96</v>
      </c>
      <c r="G2797" s="87">
        <v>44836</v>
      </c>
      <c r="H2797" s="87">
        <v>44954</v>
      </c>
      <c r="I2797" s="88"/>
      <c r="J2797" s="88"/>
      <c r="K2797" s="88"/>
      <c r="L2797" s="88"/>
      <c r="M2797" s="88" t="s">
        <v>15</v>
      </c>
      <c r="N2797" s="88"/>
      <c r="O2797" s="88"/>
      <c r="P2797" s="88"/>
      <c r="R2797" s="90" t="s">
        <v>15</v>
      </c>
      <c r="S2797" s="91">
        <v>0</v>
      </c>
      <c r="T2797" s="90" t="s">
        <v>96</v>
      </c>
      <c r="U2797" s="91">
        <v>202.59</v>
      </c>
      <c r="W2797" s="92">
        <v>44692</v>
      </c>
    </row>
    <row r="2798" spans="1:23" x14ac:dyDescent="0.2">
      <c r="A2798" s="86"/>
      <c r="B2798" s="86" t="s">
        <v>1414</v>
      </c>
      <c r="C2798" s="86" t="s">
        <v>1415</v>
      </c>
      <c r="D2798" s="86" t="s">
        <v>151</v>
      </c>
      <c r="E2798" s="86">
        <v>46</v>
      </c>
      <c r="F2798" s="86" t="s">
        <v>96</v>
      </c>
      <c r="G2798" s="87">
        <v>44836</v>
      </c>
      <c r="H2798" s="87">
        <v>44954</v>
      </c>
      <c r="I2798" s="88"/>
      <c r="J2798" s="88"/>
      <c r="K2798" s="88"/>
      <c r="L2798" s="88"/>
      <c r="M2798" s="88" t="s">
        <v>15</v>
      </c>
      <c r="N2798" s="88"/>
      <c r="O2798" s="88"/>
      <c r="P2798" s="88"/>
      <c r="R2798" s="90" t="s">
        <v>15</v>
      </c>
      <c r="S2798" s="91">
        <v>0</v>
      </c>
      <c r="T2798" s="90" t="s">
        <v>96</v>
      </c>
      <c r="U2798" s="91">
        <v>202.59</v>
      </c>
      <c r="W2798" s="92">
        <v>44693</v>
      </c>
    </row>
    <row r="2799" spans="1:23" x14ac:dyDescent="0.2">
      <c r="A2799" s="86"/>
      <c r="B2799" s="86" t="s">
        <v>1414</v>
      </c>
      <c r="C2799" s="86" t="s">
        <v>1415</v>
      </c>
      <c r="D2799" s="86" t="s">
        <v>151</v>
      </c>
      <c r="E2799" s="86">
        <v>46</v>
      </c>
      <c r="F2799" s="86" t="s">
        <v>96</v>
      </c>
      <c r="G2799" s="87">
        <v>44836</v>
      </c>
      <c r="H2799" s="87">
        <v>44954</v>
      </c>
      <c r="I2799" s="88"/>
      <c r="J2799" s="88"/>
      <c r="K2799" s="88"/>
      <c r="L2799" s="88"/>
      <c r="M2799" s="88" t="s">
        <v>15</v>
      </c>
      <c r="N2799" s="88"/>
      <c r="O2799" s="88"/>
      <c r="P2799" s="88"/>
      <c r="R2799" s="90" t="s">
        <v>15</v>
      </c>
      <c r="S2799" s="91">
        <v>0</v>
      </c>
      <c r="T2799" s="90" t="s">
        <v>96</v>
      </c>
      <c r="U2799" s="91">
        <v>202.59</v>
      </c>
      <c r="W2799" s="92">
        <v>44694</v>
      </c>
    </row>
    <row r="2800" spans="1:23" x14ac:dyDescent="0.2">
      <c r="A2800" s="86"/>
      <c r="B2800" s="86" t="s">
        <v>1414</v>
      </c>
      <c r="C2800" s="86" t="s">
        <v>1415</v>
      </c>
      <c r="D2800" s="86" t="s">
        <v>151</v>
      </c>
      <c r="E2800" s="86">
        <v>46</v>
      </c>
      <c r="F2800" s="86" t="s">
        <v>96</v>
      </c>
      <c r="G2800" s="87">
        <v>44836</v>
      </c>
      <c r="H2800" s="87">
        <v>44954</v>
      </c>
      <c r="I2800" s="88"/>
      <c r="J2800" s="88"/>
      <c r="K2800" s="88"/>
      <c r="L2800" s="88"/>
      <c r="M2800" s="88" t="s">
        <v>15</v>
      </c>
      <c r="N2800" s="88"/>
      <c r="O2800" s="88"/>
      <c r="P2800" s="88"/>
      <c r="R2800" s="90" t="s">
        <v>15</v>
      </c>
      <c r="S2800" s="91">
        <v>0</v>
      </c>
      <c r="T2800" s="90" t="s">
        <v>96</v>
      </c>
      <c r="U2800" s="91">
        <v>202.59</v>
      </c>
      <c r="W2800" s="92">
        <v>44695</v>
      </c>
    </row>
    <row r="2801" spans="1:23" x14ac:dyDescent="0.2">
      <c r="A2801" s="86"/>
      <c r="B2801" s="86" t="s">
        <v>1414</v>
      </c>
      <c r="C2801" s="86" t="s">
        <v>1415</v>
      </c>
      <c r="D2801" s="86" t="s">
        <v>151</v>
      </c>
      <c r="E2801" s="86">
        <v>46</v>
      </c>
      <c r="F2801" s="86" t="s">
        <v>96</v>
      </c>
      <c r="G2801" s="87">
        <v>44836</v>
      </c>
      <c r="H2801" s="87">
        <v>44954</v>
      </c>
      <c r="I2801" s="88"/>
      <c r="J2801" s="88"/>
      <c r="K2801" s="88"/>
      <c r="L2801" s="88"/>
      <c r="M2801" s="88" t="s">
        <v>15</v>
      </c>
      <c r="N2801" s="88"/>
      <c r="O2801" s="88"/>
      <c r="P2801" s="88"/>
      <c r="R2801" s="90" t="s">
        <v>15</v>
      </c>
      <c r="S2801" s="91">
        <v>0</v>
      </c>
      <c r="T2801" s="90" t="s">
        <v>96</v>
      </c>
      <c r="U2801" s="91">
        <v>202.59</v>
      </c>
      <c r="W2801" s="92">
        <v>44696</v>
      </c>
    </row>
    <row r="2802" spans="1:23" x14ac:dyDescent="0.2">
      <c r="A2802" s="86"/>
      <c r="B2802" s="86" t="s">
        <v>1414</v>
      </c>
      <c r="C2802" s="86" t="s">
        <v>1415</v>
      </c>
      <c r="D2802" s="86" t="s">
        <v>151</v>
      </c>
      <c r="E2802" s="86">
        <v>46</v>
      </c>
      <c r="F2802" s="86" t="s">
        <v>96</v>
      </c>
      <c r="G2802" s="87">
        <v>44836</v>
      </c>
      <c r="H2802" s="87">
        <v>44954</v>
      </c>
      <c r="I2802" s="88"/>
      <c r="J2802" s="88"/>
      <c r="K2802" s="88"/>
      <c r="L2802" s="88"/>
      <c r="M2802" s="88" t="s">
        <v>15</v>
      </c>
      <c r="N2802" s="88"/>
      <c r="O2802" s="88"/>
      <c r="P2802" s="88"/>
      <c r="R2802" s="90" t="s">
        <v>15</v>
      </c>
      <c r="S2802" s="91">
        <v>0</v>
      </c>
      <c r="T2802" s="90" t="s">
        <v>96</v>
      </c>
      <c r="U2802" s="91">
        <v>202.59</v>
      </c>
      <c r="W2802" s="92">
        <v>44697</v>
      </c>
    </row>
    <row r="2803" spans="1:23" x14ac:dyDescent="0.2">
      <c r="A2803" s="86"/>
      <c r="B2803" s="86" t="s">
        <v>1414</v>
      </c>
      <c r="C2803" s="86" t="s">
        <v>1415</v>
      </c>
      <c r="D2803" s="86" t="s">
        <v>151</v>
      </c>
      <c r="E2803" s="86">
        <v>46</v>
      </c>
      <c r="F2803" s="86" t="s">
        <v>96</v>
      </c>
      <c r="G2803" s="87">
        <v>44836</v>
      </c>
      <c r="H2803" s="87">
        <v>44954</v>
      </c>
      <c r="I2803" s="88"/>
      <c r="J2803" s="88"/>
      <c r="K2803" s="88"/>
      <c r="L2803" s="88"/>
      <c r="M2803" s="88" t="s">
        <v>15</v>
      </c>
      <c r="N2803" s="88"/>
      <c r="O2803" s="88"/>
      <c r="P2803" s="88"/>
      <c r="R2803" s="90" t="s">
        <v>15</v>
      </c>
      <c r="S2803" s="91">
        <v>0</v>
      </c>
      <c r="T2803" s="90" t="s">
        <v>96</v>
      </c>
      <c r="U2803" s="91">
        <v>202.59</v>
      </c>
      <c r="W2803" s="92">
        <v>44698</v>
      </c>
    </row>
    <row r="2804" spans="1:23" x14ac:dyDescent="0.2">
      <c r="A2804" s="86"/>
      <c r="B2804" s="86" t="s">
        <v>1414</v>
      </c>
      <c r="C2804" s="86" t="s">
        <v>1415</v>
      </c>
      <c r="D2804" s="86" t="s">
        <v>151</v>
      </c>
      <c r="E2804" s="86">
        <v>46</v>
      </c>
      <c r="F2804" s="86" t="s">
        <v>96</v>
      </c>
      <c r="G2804" s="87">
        <v>44836</v>
      </c>
      <c r="H2804" s="87">
        <v>44954</v>
      </c>
      <c r="I2804" s="88"/>
      <c r="J2804" s="88"/>
      <c r="K2804" s="88"/>
      <c r="L2804" s="88"/>
      <c r="M2804" s="88" t="s">
        <v>15</v>
      </c>
      <c r="N2804" s="88"/>
      <c r="O2804" s="88"/>
      <c r="P2804" s="88"/>
      <c r="R2804" s="90" t="s">
        <v>15</v>
      </c>
      <c r="S2804" s="91">
        <v>0</v>
      </c>
      <c r="T2804" s="90" t="s">
        <v>96</v>
      </c>
      <c r="U2804" s="91">
        <v>202.59</v>
      </c>
      <c r="W2804" s="92">
        <v>44699</v>
      </c>
    </row>
    <row r="2805" spans="1:23" x14ac:dyDescent="0.2">
      <c r="A2805" s="86"/>
      <c r="B2805" s="86" t="s">
        <v>1414</v>
      </c>
      <c r="C2805" s="86" t="s">
        <v>1415</v>
      </c>
      <c r="D2805" s="86" t="s">
        <v>151</v>
      </c>
      <c r="E2805" s="86">
        <v>48</v>
      </c>
      <c r="F2805" s="86" t="s">
        <v>312</v>
      </c>
      <c r="G2805" s="87">
        <v>44836</v>
      </c>
      <c r="H2805" s="87">
        <v>44954</v>
      </c>
      <c r="I2805" s="88"/>
      <c r="J2805" s="88"/>
      <c r="K2805" s="88"/>
      <c r="L2805" s="88"/>
      <c r="M2805" s="88" t="s">
        <v>15</v>
      </c>
      <c r="N2805" s="88"/>
      <c r="O2805" s="88"/>
      <c r="P2805" s="88"/>
      <c r="R2805" s="90" t="s">
        <v>15</v>
      </c>
      <c r="S2805" s="91">
        <v>0</v>
      </c>
      <c r="T2805" s="90" t="s">
        <v>312</v>
      </c>
      <c r="U2805" s="91">
        <v>292.54000000000002</v>
      </c>
      <c r="W2805" s="92">
        <v>44700</v>
      </c>
    </row>
    <row r="2806" spans="1:23" x14ac:dyDescent="0.2">
      <c r="A2806" s="86"/>
      <c r="B2806" s="86" t="s">
        <v>1414</v>
      </c>
      <c r="C2806" s="86" t="s">
        <v>1415</v>
      </c>
      <c r="D2806" s="86" t="s">
        <v>151</v>
      </c>
      <c r="E2806" s="86">
        <v>48</v>
      </c>
      <c r="F2806" s="86" t="s">
        <v>312</v>
      </c>
      <c r="G2806" s="87">
        <v>44836</v>
      </c>
      <c r="H2806" s="87">
        <v>44954</v>
      </c>
      <c r="I2806" s="88"/>
      <c r="J2806" s="88"/>
      <c r="K2806" s="88"/>
      <c r="L2806" s="88"/>
      <c r="M2806" s="88" t="s">
        <v>15</v>
      </c>
      <c r="N2806" s="88"/>
      <c r="O2806" s="88"/>
      <c r="P2806" s="88"/>
      <c r="R2806" s="90" t="s">
        <v>15</v>
      </c>
      <c r="S2806" s="91">
        <v>0</v>
      </c>
      <c r="T2806" s="90" t="s">
        <v>312</v>
      </c>
      <c r="U2806" s="91">
        <v>292.54000000000002</v>
      </c>
      <c r="W2806" s="92">
        <v>44701</v>
      </c>
    </row>
    <row r="2807" spans="1:23" x14ac:dyDescent="0.2">
      <c r="A2807" s="86"/>
      <c r="B2807" s="86" t="s">
        <v>1414</v>
      </c>
      <c r="C2807" s="86" t="s">
        <v>1415</v>
      </c>
      <c r="D2807" s="86" t="s">
        <v>151</v>
      </c>
      <c r="E2807" s="86">
        <v>48</v>
      </c>
      <c r="F2807" s="86" t="s">
        <v>312</v>
      </c>
      <c r="G2807" s="87">
        <v>44836</v>
      </c>
      <c r="H2807" s="87">
        <v>44954</v>
      </c>
      <c r="I2807" s="88"/>
      <c r="J2807" s="88"/>
      <c r="K2807" s="88"/>
      <c r="L2807" s="88"/>
      <c r="M2807" s="88" t="s">
        <v>15</v>
      </c>
      <c r="N2807" s="88"/>
      <c r="O2807" s="88"/>
      <c r="P2807" s="88"/>
      <c r="R2807" s="90" t="s">
        <v>15</v>
      </c>
      <c r="S2807" s="91">
        <v>0</v>
      </c>
      <c r="T2807" s="90" t="s">
        <v>312</v>
      </c>
      <c r="U2807" s="91">
        <v>292.54000000000002</v>
      </c>
      <c r="W2807" s="92">
        <v>44702</v>
      </c>
    </row>
    <row r="2808" spans="1:23" x14ac:dyDescent="0.2">
      <c r="A2808" s="86"/>
      <c r="B2808" s="86" t="s">
        <v>1414</v>
      </c>
      <c r="C2808" s="86" t="s">
        <v>1415</v>
      </c>
      <c r="D2808" s="86" t="s">
        <v>151</v>
      </c>
      <c r="E2808" s="86">
        <v>48</v>
      </c>
      <c r="F2808" s="86" t="s">
        <v>312</v>
      </c>
      <c r="G2808" s="87">
        <v>44836</v>
      </c>
      <c r="H2808" s="87">
        <v>44954</v>
      </c>
      <c r="I2808" s="88"/>
      <c r="J2808" s="88"/>
      <c r="K2808" s="88"/>
      <c r="L2808" s="88"/>
      <c r="M2808" s="88" t="s">
        <v>15</v>
      </c>
      <c r="N2808" s="88"/>
      <c r="O2808" s="88"/>
      <c r="P2808" s="88"/>
      <c r="R2808" s="90" t="s">
        <v>15</v>
      </c>
      <c r="S2808" s="91">
        <v>0</v>
      </c>
      <c r="T2808" s="90" t="s">
        <v>312</v>
      </c>
      <c r="U2808" s="91">
        <v>292.54000000000002</v>
      </c>
      <c r="W2808" s="92">
        <v>44703</v>
      </c>
    </row>
    <row r="2809" spans="1:23" x14ac:dyDescent="0.2">
      <c r="A2809" s="86"/>
      <c r="B2809" s="86" t="s">
        <v>1414</v>
      </c>
      <c r="C2809" s="86" t="s">
        <v>1415</v>
      </c>
      <c r="D2809" s="86" t="s">
        <v>151</v>
      </c>
      <c r="E2809" s="86">
        <v>200</v>
      </c>
      <c r="F2809" s="86" t="s">
        <v>575</v>
      </c>
      <c r="G2809" s="87">
        <v>44836</v>
      </c>
      <c r="H2809" s="87">
        <v>44954</v>
      </c>
      <c r="I2809" s="88"/>
      <c r="J2809" s="88"/>
      <c r="K2809" s="88"/>
      <c r="L2809" s="88"/>
      <c r="M2809" s="88" t="s">
        <v>15</v>
      </c>
      <c r="N2809" s="88"/>
      <c r="O2809" s="88"/>
      <c r="P2809" s="88"/>
      <c r="R2809" s="90" t="s">
        <v>15</v>
      </c>
      <c r="S2809" s="91">
        <v>0</v>
      </c>
      <c r="T2809" s="90" t="s">
        <v>575</v>
      </c>
      <c r="U2809" s="91">
        <v>310.29000000000002</v>
      </c>
      <c r="W2809" s="92">
        <v>44704</v>
      </c>
    </row>
    <row r="2810" spans="1:23" x14ac:dyDescent="0.2">
      <c r="A2810" s="86"/>
      <c r="B2810" s="86" t="s">
        <v>1414</v>
      </c>
      <c r="C2810" s="86" t="s">
        <v>1415</v>
      </c>
      <c r="D2810" s="86" t="s">
        <v>151</v>
      </c>
      <c r="E2810" s="86">
        <v>200</v>
      </c>
      <c r="F2810" s="86" t="s">
        <v>575</v>
      </c>
      <c r="G2810" s="87">
        <v>44836</v>
      </c>
      <c r="H2810" s="87">
        <v>44954</v>
      </c>
      <c r="I2810" s="88"/>
      <c r="J2810" s="88"/>
      <c r="K2810" s="88"/>
      <c r="L2810" s="88"/>
      <c r="M2810" s="88" t="s">
        <v>15</v>
      </c>
      <c r="N2810" s="88"/>
      <c r="O2810" s="88"/>
      <c r="P2810" s="88"/>
      <c r="R2810" s="90" t="s">
        <v>15</v>
      </c>
      <c r="S2810" s="91">
        <v>0</v>
      </c>
      <c r="T2810" s="90" t="s">
        <v>575</v>
      </c>
      <c r="U2810" s="91">
        <v>310.29000000000002</v>
      </c>
      <c r="W2810" s="92">
        <v>44705</v>
      </c>
    </row>
    <row r="2811" spans="1:23" x14ac:dyDescent="0.2">
      <c r="A2811" s="86"/>
      <c r="B2811" s="86" t="s">
        <v>1414</v>
      </c>
      <c r="C2811" s="86" t="s">
        <v>1415</v>
      </c>
      <c r="D2811" s="86" t="s">
        <v>157</v>
      </c>
      <c r="E2811" s="86">
        <v>20</v>
      </c>
      <c r="F2811" s="86" t="s">
        <v>584</v>
      </c>
      <c r="G2811" s="87">
        <v>44836</v>
      </c>
      <c r="H2811" s="87">
        <v>44954</v>
      </c>
      <c r="I2811" s="88"/>
      <c r="J2811" s="88"/>
      <c r="K2811" s="88"/>
      <c r="L2811" s="88"/>
      <c r="M2811" s="88" t="s">
        <v>15</v>
      </c>
      <c r="N2811" s="88"/>
      <c r="O2811" s="88"/>
      <c r="P2811" s="88"/>
      <c r="R2811" s="90" t="s">
        <v>15</v>
      </c>
      <c r="S2811" s="91">
        <v>0</v>
      </c>
      <c r="T2811" s="90" t="s">
        <v>584</v>
      </c>
      <c r="U2811" s="91">
        <v>438.96</v>
      </c>
      <c r="W2811" s="92">
        <v>44706</v>
      </c>
    </row>
    <row r="2812" spans="1:23" x14ac:dyDescent="0.2">
      <c r="A2812" s="86"/>
      <c r="B2812" s="86" t="s">
        <v>1414</v>
      </c>
      <c r="C2812" s="86" t="s">
        <v>1415</v>
      </c>
      <c r="D2812" s="86" t="s">
        <v>157</v>
      </c>
      <c r="E2812" s="86">
        <v>20</v>
      </c>
      <c r="F2812" s="86" t="s">
        <v>584</v>
      </c>
      <c r="G2812" s="87">
        <v>44836</v>
      </c>
      <c r="H2812" s="87">
        <v>44954</v>
      </c>
      <c r="I2812" s="88"/>
      <c r="J2812" s="88"/>
      <c r="K2812" s="88"/>
      <c r="L2812" s="88"/>
      <c r="M2812" s="88" t="s">
        <v>15</v>
      </c>
      <c r="N2812" s="88"/>
      <c r="O2812" s="88"/>
      <c r="P2812" s="88"/>
      <c r="R2812" s="90" t="s">
        <v>15</v>
      </c>
      <c r="S2812" s="91">
        <v>0</v>
      </c>
      <c r="T2812" s="90" t="s">
        <v>584</v>
      </c>
      <c r="U2812" s="91">
        <v>438.96</v>
      </c>
      <c r="W2812" s="92">
        <v>44707</v>
      </c>
    </row>
    <row r="2813" spans="1:23" x14ac:dyDescent="0.2">
      <c r="A2813" s="86"/>
      <c r="B2813" s="86" t="s">
        <v>1414</v>
      </c>
      <c r="C2813" s="86" t="s">
        <v>1415</v>
      </c>
      <c r="D2813" s="86" t="s">
        <v>157</v>
      </c>
      <c r="E2813" s="86">
        <v>32</v>
      </c>
      <c r="F2813" s="86" t="s">
        <v>602</v>
      </c>
      <c r="G2813" s="87">
        <v>44836</v>
      </c>
      <c r="H2813" s="87">
        <v>44954</v>
      </c>
      <c r="I2813" s="88"/>
      <c r="J2813" s="88"/>
      <c r="K2813" s="88"/>
      <c r="L2813" s="88"/>
      <c r="M2813" s="88" t="s">
        <v>15</v>
      </c>
      <c r="N2813" s="88"/>
      <c r="O2813" s="88"/>
      <c r="P2813" s="88"/>
      <c r="R2813" s="90" t="s">
        <v>15</v>
      </c>
      <c r="S2813" s="91">
        <v>0</v>
      </c>
      <c r="T2813" s="90" t="s">
        <v>602</v>
      </c>
      <c r="U2813" s="91">
        <v>599.96</v>
      </c>
      <c r="W2813" s="92">
        <v>44708</v>
      </c>
    </row>
    <row r="2814" spans="1:23" x14ac:dyDescent="0.2">
      <c r="A2814" s="86"/>
      <c r="B2814" s="86" t="s">
        <v>1414</v>
      </c>
      <c r="C2814" s="86" t="s">
        <v>1415</v>
      </c>
      <c r="D2814" s="86" t="s">
        <v>157</v>
      </c>
      <c r="E2814" s="86">
        <v>32</v>
      </c>
      <c r="F2814" s="86" t="s">
        <v>602</v>
      </c>
      <c r="G2814" s="87">
        <v>44836</v>
      </c>
      <c r="H2814" s="87">
        <v>44954</v>
      </c>
      <c r="I2814" s="88"/>
      <c r="J2814" s="88"/>
      <c r="K2814" s="88"/>
      <c r="L2814" s="88"/>
      <c r="M2814" s="88" t="s">
        <v>15</v>
      </c>
      <c r="N2814" s="88"/>
      <c r="O2814" s="88"/>
      <c r="P2814" s="88"/>
      <c r="R2814" s="90" t="s">
        <v>15</v>
      </c>
      <c r="S2814" s="91">
        <v>0</v>
      </c>
      <c r="T2814" s="90" t="s">
        <v>602</v>
      </c>
      <c r="U2814" s="91">
        <v>599.96</v>
      </c>
      <c r="W2814" s="92">
        <v>44709</v>
      </c>
    </row>
    <row r="2815" spans="1:23" x14ac:dyDescent="0.2">
      <c r="A2815" s="86"/>
      <c r="B2815" s="86" t="s">
        <v>1414</v>
      </c>
      <c r="C2815" s="86" t="s">
        <v>1415</v>
      </c>
      <c r="D2815" s="86" t="s">
        <v>157</v>
      </c>
      <c r="E2815" s="86">
        <v>17</v>
      </c>
      <c r="F2815" s="86" t="s">
        <v>603</v>
      </c>
      <c r="G2815" s="87">
        <v>44836</v>
      </c>
      <c r="H2815" s="87">
        <v>44954</v>
      </c>
      <c r="I2815" s="88"/>
      <c r="J2815" s="88"/>
      <c r="K2815" s="88"/>
      <c r="L2815" s="88"/>
      <c r="M2815" s="88" t="s">
        <v>15</v>
      </c>
      <c r="N2815" s="88"/>
      <c r="O2815" s="88"/>
      <c r="P2815" s="88"/>
      <c r="R2815" s="90" t="s">
        <v>15</v>
      </c>
      <c r="S2815" s="91">
        <v>0</v>
      </c>
      <c r="T2815" s="90" t="s">
        <v>603</v>
      </c>
      <c r="U2815" s="91">
        <v>907.36</v>
      </c>
      <c r="W2815" s="92">
        <v>44710</v>
      </c>
    </row>
    <row r="2816" spans="1:23" x14ac:dyDescent="0.2">
      <c r="A2816" s="86"/>
      <c r="B2816" s="86" t="s">
        <v>1414</v>
      </c>
      <c r="C2816" s="86" t="s">
        <v>1415</v>
      </c>
      <c r="D2816" s="86" t="s">
        <v>157</v>
      </c>
      <c r="E2816" s="86">
        <v>17</v>
      </c>
      <c r="F2816" s="86" t="s">
        <v>603</v>
      </c>
      <c r="G2816" s="87">
        <v>44836</v>
      </c>
      <c r="H2816" s="87">
        <v>44954</v>
      </c>
      <c r="I2816" s="88"/>
      <c r="J2816" s="88"/>
      <c r="K2816" s="88"/>
      <c r="L2816" s="88"/>
      <c r="M2816" s="88" t="s">
        <v>15</v>
      </c>
      <c r="N2816" s="88"/>
      <c r="O2816" s="88"/>
      <c r="P2816" s="88"/>
      <c r="R2816" s="90" t="s">
        <v>15</v>
      </c>
      <c r="S2816" s="91">
        <v>0</v>
      </c>
      <c r="T2816" s="90" t="s">
        <v>603</v>
      </c>
      <c r="U2816" s="91">
        <v>907.36</v>
      </c>
      <c r="W2816" s="92">
        <v>44711</v>
      </c>
    </row>
    <row r="2817" spans="1:23" x14ac:dyDescent="0.2">
      <c r="A2817" s="86"/>
      <c r="B2817" s="86" t="s">
        <v>1414</v>
      </c>
      <c r="C2817" s="86" t="s">
        <v>1415</v>
      </c>
      <c r="D2817" s="86" t="s">
        <v>157</v>
      </c>
      <c r="E2817" s="86">
        <v>148</v>
      </c>
      <c r="F2817" s="86" t="s">
        <v>623</v>
      </c>
      <c r="G2817" s="87">
        <v>44836</v>
      </c>
      <c r="H2817" s="87">
        <v>44954</v>
      </c>
      <c r="I2817" s="88"/>
      <c r="J2817" s="88"/>
      <c r="K2817" s="88"/>
      <c r="L2817" s="88"/>
      <c r="M2817" s="88" t="s">
        <v>15</v>
      </c>
      <c r="N2817" s="88"/>
      <c r="O2817" s="88"/>
      <c r="P2817" s="88"/>
      <c r="R2817" s="90" t="s">
        <v>15</v>
      </c>
      <c r="S2817" s="91">
        <v>0</v>
      </c>
      <c r="T2817" s="90" t="s">
        <v>623</v>
      </c>
      <c r="U2817" s="91">
        <v>1527.67</v>
      </c>
      <c r="W2817" s="92">
        <v>44712</v>
      </c>
    </row>
    <row r="2818" spans="1:23" x14ac:dyDescent="0.2">
      <c r="A2818" s="86"/>
      <c r="B2818" s="86" t="s">
        <v>1414</v>
      </c>
      <c r="C2818" s="86" t="s">
        <v>1415</v>
      </c>
      <c r="D2818" s="86" t="s">
        <v>157</v>
      </c>
      <c r="E2818" s="86">
        <v>148</v>
      </c>
      <c r="F2818" s="86" t="s">
        <v>623</v>
      </c>
      <c r="G2818" s="87">
        <v>44836</v>
      </c>
      <c r="H2818" s="87">
        <v>44954</v>
      </c>
      <c r="I2818" s="88"/>
      <c r="J2818" s="88"/>
      <c r="K2818" s="88"/>
      <c r="L2818" s="88"/>
      <c r="M2818" s="88" t="s">
        <v>15</v>
      </c>
      <c r="N2818" s="88"/>
      <c r="O2818" s="88"/>
      <c r="P2818" s="88"/>
      <c r="R2818" s="90" t="s">
        <v>15</v>
      </c>
      <c r="S2818" s="91">
        <v>0</v>
      </c>
      <c r="T2818" s="90" t="s">
        <v>623</v>
      </c>
      <c r="U2818" s="91">
        <v>1527.67</v>
      </c>
      <c r="W2818" s="92">
        <v>44713</v>
      </c>
    </row>
    <row r="2819" spans="1:23" x14ac:dyDescent="0.2">
      <c r="A2819" s="86"/>
      <c r="B2819" s="86" t="s">
        <v>1414</v>
      </c>
      <c r="C2819" s="86" t="s">
        <v>1415</v>
      </c>
      <c r="D2819" s="86" t="s">
        <v>157</v>
      </c>
      <c r="E2819" s="86">
        <v>71</v>
      </c>
      <c r="F2819" s="86" t="s">
        <v>587</v>
      </c>
      <c r="G2819" s="87">
        <v>44836</v>
      </c>
      <c r="H2819" s="87">
        <v>44954</v>
      </c>
      <c r="I2819" s="88"/>
      <c r="J2819" s="88"/>
      <c r="K2819" s="88"/>
      <c r="L2819" s="88"/>
      <c r="M2819" s="88" t="s">
        <v>15</v>
      </c>
      <c r="N2819" s="88"/>
      <c r="O2819" s="88"/>
      <c r="P2819" s="88"/>
      <c r="R2819" s="90" t="s">
        <v>15</v>
      </c>
      <c r="S2819" s="91">
        <v>0</v>
      </c>
      <c r="T2819" s="90" t="s">
        <v>587</v>
      </c>
      <c r="U2819" s="91">
        <v>53.11</v>
      </c>
      <c r="W2819" s="92">
        <v>44714</v>
      </c>
    </row>
    <row r="2820" spans="1:23" x14ac:dyDescent="0.2">
      <c r="A2820" s="86"/>
      <c r="B2820" s="86" t="s">
        <v>1414</v>
      </c>
      <c r="C2820" s="86" t="s">
        <v>1415</v>
      </c>
      <c r="D2820" s="86" t="s">
        <v>157</v>
      </c>
      <c r="E2820" s="86">
        <v>71</v>
      </c>
      <c r="F2820" s="86" t="s">
        <v>587</v>
      </c>
      <c r="G2820" s="87">
        <v>44836</v>
      </c>
      <c r="H2820" s="87">
        <v>44954</v>
      </c>
      <c r="I2820" s="88"/>
      <c r="J2820" s="88"/>
      <c r="K2820" s="88"/>
      <c r="L2820" s="88"/>
      <c r="M2820" s="88" t="s">
        <v>15</v>
      </c>
      <c r="N2820" s="88"/>
      <c r="O2820" s="88"/>
      <c r="P2820" s="88"/>
      <c r="R2820" s="90" t="s">
        <v>15</v>
      </c>
      <c r="S2820" s="91">
        <v>0</v>
      </c>
      <c r="T2820" s="90" t="s">
        <v>587</v>
      </c>
      <c r="U2820" s="91">
        <v>53.11</v>
      </c>
      <c r="W2820" s="92">
        <v>44715</v>
      </c>
    </row>
    <row r="2821" spans="1:23" ht="12.75" x14ac:dyDescent="0.2">
      <c r="A2821" s="114" t="s">
        <v>60</v>
      </c>
      <c r="B2821" s="102"/>
      <c r="C2821" s="93" t="s">
        <v>1416</v>
      </c>
      <c r="D2821" s="93" t="s">
        <v>151</v>
      </c>
      <c r="E2821" s="102"/>
      <c r="F2821" s="102"/>
      <c r="G2821" s="94">
        <v>44652</v>
      </c>
      <c r="H2821" s="94">
        <v>44954</v>
      </c>
      <c r="I2821" s="100">
        <v>43400</v>
      </c>
      <c r="J2821" s="100" t="s">
        <v>1417</v>
      </c>
      <c r="K2821" s="100" t="s">
        <v>1418</v>
      </c>
      <c r="L2821" s="100" t="s">
        <v>155</v>
      </c>
      <c r="M2821" s="100" t="s">
        <v>48</v>
      </c>
      <c r="N2821" s="100" t="s">
        <v>156</v>
      </c>
      <c r="O2821" s="100">
        <v>476</v>
      </c>
      <c r="P2821" s="100"/>
      <c r="R2821" s="90" t="s">
        <v>192</v>
      </c>
      <c r="S2821" s="91">
        <v>502.04</v>
      </c>
      <c r="T2821" s="90">
        <v>0</v>
      </c>
      <c r="U2821" s="91">
        <v>0</v>
      </c>
      <c r="W2821" s="92">
        <v>44713</v>
      </c>
    </row>
    <row r="2822" spans="1:23" ht="12.75" x14ac:dyDescent="0.2">
      <c r="A2822" s="114" t="s">
        <v>60</v>
      </c>
      <c r="B2822" s="102"/>
      <c r="C2822" s="93" t="s">
        <v>1416</v>
      </c>
      <c r="D2822" s="93" t="s">
        <v>151</v>
      </c>
      <c r="E2822" s="102"/>
      <c r="F2822" s="102"/>
      <c r="G2822" s="94">
        <v>44652</v>
      </c>
      <c r="H2822" s="94">
        <v>44954</v>
      </c>
      <c r="I2822" s="100">
        <v>49694</v>
      </c>
      <c r="J2822" s="100" t="s">
        <v>1419</v>
      </c>
      <c r="K2822" s="100" t="s">
        <v>1420</v>
      </c>
      <c r="L2822" s="100" t="s">
        <v>155</v>
      </c>
      <c r="M2822" s="100" t="s">
        <v>48</v>
      </c>
      <c r="N2822" s="100" t="s">
        <v>156</v>
      </c>
      <c r="O2822" s="100">
        <v>476</v>
      </c>
      <c r="P2822" s="100"/>
      <c r="R2822" s="90" t="s">
        <v>193</v>
      </c>
      <c r="S2822" s="91">
        <v>297.69</v>
      </c>
      <c r="T2822" s="90">
        <v>0</v>
      </c>
      <c r="U2822" s="91">
        <v>0</v>
      </c>
      <c r="W2822" s="92">
        <v>44713</v>
      </c>
    </row>
    <row r="2823" spans="1:23" ht="12.75" x14ac:dyDescent="0.2">
      <c r="A2823" s="114" t="s">
        <v>60</v>
      </c>
      <c r="B2823" s="102"/>
      <c r="C2823" s="93" t="s">
        <v>1416</v>
      </c>
      <c r="D2823" s="93" t="s">
        <v>151</v>
      </c>
      <c r="E2823" s="102"/>
      <c r="F2823" s="102"/>
      <c r="G2823" s="94">
        <v>44652</v>
      </c>
      <c r="H2823" s="94">
        <v>44954</v>
      </c>
      <c r="I2823" s="100">
        <v>48241</v>
      </c>
      <c r="J2823" s="100" t="s">
        <v>1421</v>
      </c>
      <c r="K2823" s="100" t="s">
        <v>99</v>
      </c>
      <c r="L2823" s="100" t="s">
        <v>155</v>
      </c>
      <c r="M2823" s="100" t="s">
        <v>48</v>
      </c>
      <c r="N2823" s="100" t="s">
        <v>156</v>
      </c>
      <c r="O2823" s="100">
        <v>476</v>
      </c>
      <c r="P2823" s="100"/>
      <c r="R2823" s="90" t="s">
        <v>99</v>
      </c>
      <c r="S2823" s="91">
        <v>0</v>
      </c>
      <c r="T2823" s="90">
        <v>0</v>
      </c>
      <c r="U2823" s="91">
        <v>0</v>
      </c>
      <c r="W2823" s="92">
        <v>44713</v>
      </c>
    </row>
    <row r="2824" spans="1:23" ht="12.75" x14ac:dyDescent="0.2">
      <c r="A2824" s="114" t="s">
        <v>60</v>
      </c>
      <c r="B2824" s="102"/>
      <c r="C2824" s="93" t="s">
        <v>1416</v>
      </c>
      <c r="D2824" s="93" t="s">
        <v>151</v>
      </c>
      <c r="E2824" s="102"/>
      <c r="F2824" s="102"/>
      <c r="G2824" s="94">
        <v>44652</v>
      </c>
      <c r="H2824" s="94">
        <v>44954</v>
      </c>
      <c r="I2824" s="100">
        <v>49808</v>
      </c>
      <c r="J2824" s="100" t="s">
        <v>1422</v>
      </c>
      <c r="K2824" s="100" t="s">
        <v>1423</v>
      </c>
      <c r="L2824" s="100" t="s">
        <v>155</v>
      </c>
      <c r="M2824" s="100" t="s">
        <v>48</v>
      </c>
      <c r="N2824" s="100" t="s">
        <v>156</v>
      </c>
      <c r="O2824" s="100">
        <v>476</v>
      </c>
      <c r="P2824" s="100"/>
      <c r="R2824" s="90" t="s">
        <v>1524</v>
      </c>
      <c r="S2824" s="91">
        <v>452.03</v>
      </c>
      <c r="T2824" s="90">
        <v>0</v>
      </c>
      <c r="U2824" s="91">
        <v>0</v>
      </c>
      <c r="W2824" s="92">
        <v>44713</v>
      </c>
    </row>
    <row r="2825" spans="1:23" ht="12.75" x14ac:dyDescent="0.2">
      <c r="A2825" s="114" t="s">
        <v>60</v>
      </c>
      <c r="B2825" s="102"/>
      <c r="C2825" s="93" t="s">
        <v>1416</v>
      </c>
      <c r="D2825" s="93" t="s">
        <v>151</v>
      </c>
      <c r="E2825" s="102"/>
      <c r="F2825" s="102"/>
      <c r="G2825" s="94">
        <v>44652</v>
      </c>
      <c r="H2825" s="94">
        <v>44954</v>
      </c>
      <c r="I2825" s="100">
        <v>49923</v>
      </c>
      <c r="J2825" s="100" t="s">
        <v>1424</v>
      </c>
      <c r="K2825" s="100" t="s">
        <v>1425</v>
      </c>
      <c r="L2825" s="100" t="s">
        <v>155</v>
      </c>
      <c r="M2825" s="100" t="s">
        <v>48</v>
      </c>
      <c r="N2825" s="100" t="s">
        <v>156</v>
      </c>
      <c r="O2825" s="100">
        <v>476</v>
      </c>
      <c r="P2825" s="100"/>
      <c r="R2825" s="90" t="s">
        <v>1425</v>
      </c>
      <c r="S2825" s="91">
        <v>0</v>
      </c>
      <c r="T2825" s="90">
        <v>0</v>
      </c>
      <c r="U2825" s="91">
        <v>0</v>
      </c>
      <c r="W2825" s="92">
        <v>44713</v>
      </c>
    </row>
    <row r="2826" spans="1:23" ht="12.75" x14ac:dyDescent="0.2">
      <c r="A2826" s="114" t="s">
        <v>60</v>
      </c>
      <c r="B2826" s="102"/>
      <c r="C2826" s="93" t="s">
        <v>1416</v>
      </c>
      <c r="D2826" s="93" t="s">
        <v>151</v>
      </c>
      <c r="E2826" s="102"/>
      <c r="F2826" s="102"/>
      <c r="G2826" s="94">
        <v>44652</v>
      </c>
      <c r="H2826" s="94">
        <v>44954</v>
      </c>
      <c r="I2826" s="100">
        <v>48484</v>
      </c>
      <c r="J2826" s="100" t="s">
        <v>1426</v>
      </c>
      <c r="K2826" s="100" t="s">
        <v>71</v>
      </c>
      <c r="L2826" s="100" t="s">
        <v>155</v>
      </c>
      <c r="M2826" s="100" t="s">
        <v>48</v>
      </c>
      <c r="N2826" s="100" t="s">
        <v>156</v>
      </c>
      <c r="O2826" s="100">
        <v>476</v>
      </c>
      <c r="P2826" s="100"/>
      <c r="R2826" s="90" t="s">
        <v>71</v>
      </c>
      <c r="S2826" s="91">
        <v>0</v>
      </c>
      <c r="T2826" s="90">
        <v>0</v>
      </c>
      <c r="U2826" s="91">
        <v>0</v>
      </c>
      <c r="W2826" s="92">
        <v>44713</v>
      </c>
    </row>
    <row r="2827" spans="1:23" ht="12.75" x14ac:dyDescent="0.2">
      <c r="A2827" s="114" t="s">
        <v>60</v>
      </c>
      <c r="B2827" s="102"/>
      <c r="C2827" s="93" t="s">
        <v>1416</v>
      </c>
      <c r="D2827" s="93" t="s">
        <v>151</v>
      </c>
      <c r="E2827" s="102"/>
      <c r="F2827" s="102"/>
      <c r="G2827" s="94">
        <v>44652</v>
      </c>
      <c r="H2827" s="94">
        <v>44954</v>
      </c>
      <c r="I2827" s="100">
        <v>49200</v>
      </c>
      <c r="J2827" s="100" t="s">
        <v>1427</v>
      </c>
      <c r="K2827" s="100" t="s">
        <v>97</v>
      </c>
      <c r="L2827" s="100" t="s">
        <v>155</v>
      </c>
      <c r="M2827" s="100" t="s">
        <v>48</v>
      </c>
      <c r="N2827" s="100" t="s">
        <v>156</v>
      </c>
      <c r="O2827" s="100">
        <v>476</v>
      </c>
      <c r="P2827" s="100"/>
      <c r="R2827" s="90" t="s">
        <v>1525</v>
      </c>
      <c r="S2827" s="91">
        <v>0</v>
      </c>
      <c r="T2827" s="90">
        <v>0</v>
      </c>
      <c r="U2827" s="91">
        <v>0</v>
      </c>
      <c r="W2827" s="92">
        <v>44713</v>
      </c>
    </row>
    <row r="2828" spans="1:23" ht="12.75" x14ac:dyDescent="0.2">
      <c r="A2828" s="114" t="s">
        <v>60</v>
      </c>
      <c r="B2828" s="102"/>
      <c r="C2828" s="93" t="s">
        <v>1416</v>
      </c>
      <c r="D2828" s="93" t="s">
        <v>151</v>
      </c>
      <c r="E2828" s="102"/>
      <c r="F2828" s="102"/>
      <c r="G2828" s="94">
        <v>44652</v>
      </c>
      <c r="H2828" s="94">
        <v>44954</v>
      </c>
      <c r="I2828" s="100">
        <v>49199</v>
      </c>
      <c r="J2828" s="100" t="s">
        <v>1428</v>
      </c>
      <c r="K2828" s="100" t="s">
        <v>77</v>
      </c>
      <c r="L2828" s="100" t="s">
        <v>155</v>
      </c>
      <c r="M2828" s="100" t="s">
        <v>48</v>
      </c>
      <c r="N2828" s="100" t="s">
        <v>156</v>
      </c>
      <c r="O2828" s="100">
        <v>476</v>
      </c>
      <c r="P2828" s="100"/>
      <c r="R2828" s="103" t="s">
        <v>77</v>
      </c>
      <c r="S2828" s="104">
        <v>0</v>
      </c>
      <c r="T2828" s="103">
        <v>0</v>
      </c>
      <c r="U2828" s="104">
        <v>0</v>
      </c>
      <c r="V2828" s="105"/>
      <c r="W2828" s="106">
        <v>44713</v>
      </c>
    </row>
    <row r="2829" spans="1:23" ht="12.75" x14ac:dyDescent="0.2">
      <c r="A2829" s="114" t="s">
        <v>60</v>
      </c>
      <c r="B2829" s="102"/>
      <c r="C2829" s="93" t="s">
        <v>1416</v>
      </c>
      <c r="D2829" s="93" t="s">
        <v>151</v>
      </c>
      <c r="E2829" s="102"/>
      <c r="F2829" s="102"/>
      <c r="G2829" s="94">
        <v>44652</v>
      </c>
      <c r="H2829" s="94">
        <v>44954</v>
      </c>
      <c r="I2829" s="100">
        <v>49354</v>
      </c>
      <c r="J2829" s="100" t="s">
        <v>1429</v>
      </c>
      <c r="K2829" s="100" t="s">
        <v>1430</v>
      </c>
      <c r="L2829" s="100" t="s">
        <v>155</v>
      </c>
      <c r="M2829" s="100" t="s">
        <v>48</v>
      </c>
      <c r="N2829" s="100" t="s">
        <v>156</v>
      </c>
      <c r="O2829" s="100">
        <v>476</v>
      </c>
      <c r="P2829" s="100"/>
      <c r="R2829" s="103" t="s">
        <v>1430</v>
      </c>
      <c r="S2829" s="104">
        <v>0</v>
      </c>
      <c r="T2829" s="103">
        <v>0</v>
      </c>
      <c r="U2829" s="104">
        <v>0</v>
      </c>
      <c r="V2829" s="105"/>
      <c r="W2829" s="106">
        <v>44713</v>
      </c>
    </row>
    <row r="2830" spans="1:23" ht="12.75" x14ac:dyDescent="0.2">
      <c r="A2830" s="114" t="s">
        <v>60</v>
      </c>
      <c r="B2830" s="102"/>
      <c r="C2830" s="93" t="s">
        <v>1416</v>
      </c>
      <c r="D2830" s="93" t="s">
        <v>151</v>
      </c>
      <c r="E2830" s="102"/>
      <c r="F2830" s="102"/>
      <c r="G2830" s="94">
        <v>44652</v>
      </c>
      <c r="H2830" s="94">
        <v>44954</v>
      </c>
      <c r="I2830" s="100">
        <v>50036</v>
      </c>
      <c r="J2830" s="100" t="s">
        <v>1431</v>
      </c>
      <c r="K2830" s="100" t="s">
        <v>1430</v>
      </c>
      <c r="L2830" s="100" t="s">
        <v>155</v>
      </c>
      <c r="M2830" s="100" t="s">
        <v>48</v>
      </c>
      <c r="N2830" s="100" t="s">
        <v>156</v>
      </c>
      <c r="O2830" s="100">
        <v>476</v>
      </c>
      <c r="P2830" s="100"/>
      <c r="R2830" s="103" t="s">
        <v>1430</v>
      </c>
      <c r="S2830" s="104">
        <v>0</v>
      </c>
      <c r="T2830" s="103">
        <v>0</v>
      </c>
      <c r="U2830" s="104">
        <v>0</v>
      </c>
      <c r="V2830" s="105"/>
      <c r="W2830" s="106">
        <v>44713</v>
      </c>
    </row>
    <row r="2831" spans="1:23" ht="12.75" x14ac:dyDescent="0.2">
      <c r="A2831" s="114" t="s">
        <v>60</v>
      </c>
      <c r="B2831" s="102"/>
      <c r="C2831" s="93" t="s">
        <v>1416</v>
      </c>
      <c r="D2831" s="93" t="s">
        <v>151</v>
      </c>
      <c r="E2831" s="102"/>
      <c r="F2831" s="102"/>
      <c r="G2831" s="94">
        <v>44652</v>
      </c>
      <c r="H2831" s="94">
        <v>44954</v>
      </c>
      <c r="I2831" s="100">
        <v>49452</v>
      </c>
      <c r="J2831" s="100" t="s">
        <v>1432</v>
      </c>
      <c r="K2831" s="100" t="s">
        <v>1430</v>
      </c>
      <c r="L2831" s="100" t="s">
        <v>155</v>
      </c>
      <c r="M2831" s="100" t="s">
        <v>48</v>
      </c>
      <c r="N2831" s="100" t="s">
        <v>156</v>
      </c>
      <c r="O2831" s="100">
        <v>476</v>
      </c>
      <c r="P2831" s="100"/>
      <c r="R2831" s="103" t="s">
        <v>1430</v>
      </c>
      <c r="S2831" s="104">
        <v>0</v>
      </c>
      <c r="T2831" s="103">
        <v>0</v>
      </c>
      <c r="U2831" s="104">
        <v>0</v>
      </c>
      <c r="V2831" s="105"/>
      <c r="W2831" s="106">
        <v>44713</v>
      </c>
    </row>
    <row r="2832" spans="1:23" ht="12.75" x14ac:dyDescent="0.2">
      <c r="A2832" s="114" t="s">
        <v>60</v>
      </c>
      <c r="B2832" s="102"/>
      <c r="C2832" s="93" t="s">
        <v>1416</v>
      </c>
      <c r="D2832" s="93" t="s">
        <v>151</v>
      </c>
      <c r="E2832" s="102"/>
      <c r="F2832" s="102"/>
      <c r="G2832" s="94">
        <v>44652</v>
      </c>
      <c r="H2832" s="94">
        <v>44954</v>
      </c>
      <c r="I2832" s="100">
        <v>50101</v>
      </c>
      <c r="J2832" s="100" t="s">
        <v>1433</v>
      </c>
      <c r="K2832" s="100" t="s">
        <v>1430</v>
      </c>
      <c r="L2832" s="100" t="s">
        <v>155</v>
      </c>
      <c r="M2832" s="100" t="s">
        <v>48</v>
      </c>
      <c r="N2832" s="100" t="s">
        <v>156</v>
      </c>
      <c r="O2832" s="100">
        <v>476</v>
      </c>
      <c r="P2832" s="100"/>
      <c r="R2832" s="103" t="s">
        <v>1430</v>
      </c>
      <c r="S2832" s="104">
        <v>0</v>
      </c>
      <c r="T2832" s="103">
        <v>0</v>
      </c>
      <c r="U2832" s="104">
        <v>0</v>
      </c>
      <c r="V2832" s="105"/>
      <c r="W2832" s="106">
        <v>44713</v>
      </c>
    </row>
    <row r="2833" spans="1:23" ht="12.75" x14ac:dyDescent="0.2">
      <c r="A2833" s="114" t="s">
        <v>60</v>
      </c>
      <c r="B2833" s="102"/>
      <c r="C2833" s="93" t="s">
        <v>1416</v>
      </c>
      <c r="D2833" s="93" t="s">
        <v>151</v>
      </c>
      <c r="E2833" s="102"/>
      <c r="F2833" s="102"/>
      <c r="G2833" s="94">
        <v>44652</v>
      </c>
      <c r="H2833" s="94">
        <v>44954</v>
      </c>
      <c r="I2833" s="100">
        <v>50039</v>
      </c>
      <c r="J2833" s="100" t="s">
        <v>1434</v>
      </c>
      <c r="K2833" s="100" t="s">
        <v>1430</v>
      </c>
      <c r="L2833" s="100" t="s">
        <v>155</v>
      </c>
      <c r="M2833" s="100" t="s">
        <v>48</v>
      </c>
      <c r="N2833" s="100" t="s">
        <v>156</v>
      </c>
      <c r="O2833" s="100">
        <v>476</v>
      </c>
      <c r="P2833" s="100"/>
      <c r="R2833" s="103" t="s">
        <v>1430</v>
      </c>
      <c r="S2833" s="104">
        <v>0</v>
      </c>
      <c r="T2833" s="103">
        <v>0</v>
      </c>
      <c r="U2833" s="104">
        <v>0</v>
      </c>
      <c r="V2833" s="105"/>
      <c r="W2833" s="106">
        <v>44713</v>
      </c>
    </row>
    <row r="2834" spans="1:23" ht="12.75" x14ac:dyDescent="0.2">
      <c r="A2834" s="114" t="s">
        <v>60</v>
      </c>
      <c r="B2834" s="102"/>
      <c r="C2834" s="93" t="s">
        <v>1416</v>
      </c>
      <c r="D2834" s="93" t="s">
        <v>151</v>
      </c>
      <c r="E2834" s="102"/>
      <c r="F2834" s="102"/>
      <c r="G2834" s="94">
        <v>44652</v>
      </c>
      <c r="H2834" s="94">
        <v>44954</v>
      </c>
      <c r="I2834" s="100">
        <v>49928</v>
      </c>
      <c r="J2834" s="100" t="s">
        <v>1435</v>
      </c>
      <c r="K2834" s="100" t="s">
        <v>1430</v>
      </c>
      <c r="L2834" s="100" t="s">
        <v>155</v>
      </c>
      <c r="M2834" s="100" t="s">
        <v>48</v>
      </c>
      <c r="N2834" s="100" t="s">
        <v>156</v>
      </c>
      <c r="O2834" s="100">
        <v>476</v>
      </c>
      <c r="P2834" s="100"/>
      <c r="R2834" s="103" t="s">
        <v>1430</v>
      </c>
      <c r="S2834" s="104">
        <v>0</v>
      </c>
      <c r="T2834" s="103">
        <v>0</v>
      </c>
      <c r="U2834" s="104">
        <v>0</v>
      </c>
      <c r="V2834" s="105"/>
      <c r="W2834" s="106">
        <v>44713</v>
      </c>
    </row>
    <row r="2835" spans="1:23" ht="12.75" x14ac:dyDescent="0.2">
      <c r="A2835" s="114" t="s">
        <v>60</v>
      </c>
      <c r="B2835" s="102"/>
      <c r="C2835" s="93" t="s">
        <v>1416</v>
      </c>
      <c r="D2835" s="93" t="s">
        <v>151</v>
      </c>
      <c r="E2835" s="102"/>
      <c r="F2835" s="102"/>
      <c r="G2835" s="94">
        <v>44652</v>
      </c>
      <c r="H2835" s="94">
        <v>44954</v>
      </c>
      <c r="I2835" s="100">
        <v>50217</v>
      </c>
      <c r="J2835" s="100" t="s">
        <v>1436</v>
      </c>
      <c r="K2835" s="100" t="s">
        <v>1430</v>
      </c>
      <c r="L2835" s="100" t="s">
        <v>155</v>
      </c>
      <c r="M2835" s="100" t="s">
        <v>48</v>
      </c>
      <c r="N2835" s="100" t="s">
        <v>156</v>
      </c>
      <c r="O2835" s="100">
        <v>476</v>
      </c>
      <c r="P2835" s="100"/>
      <c r="R2835" s="103" t="s">
        <v>1430</v>
      </c>
      <c r="S2835" s="104">
        <v>0</v>
      </c>
      <c r="T2835" s="103">
        <v>0</v>
      </c>
      <c r="U2835" s="104">
        <v>0</v>
      </c>
      <c r="V2835" s="105"/>
      <c r="W2835" s="106">
        <v>44713</v>
      </c>
    </row>
    <row r="2836" spans="1:23" ht="12.75" x14ac:dyDescent="0.2">
      <c r="A2836" s="114" t="s">
        <v>60</v>
      </c>
      <c r="B2836" s="102"/>
      <c r="C2836" s="93" t="s">
        <v>1416</v>
      </c>
      <c r="D2836" s="93" t="s">
        <v>151</v>
      </c>
      <c r="E2836" s="102"/>
      <c r="F2836" s="102"/>
      <c r="G2836" s="94">
        <v>44652</v>
      </c>
      <c r="H2836" s="94">
        <v>44954</v>
      </c>
      <c r="I2836" s="100">
        <v>50234</v>
      </c>
      <c r="J2836" s="100" t="s">
        <v>1437</v>
      </c>
      <c r="K2836" s="100" t="s">
        <v>1430</v>
      </c>
      <c r="L2836" s="100" t="s">
        <v>155</v>
      </c>
      <c r="M2836" s="100" t="s">
        <v>48</v>
      </c>
      <c r="N2836" s="100" t="s">
        <v>156</v>
      </c>
      <c r="O2836" s="100">
        <v>476</v>
      </c>
      <c r="P2836" s="100"/>
      <c r="R2836" s="103" t="s">
        <v>1430</v>
      </c>
      <c r="S2836" s="104">
        <v>0</v>
      </c>
      <c r="T2836" s="103">
        <v>0</v>
      </c>
      <c r="U2836" s="104">
        <v>0</v>
      </c>
      <c r="V2836" s="105"/>
      <c r="W2836" s="106">
        <v>44713</v>
      </c>
    </row>
    <row r="2837" spans="1:23" ht="12.75" x14ac:dyDescent="0.2">
      <c r="A2837" s="114" t="s">
        <v>60</v>
      </c>
      <c r="B2837" s="102"/>
      <c r="C2837" s="93" t="s">
        <v>1416</v>
      </c>
      <c r="D2837" s="93" t="s">
        <v>151</v>
      </c>
      <c r="E2837" s="102"/>
      <c r="F2837" s="102"/>
      <c r="G2837" s="94">
        <v>44652</v>
      </c>
      <c r="H2837" s="94">
        <v>44954</v>
      </c>
      <c r="I2837" s="100">
        <v>48563</v>
      </c>
      <c r="J2837" s="100" t="s">
        <v>1438</v>
      </c>
      <c r="K2837" s="100" t="s">
        <v>83</v>
      </c>
      <c r="L2837" s="100" t="s">
        <v>155</v>
      </c>
      <c r="M2837" s="100" t="s">
        <v>48</v>
      </c>
      <c r="N2837" s="100" t="s">
        <v>156</v>
      </c>
      <c r="O2837" s="100">
        <v>476</v>
      </c>
      <c r="P2837" s="100"/>
      <c r="R2837" s="90" t="s">
        <v>96</v>
      </c>
      <c r="S2837" s="91">
        <v>202.59</v>
      </c>
      <c r="T2837" s="90">
        <v>0</v>
      </c>
      <c r="U2837" s="91">
        <v>0</v>
      </c>
      <c r="W2837" s="92">
        <v>44713</v>
      </c>
    </row>
    <row r="2838" spans="1:23" ht="12.75" x14ac:dyDescent="0.2">
      <c r="A2838" s="114" t="s">
        <v>60</v>
      </c>
      <c r="B2838" s="102"/>
      <c r="C2838" s="93" t="s">
        <v>1416</v>
      </c>
      <c r="D2838" s="93" t="s">
        <v>151</v>
      </c>
      <c r="E2838" s="102"/>
      <c r="F2838" s="102"/>
      <c r="G2838" s="94">
        <v>44652</v>
      </c>
      <c r="H2838" s="94">
        <v>44954</v>
      </c>
      <c r="I2838" s="100">
        <v>49642</v>
      </c>
      <c r="J2838" s="100" t="s">
        <v>1439</v>
      </c>
      <c r="K2838" s="100" t="s">
        <v>1440</v>
      </c>
      <c r="L2838" s="100" t="s">
        <v>155</v>
      </c>
      <c r="M2838" s="100" t="s">
        <v>48</v>
      </c>
      <c r="N2838" s="100" t="s">
        <v>156</v>
      </c>
      <c r="O2838" s="100">
        <v>476</v>
      </c>
      <c r="P2838" s="100"/>
      <c r="R2838" s="90" t="s">
        <v>96</v>
      </c>
      <c r="S2838" s="91">
        <v>202.59</v>
      </c>
      <c r="T2838" s="90">
        <v>0</v>
      </c>
      <c r="U2838" s="91">
        <v>0</v>
      </c>
      <c r="W2838" s="92">
        <v>44713</v>
      </c>
    </row>
    <row r="2839" spans="1:23" ht="12.75" x14ac:dyDescent="0.2">
      <c r="A2839" s="114" t="s">
        <v>60</v>
      </c>
      <c r="B2839" s="102"/>
      <c r="C2839" s="93" t="s">
        <v>1416</v>
      </c>
      <c r="D2839" s="93" t="s">
        <v>151</v>
      </c>
      <c r="E2839" s="102"/>
      <c r="F2839" s="102"/>
      <c r="G2839" s="94">
        <v>44652</v>
      </c>
      <c r="H2839" s="94">
        <v>44954</v>
      </c>
      <c r="I2839" s="100">
        <v>50037</v>
      </c>
      <c r="J2839" s="100" t="s">
        <v>1441</v>
      </c>
      <c r="K2839" s="100" t="s">
        <v>1440</v>
      </c>
      <c r="L2839" s="100" t="s">
        <v>155</v>
      </c>
      <c r="M2839" s="100" t="s">
        <v>48</v>
      </c>
      <c r="N2839" s="100" t="s">
        <v>156</v>
      </c>
      <c r="O2839" s="100">
        <v>476</v>
      </c>
      <c r="P2839" s="100"/>
      <c r="R2839" s="90" t="s">
        <v>96</v>
      </c>
      <c r="S2839" s="91">
        <v>202.59</v>
      </c>
      <c r="T2839" s="90">
        <v>0</v>
      </c>
      <c r="U2839" s="91">
        <v>0</v>
      </c>
      <c r="W2839" s="92">
        <v>44713</v>
      </c>
    </row>
    <row r="2840" spans="1:23" ht="12.75" x14ac:dyDescent="0.2">
      <c r="A2840" s="114" t="s">
        <v>60</v>
      </c>
      <c r="B2840" s="102"/>
      <c r="C2840" s="93" t="s">
        <v>1416</v>
      </c>
      <c r="D2840" s="93" t="s">
        <v>151</v>
      </c>
      <c r="E2840" s="102"/>
      <c r="F2840" s="102"/>
      <c r="G2840" s="94">
        <v>44652</v>
      </c>
      <c r="H2840" s="94">
        <v>44954</v>
      </c>
      <c r="I2840" s="100">
        <v>50038</v>
      </c>
      <c r="J2840" s="100" t="s">
        <v>1442</v>
      </c>
      <c r="K2840" s="100" t="s">
        <v>1440</v>
      </c>
      <c r="L2840" s="100" t="s">
        <v>155</v>
      </c>
      <c r="M2840" s="100" t="s">
        <v>48</v>
      </c>
      <c r="N2840" s="100" t="s">
        <v>156</v>
      </c>
      <c r="O2840" s="100">
        <v>476</v>
      </c>
      <c r="P2840" s="100"/>
      <c r="R2840" s="90" t="s">
        <v>96</v>
      </c>
      <c r="S2840" s="91">
        <v>202.59</v>
      </c>
      <c r="T2840" s="90">
        <v>0</v>
      </c>
      <c r="U2840" s="91">
        <v>0</v>
      </c>
      <c r="W2840" s="92">
        <v>44713</v>
      </c>
    </row>
    <row r="2841" spans="1:23" ht="12.75" x14ac:dyDescent="0.2">
      <c r="A2841" s="114" t="s">
        <v>60</v>
      </c>
      <c r="B2841" s="102"/>
      <c r="C2841" s="93" t="s">
        <v>1416</v>
      </c>
      <c r="D2841" s="93" t="s">
        <v>151</v>
      </c>
      <c r="E2841" s="102"/>
      <c r="F2841" s="102"/>
      <c r="G2841" s="94">
        <v>44652</v>
      </c>
      <c r="H2841" s="94">
        <v>44954</v>
      </c>
      <c r="I2841" s="100">
        <v>50571</v>
      </c>
      <c r="J2841" s="100" t="s">
        <v>1443</v>
      </c>
      <c r="K2841" s="100" t="s">
        <v>1440</v>
      </c>
      <c r="L2841" s="100" t="s">
        <v>155</v>
      </c>
      <c r="M2841" s="100" t="s">
        <v>48</v>
      </c>
      <c r="N2841" s="100" t="s">
        <v>156</v>
      </c>
      <c r="O2841" s="100">
        <v>476</v>
      </c>
      <c r="P2841" s="100"/>
      <c r="R2841" s="90" t="s">
        <v>96</v>
      </c>
      <c r="S2841" s="91">
        <v>202.59</v>
      </c>
      <c r="T2841" s="90">
        <v>0</v>
      </c>
      <c r="U2841" s="91">
        <v>0</v>
      </c>
      <c r="W2841" s="92">
        <v>44713</v>
      </c>
    </row>
    <row r="2842" spans="1:23" ht="12.75" x14ac:dyDescent="0.2">
      <c r="A2842" s="114" t="s">
        <v>60</v>
      </c>
      <c r="B2842" s="102"/>
      <c r="C2842" s="93" t="s">
        <v>1416</v>
      </c>
      <c r="D2842" s="93" t="s">
        <v>151</v>
      </c>
      <c r="E2842" s="102"/>
      <c r="F2842" s="102"/>
      <c r="G2842" s="94">
        <v>44652</v>
      </c>
      <c r="H2842" s="94">
        <v>44954</v>
      </c>
      <c r="I2842" s="100">
        <v>49205</v>
      </c>
      <c r="J2842" s="100" t="s">
        <v>1444</v>
      </c>
      <c r="K2842" s="100" t="s">
        <v>1440</v>
      </c>
      <c r="L2842" s="100" t="s">
        <v>155</v>
      </c>
      <c r="M2842" s="100" t="s">
        <v>48</v>
      </c>
      <c r="N2842" s="100" t="s">
        <v>156</v>
      </c>
      <c r="O2842" s="100">
        <v>476</v>
      </c>
      <c r="P2842" s="100"/>
      <c r="R2842" s="90" t="s">
        <v>96</v>
      </c>
      <c r="S2842" s="91">
        <v>202.59</v>
      </c>
      <c r="T2842" s="90">
        <v>0</v>
      </c>
      <c r="U2842" s="91">
        <v>0</v>
      </c>
      <c r="W2842" s="92">
        <v>44713</v>
      </c>
    </row>
    <row r="2843" spans="1:23" ht="12.75" x14ac:dyDescent="0.2">
      <c r="A2843" s="114" t="s">
        <v>60</v>
      </c>
      <c r="B2843" s="102"/>
      <c r="C2843" s="93" t="s">
        <v>1416</v>
      </c>
      <c r="D2843" s="93" t="s">
        <v>151</v>
      </c>
      <c r="E2843" s="102"/>
      <c r="F2843" s="102"/>
      <c r="G2843" s="94">
        <v>44652</v>
      </c>
      <c r="H2843" s="94">
        <v>44954</v>
      </c>
      <c r="I2843" s="100">
        <v>50006</v>
      </c>
      <c r="J2843" s="100" t="s">
        <v>1445</v>
      </c>
      <c r="K2843" s="100" t="s">
        <v>1440</v>
      </c>
      <c r="L2843" s="100" t="s">
        <v>155</v>
      </c>
      <c r="M2843" s="100" t="s">
        <v>48</v>
      </c>
      <c r="N2843" s="100" t="s">
        <v>156</v>
      </c>
      <c r="O2843" s="100">
        <v>476</v>
      </c>
      <c r="P2843" s="100"/>
      <c r="R2843" s="90" t="s">
        <v>96</v>
      </c>
      <c r="S2843" s="91">
        <v>202.59</v>
      </c>
      <c r="T2843" s="90">
        <v>0</v>
      </c>
      <c r="U2843" s="91">
        <v>0</v>
      </c>
      <c r="W2843" s="92">
        <v>44713</v>
      </c>
    </row>
    <row r="2844" spans="1:23" ht="12.75" x14ac:dyDescent="0.2">
      <c r="A2844" s="114" t="s">
        <v>60</v>
      </c>
      <c r="B2844" s="102"/>
      <c r="C2844" s="93" t="s">
        <v>1416</v>
      </c>
      <c r="D2844" s="93" t="s">
        <v>151</v>
      </c>
      <c r="E2844" s="102"/>
      <c r="F2844" s="102"/>
      <c r="G2844" s="94">
        <v>44652</v>
      </c>
      <c r="H2844" s="94">
        <v>44954</v>
      </c>
      <c r="I2844" s="100">
        <v>49202</v>
      </c>
      <c r="J2844" s="100" t="s">
        <v>1446</v>
      </c>
      <c r="K2844" s="100" t="s">
        <v>1440</v>
      </c>
      <c r="L2844" s="100" t="s">
        <v>155</v>
      </c>
      <c r="M2844" s="100" t="s">
        <v>48</v>
      </c>
      <c r="N2844" s="100" t="s">
        <v>156</v>
      </c>
      <c r="O2844" s="100">
        <v>476</v>
      </c>
      <c r="P2844" s="100"/>
      <c r="R2844" s="90" t="s">
        <v>96</v>
      </c>
      <c r="S2844" s="91">
        <v>202.59</v>
      </c>
      <c r="T2844" s="90">
        <v>0</v>
      </c>
      <c r="U2844" s="91">
        <v>0</v>
      </c>
      <c r="W2844" s="92">
        <v>44713</v>
      </c>
    </row>
    <row r="2845" spans="1:23" ht="12.75" x14ac:dyDescent="0.2">
      <c r="A2845" s="114" t="s">
        <v>60</v>
      </c>
      <c r="B2845" s="102"/>
      <c r="C2845" s="93" t="s">
        <v>1416</v>
      </c>
      <c r="D2845" s="93" t="s">
        <v>151</v>
      </c>
      <c r="E2845" s="102"/>
      <c r="F2845" s="102"/>
      <c r="G2845" s="94">
        <v>44652</v>
      </c>
      <c r="H2845" s="94">
        <v>44954</v>
      </c>
      <c r="I2845" s="100">
        <v>49643</v>
      </c>
      <c r="J2845" s="100" t="s">
        <v>1447</v>
      </c>
      <c r="K2845" s="100" t="s">
        <v>1440</v>
      </c>
      <c r="L2845" s="100" t="s">
        <v>155</v>
      </c>
      <c r="M2845" s="100" t="s">
        <v>48</v>
      </c>
      <c r="N2845" s="100" t="s">
        <v>156</v>
      </c>
      <c r="O2845" s="100">
        <v>476</v>
      </c>
      <c r="P2845" s="100"/>
      <c r="R2845" s="90" t="s">
        <v>96</v>
      </c>
      <c r="S2845" s="91">
        <v>202.59</v>
      </c>
      <c r="T2845" s="90">
        <v>0</v>
      </c>
      <c r="U2845" s="91">
        <v>0</v>
      </c>
      <c r="W2845" s="92">
        <v>44713</v>
      </c>
    </row>
    <row r="2846" spans="1:23" ht="12.75" x14ac:dyDescent="0.2">
      <c r="A2846" s="114" t="s">
        <v>60</v>
      </c>
      <c r="B2846" s="102"/>
      <c r="C2846" s="93" t="s">
        <v>1416</v>
      </c>
      <c r="D2846" s="93" t="s">
        <v>151</v>
      </c>
      <c r="E2846" s="102"/>
      <c r="F2846" s="102"/>
      <c r="G2846" s="94">
        <v>44652</v>
      </c>
      <c r="H2846" s="94">
        <v>44954</v>
      </c>
      <c r="I2846" s="100">
        <v>49927</v>
      </c>
      <c r="J2846" s="100" t="s">
        <v>1448</v>
      </c>
      <c r="K2846" s="100" t="s">
        <v>1440</v>
      </c>
      <c r="L2846" s="100" t="s">
        <v>155</v>
      </c>
      <c r="M2846" s="100" t="s">
        <v>48</v>
      </c>
      <c r="N2846" s="100" t="s">
        <v>156</v>
      </c>
      <c r="O2846" s="100">
        <v>476</v>
      </c>
      <c r="P2846" s="100"/>
      <c r="R2846" s="90" t="s">
        <v>96</v>
      </c>
      <c r="S2846" s="91">
        <v>202.59</v>
      </c>
      <c r="T2846" s="90">
        <v>0</v>
      </c>
      <c r="U2846" s="91">
        <v>0</v>
      </c>
      <c r="W2846" s="92">
        <v>44713</v>
      </c>
    </row>
    <row r="2847" spans="1:23" ht="12.75" x14ac:dyDescent="0.2">
      <c r="A2847" s="114" t="s">
        <v>60</v>
      </c>
      <c r="B2847" s="102"/>
      <c r="C2847" s="93" t="s">
        <v>1416</v>
      </c>
      <c r="D2847" s="93" t="s">
        <v>151</v>
      </c>
      <c r="E2847" s="102"/>
      <c r="F2847" s="102"/>
      <c r="G2847" s="94">
        <v>44652</v>
      </c>
      <c r="H2847" s="94">
        <v>44954</v>
      </c>
      <c r="I2847" s="100">
        <v>49353</v>
      </c>
      <c r="J2847" s="100" t="s">
        <v>1449</v>
      </c>
      <c r="K2847" s="100" t="s">
        <v>1440</v>
      </c>
      <c r="L2847" s="100" t="s">
        <v>155</v>
      </c>
      <c r="M2847" s="100" t="s">
        <v>48</v>
      </c>
      <c r="N2847" s="100" t="s">
        <v>156</v>
      </c>
      <c r="O2847" s="100">
        <v>476</v>
      </c>
      <c r="P2847" s="100"/>
      <c r="R2847" s="90" t="s">
        <v>96</v>
      </c>
      <c r="S2847" s="91">
        <v>202.59</v>
      </c>
      <c r="T2847" s="90">
        <v>0</v>
      </c>
      <c r="U2847" s="91">
        <v>0</v>
      </c>
      <c r="W2847" s="92">
        <v>44713</v>
      </c>
    </row>
    <row r="2848" spans="1:23" ht="12.75" x14ac:dyDescent="0.2">
      <c r="A2848" s="114" t="s">
        <v>60</v>
      </c>
      <c r="B2848" s="102"/>
      <c r="C2848" s="93" t="s">
        <v>1416</v>
      </c>
      <c r="D2848" s="93" t="s">
        <v>151</v>
      </c>
      <c r="E2848" s="102"/>
      <c r="F2848" s="102"/>
      <c r="G2848" s="94">
        <v>44652</v>
      </c>
      <c r="H2848" s="94">
        <v>44954</v>
      </c>
      <c r="I2848" s="100">
        <v>50040</v>
      </c>
      <c r="J2848" s="100" t="s">
        <v>1450</v>
      </c>
      <c r="K2848" s="100" t="s">
        <v>1440</v>
      </c>
      <c r="L2848" s="100" t="s">
        <v>155</v>
      </c>
      <c r="M2848" s="100" t="s">
        <v>48</v>
      </c>
      <c r="N2848" s="100" t="s">
        <v>156</v>
      </c>
      <c r="O2848" s="100">
        <v>476</v>
      </c>
      <c r="P2848" s="100"/>
      <c r="R2848" s="90" t="s">
        <v>96</v>
      </c>
      <c r="S2848" s="91">
        <v>202.59</v>
      </c>
      <c r="T2848" s="90">
        <v>0</v>
      </c>
      <c r="U2848" s="91">
        <v>0</v>
      </c>
      <c r="W2848" s="92">
        <v>44713</v>
      </c>
    </row>
    <row r="2849" spans="1:23" ht="12.75" x14ac:dyDescent="0.2">
      <c r="A2849" s="114" t="s">
        <v>60</v>
      </c>
      <c r="B2849" s="102"/>
      <c r="C2849" s="93" t="s">
        <v>1416</v>
      </c>
      <c r="D2849" s="93" t="s">
        <v>151</v>
      </c>
      <c r="E2849" s="102"/>
      <c r="F2849" s="102"/>
      <c r="G2849" s="94">
        <v>44652</v>
      </c>
      <c r="H2849" s="94">
        <v>44954</v>
      </c>
      <c r="I2849" s="100">
        <v>49201</v>
      </c>
      <c r="J2849" s="100" t="s">
        <v>1451</v>
      </c>
      <c r="K2849" s="100" t="s">
        <v>1440</v>
      </c>
      <c r="L2849" s="100" t="s">
        <v>155</v>
      </c>
      <c r="M2849" s="100" t="s">
        <v>48</v>
      </c>
      <c r="N2849" s="100" t="s">
        <v>156</v>
      </c>
      <c r="O2849" s="100">
        <v>476</v>
      </c>
      <c r="P2849" s="100"/>
      <c r="R2849" s="90" t="s">
        <v>96</v>
      </c>
      <c r="S2849" s="91">
        <v>202.59</v>
      </c>
      <c r="T2849" s="90">
        <v>0</v>
      </c>
      <c r="U2849" s="91">
        <v>0</v>
      </c>
      <c r="W2849" s="92">
        <v>44713</v>
      </c>
    </row>
    <row r="2850" spans="1:23" ht="12.75" x14ac:dyDescent="0.2">
      <c r="A2850" s="114" t="s">
        <v>60</v>
      </c>
      <c r="B2850" s="102"/>
      <c r="C2850" s="93" t="s">
        <v>1416</v>
      </c>
      <c r="D2850" s="93" t="s">
        <v>151</v>
      </c>
      <c r="E2850" s="102"/>
      <c r="F2850" s="102"/>
      <c r="G2850" s="94">
        <v>44652</v>
      </c>
      <c r="H2850" s="94">
        <v>44954</v>
      </c>
      <c r="I2850" s="100">
        <v>50041</v>
      </c>
      <c r="J2850" s="100" t="s">
        <v>1452</v>
      </c>
      <c r="K2850" s="100" t="s">
        <v>1440</v>
      </c>
      <c r="L2850" s="100" t="s">
        <v>155</v>
      </c>
      <c r="M2850" s="100" t="s">
        <v>48</v>
      </c>
      <c r="N2850" s="100" t="s">
        <v>156</v>
      </c>
      <c r="O2850" s="100">
        <v>476</v>
      </c>
      <c r="P2850" s="100"/>
      <c r="R2850" s="90" t="s">
        <v>96</v>
      </c>
      <c r="S2850" s="91">
        <v>202.59</v>
      </c>
      <c r="T2850" s="90">
        <v>0</v>
      </c>
      <c r="U2850" s="91">
        <v>0</v>
      </c>
      <c r="W2850" s="92">
        <v>44713</v>
      </c>
    </row>
    <row r="2851" spans="1:23" ht="12.75" x14ac:dyDescent="0.2">
      <c r="A2851" s="114" t="s">
        <v>60</v>
      </c>
      <c r="B2851" s="102"/>
      <c r="C2851" s="93" t="s">
        <v>1416</v>
      </c>
      <c r="D2851" s="93" t="s">
        <v>151</v>
      </c>
      <c r="E2851" s="102"/>
      <c r="F2851" s="102"/>
      <c r="G2851" s="94">
        <v>44652</v>
      </c>
      <c r="H2851" s="94">
        <v>44954</v>
      </c>
      <c r="I2851" s="100">
        <v>49765</v>
      </c>
      <c r="J2851" s="100" t="s">
        <v>1453</v>
      </c>
      <c r="K2851" s="100" t="s">
        <v>1440</v>
      </c>
      <c r="L2851" s="100" t="s">
        <v>155</v>
      </c>
      <c r="M2851" s="100" t="s">
        <v>48</v>
      </c>
      <c r="N2851" s="100" t="s">
        <v>156</v>
      </c>
      <c r="O2851" s="100">
        <v>476</v>
      </c>
      <c r="P2851" s="100"/>
      <c r="R2851" s="90" t="s">
        <v>96</v>
      </c>
      <c r="S2851" s="91">
        <v>202.59</v>
      </c>
      <c r="T2851" s="90">
        <v>0</v>
      </c>
      <c r="U2851" s="91">
        <v>0</v>
      </c>
      <c r="W2851" s="92">
        <v>44713</v>
      </c>
    </row>
    <row r="2852" spans="1:23" ht="12.75" x14ac:dyDescent="0.2">
      <c r="A2852" s="114" t="s">
        <v>60</v>
      </c>
      <c r="B2852" s="102"/>
      <c r="C2852" s="93" t="s">
        <v>1416</v>
      </c>
      <c r="D2852" s="93" t="s">
        <v>151</v>
      </c>
      <c r="E2852" s="102"/>
      <c r="F2852" s="102"/>
      <c r="G2852" s="94">
        <v>44652</v>
      </c>
      <c r="H2852" s="94">
        <v>44954</v>
      </c>
      <c r="I2852" s="100">
        <v>48547</v>
      </c>
      <c r="J2852" s="100" t="s">
        <v>1454</v>
      </c>
      <c r="K2852" s="100" t="s">
        <v>96</v>
      </c>
      <c r="L2852" s="100" t="s">
        <v>155</v>
      </c>
      <c r="M2852" s="100" t="s">
        <v>48</v>
      </c>
      <c r="N2852" s="100" t="s">
        <v>156</v>
      </c>
      <c r="O2852" s="100">
        <v>476</v>
      </c>
      <c r="P2852" s="100"/>
      <c r="R2852" s="90" t="s">
        <v>96</v>
      </c>
      <c r="S2852" s="91">
        <v>202.59</v>
      </c>
      <c r="T2852" s="90">
        <v>0</v>
      </c>
      <c r="U2852" s="91">
        <v>0</v>
      </c>
      <c r="W2852" s="92">
        <v>44713</v>
      </c>
    </row>
    <row r="2853" spans="1:23" ht="12.75" x14ac:dyDescent="0.2">
      <c r="A2853" s="114" t="s">
        <v>60</v>
      </c>
      <c r="B2853" s="102"/>
      <c r="C2853" s="93" t="s">
        <v>1416</v>
      </c>
      <c r="D2853" s="93" t="s">
        <v>151</v>
      </c>
      <c r="E2853" s="102"/>
      <c r="F2853" s="102"/>
      <c r="G2853" s="94">
        <v>44652</v>
      </c>
      <c r="H2853" s="94">
        <v>44954</v>
      </c>
      <c r="I2853" s="100">
        <v>48816</v>
      </c>
      <c r="J2853" s="100" t="s">
        <v>1455</v>
      </c>
      <c r="K2853" s="100" t="s">
        <v>96</v>
      </c>
      <c r="L2853" s="100" t="s">
        <v>155</v>
      </c>
      <c r="M2853" s="100" t="s">
        <v>48</v>
      </c>
      <c r="N2853" s="100" t="s">
        <v>156</v>
      </c>
      <c r="O2853" s="100">
        <v>476</v>
      </c>
      <c r="P2853" s="100"/>
      <c r="R2853" s="90" t="s">
        <v>96</v>
      </c>
      <c r="S2853" s="91">
        <v>202.59</v>
      </c>
      <c r="T2853" s="90">
        <v>0</v>
      </c>
      <c r="U2853" s="91">
        <v>0</v>
      </c>
      <c r="W2853" s="92">
        <v>44713</v>
      </c>
    </row>
    <row r="2854" spans="1:23" ht="12.75" x14ac:dyDescent="0.2">
      <c r="A2854" s="115" t="s">
        <v>60</v>
      </c>
      <c r="B2854" s="107"/>
      <c r="C2854" s="86" t="s">
        <v>1456</v>
      </c>
      <c r="D2854" s="86" t="s">
        <v>151</v>
      </c>
      <c r="E2854" s="107"/>
      <c r="F2854" s="107"/>
      <c r="G2854" s="87">
        <v>44652</v>
      </c>
      <c r="H2854" s="87">
        <v>44954</v>
      </c>
      <c r="I2854" s="96">
        <v>48122</v>
      </c>
      <c r="J2854" s="96" t="s">
        <v>1457</v>
      </c>
      <c r="K2854" s="96" t="s">
        <v>71</v>
      </c>
      <c r="L2854" s="96" t="s">
        <v>155</v>
      </c>
      <c r="M2854" s="96" t="s">
        <v>49</v>
      </c>
      <c r="N2854" s="96" t="s">
        <v>156</v>
      </c>
      <c r="O2854" s="96">
        <v>476</v>
      </c>
      <c r="P2854" s="96"/>
      <c r="R2854" s="90" t="s">
        <v>71</v>
      </c>
      <c r="S2854" s="91">
        <v>0</v>
      </c>
      <c r="T2854" s="90">
        <v>0</v>
      </c>
      <c r="U2854" s="91">
        <v>0</v>
      </c>
      <c r="W2854" s="92">
        <v>44713</v>
      </c>
    </row>
    <row r="2855" spans="1:23" ht="12.75" x14ac:dyDescent="0.2">
      <c r="A2855" s="115" t="s">
        <v>60</v>
      </c>
      <c r="B2855" s="107"/>
      <c r="C2855" s="86" t="s">
        <v>1456</v>
      </c>
      <c r="D2855" s="86" t="s">
        <v>151</v>
      </c>
      <c r="E2855" s="107"/>
      <c r="F2855" s="107"/>
      <c r="G2855" s="87">
        <v>44652</v>
      </c>
      <c r="H2855" s="87">
        <v>44954</v>
      </c>
      <c r="I2855" s="96">
        <v>49744</v>
      </c>
      <c r="J2855" s="96" t="s">
        <v>1458</v>
      </c>
      <c r="K2855" s="96" t="s">
        <v>1430</v>
      </c>
      <c r="L2855" s="96" t="s">
        <v>155</v>
      </c>
      <c r="M2855" s="96" t="s">
        <v>49</v>
      </c>
      <c r="N2855" s="96" t="s">
        <v>156</v>
      </c>
      <c r="O2855" s="96">
        <v>476</v>
      </c>
      <c r="P2855" s="96"/>
      <c r="R2855" s="103" t="s">
        <v>1430</v>
      </c>
      <c r="S2855" s="104">
        <v>0</v>
      </c>
      <c r="T2855" s="103">
        <v>0</v>
      </c>
      <c r="U2855" s="104">
        <v>0</v>
      </c>
      <c r="V2855" s="105"/>
      <c r="W2855" s="106">
        <v>44713</v>
      </c>
    </row>
    <row r="2856" spans="1:23" ht="12.75" x14ac:dyDescent="0.2">
      <c r="A2856" s="115" t="s">
        <v>60</v>
      </c>
      <c r="B2856" s="107"/>
      <c r="C2856" s="86" t="s">
        <v>1456</v>
      </c>
      <c r="D2856" s="86" t="s">
        <v>151</v>
      </c>
      <c r="E2856" s="107"/>
      <c r="F2856" s="107"/>
      <c r="G2856" s="87">
        <v>44652</v>
      </c>
      <c r="H2856" s="87">
        <v>44954</v>
      </c>
      <c r="I2856" s="96">
        <v>49929</v>
      </c>
      <c r="J2856" s="96" t="s">
        <v>1459</v>
      </c>
      <c r="K2856" s="96" t="s">
        <v>1440</v>
      </c>
      <c r="L2856" s="96" t="s">
        <v>155</v>
      </c>
      <c r="M2856" s="96" t="s">
        <v>49</v>
      </c>
      <c r="N2856" s="96" t="s">
        <v>156</v>
      </c>
      <c r="O2856" s="96">
        <v>476</v>
      </c>
      <c r="P2856" s="96"/>
      <c r="R2856" s="90" t="s">
        <v>96</v>
      </c>
      <c r="S2856" s="91">
        <v>202.59</v>
      </c>
      <c r="T2856" s="90">
        <v>0</v>
      </c>
      <c r="U2856" s="91">
        <v>0</v>
      </c>
      <c r="W2856" s="92">
        <v>44713</v>
      </c>
    </row>
    <row r="2857" spans="1:23" ht="12.75" x14ac:dyDescent="0.2">
      <c r="A2857" s="115" t="s">
        <v>60</v>
      </c>
      <c r="B2857" s="107"/>
      <c r="C2857" s="86" t="s">
        <v>1456</v>
      </c>
      <c r="D2857" s="86" t="s">
        <v>151</v>
      </c>
      <c r="E2857" s="107"/>
      <c r="F2857" s="107"/>
      <c r="G2857" s="87">
        <v>44652</v>
      </c>
      <c r="H2857" s="87">
        <v>44954</v>
      </c>
      <c r="I2857" s="96">
        <v>49930</v>
      </c>
      <c r="J2857" s="96" t="s">
        <v>1460</v>
      </c>
      <c r="K2857" s="96" t="s">
        <v>1440</v>
      </c>
      <c r="L2857" s="96" t="s">
        <v>155</v>
      </c>
      <c r="M2857" s="96" t="s">
        <v>49</v>
      </c>
      <c r="N2857" s="96" t="s">
        <v>156</v>
      </c>
      <c r="O2857" s="96">
        <v>476</v>
      </c>
      <c r="P2857" s="96"/>
      <c r="R2857" s="90" t="s">
        <v>96</v>
      </c>
      <c r="S2857" s="91">
        <v>202.59</v>
      </c>
      <c r="T2857" s="90">
        <v>0</v>
      </c>
      <c r="U2857" s="91">
        <v>0</v>
      </c>
      <c r="W2857" s="92">
        <v>44713</v>
      </c>
    </row>
    <row r="2858" spans="1:23" ht="12.75" x14ac:dyDescent="0.2">
      <c r="A2858" s="115" t="s">
        <v>60</v>
      </c>
      <c r="B2858" s="107"/>
      <c r="C2858" s="86" t="s">
        <v>1456</v>
      </c>
      <c r="D2858" s="86" t="s">
        <v>151</v>
      </c>
      <c r="E2858" s="107"/>
      <c r="F2858" s="107"/>
      <c r="G2858" s="87">
        <v>44652</v>
      </c>
      <c r="H2858" s="87">
        <v>44954</v>
      </c>
      <c r="I2858" s="96">
        <v>49679</v>
      </c>
      <c r="J2858" s="96" t="s">
        <v>1461</v>
      </c>
      <c r="K2858" s="96" t="s">
        <v>1440</v>
      </c>
      <c r="L2858" s="96" t="s">
        <v>155</v>
      </c>
      <c r="M2858" s="96" t="s">
        <v>49</v>
      </c>
      <c r="N2858" s="96" t="s">
        <v>156</v>
      </c>
      <c r="O2858" s="96">
        <v>476</v>
      </c>
      <c r="P2858" s="96"/>
      <c r="R2858" s="90" t="s">
        <v>96</v>
      </c>
      <c r="S2858" s="91">
        <v>202.59</v>
      </c>
      <c r="T2858" s="90">
        <v>0</v>
      </c>
      <c r="U2858" s="91">
        <v>0</v>
      </c>
      <c r="W2858" s="92">
        <v>44713</v>
      </c>
    </row>
    <row r="2859" spans="1:23" x14ac:dyDescent="0.2">
      <c r="A2859" s="101" t="s">
        <v>56</v>
      </c>
      <c r="B2859" s="101"/>
      <c r="C2859" s="101" t="s">
        <v>56</v>
      </c>
      <c r="D2859" s="101" t="s">
        <v>151</v>
      </c>
      <c r="E2859" s="101"/>
      <c r="F2859" s="101"/>
      <c r="G2859" s="94">
        <v>44652</v>
      </c>
      <c r="H2859" s="94">
        <v>44954</v>
      </c>
      <c r="I2859" s="101" t="s">
        <v>1462</v>
      </c>
      <c r="J2859" s="101" t="s">
        <v>1463</v>
      </c>
      <c r="K2859" s="101" t="s">
        <v>102</v>
      </c>
      <c r="L2859" s="101" t="s">
        <v>155</v>
      </c>
      <c r="M2859" s="101" t="s">
        <v>48</v>
      </c>
      <c r="N2859" s="101" t="s">
        <v>1464</v>
      </c>
      <c r="O2859" s="101" t="s">
        <v>1465</v>
      </c>
      <c r="P2859" s="101"/>
      <c r="R2859" s="90" t="s">
        <v>1382</v>
      </c>
      <c r="S2859" s="91">
        <v>192.03</v>
      </c>
      <c r="T2859" s="90">
        <v>0</v>
      </c>
      <c r="U2859" s="91">
        <v>0</v>
      </c>
      <c r="W2859" s="92">
        <v>44713</v>
      </c>
    </row>
    <row r="2860" spans="1:23" x14ac:dyDescent="0.2">
      <c r="A2860" s="101" t="s">
        <v>56</v>
      </c>
      <c r="B2860" s="101"/>
      <c r="C2860" s="101" t="s">
        <v>56</v>
      </c>
      <c r="D2860" s="101" t="s">
        <v>151</v>
      </c>
      <c r="E2860" s="101"/>
      <c r="F2860" s="101"/>
      <c r="G2860" s="94">
        <v>44652</v>
      </c>
      <c r="H2860" s="94">
        <v>44954</v>
      </c>
      <c r="I2860" s="101" t="s">
        <v>1466</v>
      </c>
      <c r="J2860" s="101" t="s">
        <v>1467</v>
      </c>
      <c r="K2860" s="101" t="s">
        <v>102</v>
      </c>
      <c r="L2860" s="101" t="s">
        <v>155</v>
      </c>
      <c r="M2860" s="101" t="s">
        <v>48</v>
      </c>
      <c r="N2860" s="101" t="s">
        <v>1464</v>
      </c>
      <c r="O2860" s="101" t="s">
        <v>1465</v>
      </c>
      <c r="P2860" s="101"/>
      <c r="R2860" s="90" t="s">
        <v>1382</v>
      </c>
      <c r="S2860" s="91">
        <v>192.03</v>
      </c>
      <c r="T2860" s="90">
        <v>0</v>
      </c>
      <c r="U2860" s="91">
        <v>0</v>
      </c>
      <c r="W2860" s="92">
        <v>44713</v>
      </c>
    </row>
    <row r="2861" spans="1:23" x14ac:dyDescent="0.2">
      <c r="A2861" s="101" t="s">
        <v>56</v>
      </c>
      <c r="B2861" s="101"/>
      <c r="C2861" s="101" t="s">
        <v>56</v>
      </c>
      <c r="D2861" s="101" t="s">
        <v>151</v>
      </c>
      <c r="E2861" s="101"/>
      <c r="F2861" s="101"/>
      <c r="G2861" s="94">
        <v>44652</v>
      </c>
      <c r="H2861" s="94">
        <v>44954</v>
      </c>
      <c r="I2861" s="101" t="s">
        <v>1468</v>
      </c>
      <c r="J2861" s="101" t="s">
        <v>1469</v>
      </c>
      <c r="K2861" s="101" t="s">
        <v>102</v>
      </c>
      <c r="L2861" s="101" t="s">
        <v>155</v>
      </c>
      <c r="M2861" s="101" t="s">
        <v>48</v>
      </c>
      <c r="N2861" s="101" t="s">
        <v>1464</v>
      </c>
      <c r="O2861" s="101" t="s">
        <v>1465</v>
      </c>
      <c r="P2861" s="101"/>
      <c r="R2861" s="90" t="s">
        <v>1382</v>
      </c>
      <c r="S2861" s="91">
        <v>192.03</v>
      </c>
      <c r="T2861" s="90">
        <v>0</v>
      </c>
      <c r="U2861" s="91">
        <v>0</v>
      </c>
      <c r="W2861" s="92">
        <v>44713</v>
      </c>
    </row>
    <row r="2862" spans="1:23" x14ac:dyDescent="0.2">
      <c r="A2862" s="101" t="s">
        <v>56</v>
      </c>
      <c r="B2862" s="101"/>
      <c r="C2862" s="101" t="s">
        <v>56</v>
      </c>
      <c r="D2862" s="101" t="s">
        <v>151</v>
      </c>
      <c r="E2862" s="101"/>
      <c r="F2862" s="101"/>
      <c r="G2862" s="94">
        <v>44652</v>
      </c>
      <c r="H2862" s="94">
        <v>44954</v>
      </c>
      <c r="I2862" s="101" t="s">
        <v>1470</v>
      </c>
      <c r="J2862" s="101" t="s">
        <v>1471</v>
      </c>
      <c r="K2862" s="101" t="s">
        <v>102</v>
      </c>
      <c r="L2862" s="101" t="s">
        <v>155</v>
      </c>
      <c r="M2862" s="101" t="s">
        <v>48</v>
      </c>
      <c r="N2862" s="101" t="s">
        <v>1464</v>
      </c>
      <c r="O2862" s="101" t="s">
        <v>1465</v>
      </c>
      <c r="P2862" s="101"/>
      <c r="R2862" s="90" t="s">
        <v>1382</v>
      </c>
      <c r="S2862" s="91">
        <v>192.03</v>
      </c>
      <c r="T2862" s="90">
        <v>0</v>
      </c>
      <c r="U2862" s="91">
        <v>0</v>
      </c>
      <c r="W2862" s="92">
        <v>44713</v>
      </c>
    </row>
    <row r="2863" spans="1:23" x14ac:dyDescent="0.2">
      <c r="A2863" s="108" t="s">
        <v>57</v>
      </c>
      <c r="B2863" s="108"/>
      <c r="C2863" s="108" t="s">
        <v>57</v>
      </c>
      <c r="D2863" s="108" t="s">
        <v>151</v>
      </c>
      <c r="E2863" s="108"/>
      <c r="F2863" s="108"/>
      <c r="G2863" s="87">
        <v>44652</v>
      </c>
      <c r="H2863" s="87">
        <v>44954</v>
      </c>
      <c r="I2863" s="108" t="s">
        <v>1472</v>
      </c>
      <c r="J2863" s="108" t="s">
        <v>1473</v>
      </c>
      <c r="K2863" s="108" t="s">
        <v>102</v>
      </c>
      <c r="L2863" s="108" t="s">
        <v>155</v>
      </c>
      <c r="M2863" s="108" t="s">
        <v>49</v>
      </c>
      <c r="N2863" s="108" t="s">
        <v>1474</v>
      </c>
      <c r="O2863" s="108" t="s">
        <v>1465</v>
      </c>
      <c r="P2863" s="108"/>
      <c r="R2863" s="90" t="s">
        <v>1382</v>
      </c>
      <c r="S2863" s="91">
        <v>192.03</v>
      </c>
      <c r="T2863" s="90">
        <v>0</v>
      </c>
      <c r="U2863" s="91">
        <v>0</v>
      </c>
      <c r="W2863" s="92">
        <v>44713</v>
      </c>
    </row>
    <row r="2864" spans="1:23" x14ac:dyDescent="0.2">
      <c r="A2864" s="108" t="s">
        <v>57</v>
      </c>
      <c r="B2864" s="108"/>
      <c r="C2864" s="108" t="s">
        <v>57</v>
      </c>
      <c r="D2864" s="108" t="s">
        <v>151</v>
      </c>
      <c r="E2864" s="108"/>
      <c r="F2864" s="108"/>
      <c r="G2864" s="87">
        <v>44652</v>
      </c>
      <c r="H2864" s="87">
        <v>44954</v>
      </c>
      <c r="I2864" s="108" t="s">
        <v>1475</v>
      </c>
      <c r="J2864" s="108" t="s">
        <v>1476</v>
      </c>
      <c r="K2864" s="108" t="s">
        <v>102</v>
      </c>
      <c r="L2864" s="108" t="s">
        <v>155</v>
      </c>
      <c r="M2864" s="108" t="s">
        <v>49</v>
      </c>
      <c r="N2864" s="108" t="s">
        <v>1474</v>
      </c>
      <c r="O2864" s="108" t="s">
        <v>1465</v>
      </c>
      <c r="P2864" s="108"/>
      <c r="R2864" s="90" t="s">
        <v>1382</v>
      </c>
      <c r="S2864" s="91">
        <v>192.03</v>
      </c>
      <c r="T2864" s="90">
        <v>0</v>
      </c>
      <c r="U2864" s="91">
        <v>0</v>
      </c>
      <c r="W2864" s="92">
        <v>44713</v>
      </c>
    </row>
    <row r="2865" spans="1:23" x14ac:dyDescent="0.2">
      <c r="A2865" s="108" t="s">
        <v>57</v>
      </c>
      <c r="B2865" s="108"/>
      <c r="C2865" s="108" t="s">
        <v>57</v>
      </c>
      <c r="D2865" s="108" t="s">
        <v>151</v>
      </c>
      <c r="E2865" s="108"/>
      <c r="F2865" s="108"/>
      <c r="G2865" s="87">
        <v>44652</v>
      </c>
      <c r="H2865" s="87">
        <v>44954</v>
      </c>
      <c r="I2865" s="108" t="s">
        <v>1477</v>
      </c>
      <c r="J2865" s="108" t="s">
        <v>1478</v>
      </c>
      <c r="K2865" s="108" t="s">
        <v>102</v>
      </c>
      <c r="L2865" s="108" t="s">
        <v>155</v>
      </c>
      <c r="M2865" s="108" t="s">
        <v>49</v>
      </c>
      <c r="N2865" s="108" t="s">
        <v>1474</v>
      </c>
      <c r="O2865" s="108" t="s">
        <v>1465</v>
      </c>
      <c r="P2865" s="108"/>
      <c r="R2865" s="90" t="s">
        <v>1382</v>
      </c>
      <c r="S2865" s="91">
        <v>192.03</v>
      </c>
      <c r="T2865" s="90">
        <v>0</v>
      </c>
      <c r="U2865" s="91">
        <v>0</v>
      </c>
      <c r="W2865" s="92">
        <v>44713</v>
      </c>
    </row>
    <row r="2866" spans="1:23" x14ac:dyDescent="0.2">
      <c r="A2866" s="108" t="s">
        <v>57</v>
      </c>
      <c r="B2866" s="108"/>
      <c r="C2866" s="108" t="s">
        <v>57</v>
      </c>
      <c r="D2866" s="108" t="s">
        <v>151</v>
      </c>
      <c r="E2866" s="108"/>
      <c r="F2866" s="108"/>
      <c r="G2866" s="87">
        <v>44652</v>
      </c>
      <c r="H2866" s="87">
        <v>44954</v>
      </c>
      <c r="I2866" s="108" t="s">
        <v>1479</v>
      </c>
      <c r="J2866" s="108" t="s">
        <v>1480</v>
      </c>
      <c r="K2866" s="108" t="s">
        <v>102</v>
      </c>
      <c r="L2866" s="108" t="s">
        <v>155</v>
      </c>
      <c r="M2866" s="108" t="s">
        <v>49</v>
      </c>
      <c r="N2866" s="108" t="s">
        <v>1474</v>
      </c>
      <c r="O2866" s="108" t="s">
        <v>1465</v>
      </c>
      <c r="P2866" s="108"/>
      <c r="R2866" s="90" t="s">
        <v>1382</v>
      </c>
      <c r="S2866" s="91">
        <v>192.03</v>
      </c>
      <c r="T2866" s="90">
        <v>0</v>
      </c>
      <c r="U2866" s="91">
        <v>0</v>
      </c>
      <c r="W2866" s="92">
        <v>44713</v>
      </c>
    </row>
    <row r="2867" spans="1:23" x14ac:dyDescent="0.2">
      <c r="A2867" s="101" t="s">
        <v>58</v>
      </c>
      <c r="B2867" s="101"/>
      <c r="C2867" s="101" t="s">
        <v>58</v>
      </c>
      <c r="D2867" s="101" t="s">
        <v>151</v>
      </c>
      <c r="E2867" s="101"/>
      <c r="F2867" s="101"/>
      <c r="G2867" s="94">
        <v>44652</v>
      </c>
      <c r="H2867" s="94">
        <v>44954</v>
      </c>
      <c r="I2867" s="101" t="s">
        <v>1481</v>
      </c>
      <c r="J2867" s="101" t="s">
        <v>1482</v>
      </c>
      <c r="K2867" s="101" t="s">
        <v>102</v>
      </c>
      <c r="L2867" s="101" t="s">
        <v>155</v>
      </c>
      <c r="M2867" s="101" t="s">
        <v>50</v>
      </c>
      <c r="N2867" s="101" t="s">
        <v>1483</v>
      </c>
      <c r="O2867" s="101" t="s">
        <v>1465</v>
      </c>
      <c r="P2867" s="101"/>
      <c r="R2867" s="90" t="s">
        <v>1382</v>
      </c>
      <c r="S2867" s="91">
        <v>192.03</v>
      </c>
      <c r="T2867" s="90">
        <v>0</v>
      </c>
      <c r="U2867" s="91">
        <v>0</v>
      </c>
      <c r="W2867" s="92">
        <v>44713</v>
      </c>
    </row>
    <row r="2868" spans="1:23" x14ac:dyDescent="0.2">
      <c r="A2868" s="101" t="s">
        <v>58</v>
      </c>
      <c r="B2868" s="101"/>
      <c r="C2868" s="101" t="s">
        <v>58</v>
      </c>
      <c r="D2868" s="101" t="s">
        <v>151</v>
      </c>
      <c r="E2868" s="101"/>
      <c r="F2868" s="101"/>
      <c r="G2868" s="94">
        <v>44652</v>
      </c>
      <c r="H2868" s="94">
        <v>44954</v>
      </c>
      <c r="I2868" s="101" t="s">
        <v>1484</v>
      </c>
      <c r="J2868" s="101" t="s">
        <v>1485</v>
      </c>
      <c r="K2868" s="101" t="s">
        <v>102</v>
      </c>
      <c r="L2868" s="101" t="s">
        <v>155</v>
      </c>
      <c r="M2868" s="101" t="s">
        <v>50</v>
      </c>
      <c r="N2868" s="101" t="s">
        <v>1483</v>
      </c>
      <c r="O2868" s="101" t="s">
        <v>1465</v>
      </c>
      <c r="P2868" s="101"/>
      <c r="R2868" s="90" t="s">
        <v>1382</v>
      </c>
      <c r="S2868" s="91">
        <v>192.03</v>
      </c>
      <c r="T2868" s="90">
        <v>0</v>
      </c>
      <c r="U2868" s="91">
        <v>0</v>
      </c>
      <c r="W2868" s="92">
        <v>44713</v>
      </c>
    </row>
    <row r="2869" spans="1:23" x14ac:dyDescent="0.2">
      <c r="A2869" s="101" t="s">
        <v>58</v>
      </c>
      <c r="B2869" s="101"/>
      <c r="C2869" s="101" t="s">
        <v>58</v>
      </c>
      <c r="D2869" s="101" t="s">
        <v>151</v>
      </c>
      <c r="E2869" s="101"/>
      <c r="F2869" s="101"/>
      <c r="G2869" s="94">
        <v>44652</v>
      </c>
      <c r="H2869" s="94">
        <v>44954</v>
      </c>
      <c r="I2869" s="101" t="s">
        <v>1486</v>
      </c>
      <c r="J2869" s="101" t="s">
        <v>1487</v>
      </c>
      <c r="K2869" s="101" t="s">
        <v>102</v>
      </c>
      <c r="L2869" s="101" t="s">
        <v>155</v>
      </c>
      <c r="M2869" s="101" t="s">
        <v>50</v>
      </c>
      <c r="N2869" s="101" t="s">
        <v>1483</v>
      </c>
      <c r="O2869" s="101" t="s">
        <v>1465</v>
      </c>
      <c r="P2869" s="101"/>
      <c r="R2869" s="90" t="s">
        <v>1382</v>
      </c>
      <c r="S2869" s="91">
        <v>192.03</v>
      </c>
      <c r="T2869" s="90">
        <v>0</v>
      </c>
      <c r="U2869" s="91">
        <v>0</v>
      </c>
      <c r="W2869" s="92">
        <v>44713</v>
      </c>
    </row>
    <row r="2870" spans="1:23" x14ac:dyDescent="0.2">
      <c r="A2870" s="101" t="s">
        <v>58</v>
      </c>
      <c r="B2870" s="101"/>
      <c r="C2870" s="101" t="s">
        <v>58</v>
      </c>
      <c r="D2870" s="101" t="s">
        <v>151</v>
      </c>
      <c r="E2870" s="101"/>
      <c r="F2870" s="101"/>
      <c r="G2870" s="94">
        <v>44652</v>
      </c>
      <c r="H2870" s="94">
        <v>44954</v>
      </c>
      <c r="I2870" s="101" t="s">
        <v>1488</v>
      </c>
      <c r="J2870" s="101" t="s">
        <v>1489</v>
      </c>
      <c r="K2870" s="101" t="s">
        <v>102</v>
      </c>
      <c r="L2870" s="101" t="s">
        <v>155</v>
      </c>
      <c r="M2870" s="101" t="s">
        <v>50</v>
      </c>
      <c r="N2870" s="101" t="s">
        <v>1483</v>
      </c>
      <c r="O2870" s="101" t="s">
        <v>1465</v>
      </c>
      <c r="P2870" s="101"/>
      <c r="R2870" s="90" t="s">
        <v>1382</v>
      </c>
      <c r="S2870" s="91">
        <v>192.03</v>
      </c>
      <c r="T2870" s="90">
        <v>0</v>
      </c>
      <c r="U2870" s="91">
        <v>0</v>
      </c>
      <c r="W2870" s="92">
        <v>44713</v>
      </c>
    </row>
    <row r="2871" spans="1:23" x14ac:dyDescent="0.2">
      <c r="A2871" s="101" t="s">
        <v>58</v>
      </c>
      <c r="B2871" s="101"/>
      <c r="C2871" s="101" t="s">
        <v>58</v>
      </c>
      <c r="D2871" s="101" t="s">
        <v>151</v>
      </c>
      <c r="E2871" s="101"/>
      <c r="F2871" s="101"/>
      <c r="G2871" s="94">
        <v>44652</v>
      </c>
      <c r="H2871" s="94">
        <v>44954</v>
      </c>
      <c r="I2871" s="101" t="s">
        <v>1490</v>
      </c>
      <c r="J2871" s="101" t="s">
        <v>1491</v>
      </c>
      <c r="K2871" s="101" t="s">
        <v>102</v>
      </c>
      <c r="L2871" s="101" t="s">
        <v>155</v>
      </c>
      <c r="M2871" s="101" t="s">
        <v>50</v>
      </c>
      <c r="N2871" s="101" t="s">
        <v>1483</v>
      </c>
      <c r="O2871" s="101" t="s">
        <v>1465</v>
      </c>
      <c r="P2871" s="101"/>
      <c r="R2871" s="90" t="s">
        <v>1382</v>
      </c>
      <c r="S2871" s="91">
        <v>192.03</v>
      </c>
      <c r="T2871" s="90">
        <v>0</v>
      </c>
      <c r="U2871" s="91">
        <v>0</v>
      </c>
      <c r="W2871" s="92">
        <v>44713</v>
      </c>
    </row>
    <row r="2872" spans="1:23" x14ac:dyDescent="0.2">
      <c r="A2872" s="101" t="s">
        <v>58</v>
      </c>
      <c r="B2872" s="101"/>
      <c r="C2872" s="101" t="s">
        <v>58</v>
      </c>
      <c r="D2872" s="101" t="s">
        <v>151</v>
      </c>
      <c r="E2872" s="101"/>
      <c r="F2872" s="101"/>
      <c r="G2872" s="94">
        <v>44652</v>
      </c>
      <c r="H2872" s="94">
        <v>44954</v>
      </c>
      <c r="I2872" s="101" t="s">
        <v>1492</v>
      </c>
      <c r="J2872" s="101" t="s">
        <v>1493</v>
      </c>
      <c r="K2872" s="101" t="s">
        <v>102</v>
      </c>
      <c r="L2872" s="101" t="s">
        <v>155</v>
      </c>
      <c r="M2872" s="101" t="s">
        <v>50</v>
      </c>
      <c r="N2872" s="101" t="s">
        <v>1483</v>
      </c>
      <c r="O2872" s="101" t="s">
        <v>1465</v>
      </c>
      <c r="P2872" s="101"/>
      <c r="R2872" s="90" t="s">
        <v>1382</v>
      </c>
      <c r="S2872" s="91">
        <v>192.03</v>
      </c>
      <c r="T2872" s="90">
        <v>0</v>
      </c>
      <c r="U2872" s="91">
        <v>0</v>
      </c>
      <c r="W2872" s="92">
        <v>44713</v>
      </c>
    </row>
    <row r="2873" spans="1:23" x14ac:dyDescent="0.2">
      <c r="A2873" s="101" t="s">
        <v>58</v>
      </c>
      <c r="B2873" s="101"/>
      <c r="C2873" s="101" t="s">
        <v>58</v>
      </c>
      <c r="D2873" s="101" t="s">
        <v>151</v>
      </c>
      <c r="E2873" s="101"/>
      <c r="F2873" s="101"/>
      <c r="G2873" s="94">
        <v>44652</v>
      </c>
      <c r="H2873" s="94">
        <v>44954</v>
      </c>
      <c r="I2873" s="101" t="s">
        <v>1494</v>
      </c>
      <c r="J2873" s="101" t="s">
        <v>1495</v>
      </c>
      <c r="K2873" s="101" t="s">
        <v>102</v>
      </c>
      <c r="L2873" s="101" t="s">
        <v>155</v>
      </c>
      <c r="M2873" s="101" t="s">
        <v>50</v>
      </c>
      <c r="N2873" s="101" t="s">
        <v>1483</v>
      </c>
      <c r="O2873" s="101" t="s">
        <v>1465</v>
      </c>
      <c r="P2873" s="101"/>
      <c r="R2873" s="90" t="s">
        <v>1382</v>
      </c>
      <c r="S2873" s="91">
        <v>192.03</v>
      </c>
      <c r="T2873" s="90">
        <v>0</v>
      </c>
      <c r="U2873" s="91">
        <v>0</v>
      </c>
      <c r="W2873" s="92">
        <v>44713</v>
      </c>
    </row>
    <row r="2874" spans="1:23" x14ac:dyDescent="0.2">
      <c r="A2874" s="101" t="s">
        <v>58</v>
      </c>
      <c r="B2874" s="101"/>
      <c r="C2874" s="101" t="s">
        <v>58</v>
      </c>
      <c r="D2874" s="101" t="s">
        <v>151</v>
      </c>
      <c r="E2874" s="101"/>
      <c r="F2874" s="101"/>
      <c r="G2874" s="94">
        <v>44652</v>
      </c>
      <c r="H2874" s="94">
        <v>44954</v>
      </c>
      <c r="I2874" s="101" t="s">
        <v>1496</v>
      </c>
      <c r="J2874" s="101" t="s">
        <v>1497</v>
      </c>
      <c r="K2874" s="101" t="s">
        <v>102</v>
      </c>
      <c r="L2874" s="101" t="s">
        <v>155</v>
      </c>
      <c r="M2874" s="101" t="s">
        <v>50</v>
      </c>
      <c r="N2874" s="101" t="s">
        <v>1483</v>
      </c>
      <c r="O2874" s="101" t="s">
        <v>1465</v>
      </c>
      <c r="P2874" s="101"/>
      <c r="R2874" s="90" t="s">
        <v>1382</v>
      </c>
      <c r="S2874" s="91">
        <v>192.03</v>
      </c>
      <c r="T2874" s="90">
        <v>0</v>
      </c>
      <c r="U2874" s="91">
        <v>0</v>
      </c>
      <c r="W2874" s="92">
        <v>44713</v>
      </c>
    </row>
    <row r="2875" spans="1:23" x14ac:dyDescent="0.2">
      <c r="A2875" s="101" t="s">
        <v>59</v>
      </c>
      <c r="B2875" s="101"/>
      <c r="C2875" s="101" t="s">
        <v>59</v>
      </c>
      <c r="D2875" s="101" t="s">
        <v>151</v>
      </c>
      <c r="E2875" s="101"/>
      <c r="F2875" s="101"/>
      <c r="G2875" s="94">
        <v>44652</v>
      </c>
      <c r="H2875" s="94">
        <v>44954</v>
      </c>
      <c r="I2875" s="101" t="s">
        <v>1498</v>
      </c>
      <c r="J2875" s="101" t="s">
        <v>1499</v>
      </c>
      <c r="K2875" s="101" t="s">
        <v>102</v>
      </c>
      <c r="L2875" s="101" t="s">
        <v>155</v>
      </c>
      <c r="M2875" s="101" t="s">
        <v>48</v>
      </c>
      <c r="N2875" s="101" t="s">
        <v>1500</v>
      </c>
      <c r="O2875" s="101" t="s">
        <v>1465</v>
      </c>
      <c r="P2875" s="101"/>
      <c r="R2875" s="90" t="s">
        <v>1382</v>
      </c>
      <c r="S2875" s="91">
        <v>192.03</v>
      </c>
      <c r="T2875" s="90">
        <v>0</v>
      </c>
      <c r="U2875" s="91">
        <v>0</v>
      </c>
      <c r="W2875" s="92">
        <v>44713</v>
      </c>
    </row>
    <row r="2876" spans="1:23" x14ac:dyDescent="0.2">
      <c r="A2876" s="101" t="s">
        <v>59</v>
      </c>
      <c r="B2876" s="101"/>
      <c r="C2876" s="101" t="s">
        <v>59</v>
      </c>
      <c r="D2876" s="101" t="s">
        <v>151</v>
      </c>
      <c r="E2876" s="101"/>
      <c r="F2876" s="101"/>
      <c r="G2876" s="94">
        <v>44652</v>
      </c>
      <c r="H2876" s="94">
        <v>44954</v>
      </c>
      <c r="I2876" s="101" t="s">
        <v>1501</v>
      </c>
      <c r="J2876" s="101" t="s">
        <v>1502</v>
      </c>
      <c r="K2876" s="101" t="s">
        <v>102</v>
      </c>
      <c r="L2876" s="101" t="s">
        <v>155</v>
      </c>
      <c r="M2876" s="101" t="s">
        <v>48</v>
      </c>
      <c r="N2876" s="101" t="s">
        <v>1500</v>
      </c>
      <c r="O2876" s="101" t="s">
        <v>1465</v>
      </c>
      <c r="P2876" s="101"/>
      <c r="R2876" s="90" t="s">
        <v>1382</v>
      </c>
      <c r="S2876" s="91">
        <v>192.03</v>
      </c>
      <c r="T2876" s="90">
        <v>0</v>
      </c>
      <c r="U2876" s="91">
        <v>0</v>
      </c>
      <c r="W2876" s="92">
        <v>44713</v>
      </c>
    </row>
    <row r="2877" spans="1:23" x14ac:dyDescent="0.2">
      <c r="A2877" s="101" t="s">
        <v>59</v>
      </c>
      <c r="B2877" s="101"/>
      <c r="C2877" s="101" t="s">
        <v>59</v>
      </c>
      <c r="D2877" s="101" t="s">
        <v>151</v>
      </c>
      <c r="E2877" s="101"/>
      <c r="F2877" s="101"/>
      <c r="G2877" s="94">
        <v>44652</v>
      </c>
      <c r="H2877" s="94">
        <v>44954</v>
      </c>
      <c r="I2877" s="101" t="s">
        <v>1503</v>
      </c>
      <c r="J2877" s="101" t="s">
        <v>1504</v>
      </c>
      <c r="K2877" s="101" t="s">
        <v>102</v>
      </c>
      <c r="L2877" s="101" t="s">
        <v>155</v>
      </c>
      <c r="M2877" s="101" t="s">
        <v>48</v>
      </c>
      <c r="N2877" s="101" t="s">
        <v>1500</v>
      </c>
      <c r="O2877" s="101" t="s">
        <v>1465</v>
      </c>
      <c r="P2877" s="101"/>
      <c r="R2877" s="90" t="s">
        <v>1382</v>
      </c>
      <c r="S2877" s="91">
        <v>192.03</v>
      </c>
      <c r="T2877" s="90">
        <v>0</v>
      </c>
      <c r="U2877" s="91">
        <v>0</v>
      </c>
      <c r="W2877" s="92">
        <v>44713</v>
      </c>
    </row>
    <row r="2878" spans="1:23" x14ac:dyDescent="0.2">
      <c r="A2878" s="101" t="s">
        <v>59</v>
      </c>
      <c r="B2878" s="101"/>
      <c r="C2878" s="101" t="s">
        <v>59</v>
      </c>
      <c r="D2878" s="101" t="s">
        <v>151</v>
      </c>
      <c r="E2878" s="101"/>
      <c r="F2878" s="101"/>
      <c r="G2878" s="94">
        <v>44652</v>
      </c>
      <c r="H2878" s="94">
        <v>44954</v>
      </c>
      <c r="I2878" s="101" t="s">
        <v>1505</v>
      </c>
      <c r="J2878" s="101" t="s">
        <v>1506</v>
      </c>
      <c r="K2878" s="101" t="s">
        <v>102</v>
      </c>
      <c r="L2878" s="101" t="s">
        <v>155</v>
      </c>
      <c r="M2878" s="101" t="s">
        <v>48</v>
      </c>
      <c r="N2878" s="101" t="s">
        <v>1500</v>
      </c>
      <c r="O2878" s="101" t="s">
        <v>1465</v>
      </c>
      <c r="P2878" s="101"/>
      <c r="R2878" s="90" t="s">
        <v>1382</v>
      </c>
      <c r="S2878" s="91">
        <v>192.03</v>
      </c>
      <c r="T2878" s="90">
        <v>0</v>
      </c>
      <c r="U2878" s="91">
        <v>0</v>
      </c>
      <c r="W2878" s="92">
        <v>44713</v>
      </c>
    </row>
    <row r="2879" spans="1:23" x14ac:dyDescent="0.2">
      <c r="A2879" s="101" t="s">
        <v>59</v>
      </c>
      <c r="B2879" s="101"/>
      <c r="C2879" s="101" t="s">
        <v>59</v>
      </c>
      <c r="D2879" s="101" t="s">
        <v>151</v>
      </c>
      <c r="E2879" s="101"/>
      <c r="F2879" s="101"/>
      <c r="G2879" s="94">
        <v>44652</v>
      </c>
      <c r="H2879" s="94">
        <v>44954</v>
      </c>
      <c r="I2879" s="101" t="s">
        <v>1507</v>
      </c>
      <c r="J2879" s="101" t="s">
        <v>1508</v>
      </c>
      <c r="K2879" s="101" t="s">
        <v>102</v>
      </c>
      <c r="L2879" s="101" t="s">
        <v>155</v>
      </c>
      <c r="M2879" s="101" t="s">
        <v>48</v>
      </c>
      <c r="N2879" s="101" t="s">
        <v>1500</v>
      </c>
      <c r="O2879" s="101" t="s">
        <v>1465</v>
      </c>
      <c r="P2879" s="101"/>
      <c r="R2879" s="90" t="s">
        <v>1382</v>
      </c>
      <c r="S2879" s="91">
        <v>192.03</v>
      </c>
      <c r="T2879" s="90">
        <v>0</v>
      </c>
      <c r="U2879" s="91">
        <v>0</v>
      </c>
      <c r="W2879" s="92">
        <v>44713</v>
      </c>
    </row>
    <row r="2880" spans="1:23" x14ac:dyDescent="0.2">
      <c r="A2880" s="101" t="s">
        <v>59</v>
      </c>
      <c r="B2880" s="101"/>
      <c r="C2880" s="101" t="s">
        <v>59</v>
      </c>
      <c r="D2880" s="101" t="s">
        <v>151</v>
      </c>
      <c r="E2880" s="101"/>
      <c r="F2880" s="101"/>
      <c r="G2880" s="94">
        <v>44652</v>
      </c>
      <c r="H2880" s="94">
        <v>44954</v>
      </c>
      <c r="I2880" s="101" t="s">
        <v>1509</v>
      </c>
      <c r="J2880" s="101" t="s">
        <v>1510</v>
      </c>
      <c r="K2880" s="101" t="s">
        <v>102</v>
      </c>
      <c r="L2880" s="101" t="s">
        <v>155</v>
      </c>
      <c r="M2880" s="101" t="s">
        <v>48</v>
      </c>
      <c r="N2880" s="101" t="s">
        <v>1500</v>
      </c>
      <c r="O2880" s="101" t="s">
        <v>1465</v>
      </c>
      <c r="P2880" s="101"/>
      <c r="R2880" s="90" t="s">
        <v>1382</v>
      </c>
      <c r="S2880" s="91">
        <v>192.03</v>
      </c>
      <c r="T2880" s="90">
        <v>0</v>
      </c>
      <c r="U2880" s="91">
        <v>0</v>
      </c>
      <c r="W2880" s="92">
        <v>44713</v>
      </c>
    </row>
    <row r="2881" spans="1:23" x14ac:dyDescent="0.2">
      <c r="A2881" s="101" t="s">
        <v>59</v>
      </c>
      <c r="B2881" s="101"/>
      <c r="C2881" s="101" t="s">
        <v>59</v>
      </c>
      <c r="D2881" s="101" t="s">
        <v>151</v>
      </c>
      <c r="E2881" s="101"/>
      <c r="F2881" s="101"/>
      <c r="G2881" s="94">
        <v>44652</v>
      </c>
      <c r="H2881" s="94">
        <v>44954</v>
      </c>
      <c r="I2881" s="101" t="s">
        <v>1511</v>
      </c>
      <c r="J2881" s="101" t="s">
        <v>1512</v>
      </c>
      <c r="K2881" s="101" t="s">
        <v>102</v>
      </c>
      <c r="L2881" s="101" t="s">
        <v>155</v>
      </c>
      <c r="M2881" s="101" t="s">
        <v>48</v>
      </c>
      <c r="N2881" s="101" t="s">
        <v>1500</v>
      </c>
      <c r="O2881" s="101" t="s">
        <v>1465</v>
      </c>
      <c r="P2881" s="101"/>
      <c r="R2881" s="90" t="s">
        <v>1382</v>
      </c>
      <c r="S2881" s="91">
        <v>192.03</v>
      </c>
      <c r="T2881" s="90">
        <v>0</v>
      </c>
      <c r="U2881" s="91">
        <v>0</v>
      </c>
      <c r="W2881" s="92">
        <v>44713</v>
      </c>
    </row>
    <row r="2882" spans="1:23" x14ac:dyDescent="0.2">
      <c r="A2882" s="101" t="s">
        <v>59</v>
      </c>
      <c r="B2882" s="101"/>
      <c r="C2882" s="101" t="s">
        <v>59</v>
      </c>
      <c r="D2882" s="101" t="s">
        <v>151</v>
      </c>
      <c r="E2882" s="101"/>
      <c r="F2882" s="101"/>
      <c r="G2882" s="94">
        <v>44652</v>
      </c>
      <c r="H2882" s="94">
        <v>44954</v>
      </c>
      <c r="I2882" s="101" t="s">
        <v>1513</v>
      </c>
      <c r="J2882" s="101" t="s">
        <v>1514</v>
      </c>
      <c r="K2882" s="101" t="s">
        <v>102</v>
      </c>
      <c r="L2882" s="101" t="s">
        <v>155</v>
      </c>
      <c r="M2882" s="101" t="s">
        <v>48</v>
      </c>
      <c r="N2882" s="101" t="s">
        <v>1500</v>
      </c>
      <c r="O2882" s="101" t="s">
        <v>1465</v>
      </c>
      <c r="P2882" s="101"/>
      <c r="R2882" s="90" t="s">
        <v>1382</v>
      </c>
      <c r="S2882" s="91">
        <v>192.03</v>
      </c>
      <c r="T2882" s="90">
        <v>0</v>
      </c>
      <c r="U2882" s="91">
        <v>0</v>
      </c>
      <c r="W2882" s="92">
        <v>44713</v>
      </c>
    </row>
    <row r="2883" spans="1:23" x14ac:dyDescent="0.2">
      <c r="A2883" s="101" t="s">
        <v>59</v>
      </c>
      <c r="B2883" s="101"/>
      <c r="C2883" s="101" t="s">
        <v>59</v>
      </c>
      <c r="D2883" s="101" t="s">
        <v>151</v>
      </c>
      <c r="E2883" s="101"/>
      <c r="F2883" s="101"/>
      <c r="G2883" s="94">
        <v>44652</v>
      </c>
      <c r="H2883" s="94">
        <v>44954</v>
      </c>
      <c r="I2883" s="101" t="s">
        <v>1515</v>
      </c>
      <c r="J2883" s="101" t="s">
        <v>1516</v>
      </c>
      <c r="K2883" s="101" t="s">
        <v>102</v>
      </c>
      <c r="L2883" s="101" t="s">
        <v>155</v>
      </c>
      <c r="M2883" s="101" t="s">
        <v>48</v>
      </c>
      <c r="N2883" s="101" t="s">
        <v>1500</v>
      </c>
      <c r="O2883" s="101" t="s">
        <v>1465</v>
      </c>
      <c r="P2883" s="101"/>
      <c r="R2883" s="90" t="s">
        <v>1382</v>
      </c>
      <c r="S2883" s="91">
        <v>192.03</v>
      </c>
      <c r="T2883" s="90">
        <v>0</v>
      </c>
      <c r="U2883" s="91">
        <v>0</v>
      </c>
      <c r="W2883" s="92">
        <v>44713</v>
      </c>
    </row>
    <row r="2884" spans="1:23" x14ac:dyDescent="0.2">
      <c r="A2884" s="101" t="s">
        <v>59</v>
      </c>
      <c r="B2884" s="101"/>
      <c r="C2884" s="101" t="s">
        <v>59</v>
      </c>
      <c r="D2884" s="101" t="s">
        <v>151</v>
      </c>
      <c r="E2884" s="101"/>
      <c r="F2884" s="101"/>
      <c r="G2884" s="94">
        <v>44652</v>
      </c>
      <c r="H2884" s="94">
        <v>44954</v>
      </c>
      <c r="I2884" s="101" t="s">
        <v>1517</v>
      </c>
      <c r="J2884" s="101" t="s">
        <v>1518</v>
      </c>
      <c r="K2884" s="101" t="s">
        <v>102</v>
      </c>
      <c r="L2884" s="101" t="s">
        <v>155</v>
      </c>
      <c r="M2884" s="101" t="s">
        <v>48</v>
      </c>
      <c r="N2884" s="101" t="s">
        <v>1500</v>
      </c>
      <c r="O2884" s="101" t="s">
        <v>1465</v>
      </c>
      <c r="P2884" s="101"/>
      <c r="R2884" s="90" t="s">
        <v>1382</v>
      </c>
      <c r="S2884" s="91">
        <v>192.03</v>
      </c>
      <c r="T2884" s="90">
        <v>0</v>
      </c>
      <c r="U2884" s="91">
        <v>0</v>
      </c>
      <c r="W2884" s="92">
        <v>44713</v>
      </c>
    </row>
    <row r="2885" spans="1:23" x14ac:dyDescent="0.2">
      <c r="R2885" s="90" t="s">
        <v>15</v>
      </c>
      <c r="S2885" s="91">
        <v>0</v>
      </c>
      <c r="T2885" s="90">
        <v>0</v>
      </c>
      <c r="U2885" s="91">
        <v>0</v>
      </c>
    </row>
    <row r="2886" spans="1:23" x14ac:dyDescent="0.2">
      <c r="R2886" s="90" t="s">
        <v>15</v>
      </c>
      <c r="S2886" s="91">
        <v>0</v>
      </c>
      <c r="T2886" s="90">
        <v>0</v>
      </c>
      <c r="U2886" s="91">
        <v>0</v>
      </c>
    </row>
    <row r="2887" spans="1:23" x14ac:dyDescent="0.2">
      <c r="R2887" s="90" t="s">
        <v>15</v>
      </c>
      <c r="S2887" s="91">
        <v>0</v>
      </c>
      <c r="T2887" s="90">
        <v>0</v>
      </c>
      <c r="U2887" s="91">
        <v>0</v>
      </c>
    </row>
    <row r="2888" spans="1:23" x14ac:dyDescent="0.2">
      <c r="R2888" s="90" t="s">
        <v>15</v>
      </c>
      <c r="S2888" s="91">
        <v>0</v>
      </c>
      <c r="T2888" s="90">
        <v>0</v>
      </c>
      <c r="U2888" s="91">
        <v>0</v>
      </c>
    </row>
    <row r="2889" spans="1:23" x14ac:dyDescent="0.2">
      <c r="R2889" s="90" t="s">
        <v>15</v>
      </c>
      <c r="S2889" s="91">
        <v>0</v>
      </c>
      <c r="T2889" s="90">
        <v>0</v>
      </c>
      <c r="U2889" s="91">
        <v>0</v>
      </c>
    </row>
    <row r="2890" spans="1:23" x14ac:dyDescent="0.2">
      <c r="R2890" s="90" t="s">
        <v>15</v>
      </c>
      <c r="S2890" s="91">
        <v>0</v>
      </c>
      <c r="T2890" s="90">
        <v>0</v>
      </c>
      <c r="U2890" s="91">
        <v>0</v>
      </c>
    </row>
    <row r="2891" spans="1:23" x14ac:dyDescent="0.2">
      <c r="R2891" s="90" t="s">
        <v>15</v>
      </c>
      <c r="S2891" s="91">
        <v>0</v>
      </c>
      <c r="T2891" s="90">
        <v>0</v>
      </c>
      <c r="U2891" s="91">
        <v>0</v>
      </c>
    </row>
    <row r="2892" spans="1:23" x14ac:dyDescent="0.2">
      <c r="R2892" s="90" t="s">
        <v>15</v>
      </c>
      <c r="S2892" s="91">
        <v>0</v>
      </c>
      <c r="T2892" s="90">
        <v>0</v>
      </c>
      <c r="U2892" s="91">
        <v>0</v>
      </c>
    </row>
    <row r="2893" spans="1:23" x14ac:dyDescent="0.2">
      <c r="R2893" s="90" t="s">
        <v>15</v>
      </c>
      <c r="S2893" s="91">
        <v>0</v>
      </c>
      <c r="T2893" s="90">
        <v>0</v>
      </c>
      <c r="U2893" s="91">
        <v>0</v>
      </c>
    </row>
    <row r="2894" spans="1:23" x14ac:dyDescent="0.2">
      <c r="R2894" s="90" t="s">
        <v>15</v>
      </c>
      <c r="S2894" s="91">
        <v>0</v>
      </c>
      <c r="T2894" s="90">
        <v>0</v>
      </c>
      <c r="U2894" s="91">
        <v>0</v>
      </c>
    </row>
    <row r="2895" spans="1:23" x14ac:dyDescent="0.2">
      <c r="R2895" s="90" t="s">
        <v>15</v>
      </c>
      <c r="S2895" s="91">
        <v>0</v>
      </c>
      <c r="T2895" s="90">
        <v>0</v>
      </c>
      <c r="U2895" s="91">
        <v>0</v>
      </c>
    </row>
    <row r="2896" spans="1:23" x14ac:dyDescent="0.2">
      <c r="R2896" s="90" t="s">
        <v>15</v>
      </c>
      <c r="S2896" s="91">
        <v>0</v>
      </c>
      <c r="T2896" s="90">
        <v>0</v>
      </c>
      <c r="U2896" s="91">
        <v>0</v>
      </c>
    </row>
    <row r="2897" spans="18:21" x14ac:dyDescent="0.2">
      <c r="R2897" s="90" t="s">
        <v>15</v>
      </c>
      <c r="S2897" s="91">
        <v>0</v>
      </c>
      <c r="T2897" s="90">
        <v>0</v>
      </c>
      <c r="U2897" s="91">
        <v>0</v>
      </c>
    </row>
    <row r="2898" spans="18:21" x14ac:dyDescent="0.2">
      <c r="R2898" s="90" t="s">
        <v>15</v>
      </c>
      <c r="S2898" s="91">
        <v>0</v>
      </c>
      <c r="T2898" s="90">
        <v>0</v>
      </c>
      <c r="U2898" s="91">
        <v>0</v>
      </c>
    </row>
    <row r="2899" spans="18:21" x14ac:dyDescent="0.2">
      <c r="R2899" s="90" t="s">
        <v>15</v>
      </c>
      <c r="S2899" s="91">
        <v>0</v>
      </c>
      <c r="T2899" s="90">
        <v>0</v>
      </c>
      <c r="U2899" s="91">
        <v>0</v>
      </c>
    </row>
    <row r="2900" spans="18:21" x14ac:dyDescent="0.2">
      <c r="R2900" s="90" t="s">
        <v>15</v>
      </c>
      <c r="S2900" s="91">
        <v>0</v>
      </c>
      <c r="T2900" s="90">
        <v>0</v>
      </c>
      <c r="U2900" s="91">
        <v>0</v>
      </c>
    </row>
    <row r="2901" spans="18:21" x14ac:dyDescent="0.2">
      <c r="R2901" s="90" t="s">
        <v>15</v>
      </c>
      <c r="S2901" s="91">
        <v>0</v>
      </c>
      <c r="T2901" s="90">
        <v>0</v>
      </c>
      <c r="U2901" s="91">
        <v>0</v>
      </c>
    </row>
    <row r="2902" spans="18:21" x14ac:dyDescent="0.2">
      <c r="R2902" s="90" t="s">
        <v>15</v>
      </c>
      <c r="S2902" s="91">
        <v>0</v>
      </c>
      <c r="T2902" s="90">
        <v>0</v>
      </c>
      <c r="U2902" s="91">
        <v>0</v>
      </c>
    </row>
    <row r="2903" spans="18:21" x14ac:dyDescent="0.2">
      <c r="R2903" s="90" t="s">
        <v>15</v>
      </c>
      <c r="S2903" s="91">
        <v>0</v>
      </c>
      <c r="T2903" s="90">
        <v>0</v>
      </c>
      <c r="U2903" s="91">
        <v>0</v>
      </c>
    </row>
    <row r="2904" spans="18:21" x14ac:dyDescent="0.2">
      <c r="R2904" s="90" t="s">
        <v>15</v>
      </c>
      <c r="S2904" s="91">
        <v>0</v>
      </c>
      <c r="T2904" s="90">
        <v>0</v>
      </c>
      <c r="U2904" s="91">
        <v>0</v>
      </c>
    </row>
    <row r="2905" spans="18:21" x14ac:dyDescent="0.2">
      <c r="R2905" s="90" t="s">
        <v>15</v>
      </c>
      <c r="S2905" s="91">
        <v>0</v>
      </c>
      <c r="T2905" s="90">
        <v>0</v>
      </c>
      <c r="U2905" s="91">
        <v>0</v>
      </c>
    </row>
    <row r="2906" spans="18:21" x14ac:dyDescent="0.2">
      <c r="R2906" s="90" t="s">
        <v>15</v>
      </c>
      <c r="S2906" s="91">
        <v>0</v>
      </c>
      <c r="T2906" s="90">
        <v>0</v>
      </c>
      <c r="U2906" s="91">
        <v>0</v>
      </c>
    </row>
    <row r="2907" spans="18:21" x14ac:dyDescent="0.2">
      <c r="R2907" s="90" t="s">
        <v>15</v>
      </c>
      <c r="S2907" s="91">
        <v>0</v>
      </c>
      <c r="T2907" s="90">
        <v>0</v>
      </c>
      <c r="U2907" s="91">
        <v>0</v>
      </c>
    </row>
    <row r="2908" spans="18:21" x14ac:dyDescent="0.2">
      <c r="R2908" s="90" t="s">
        <v>15</v>
      </c>
      <c r="S2908" s="91">
        <v>0</v>
      </c>
      <c r="T2908" s="90">
        <v>0</v>
      </c>
      <c r="U2908" s="91">
        <v>0</v>
      </c>
    </row>
    <row r="2909" spans="18:21" x14ac:dyDescent="0.2">
      <c r="R2909" s="90" t="s">
        <v>15</v>
      </c>
      <c r="S2909" s="91">
        <v>0</v>
      </c>
      <c r="T2909" s="90">
        <v>0</v>
      </c>
      <c r="U2909" s="91">
        <v>0</v>
      </c>
    </row>
    <row r="2910" spans="18:21" x14ac:dyDescent="0.2">
      <c r="R2910" s="90" t="s">
        <v>15</v>
      </c>
      <c r="S2910" s="91">
        <v>0</v>
      </c>
      <c r="T2910" s="90">
        <v>0</v>
      </c>
      <c r="U2910" s="91">
        <v>0</v>
      </c>
    </row>
    <row r="2911" spans="18:21" x14ac:dyDescent="0.2">
      <c r="R2911" s="90" t="s">
        <v>15</v>
      </c>
      <c r="S2911" s="91">
        <v>0</v>
      </c>
      <c r="T2911" s="90">
        <v>0</v>
      </c>
      <c r="U2911" s="91">
        <v>0</v>
      </c>
    </row>
    <row r="2912" spans="18:21" x14ac:dyDescent="0.2">
      <c r="R2912" s="90" t="s">
        <v>15</v>
      </c>
      <c r="S2912" s="91">
        <v>0</v>
      </c>
      <c r="T2912" s="90">
        <v>0</v>
      </c>
      <c r="U2912" s="91">
        <v>0</v>
      </c>
    </row>
    <row r="2913" spans="18:21" x14ac:dyDescent="0.2">
      <c r="R2913" s="90" t="s">
        <v>15</v>
      </c>
      <c r="S2913" s="91">
        <v>0</v>
      </c>
      <c r="T2913" s="90">
        <v>0</v>
      </c>
      <c r="U2913" s="91">
        <v>0</v>
      </c>
    </row>
    <row r="2914" spans="18:21" x14ac:dyDescent="0.2">
      <c r="R2914" s="90" t="s">
        <v>15</v>
      </c>
      <c r="S2914" s="91">
        <v>0</v>
      </c>
      <c r="T2914" s="90">
        <v>0</v>
      </c>
      <c r="U2914" s="91">
        <v>0</v>
      </c>
    </row>
    <row r="2915" spans="18:21" x14ac:dyDescent="0.2">
      <c r="R2915" s="90" t="s">
        <v>15</v>
      </c>
      <c r="S2915" s="91">
        <v>0</v>
      </c>
      <c r="T2915" s="90">
        <v>0</v>
      </c>
      <c r="U2915" s="91">
        <v>0</v>
      </c>
    </row>
    <row r="2916" spans="18:21" x14ac:dyDescent="0.2">
      <c r="R2916" s="90" t="s">
        <v>15</v>
      </c>
      <c r="S2916" s="91">
        <v>0</v>
      </c>
      <c r="T2916" s="90">
        <v>0</v>
      </c>
      <c r="U2916" s="91">
        <v>0</v>
      </c>
    </row>
    <row r="2917" spans="18:21" x14ac:dyDescent="0.2">
      <c r="R2917" s="90" t="s">
        <v>15</v>
      </c>
      <c r="S2917" s="91">
        <v>0</v>
      </c>
      <c r="T2917" s="90">
        <v>0</v>
      </c>
      <c r="U2917" s="91">
        <v>0</v>
      </c>
    </row>
    <row r="2918" spans="18:21" x14ac:dyDescent="0.2">
      <c r="R2918" s="90" t="s">
        <v>15</v>
      </c>
      <c r="S2918" s="91">
        <v>0</v>
      </c>
      <c r="T2918" s="90">
        <v>0</v>
      </c>
      <c r="U2918" s="91">
        <v>0</v>
      </c>
    </row>
    <row r="2919" spans="18:21" x14ac:dyDescent="0.2">
      <c r="R2919" s="90" t="s">
        <v>15</v>
      </c>
      <c r="S2919" s="91">
        <v>0</v>
      </c>
      <c r="T2919" s="90">
        <v>0</v>
      </c>
      <c r="U2919" s="91">
        <v>0</v>
      </c>
    </row>
    <row r="2920" spans="18:21" x14ac:dyDescent="0.2">
      <c r="R2920" s="90" t="s">
        <v>15</v>
      </c>
      <c r="S2920" s="91">
        <v>0</v>
      </c>
      <c r="T2920" s="90">
        <v>0</v>
      </c>
      <c r="U2920" s="91">
        <v>0</v>
      </c>
    </row>
    <row r="2921" spans="18:21" x14ac:dyDescent="0.2">
      <c r="R2921" s="90" t="s">
        <v>15</v>
      </c>
      <c r="S2921" s="91">
        <v>0</v>
      </c>
      <c r="T2921" s="90">
        <v>0</v>
      </c>
      <c r="U2921" s="91">
        <v>0</v>
      </c>
    </row>
    <row r="2922" spans="18:21" x14ac:dyDescent="0.2">
      <c r="R2922" s="90" t="s">
        <v>15</v>
      </c>
      <c r="S2922" s="91">
        <v>0</v>
      </c>
      <c r="T2922" s="90">
        <v>0</v>
      </c>
      <c r="U2922" s="91">
        <v>0</v>
      </c>
    </row>
    <row r="2923" spans="18:21" x14ac:dyDescent="0.2">
      <c r="R2923" s="90" t="s">
        <v>15</v>
      </c>
      <c r="S2923" s="91">
        <v>0</v>
      </c>
      <c r="T2923" s="90">
        <v>0</v>
      </c>
      <c r="U2923" s="91">
        <v>0</v>
      </c>
    </row>
    <row r="2924" spans="18:21" x14ac:dyDescent="0.2">
      <c r="R2924" s="90" t="s">
        <v>15</v>
      </c>
      <c r="S2924" s="91">
        <v>0</v>
      </c>
      <c r="T2924" s="90">
        <v>0</v>
      </c>
      <c r="U2924" s="91">
        <v>0</v>
      </c>
    </row>
    <row r="2925" spans="18:21" x14ac:dyDescent="0.2">
      <c r="R2925" s="90" t="s">
        <v>15</v>
      </c>
      <c r="S2925" s="91">
        <v>0</v>
      </c>
      <c r="T2925" s="90">
        <v>0</v>
      </c>
      <c r="U2925" s="91">
        <v>0</v>
      </c>
    </row>
    <row r="2926" spans="18:21" x14ac:dyDescent="0.2">
      <c r="R2926" s="90" t="s">
        <v>15</v>
      </c>
      <c r="S2926" s="91">
        <v>0</v>
      </c>
      <c r="T2926" s="90">
        <v>0</v>
      </c>
      <c r="U2926" s="91">
        <v>0</v>
      </c>
    </row>
    <row r="2927" spans="18:21" x14ac:dyDescent="0.2">
      <c r="R2927" s="90" t="s">
        <v>15</v>
      </c>
      <c r="S2927" s="91">
        <v>0</v>
      </c>
      <c r="T2927" s="90">
        <v>0</v>
      </c>
      <c r="U2927" s="91">
        <v>0</v>
      </c>
    </row>
    <row r="2928" spans="18:21" x14ac:dyDescent="0.2">
      <c r="R2928" s="90" t="s">
        <v>15</v>
      </c>
      <c r="S2928" s="91">
        <v>0</v>
      </c>
      <c r="T2928" s="90">
        <v>0</v>
      </c>
      <c r="U2928" s="91">
        <v>0</v>
      </c>
    </row>
    <row r="2929" spans="18:21" x14ac:dyDescent="0.2">
      <c r="R2929" s="90" t="s">
        <v>15</v>
      </c>
      <c r="S2929" s="91">
        <v>0</v>
      </c>
      <c r="T2929" s="90">
        <v>0</v>
      </c>
      <c r="U2929" s="91">
        <v>0</v>
      </c>
    </row>
    <row r="2930" spans="18:21" x14ac:dyDescent="0.2">
      <c r="R2930" s="90" t="s">
        <v>15</v>
      </c>
      <c r="S2930" s="91">
        <v>0</v>
      </c>
      <c r="T2930" s="90">
        <v>0</v>
      </c>
      <c r="U2930" s="91">
        <v>0</v>
      </c>
    </row>
    <row r="2931" spans="18:21" x14ac:dyDescent="0.2">
      <c r="R2931" s="90" t="s">
        <v>15</v>
      </c>
      <c r="S2931" s="91">
        <v>0</v>
      </c>
      <c r="T2931" s="90">
        <v>0</v>
      </c>
      <c r="U2931" s="91">
        <v>0</v>
      </c>
    </row>
    <row r="2932" spans="18:21" x14ac:dyDescent="0.2">
      <c r="R2932" s="90" t="s">
        <v>15</v>
      </c>
      <c r="S2932" s="91">
        <v>0</v>
      </c>
      <c r="T2932" s="90">
        <v>0</v>
      </c>
      <c r="U2932" s="91">
        <v>0</v>
      </c>
    </row>
    <row r="2933" spans="18:21" x14ac:dyDescent="0.2">
      <c r="R2933" s="90" t="s">
        <v>15</v>
      </c>
      <c r="S2933" s="91">
        <v>0</v>
      </c>
      <c r="T2933" s="90">
        <v>0</v>
      </c>
      <c r="U2933" s="91">
        <v>0</v>
      </c>
    </row>
    <row r="2934" spans="18:21" x14ac:dyDescent="0.2">
      <c r="R2934" s="90" t="s">
        <v>15</v>
      </c>
      <c r="S2934" s="91">
        <v>0</v>
      </c>
      <c r="T2934" s="90">
        <v>0</v>
      </c>
      <c r="U2934" s="91">
        <v>0</v>
      </c>
    </row>
    <row r="2935" spans="18:21" x14ac:dyDescent="0.2">
      <c r="R2935" s="90" t="s">
        <v>15</v>
      </c>
      <c r="S2935" s="91">
        <v>0</v>
      </c>
      <c r="T2935" s="90">
        <v>0</v>
      </c>
      <c r="U2935" s="91">
        <v>0</v>
      </c>
    </row>
    <row r="2936" spans="18:21" x14ac:dyDescent="0.2">
      <c r="R2936" s="90" t="s">
        <v>15</v>
      </c>
      <c r="S2936" s="91">
        <v>0</v>
      </c>
      <c r="T2936" s="90">
        <v>0</v>
      </c>
      <c r="U2936" s="91">
        <v>0</v>
      </c>
    </row>
    <row r="2937" spans="18:21" x14ac:dyDescent="0.2">
      <c r="R2937" s="90" t="s">
        <v>15</v>
      </c>
      <c r="S2937" s="91">
        <v>0</v>
      </c>
      <c r="T2937" s="90">
        <v>0</v>
      </c>
      <c r="U2937" s="91">
        <v>0</v>
      </c>
    </row>
    <row r="2938" spans="18:21" x14ac:dyDescent="0.2">
      <c r="R2938" s="90" t="s">
        <v>15</v>
      </c>
      <c r="S2938" s="91">
        <v>0</v>
      </c>
      <c r="T2938" s="90">
        <v>0</v>
      </c>
      <c r="U2938" s="91">
        <v>0</v>
      </c>
    </row>
    <row r="2939" spans="18:21" x14ac:dyDescent="0.2">
      <c r="R2939" s="90" t="s">
        <v>15</v>
      </c>
      <c r="S2939" s="91">
        <v>0</v>
      </c>
      <c r="T2939" s="90">
        <v>0</v>
      </c>
      <c r="U2939" s="91">
        <v>0</v>
      </c>
    </row>
    <row r="2940" spans="18:21" x14ac:dyDescent="0.2">
      <c r="R2940" s="90" t="s">
        <v>15</v>
      </c>
      <c r="S2940" s="91">
        <v>0</v>
      </c>
      <c r="T2940" s="90">
        <v>0</v>
      </c>
      <c r="U2940" s="91">
        <v>0</v>
      </c>
    </row>
    <row r="2941" spans="18:21" x14ac:dyDescent="0.2">
      <c r="R2941" s="90" t="s">
        <v>15</v>
      </c>
      <c r="S2941" s="91">
        <v>0</v>
      </c>
      <c r="T2941" s="90">
        <v>0</v>
      </c>
      <c r="U2941" s="91">
        <v>0</v>
      </c>
    </row>
    <row r="2942" spans="18:21" x14ac:dyDescent="0.2">
      <c r="R2942" s="90" t="s">
        <v>15</v>
      </c>
      <c r="S2942" s="91">
        <v>0</v>
      </c>
      <c r="T2942" s="90">
        <v>0</v>
      </c>
      <c r="U2942" s="91">
        <v>0</v>
      </c>
    </row>
    <row r="2943" spans="18:21" x14ac:dyDescent="0.2">
      <c r="R2943" s="90" t="s">
        <v>15</v>
      </c>
      <c r="S2943" s="91">
        <v>0</v>
      </c>
      <c r="T2943" s="90">
        <v>0</v>
      </c>
      <c r="U2943" s="91">
        <v>0</v>
      </c>
    </row>
    <row r="2944" spans="18:21" x14ac:dyDescent="0.2">
      <c r="R2944" s="90" t="s">
        <v>15</v>
      </c>
      <c r="S2944" s="91">
        <v>0</v>
      </c>
      <c r="T2944" s="90">
        <v>0</v>
      </c>
      <c r="U2944" s="91">
        <v>0</v>
      </c>
    </row>
    <row r="2945" spans="18:21" x14ac:dyDescent="0.2">
      <c r="R2945" s="90" t="s">
        <v>15</v>
      </c>
      <c r="S2945" s="91">
        <v>0</v>
      </c>
      <c r="T2945" s="90">
        <v>0</v>
      </c>
      <c r="U2945" s="91">
        <v>0</v>
      </c>
    </row>
    <row r="2946" spans="18:21" x14ac:dyDescent="0.2">
      <c r="R2946" s="90" t="s">
        <v>15</v>
      </c>
      <c r="S2946" s="91">
        <v>0</v>
      </c>
      <c r="T2946" s="90">
        <v>0</v>
      </c>
      <c r="U2946" s="91">
        <v>0</v>
      </c>
    </row>
    <row r="2947" spans="18:21" x14ac:dyDescent="0.2">
      <c r="R2947" s="90" t="s">
        <v>15</v>
      </c>
      <c r="S2947" s="91">
        <v>0</v>
      </c>
      <c r="T2947" s="90">
        <v>0</v>
      </c>
      <c r="U2947" s="91">
        <v>0</v>
      </c>
    </row>
    <row r="2948" spans="18:21" x14ac:dyDescent="0.2">
      <c r="R2948" s="90" t="s">
        <v>15</v>
      </c>
      <c r="S2948" s="91">
        <v>0</v>
      </c>
      <c r="T2948" s="90">
        <v>0</v>
      </c>
      <c r="U2948" s="91">
        <v>0</v>
      </c>
    </row>
    <row r="2949" spans="18:21" x14ac:dyDescent="0.2">
      <c r="R2949" s="90" t="s">
        <v>15</v>
      </c>
      <c r="S2949" s="91">
        <v>0</v>
      </c>
      <c r="T2949" s="90">
        <v>0</v>
      </c>
      <c r="U2949" s="91">
        <v>0</v>
      </c>
    </row>
    <row r="2950" spans="18:21" x14ac:dyDescent="0.2">
      <c r="R2950" s="90" t="s">
        <v>15</v>
      </c>
      <c r="S2950" s="91">
        <v>0</v>
      </c>
      <c r="T2950" s="90">
        <v>0</v>
      </c>
      <c r="U2950" s="91">
        <v>0</v>
      </c>
    </row>
    <row r="2951" spans="18:21" x14ac:dyDescent="0.2">
      <c r="R2951" s="90" t="s">
        <v>15</v>
      </c>
      <c r="S2951" s="91">
        <v>0</v>
      </c>
      <c r="T2951" s="90">
        <v>0</v>
      </c>
      <c r="U2951" s="91">
        <v>0</v>
      </c>
    </row>
    <row r="2952" spans="18:21" x14ac:dyDescent="0.2">
      <c r="R2952" s="90" t="s">
        <v>15</v>
      </c>
      <c r="S2952" s="91">
        <v>0</v>
      </c>
      <c r="T2952" s="90">
        <v>0</v>
      </c>
      <c r="U2952" s="91">
        <v>0</v>
      </c>
    </row>
    <row r="2953" spans="18:21" x14ac:dyDescent="0.2">
      <c r="R2953" s="90" t="s">
        <v>15</v>
      </c>
      <c r="S2953" s="91">
        <v>0</v>
      </c>
      <c r="T2953" s="90">
        <v>0</v>
      </c>
      <c r="U2953" s="91">
        <v>0</v>
      </c>
    </row>
    <row r="2954" spans="18:21" x14ac:dyDescent="0.2">
      <c r="R2954" s="90" t="s">
        <v>15</v>
      </c>
      <c r="S2954" s="91">
        <v>0</v>
      </c>
      <c r="T2954" s="90">
        <v>0</v>
      </c>
      <c r="U2954" s="91">
        <v>0</v>
      </c>
    </row>
    <row r="2955" spans="18:21" x14ac:dyDescent="0.2">
      <c r="R2955" s="90" t="s">
        <v>15</v>
      </c>
      <c r="S2955" s="91">
        <v>0</v>
      </c>
      <c r="T2955" s="90">
        <v>0</v>
      </c>
      <c r="U2955" s="91">
        <v>0</v>
      </c>
    </row>
    <row r="2956" spans="18:21" x14ac:dyDescent="0.2">
      <c r="R2956" s="90" t="s">
        <v>15</v>
      </c>
      <c r="S2956" s="91">
        <v>0</v>
      </c>
      <c r="T2956" s="90">
        <v>0</v>
      </c>
      <c r="U2956" s="91">
        <v>0</v>
      </c>
    </row>
    <row r="2957" spans="18:21" x14ac:dyDescent="0.2">
      <c r="R2957" s="90" t="s">
        <v>15</v>
      </c>
      <c r="S2957" s="91">
        <v>0</v>
      </c>
      <c r="T2957" s="90">
        <v>0</v>
      </c>
      <c r="U2957" s="91">
        <v>0</v>
      </c>
    </row>
    <row r="2958" spans="18:21" x14ac:dyDescent="0.2">
      <c r="R2958" s="90" t="s">
        <v>15</v>
      </c>
      <c r="S2958" s="91">
        <v>0</v>
      </c>
      <c r="T2958" s="90">
        <v>0</v>
      </c>
      <c r="U2958" s="91">
        <v>0</v>
      </c>
    </row>
    <row r="2959" spans="18:21" x14ac:dyDescent="0.2">
      <c r="R2959" s="90" t="s">
        <v>15</v>
      </c>
      <c r="S2959" s="91">
        <v>0</v>
      </c>
      <c r="T2959" s="90">
        <v>0</v>
      </c>
      <c r="U2959" s="91">
        <v>0</v>
      </c>
    </row>
    <row r="2960" spans="18:21" x14ac:dyDescent="0.2">
      <c r="R2960" s="90" t="s">
        <v>15</v>
      </c>
      <c r="S2960" s="91">
        <v>0</v>
      </c>
      <c r="T2960" s="90">
        <v>0</v>
      </c>
      <c r="U2960" s="91">
        <v>0</v>
      </c>
    </row>
    <row r="2961" spans="18:21" x14ac:dyDescent="0.2">
      <c r="R2961" s="90" t="s">
        <v>15</v>
      </c>
      <c r="S2961" s="91">
        <v>0</v>
      </c>
      <c r="T2961" s="90">
        <v>0</v>
      </c>
      <c r="U2961" s="91">
        <v>0</v>
      </c>
    </row>
    <row r="2962" spans="18:21" x14ac:dyDescent="0.2">
      <c r="R2962" s="90" t="s">
        <v>15</v>
      </c>
      <c r="S2962" s="91">
        <v>0</v>
      </c>
      <c r="T2962" s="90">
        <v>0</v>
      </c>
      <c r="U2962" s="91">
        <v>0</v>
      </c>
    </row>
    <row r="2963" spans="18:21" x14ac:dyDescent="0.2">
      <c r="R2963" s="90" t="s">
        <v>15</v>
      </c>
      <c r="S2963" s="91">
        <v>0</v>
      </c>
      <c r="T2963" s="90">
        <v>0</v>
      </c>
      <c r="U2963" s="91">
        <v>0</v>
      </c>
    </row>
    <row r="2964" spans="18:21" x14ac:dyDescent="0.2">
      <c r="R2964" s="90" t="s">
        <v>15</v>
      </c>
      <c r="S2964" s="91">
        <v>0</v>
      </c>
      <c r="T2964" s="90">
        <v>0</v>
      </c>
      <c r="U2964" s="91">
        <v>0</v>
      </c>
    </row>
    <row r="2965" spans="18:21" x14ac:dyDescent="0.2">
      <c r="R2965" s="90" t="s">
        <v>15</v>
      </c>
      <c r="S2965" s="91">
        <v>0</v>
      </c>
      <c r="T2965" s="90">
        <v>0</v>
      </c>
      <c r="U2965" s="91">
        <v>0</v>
      </c>
    </row>
  </sheetData>
  <autoFilter ref="A1:U2884" xr:uid="{F697C94B-E674-41C6-B5A8-A89A8EDE1F6E}"/>
  <dataValidations count="1">
    <dataValidation type="list" allowBlank="1" showInputMessage="1" showErrorMessage="1" sqref="L2:L2858" xr:uid="{C37650B4-2E13-485A-99E3-DADF00CE1127}">
      <formula1>"DIRETO,INDIRETO"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&amp;C&amp;1#&amp;"Calibri"&amp;12&amp;K008000Internal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6</vt:i4>
      </vt:variant>
    </vt:vector>
  </HeadingPairs>
  <TitlesOfParts>
    <vt:vector size="16" baseType="lpstr">
      <vt:lpstr>Diario de obra</vt:lpstr>
      <vt:lpstr>RDO - Efetivo - Equipamento</vt:lpstr>
      <vt:lpstr>Planilha8</vt:lpstr>
      <vt:lpstr>GRUPOS</vt:lpstr>
      <vt:lpstr>LISTAGEM DE EFETIVO</vt:lpstr>
      <vt:lpstr>VEÍCULOS</vt:lpstr>
      <vt:lpstr>FOTOS</vt:lpstr>
      <vt:lpstr>Datas</vt:lpstr>
      <vt:lpstr>Anexo 3 "improd chuva</vt:lpstr>
      <vt:lpstr>COMP</vt:lpstr>
      <vt:lpstr>'Diario de obra'!Area_de_impressao</vt:lpstr>
      <vt:lpstr>FOTOS!Area_de_impressao</vt:lpstr>
      <vt:lpstr>'LISTAGEM DE EFETIVO'!Area_de_impressao</vt:lpstr>
      <vt:lpstr>'RDO - Efetivo - Equipamento'!Area_de_impressao</vt:lpstr>
      <vt:lpstr>'LISTAGEM DE EFETIVO'!Print_Area</vt:lpstr>
      <vt:lpstr>'LISTAGEM DE EFETIVO'!Print_Titles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Saquia Muni Sacilotto Junior</dc:creator>
  <cp:keywords/>
  <dc:description/>
  <cp:lastModifiedBy>Juliano Freitas Freitas</cp:lastModifiedBy>
  <cp:revision/>
  <cp:lastPrinted>2024-01-18T19:26:42Z</cp:lastPrinted>
  <dcterms:created xsi:type="dcterms:W3CDTF">2021-02-05T20:34:15Z</dcterms:created>
  <dcterms:modified xsi:type="dcterms:W3CDTF">2025-05-09T13:34:05Z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9c027e-33b7-45fc-a572-8ffa5d09ec36_Enabled">
    <vt:lpwstr>true</vt:lpwstr>
  </property>
  <property fmtid="{D5CDD505-2E9C-101B-9397-08002B2CF9AE}" pid="3" name="MSIP_Label_019c027e-33b7-45fc-a572-8ffa5d09ec36_SetDate">
    <vt:lpwstr>2024-04-08T16:35:21Z</vt:lpwstr>
  </property>
  <property fmtid="{D5CDD505-2E9C-101B-9397-08002B2CF9AE}" pid="4" name="MSIP_Label_019c027e-33b7-45fc-a572-8ffa5d09ec36_Method">
    <vt:lpwstr>Standard</vt:lpwstr>
  </property>
  <property fmtid="{D5CDD505-2E9C-101B-9397-08002B2CF9AE}" pid="5" name="MSIP_Label_019c027e-33b7-45fc-a572-8ffa5d09ec36_Name">
    <vt:lpwstr>Internal Use</vt:lpwstr>
  </property>
  <property fmtid="{D5CDD505-2E9C-101B-9397-08002B2CF9AE}" pid="6" name="MSIP_Label_019c027e-33b7-45fc-a572-8ffa5d09ec36_SiteId">
    <vt:lpwstr>031a09bc-a2bf-44df-888e-4e09355b7a24</vt:lpwstr>
  </property>
  <property fmtid="{D5CDD505-2E9C-101B-9397-08002B2CF9AE}" pid="7" name="MSIP_Label_019c027e-33b7-45fc-a572-8ffa5d09ec36_ActionId">
    <vt:lpwstr>9321add8-c44f-414f-9528-98779977b71e</vt:lpwstr>
  </property>
  <property fmtid="{D5CDD505-2E9C-101B-9397-08002B2CF9AE}" pid="8" name="MSIP_Label_019c027e-33b7-45fc-a572-8ffa5d09ec36_ContentBits">
    <vt:lpwstr>2</vt:lpwstr>
  </property>
</Properties>
</file>