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581B9996-67D8-9543-B892-0790BE00BF94}" xr6:coauthVersionLast="47" xr6:coauthVersionMax="47" xr10:uidLastSave="{00000000-0000-0000-0000-000000000000}"/>
  <bookViews>
    <workbookView xWindow="240" yWindow="760" windowWidth="19440" windowHeight="142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 s="1"/>
  <c r="AD36" i="1"/>
  <c r="AB36" i="1" s="1"/>
  <c r="AC36" i="1"/>
  <c r="U36" i="1"/>
  <c r="AR35" i="1"/>
  <c r="AQ35" i="1"/>
  <c r="AO35" i="1"/>
  <c r="AP35" i="1" s="1"/>
  <c r="AN35" i="1"/>
  <c r="AL35" i="1"/>
  <c r="P35" i="1" s="1"/>
  <c r="AD35" i="1"/>
  <c r="AC35" i="1"/>
  <c r="AB35" i="1"/>
  <c r="U35" i="1"/>
  <c r="S35" i="1"/>
  <c r="AR34" i="1"/>
  <c r="AQ34" i="1"/>
  <c r="AO34" i="1"/>
  <c r="AP34" i="1" s="1"/>
  <c r="AN34" i="1"/>
  <c r="AL34" i="1" s="1"/>
  <c r="AD34" i="1"/>
  <c r="AC34" i="1"/>
  <c r="AB34" i="1" s="1"/>
  <c r="U34" i="1"/>
  <c r="O34" i="1"/>
  <c r="AR33" i="1"/>
  <c r="AQ33" i="1"/>
  <c r="AO33" i="1"/>
  <c r="AP33" i="1" s="1"/>
  <c r="AN33" i="1"/>
  <c r="AL33" i="1" s="1"/>
  <c r="AM33" i="1"/>
  <c r="AD33" i="1"/>
  <c r="AC33" i="1"/>
  <c r="AB33" i="1" s="1"/>
  <c r="U33" i="1"/>
  <c r="AR32" i="1"/>
  <c r="AQ32" i="1"/>
  <c r="AO32" i="1"/>
  <c r="AP32" i="1" s="1"/>
  <c r="AN32" i="1"/>
  <c r="AM32" i="1"/>
  <c r="AL32" i="1"/>
  <c r="P32" i="1" s="1"/>
  <c r="AD32" i="1"/>
  <c r="AC32" i="1"/>
  <c r="AB32" i="1" s="1"/>
  <c r="U32" i="1"/>
  <c r="S32" i="1"/>
  <c r="AR31" i="1"/>
  <c r="AQ31" i="1"/>
  <c r="AO31" i="1"/>
  <c r="AP31" i="1" s="1"/>
  <c r="AN31" i="1"/>
  <c r="AL31" i="1"/>
  <c r="P31" i="1" s="1"/>
  <c r="AD31" i="1"/>
  <c r="AC31" i="1"/>
  <c r="AB31" i="1"/>
  <c r="U31" i="1"/>
  <c r="S31" i="1"/>
  <c r="AR30" i="1"/>
  <c r="AQ30" i="1"/>
  <c r="AO30" i="1"/>
  <c r="AP30" i="1" s="1"/>
  <c r="AN30" i="1"/>
  <c r="AL30" i="1" s="1"/>
  <c r="AD30" i="1"/>
  <c r="AC30" i="1"/>
  <c r="AB30" i="1" s="1"/>
  <c r="X30" i="1"/>
  <c r="U30" i="1"/>
  <c r="P30" i="1"/>
  <c r="O30" i="1"/>
  <c r="AR29" i="1"/>
  <c r="AQ29" i="1"/>
  <c r="AO29" i="1"/>
  <c r="AN29" i="1"/>
  <c r="AL29" i="1" s="1"/>
  <c r="AM29" i="1"/>
  <c r="AD29" i="1"/>
  <c r="AC29" i="1"/>
  <c r="AB29" i="1" s="1"/>
  <c r="U29" i="1"/>
  <c r="O29" i="1"/>
  <c r="N29" i="1"/>
  <c r="M29" i="1"/>
  <c r="AF29" i="1" s="1"/>
  <c r="AR28" i="1"/>
  <c r="AQ28" i="1"/>
  <c r="AO28" i="1"/>
  <c r="AP28" i="1" s="1"/>
  <c r="AN28" i="1"/>
  <c r="AM28" i="1"/>
  <c r="AL28" i="1"/>
  <c r="AD28" i="1"/>
  <c r="AC28" i="1"/>
  <c r="AB28" i="1"/>
  <c r="U28" i="1"/>
  <c r="S28" i="1"/>
  <c r="AR27" i="1"/>
  <c r="AQ27" i="1"/>
  <c r="AO27" i="1"/>
  <c r="AP27" i="1" s="1"/>
  <c r="AN27" i="1"/>
  <c r="AL27" i="1"/>
  <c r="P27" i="1" s="1"/>
  <c r="AD27" i="1"/>
  <c r="AC27" i="1"/>
  <c r="AB27" i="1"/>
  <c r="U27" i="1"/>
  <c r="S27" i="1"/>
  <c r="AR26" i="1"/>
  <c r="AQ26" i="1"/>
  <c r="AO26" i="1"/>
  <c r="AP26" i="1" s="1"/>
  <c r="AN26" i="1"/>
  <c r="AL26" i="1" s="1"/>
  <c r="AD26" i="1"/>
  <c r="AC26" i="1"/>
  <c r="AB26" i="1" s="1"/>
  <c r="X26" i="1"/>
  <c r="U26" i="1"/>
  <c r="P26" i="1"/>
  <c r="O26" i="1"/>
  <c r="AR25" i="1"/>
  <c r="AQ25" i="1"/>
  <c r="AO25" i="1"/>
  <c r="AN25" i="1"/>
  <c r="AL25" i="1" s="1"/>
  <c r="AM25" i="1"/>
  <c r="AD25" i="1"/>
  <c r="AC25" i="1"/>
  <c r="AB25" i="1" s="1"/>
  <c r="U25" i="1"/>
  <c r="O25" i="1"/>
  <c r="N25" i="1"/>
  <c r="M25" i="1" s="1"/>
  <c r="AF25" i="1" s="1"/>
  <c r="AR24" i="1"/>
  <c r="AQ24" i="1"/>
  <c r="AO24" i="1"/>
  <c r="AP24" i="1" s="1"/>
  <c r="AN24" i="1"/>
  <c r="AM24" i="1"/>
  <c r="AL24" i="1"/>
  <c r="AD24" i="1"/>
  <c r="AC24" i="1"/>
  <c r="AB24" i="1"/>
  <c r="U24" i="1"/>
  <c r="S24" i="1"/>
  <c r="N24" i="1"/>
  <c r="M24" i="1"/>
  <c r="AR23" i="1"/>
  <c r="AQ23" i="1"/>
  <c r="AO23" i="1"/>
  <c r="AN23" i="1"/>
  <c r="AL23" i="1"/>
  <c r="P23" i="1" s="1"/>
  <c r="AD23" i="1"/>
  <c r="AC23" i="1"/>
  <c r="AB23" i="1"/>
  <c r="U23" i="1"/>
  <c r="S23" i="1"/>
  <c r="AR22" i="1"/>
  <c r="AQ22" i="1"/>
  <c r="AP22" i="1"/>
  <c r="AO22" i="1"/>
  <c r="AN22" i="1"/>
  <c r="AM22" i="1"/>
  <c r="AL22" i="1"/>
  <c r="N22" i="1" s="1"/>
  <c r="M22" i="1" s="1"/>
  <c r="AF22" i="1"/>
  <c r="AD22" i="1"/>
  <c r="AC22" i="1"/>
  <c r="AB22" i="1" s="1"/>
  <c r="X22" i="1"/>
  <c r="U22" i="1"/>
  <c r="S22" i="1"/>
  <c r="P22" i="1"/>
  <c r="O22" i="1"/>
  <c r="AR21" i="1"/>
  <c r="AQ21" i="1"/>
  <c r="AO21" i="1"/>
  <c r="AP21" i="1" s="1"/>
  <c r="AN21" i="1"/>
  <c r="AL21" i="1" s="1"/>
  <c r="S21" i="1" s="1"/>
  <c r="AD21" i="1"/>
  <c r="AC21" i="1"/>
  <c r="AB21" i="1" s="1"/>
  <c r="X21" i="1"/>
  <c r="U21" i="1"/>
  <c r="P21" i="1"/>
  <c r="O21" i="1"/>
  <c r="AR20" i="1"/>
  <c r="AQ20" i="1"/>
  <c r="AO20" i="1"/>
  <c r="AP20" i="1" s="1"/>
  <c r="AN20" i="1"/>
  <c r="AL20" i="1"/>
  <c r="AD20" i="1"/>
  <c r="AC20" i="1"/>
  <c r="AB20" i="1" s="1"/>
  <c r="U20" i="1"/>
  <c r="AR19" i="1"/>
  <c r="AQ19" i="1"/>
  <c r="AO19" i="1"/>
  <c r="AN19" i="1"/>
  <c r="AL19" i="1"/>
  <c r="AD19" i="1"/>
  <c r="AC19" i="1"/>
  <c r="AB19" i="1"/>
  <c r="U19" i="1"/>
  <c r="S19" i="1"/>
  <c r="O19" i="1"/>
  <c r="P20" i="1" l="1"/>
  <c r="O20" i="1"/>
  <c r="AP25" i="1"/>
  <c r="X25" i="1"/>
  <c r="AP29" i="1"/>
  <c r="X29" i="1"/>
  <c r="AM20" i="1"/>
  <c r="S33" i="1"/>
  <c r="P33" i="1"/>
  <c r="N33" i="1"/>
  <c r="M33" i="1" s="1"/>
  <c r="AM21" i="1"/>
  <c r="AP23" i="1"/>
  <c r="N34" i="1"/>
  <c r="M34" i="1" s="1"/>
  <c r="AM34" i="1"/>
  <c r="S34" i="1"/>
  <c r="P34" i="1"/>
  <c r="N20" i="1"/>
  <c r="M20" i="1" s="1"/>
  <c r="O33" i="1"/>
  <c r="P36" i="1"/>
  <c r="O36" i="1"/>
  <c r="N36" i="1"/>
  <c r="M36" i="1" s="1"/>
  <c r="AM36" i="1"/>
  <c r="S36" i="1"/>
  <c r="AF24" i="1"/>
  <c r="AP19" i="1"/>
  <c r="X19" i="1"/>
  <c r="P19" i="1"/>
  <c r="N19" i="1"/>
  <c r="M19" i="1" s="1"/>
  <c r="AM19" i="1"/>
  <c r="S20" i="1"/>
  <c r="Y22" i="1"/>
  <c r="Z22" i="1" s="1"/>
  <c r="V22" i="1" s="1"/>
  <c r="T22" i="1" s="1"/>
  <c r="W22" i="1" s="1"/>
  <c r="Q22" i="1" s="1"/>
  <c r="R22" i="1" s="1"/>
  <c r="N21" i="1"/>
  <c r="M21" i="1" s="1"/>
  <c r="Y21" i="1" s="1"/>
  <c r="Z21" i="1" s="1"/>
  <c r="AG21" i="1" s="1"/>
  <c r="P24" i="1"/>
  <c r="O24" i="1"/>
  <c r="S25" i="1"/>
  <c r="P25" i="1"/>
  <c r="N26" i="1"/>
  <c r="M26" i="1" s="1"/>
  <c r="Y26" i="1" s="1"/>
  <c r="Z26" i="1" s="1"/>
  <c r="AM26" i="1"/>
  <c r="S26" i="1"/>
  <c r="P28" i="1"/>
  <c r="O28" i="1"/>
  <c r="N28" i="1"/>
  <c r="M28" i="1" s="1"/>
  <c r="S29" i="1"/>
  <c r="P29" i="1"/>
  <c r="N30" i="1"/>
  <c r="M30" i="1" s="1"/>
  <c r="AM30" i="1"/>
  <c r="S30" i="1"/>
  <c r="X34" i="1"/>
  <c r="X33" i="1"/>
  <c r="AM23" i="1"/>
  <c r="AM27" i="1"/>
  <c r="AM31" i="1"/>
  <c r="O32" i="1"/>
  <c r="AM35" i="1"/>
  <c r="N32" i="1"/>
  <c r="M32" i="1" s="1"/>
  <c r="X20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O35" i="1"/>
  <c r="O23" i="1"/>
  <c r="O27" i="1"/>
  <c r="O31" i="1"/>
  <c r="X23" i="1"/>
  <c r="X27" i="1"/>
  <c r="X31" i="1"/>
  <c r="X35" i="1"/>
  <c r="Y29" i="1" l="1"/>
  <c r="Z29" i="1" s="1"/>
  <c r="AF27" i="1"/>
  <c r="Y24" i="1"/>
  <c r="Z24" i="1" s="1"/>
  <c r="AF28" i="1"/>
  <c r="V28" i="1"/>
  <c r="T28" i="1" s="1"/>
  <c r="W28" i="1" s="1"/>
  <c r="Q28" i="1" s="1"/>
  <c r="R28" i="1" s="1"/>
  <c r="AF20" i="1"/>
  <c r="V20" i="1"/>
  <c r="T20" i="1" s="1"/>
  <c r="W20" i="1" s="1"/>
  <c r="Q20" i="1" s="1"/>
  <c r="R20" i="1" s="1"/>
  <c r="AH26" i="1"/>
  <c r="AA26" i="1"/>
  <c r="AE26" i="1" s="1"/>
  <c r="AG26" i="1"/>
  <c r="AF19" i="1"/>
  <c r="V19" i="1"/>
  <c r="T19" i="1" s="1"/>
  <c r="W19" i="1" s="1"/>
  <c r="Q19" i="1" s="1"/>
  <c r="R19" i="1" s="1"/>
  <c r="AF23" i="1"/>
  <c r="Y34" i="1"/>
  <c r="Z34" i="1" s="1"/>
  <c r="V34" i="1" s="1"/>
  <c r="T34" i="1" s="1"/>
  <c r="W34" i="1" s="1"/>
  <c r="Q34" i="1" s="1"/>
  <c r="R34" i="1" s="1"/>
  <c r="AA21" i="1"/>
  <c r="AE21" i="1" s="1"/>
  <c r="AH21" i="1"/>
  <c r="Y33" i="1"/>
  <c r="Z33" i="1" s="1"/>
  <c r="Y19" i="1"/>
  <c r="Z19" i="1" s="1"/>
  <c r="Y28" i="1"/>
  <c r="Z28" i="1" s="1"/>
  <c r="Y35" i="1"/>
  <c r="Z35" i="1" s="1"/>
  <c r="Y36" i="1"/>
  <c r="Z36" i="1" s="1"/>
  <c r="V36" i="1" s="1"/>
  <c r="T36" i="1" s="1"/>
  <c r="W36" i="1" s="1"/>
  <c r="Q36" i="1" s="1"/>
  <c r="R36" i="1" s="1"/>
  <c r="Y20" i="1"/>
  <c r="Z20" i="1" s="1"/>
  <c r="V21" i="1"/>
  <c r="T21" i="1" s="1"/>
  <c r="W21" i="1" s="1"/>
  <c r="Q21" i="1" s="1"/>
  <c r="R21" i="1" s="1"/>
  <c r="AF21" i="1"/>
  <c r="AF33" i="1"/>
  <c r="V33" i="1"/>
  <c r="T33" i="1" s="1"/>
  <c r="W33" i="1" s="1"/>
  <c r="Q33" i="1" s="1"/>
  <c r="R33" i="1" s="1"/>
  <c r="Y25" i="1"/>
  <c r="Z25" i="1" s="1"/>
  <c r="Y31" i="1"/>
  <c r="Z31" i="1" s="1"/>
  <c r="V31" i="1" s="1"/>
  <c r="T31" i="1" s="1"/>
  <c r="W31" i="1" s="1"/>
  <c r="Q31" i="1" s="1"/>
  <c r="R31" i="1" s="1"/>
  <c r="AF35" i="1"/>
  <c r="AF32" i="1"/>
  <c r="AH22" i="1"/>
  <c r="AA22" i="1"/>
  <c r="AE22" i="1" s="1"/>
  <c r="AG22" i="1"/>
  <c r="AF36" i="1"/>
  <c r="Y27" i="1"/>
  <c r="Z27" i="1" s="1"/>
  <c r="V27" i="1" s="1"/>
  <c r="T27" i="1" s="1"/>
  <c r="W27" i="1" s="1"/>
  <c r="Q27" i="1" s="1"/>
  <c r="R27" i="1" s="1"/>
  <c r="Y32" i="1"/>
  <c r="Z32" i="1" s="1"/>
  <c r="AF34" i="1"/>
  <c r="Y23" i="1"/>
  <c r="Z23" i="1" s="1"/>
  <c r="AF31" i="1"/>
  <c r="AF30" i="1"/>
  <c r="V26" i="1"/>
  <c r="T26" i="1" s="1"/>
  <c r="W26" i="1" s="1"/>
  <c r="Q26" i="1" s="1"/>
  <c r="R26" i="1" s="1"/>
  <c r="AF26" i="1"/>
  <c r="Y30" i="1"/>
  <c r="Z30" i="1" s="1"/>
  <c r="V30" i="1" s="1"/>
  <c r="T30" i="1" s="1"/>
  <c r="W30" i="1" s="1"/>
  <c r="Q30" i="1" s="1"/>
  <c r="R30" i="1" s="1"/>
  <c r="AI21" i="1" l="1"/>
  <c r="AA33" i="1"/>
  <c r="AE33" i="1" s="1"/>
  <c r="AH33" i="1"/>
  <c r="AG33" i="1"/>
  <c r="AA25" i="1"/>
  <c r="AE25" i="1" s="1"/>
  <c r="AH25" i="1"/>
  <c r="AG25" i="1"/>
  <c r="V25" i="1"/>
  <c r="T25" i="1" s="1"/>
  <c r="W25" i="1" s="1"/>
  <c r="Q25" i="1" s="1"/>
  <c r="R25" i="1" s="1"/>
  <c r="AI22" i="1"/>
  <c r="AH36" i="1"/>
  <c r="AA36" i="1"/>
  <c r="AE36" i="1" s="1"/>
  <c r="AG36" i="1"/>
  <c r="AA35" i="1"/>
  <c r="AE35" i="1" s="1"/>
  <c r="AH35" i="1"/>
  <c r="AG35" i="1"/>
  <c r="AH24" i="1"/>
  <c r="AA24" i="1"/>
  <c r="AE24" i="1" s="1"/>
  <c r="V24" i="1"/>
  <c r="T24" i="1" s="1"/>
  <c r="W24" i="1" s="1"/>
  <c r="Q24" i="1" s="1"/>
  <c r="R24" i="1" s="1"/>
  <c r="AG24" i="1"/>
  <c r="AH32" i="1"/>
  <c r="AA32" i="1"/>
  <c r="AE32" i="1" s="1"/>
  <c r="AG32" i="1"/>
  <c r="AA34" i="1"/>
  <c r="AE34" i="1" s="1"/>
  <c r="AH34" i="1"/>
  <c r="AG34" i="1"/>
  <c r="V32" i="1"/>
  <c r="T32" i="1" s="1"/>
  <c r="W32" i="1" s="1"/>
  <c r="Q32" i="1" s="1"/>
  <c r="R32" i="1" s="1"/>
  <c r="AH27" i="1"/>
  <c r="AG27" i="1"/>
  <c r="AA27" i="1"/>
  <c r="AE27" i="1" s="1"/>
  <c r="V35" i="1"/>
  <c r="T35" i="1" s="1"/>
  <c r="W35" i="1" s="1"/>
  <c r="Q35" i="1" s="1"/>
  <c r="R35" i="1" s="1"/>
  <c r="AI26" i="1"/>
  <c r="AH23" i="1"/>
  <c r="AG23" i="1"/>
  <c r="AA23" i="1"/>
  <c r="AE23" i="1" s="1"/>
  <c r="AH28" i="1"/>
  <c r="AA28" i="1"/>
  <c r="AE28" i="1" s="1"/>
  <c r="AG28" i="1"/>
  <c r="AA29" i="1"/>
  <c r="AE29" i="1" s="1"/>
  <c r="AH29" i="1"/>
  <c r="AG29" i="1"/>
  <c r="V29" i="1"/>
  <c r="T29" i="1" s="1"/>
  <c r="W29" i="1" s="1"/>
  <c r="Q29" i="1" s="1"/>
  <c r="R29" i="1" s="1"/>
  <c r="AA30" i="1"/>
  <c r="AE30" i="1" s="1"/>
  <c r="AH30" i="1"/>
  <c r="AG30" i="1"/>
  <c r="AH31" i="1"/>
  <c r="AG31" i="1"/>
  <c r="AA31" i="1"/>
  <c r="AE31" i="1" s="1"/>
  <c r="AH20" i="1"/>
  <c r="AA20" i="1"/>
  <c r="AE20" i="1" s="1"/>
  <c r="AG20" i="1"/>
  <c r="AA19" i="1"/>
  <c r="AE19" i="1" s="1"/>
  <c r="AH19" i="1"/>
  <c r="AG19" i="1"/>
  <c r="V23" i="1"/>
  <c r="T23" i="1" s="1"/>
  <c r="W23" i="1" s="1"/>
  <c r="Q23" i="1" s="1"/>
  <c r="R23" i="1" s="1"/>
  <c r="AI35" i="1" l="1"/>
  <c r="AI25" i="1"/>
  <c r="AI19" i="1"/>
  <c r="AI20" i="1"/>
  <c r="AI24" i="1"/>
  <c r="AI31" i="1"/>
  <c r="AI23" i="1"/>
  <c r="AI29" i="1"/>
  <c r="AI34" i="1"/>
  <c r="AI32" i="1"/>
  <c r="AI30" i="1"/>
  <c r="AI28" i="1"/>
  <c r="AI27" i="1"/>
  <c r="AI33" i="1"/>
  <c r="AI36" i="1"/>
</calcChain>
</file>

<file path=xl/sharedStrings.xml><?xml version="1.0" encoding="utf-8"?>
<sst xmlns="http://schemas.openxmlformats.org/spreadsheetml/2006/main" count="980" uniqueCount="406">
  <si>
    <t>File opened</t>
  </si>
  <si>
    <t>2023-07-18 16:00:05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</si>
  <si>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</si>
  <si>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</si>
  <si>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</si>
  <si>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</si>
  <si>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</si>
  <si>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</si>
  <si>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</si>
  <si>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</si>
  <si>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</si>
  <si>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</si>
  <si>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</si>
  <si>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</si>
  <si>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</si>
  <si>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</si>
  <si>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</si>
  <si>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</si>
  <si>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</si>
  <si>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</si>
  <si>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</si>
  <si>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</si>
  <si>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</si>
  <si>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</si>
  <si>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</si>
  <si>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</si>
  <si>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</si>
  <si>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16:00:05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</si>
  <si>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</si>
  <si>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</si>
  <si>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</si>
  <si>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</si>
  <si>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</si>
  <si>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</si>
  <si>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</si>
  <si>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</si>
  <si>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</si>
  <si>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</si>
  <si>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</si>
  <si>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</si>
  <si>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</si>
  <si>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</si>
  <si>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</si>
  <si>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</si>
  <si>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</si>
  <si>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</si>
  <si>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</si>
  <si>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</si>
  <si>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</si>
  <si>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</si>
  <si>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</si>
  <si>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</si>
  <si>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</si>
  <si>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</si>
  <si>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</si>
  <si>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</si>
  <si>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</si>
  <si>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</si>
  <si>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</si>
  <si>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</si>
  <si>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</si>
  <si>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</si>
  <si>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</si>
  <si>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</si>
  <si>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</si>
  <si>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</si>
  <si>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</si>
  <si>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</si>
  <si>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</si>
  <si>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</si>
  <si>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</si>
  <si>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</si>
  <si>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</si>
  <si>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</si>
  <si>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</si>
  <si>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</si>
  <si>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</si>
  <si>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</si>
  <si>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</si>
  <si>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</si>
  <si>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</si>
  <si>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</si>
  <si>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</si>
  <si>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</si>
  <si>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</si>
  <si>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</si>
  <si>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</si>
  <si>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3.80303 79.9494 380.602 629.495 886.647 1076.07 1289.15 1399.66</t>
  </si>
  <si>
    <t>Fs_true</t>
  </si>
  <si>
    <t>0.39844 100.4 401.826 601.019 802.958 1000.65 1201.32 1401.6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</si>
  <si>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</si>
  <si>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</si>
  <si>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</si>
  <si>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</si>
  <si>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</si>
  <si>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</si>
  <si>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</si>
  <si>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</si>
  <si>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</si>
  <si>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</si>
  <si>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</si>
  <si>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</si>
  <si>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</si>
  <si>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</si>
  <si>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</si>
  <si>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</si>
  <si>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</si>
  <si>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</si>
  <si>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</si>
  <si>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</si>
  <si>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</si>
  <si>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</si>
  <si>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</si>
  <si>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</si>
  <si>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</si>
  <si>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</si>
  <si>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</si>
  <si>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</si>
  <si>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</si>
  <si>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</si>
  <si>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</si>
  <si>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</si>
  <si>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</si>
  <si>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</si>
  <si>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</si>
  <si>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</si>
  <si>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</si>
  <si>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</si>
  <si>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</si>
  <si>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</si>
  <si>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</si>
  <si>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</si>
  <si>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</si>
  <si>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</si>
  <si>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</si>
  <si>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</si>
  <si>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</si>
  <si>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</si>
  <si>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</si>
  <si>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</si>
  <si>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</si>
  <si>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</si>
  <si>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</si>
  <si>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</si>
  <si>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</si>
  <si>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</si>
  <si>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</si>
  <si>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</si>
  <si>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</si>
  <si>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</si>
  <si>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</si>
  <si>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</si>
  <si>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</si>
  <si>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</si>
  <si>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</si>
  <si>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</si>
  <si>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</si>
  <si>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</si>
  <si>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</si>
  <si>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</si>
  <si>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</si>
  <si>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</si>
  <si>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</si>
  <si>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</si>
  <si>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</si>
  <si>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</si>
  <si>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</si>
  <si>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</si>
  <si>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</si>
  <si>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</si>
  <si>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</si>
  <si>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</si>
  <si>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</si>
  <si>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</si>
  <si>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</si>
  <si>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</si>
  <si>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</si>
  <si>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</si>
  <si>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</si>
  <si>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</si>
  <si>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</si>
  <si>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</si>
  <si>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</si>
  <si>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</si>
  <si>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</si>
  <si>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</si>
  <si>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</si>
  <si>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</si>
  <si>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</si>
  <si>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</si>
  <si>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</si>
  <si>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</si>
  <si>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</si>
  <si>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</si>
  <si>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</si>
  <si>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</si>
  <si>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</si>
  <si>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</si>
  <si>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</si>
  <si>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</si>
  <si>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</si>
  <si>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</si>
  <si>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</si>
  <si>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</si>
  <si>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</si>
  <si>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</si>
  <si>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</si>
  <si>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</si>
  <si>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</si>
  <si>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</si>
  <si>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</si>
  <si>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</si>
  <si>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</si>
  <si>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</si>
  <si>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</si>
  <si>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</si>
  <si>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</si>
  <si>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</si>
  <si>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</si>
  <si>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</si>
  <si>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</si>
  <si>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</si>
  <si>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</si>
  <si>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</si>
  <si>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</si>
  <si>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</si>
  <si>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</si>
  <si>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</si>
  <si>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</si>
  <si>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</si>
  <si>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</si>
  <si>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</si>
  <si>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</si>
  <si>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</si>
  <si>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</si>
  <si>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</si>
  <si>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</si>
  <si>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</si>
  <si>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</si>
  <si>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</si>
  <si>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</si>
  <si>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</si>
  <si>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</si>
  <si>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</si>
  <si>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</si>
  <si>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</si>
  <si>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</si>
  <si>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</si>
  <si>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</si>
  <si>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</si>
  <si>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</si>
  <si>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</si>
  <si>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</si>
  <si>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</si>
  <si>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</si>
  <si>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</si>
  <si>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</si>
  <si>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</si>
  <si>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</si>
  <si>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</si>
  <si>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</si>
  <si>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</si>
  <si>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</si>
  <si>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</si>
  <si>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</si>
  <si>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</si>
  <si>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</si>
  <si>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</si>
  <si>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</si>
  <si>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</si>
  <si>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</si>
  <si>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</si>
  <si>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</si>
  <si>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</si>
  <si>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</si>
  <si>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</si>
  <si>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</si>
  <si>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</si>
  <si>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</si>
  <si>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</si>
  <si>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</si>
  <si>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</si>
  <si>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</si>
  <si>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</si>
  <si>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</si>
  <si>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</si>
  <si>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</si>
  <si>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</si>
  <si>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</si>
  <si>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</si>
  <si>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</si>
  <si>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</si>
  <si>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</si>
  <si>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</si>
  <si>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</si>
  <si>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</si>
  <si>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</si>
  <si>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</si>
  <si>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</si>
  <si>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</si>
  <si>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</si>
  <si>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</si>
  <si>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</si>
  <si>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</si>
  <si>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</si>
  <si>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</si>
  <si>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</si>
  <si>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</si>
  <si>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</si>
  <si>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</si>
  <si>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</si>
  <si>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</si>
  <si>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</si>
  <si>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</si>
  <si>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</si>
  <si>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</si>
  <si>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</si>
  <si>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</si>
  <si>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</si>
  <si>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</si>
  <si>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</si>
  <si>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</si>
  <si>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</si>
  <si>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</si>
  <si>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</si>
  <si>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</si>
  <si>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</si>
  <si>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</si>
  <si>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</si>
  <si>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</si>
  <si>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</si>
  <si>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</si>
  <si>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</si>
  <si>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</si>
  <si>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</si>
  <si>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</si>
  <si>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</si>
  <si>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</si>
  <si>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</si>
  <si>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</si>
  <si>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</si>
  <si>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</si>
  <si>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20230718 16:22:17</t>
  </si>
  <si>
    <t>16:22:17</t>
  </si>
  <si>
    <t>none</t>
  </si>
  <si>
    <t>Picabo</t>
  </si>
  <si>
    <t>20230718</t>
  </si>
  <si>
    <t>kse</t>
  </si>
  <si>
    <t>BNL21857</t>
  </si>
  <si>
    <t>16:21:49</t>
  </si>
  <si>
    <t>2/2</t>
  </si>
  <si>
    <t>00000000</t>
  </si>
  <si>
    <t>iiiiiiii</t>
  </si>
  <si>
    <t>off</t>
  </si>
  <si>
    <t>20230718 16:23:41</t>
  </si>
  <si>
    <t>16:23:41</t>
  </si>
  <si>
    <t>16:23:15</t>
  </si>
  <si>
    <t>20230718 16:25:06</t>
  </si>
  <si>
    <t>16:25:06</t>
  </si>
  <si>
    <t>16:24:39</t>
  </si>
  <si>
    <t>20230718 16:26:34</t>
  </si>
  <si>
    <t>16:26:34</t>
  </si>
  <si>
    <t>16:26:07</t>
  </si>
  <si>
    <t>20230718 16:28:03</t>
  </si>
  <si>
    <t>16:28:03</t>
  </si>
  <si>
    <t>16:27:36</t>
  </si>
  <si>
    <t>20230718 16:29:14</t>
  </si>
  <si>
    <t>16:29:14</t>
  </si>
  <si>
    <t>16:29:08</t>
  </si>
  <si>
    <t>20230718 16:30:14</t>
  </si>
  <si>
    <t>16:30:14</t>
  </si>
  <si>
    <t>16:30:08</t>
  </si>
  <si>
    <t>20230718 16:31:46</t>
  </si>
  <si>
    <t>16:31:46</t>
  </si>
  <si>
    <t>16:31:19</t>
  </si>
  <si>
    <t>20230718 16:33:01</t>
  </si>
  <si>
    <t>16:33:01</t>
  </si>
  <si>
    <t>16:32:34</t>
  </si>
  <si>
    <t>20230718 16:34:23</t>
  </si>
  <si>
    <t>16:34:23</t>
  </si>
  <si>
    <t>16:33:57</t>
  </si>
  <si>
    <t>20230718 16:35:50</t>
  </si>
  <si>
    <t>16:35:50</t>
  </si>
  <si>
    <t>16:35:23</t>
  </si>
  <si>
    <t>20230718 16:37:12</t>
  </si>
  <si>
    <t>16:37:12</t>
  </si>
  <si>
    <t>16:36:44</t>
  </si>
  <si>
    <t>20230718 16:38:38</t>
  </si>
  <si>
    <t>16:38:38</t>
  </si>
  <si>
    <t>16:38:09</t>
  </si>
  <si>
    <t>20230718 16:40:04</t>
  </si>
  <si>
    <t>16:40:04</t>
  </si>
  <si>
    <t>16:39:36</t>
  </si>
  <si>
    <t>20230718 16:41:31</t>
  </si>
  <si>
    <t>16:41:31</t>
  </si>
  <si>
    <t>16:41:03</t>
  </si>
  <si>
    <t>20230718 16:43:09</t>
  </si>
  <si>
    <t>16:43:09</t>
  </si>
  <si>
    <t>16:42:42</t>
  </si>
  <si>
    <t>20230718 16:44:46</t>
  </si>
  <si>
    <t>16:44:46</t>
  </si>
  <si>
    <t>16:44:14</t>
  </si>
  <si>
    <t>20230718 16:46:31</t>
  </si>
  <si>
    <t>16:46:31</t>
  </si>
  <si>
    <t>16:45:49</t>
  </si>
  <si>
    <t>LEPA11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</si>
</sst>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F7" sqref="F7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ht="16" x14ac:dyDescent="0.2">
      <c r="B7" s="1">
        <v>2.7949999999999999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1689726137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405</v>
      </c>
      <c r="K19" t="s">
        <v>348</v>
      </c>
      <c r="L19">
        <v>1689726137</v>
      </c>
      <c r="M19">
        <f t="shared" ref="M19:M36" si="0">(N19)/1000</f>
        <v>1.5145319383996648E-3</v>
      </c>
      <c r="N19">
        <f t="shared" ref="N19:N36" si="1">1000*AZ19*AL19*(AV19-AW19)/(100*$B$7*(1000-AL19*AV19))</f>
        <v>1.5145319383996647</v>
      </c>
      <c r="O19">
        <f t="shared" ref="O19:O36" si="2">AZ19*AL19*(AU19-AT19*(1000-AL19*AW19)/(1000-AL19*AV19))/(100*$B$7)</f>
        <v>11.790939879348524</v>
      </c>
      <c r="P19">
        <f t="shared" ref="P19:P36" si="3">AT19 - IF(AL19&gt;1, O19*$B$7*100/(AN19*BH19), 0)</f>
        <v>391.334</v>
      </c>
      <c r="Q19">
        <f t="shared" ref="Q19:Q36" si="4">((W19-M19/2)*P19-O19)/(W19+M19/2)</f>
        <v>239.57300646034048</v>
      </c>
      <c r="R19">
        <f t="shared" ref="R19:R36" si="5">Q19*(BA19+BB19)/1000</f>
        <v>24.145064169092489</v>
      </c>
      <c r="S19">
        <f t="shared" ref="S19:S36" si="6">(AT19 - IF(AL19&gt;1, O19*$B$7*100/(AN19*BH19), 0))*(BA19+BB19)/1000</f>
        <v>39.440105048361595</v>
      </c>
      <c r="T19">
        <f t="shared" ref="T19:T36" si="7">2/((1/V19-1/U19)+SIGN(V19)*SQRT((1/V19-1/U19)*(1/V19-1/U19) + 4*$C$7/(($C$7+1)*($C$7+1))*(2*1/V19*1/U19-1/U19*1/U19)))</f>
        <v>0.13141079604027994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3.9141551756403823</v>
      </c>
      <c r="V19">
        <f t="shared" ref="V19:V36" si="9">M19*(1000-(1000*0.61365*EXP(17.502*Z19/(240.97+Z19))/(BA19+BB19)+AV19)/2)/(1000*0.61365*EXP(17.502*Z19/(240.97+Z19))/(BA19+BB19)-AV19)</f>
        <v>0.12900810175808605</v>
      </c>
      <c r="W19">
        <f t="shared" ref="W19:W36" si="10">1/(($C$7+1)/(T19/1.6)+1/(U19/1.37)) + $C$7/(($C$7+1)/(T19/1.6) + $C$7/(U19/1.37))</f>
        <v>8.0842277049698666E-2</v>
      </c>
      <c r="X19">
        <f t="shared" ref="X19:X36" si="11">(AO19*AR19)</f>
        <v>297.66311699999994</v>
      </c>
      <c r="Y19">
        <f t="shared" ref="Y19:Y36" si="12">(BC19+(X19+2*0.95*0.0000000567*(((BC19+$B$9)+273)^4-(BC19+273)^4)-44100*M19)/(1.84*29.3*U19+8*0.95*0.0000000567*(BC19+273)^3))</f>
        <v>19.074643247870615</v>
      </c>
      <c r="Z19">
        <f t="shared" ref="Z19:Z36" si="13">($C$9*BD19+$D$9*BE19+$E$9*Y19)</f>
        <v>19.074643247870615</v>
      </c>
      <c r="AA19">
        <f t="shared" ref="AA19:AA36" si="14">0.61365*EXP(17.502*Z19/(240.97+Z19))</f>
        <v>2.2154730929443249</v>
      </c>
      <c r="AB19">
        <f t="shared" ref="AB19:AB36" si="15">(AC19/AD19*100)</f>
        <v>50.658939067452543</v>
      </c>
      <c r="AC19">
        <f t="shared" ref="AC19:AC36" si="16">AV19*(BA19+BB19)/1000</f>
        <v>1.0514667060849598</v>
      </c>
      <c r="AD19">
        <f t="shared" ref="AD19:AD36" si="17">0.61365*EXP(17.502*BC19/(240.97+BC19))</f>
        <v>2.0755797998156424</v>
      </c>
      <c r="AE19">
        <f t="shared" ref="AE19:AE36" si="18">(AA19-AV19*(BA19+BB19)/1000)</f>
        <v>1.1640063868593651</v>
      </c>
      <c r="AF19">
        <f t="shared" ref="AF19:AF36" si="19">(-M19*44100)</f>
        <v>-66.790858483425211</v>
      </c>
      <c r="AG19">
        <f t="shared" ref="AG19:AG36" si="20">2*29.3*U19*0.92*(BC19-Z19)</f>
        <v>-219.80748923921098</v>
      </c>
      <c r="AH19">
        <f t="shared" ref="AH19:AH36" si="21">2*0.95*0.0000000567*(((BC19+$B$9)+273)^4-(Z19+273)^4)</f>
        <v>-11.124314420245495</v>
      </c>
      <c r="AI19">
        <f t="shared" ref="AI19:AI36" si="22">X19+AH19+AF19+AG19</f>
        <v>-5.9545142881717084E-2</v>
      </c>
      <c r="AJ19">
        <v>9</v>
      </c>
      <c r="AK19">
        <v>2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54958.127166625825</v>
      </c>
      <c r="AO19">
        <f t="shared" ref="AO19:AO36" si="26">$B$13*BI19+$C$13*BJ19+$F$13*BU19*(1-BX19)</f>
        <v>1799.76</v>
      </c>
      <c r="AP19">
        <f t="shared" ref="AP19:AP36" si="27">AO19*AQ19</f>
        <v>1517.1980999999998</v>
      </c>
      <c r="AQ19">
        <f t="shared" ref="AQ19:AQ36" si="28">($B$13*$D$11+$C$13*$D$11+$F$13*((CH19+BZ19)/MAX(CH19+BZ19+CI19, 0.1)*$I$11+CI19/MAX(CH19+BZ19+CI19, 0.1)*$J$11))/($B$13+$C$13+$F$13)</f>
        <v>0.84300023336444851</v>
      </c>
      <c r="AR19">
        <f t="shared" ref="AR19:AR36" si="29">($B$13*$K$11+$C$13*$K$11+$F$13*((CH19+BZ19)/MAX(CH19+BZ19+CI19, 0.1)*$P$11+CI19/MAX(CH19+BZ19+CI19, 0.1)*$Q$11))/($B$13+$C$13+$F$13)</f>
        <v>0.16539045039338576</v>
      </c>
      <c r="AS19">
        <v>1689726137</v>
      </c>
      <c r="AT19">
        <v>391.334</v>
      </c>
      <c r="AU19">
        <v>399.98599999999999</v>
      </c>
      <c r="AV19">
        <v>10.4329</v>
      </c>
      <c r="AW19">
        <v>9.3857900000000001</v>
      </c>
      <c r="AX19">
        <v>394.00599999999997</v>
      </c>
      <c r="AY19">
        <v>10.7921</v>
      </c>
      <c r="AZ19">
        <v>400.04899999999998</v>
      </c>
      <c r="BA19">
        <v>100.684</v>
      </c>
      <c r="BB19">
        <v>9.9742399999999995E-2</v>
      </c>
      <c r="BC19">
        <v>18.033000000000001</v>
      </c>
      <c r="BD19">
        <v>17.950800000000001</v>
      </c>
      <c r="BE19">
        <v>999.9</v>
      </c>
      <c r="BF19">
        <v>0</v>
      </c>
      <c r="BG19">
        <v>0</v>
      </c>
      <c r="BH19">
        <v>10015</v>
      </c>
      <c r="BI19">
        <v>0</v>
      </c>
      <c r="BJ19">
        <v>31.785799999999998</v>
      </c>
      <c r="BK19">
        <v>-8.6525300000000005</v>
      </c>
      <c r="BL19">
        <v>395.459</v>
      </c>
      <c r="BM19">
        <v>403.77600000000001</v>
      </c>
      <c r="BN19">
        <v>1.0470699999999999</v>
      </c>
      <c r="BO19">
        <v>399.98599999999999</v>
      </c>
      <c r="BP19">
        <v>9.3857900000000001</v>
      </c>
      <c r="BQ19">
        <v>1.0504199999999999</v>
      </c>
      <c r="BR19">
        <v>0.944994</v>
      </c>
      <c r="BS19">
        <v>7.6351000000000004</v>
      </c>
      <c r="BT19">
        <v>6.0948000000000002</v>
      </c>
      <c r="BU19">
        <v>1799.76</v>
      </c>
      <c r="BV19">
        <v>0.89999399999999996</v>
      </c>
      <c r="BW19">
        <v>0.100006</v>
      </c>
      <c r="BX19">
        <v>0</v>
      </c>
      <c r="BY19">
        <v>2.8323999999999998</v>
      </c>
      <c r="BZ19">
        <v>0</v>
      </c>
      <c r="CA19">
        <v>6091.37</v>
      </c>
      <c r="CB19">
        <v>14598.4</v>
      </c>
      <c r="CC19">
        <v>40.5</v>
      </c>
      <c r="CD19">
        <v>41.186999999999998</v>
      </c>
      <c r="CE19">
        <v>40.625</v>
      </c>
      <c r="CF19">
        <v>39.936999999999998</v>
      </c>
      <c r="CG19">
        <v>39.186999999999998</v>
      </c>
      <c r="CH19">
        <v>1619.77</v>
      </c>
      <c r="CI19">
        <v>179.99</v>
      </c>
      <c r="CJ19">
        <v>0</v>
      </c>
      <c r="CK19">
        <v>1689726148.8</v>
      </c>
      <c r="CL19">
        <v>0</v>
      </c>
      <c r="CM19">
        <v>1689726109.5</v>
      </c>
      <c r="CN19" t="s">
        <v>349</v>
      </c>
      <c r="CO19">
        <v>1689726109.5</v>
      </c>
      <c r="CP19">
        <v>1689726106.5</v>
      </c>
      <c r="CQ19">
        <v>73</v>
      </c>
      <c r="CR19">
        <v>2.7E-2</v>
      </c>
      <c r="CS19">
        <v>-3.0000000000000001E-3</v>
      </c>
      <c r="CT19">
        <v>-2.7</v>
      </c>
      <c r="CU19">
        <v>-0.35899999999999999</v>
      </c>
      <c r="CV19">
        <v>400</v>
      </c>
      <c r="CW19">
        <v>9</v>
      </c>
      <c r="CX19">
        <v>0.19</v>
      </c>
      <c r="CY19">
        <v>7.0000000000000007E-2</v>
      </c>
      <c r="CZ19">
        <v>13.2048497920402</v>
      </c>
      <c r="DA19">
        <v>-0.1722202740811011</v>
      </c>
      <c r="DB19">
        <v>6.8647552399062103E-2</v>
      </c>
      <c r="DC19">
        <v>1</v>
      </c>
      <c r="DD19">
        <v>400.01878048780492</v>
      </c>
      <c r="DE19">
        <v>-0.15589547038355389</v>
      </c>
      <c r="DF19">
        <v>3.4614611460934329E-2</v>
      </c>
      <c r="DG19">
        <v>1</v>
      </c>
      <c r="DH19">
        <v>1799.973</v>
      </c>
      <c r="DI19">
        <v>8.1577988277397095E-2</v>
      </c>
      <c r="DJ19">
        <v>0.10220567498922201</v>
      </c>
      <c r="DK19">
        <v>-1</v>
      </c>
      <c r="DL19">
        <v>2</v>
      </c>
      <c r="DM19">
        <v>2</v>
      </c>
      <c r="DN19" t="s">
        <v>350</v>
      </c>
      <c r="DO19">
        <v>2.70024</v>
      </c>
      <c r="DP19">
        <v>2.7067600000000001</v>
      </c>
      <c r="DQ19">
        <v>9.4512899999999997E-2</v>
      </c>
      <c r="DR19">
        <v>9.5170099999999994E-2</v>
      </c>
      <c r="DS19">
        <v>6.5320100000000006E-2</v>
      </c>
      <c r="DT19">
        <v>5.8331800000000003E-2</v>
      </c>
      <c r="DU19">
        <v>27574.2</v>
      </c>
      <c r="DV19">
        <v>31098.7</v>
      </c>
      <c r="DW19">
        <v>28637.4</v>
      </c>
      <c r="DX19">
        <v>32933.300000000003</v>
      </c>
      <c r="DY19">
        <v>37228.800000000003</v>
      </c>
      <c r="DZ19">
        <v>42013.599999999999</v>
      </c>
      <c r="EA19">
        <v>42032.1</v>
      </c>
      <c r="EB19">
        <v>47484.6</v>
      </c>
      <c r="EC19">
        <v>1.8611200000000001</v>
      </c>
      <c r="ED19">
        <v>2.2856000000000001</v>
      </c>
      <c r="EE19">
        <v>0.112638</v>
      </c>
      <c r="EF19">
        <v>0</v>
      </c>
      <c r="EG19">
        <v>16.078199999999999</v>
      </c>
      <c r="EH19">
        <v>999.9</v>
      </c>
      <c r="EI19">
        <v>38.799999999999997</v>
      </c>
      <c r="EJ19">
        <v>24.4</v>
      </c>
      <c r="EK19">
        <v>11.8222</v>
      </c>
      <c r="EL19">
        <v>62.378100000000003</v>
      </c>
      <c r="EM19">
        <v>13.2011</v>
      </c>
      <c r="EN19">
        <v>1</v>
      </c>
      <c r="EO19">
        <v>-0.70693099999999998</v>
      </c>
      <c r="EP19">
        <v>1.2802</v>
      </c>
      <c r="EQ19">
        <v>20.231999999999999</v>
      </c>
      <c r="ER19">
        <v>5.22912</v>
      </c>
      <c r="ES19">
        <v>12.004</v>
      </c>
      <c r="ET19">
        <v>4.9897</v>
      </c>
      <c r="EU19">
        <v>3.3050000000000002</v>
      </c>
      <c r="EV19">
        <v>6385.6</v>
      </c>
      <c r="EW19">
        <v>9999</v>
      </c>
      <c r="EX19">
        <v>503</v>
      </c>
      <c r="EY19">
        <v>61.2</v>
      </c>
      <c r="EZ19">
        <v>1.8524</v>
      </c>
      <c r="FA19">
        <v>1.8614200000000001</v>
      </c>
      <c r="FB19">
        <v>1.8603499999999999</v>
      </c>
      <c r="FC19">
        <v>1.8563799999999999</v>
      </c>
      <c r="FD19">
        <v>1.8607800000000001</v>
      </c>
      <c r="FE19">
        <v>1.85701</v>
      </c>
      <c r="FF19">
        <v>1.8591299999999999</v>
      </c>
      <c r="FG19">
        <v>1.86202</v>
      </c>
      <c r="FH19">
        <v>0</v>
      </c>
      <c r="FI19">
        <v>0</v>
      </c>
      <c r="FJ19">
        <v>0</v>
      </c>
      <c r="FK19">
        <v>0</v>
      </c>
      <c r="FL19" t="s">
        <v>351</v>
      </c>
      <c r="FM19" t="s">
        <v>352</v>
      </c>
      <c r="FN19" t="s">
        <v>353</v>
      </c>
      <c r="FO19" t="s">
        <v>353</v>
      </c>
      <c r="FP19" t="s">
        <v>353</v>
      </c>
      <c r="FQ19" t="s">
        <v>353</v>
      </c>
      <c r="FR19">
        <v>0</v>
      </c>
      <c r="FS19">
        <v>100</v>
      </c>
      <c r="FT19">
        <v>100</v>
      </c>
      <c r="FU19">
        <v>-2.6720000000000002</v>
      </c>
      <c r="FV19">
        <v>-0.35920000000000002</v>
      </c>
      <c r="FW19">
        <v>-1.2551789361481951</v>
      </c>
      <c r="FX19">
        <v>-4.0117494158234393E-3</v>
      </c>
      <c r="FY19">
        <v>1.087516141204025E-6</v>
      </c>
      <c r="FZ19">
        <v>-8.657206703991749E-11</v>
      </c>
      <c r="GA19">
        <v>-0.35923949999999932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0.5</v>
      </c>
      <c r="GJ19">
        <v>0.5</v>
      </c>
      <c r="GK19">
        <v>0.99731400000000003</v>
      </c>
      <c r="GL19">
        <v>2.3779300000000001</v>
      </c>
      <c r="GM19">
        <v>1.5942400000000001</v>
      </c>
      <c r="GN19">
        <v>2.32056</v>
      </c>
      <c r="GO19">
        <v>1.40015</v>
      </c>
      <c r="GP19">
        <v>2.3095699999999999</v>
      </c>
      <c r="GQ19">
        <v>25.634599999999999</v>
      </c>
      <c r="GR19">
        <v>15.244</v>
      </c>
      <c r="GS19">
        <v>18</v>
      </c>
      <c r="GT19">
        <v>369.416</v>
      </c>
      <c r="GU19">
        <v>683.76700000000005</v>
      </c>
      <c r="GV19">
        <v>15.462999999999999</v>
      </c>
      <c r="GW19">
        <v>17.802199999999999</v>
      </c>
      <c r="GX19">
        <v>30.000299999999999</v>
      </c>
      <c r="GY19">
        <v>17.708600000000001</v>
      </c>
      <c r="GZ19">
        <v>17.646699999999999</v>
      </c>
      <c r="HA19">
        <v>20.005400000000002</v>
      </c>
      <c r="HB19">
        <v>15</v>
      </c>
      <c r="HC19">
        <v>-30</v>
      </c>
      <c r="HD19">
        <v>15.428900000000001</v>
      </c>
      <c r="HE19">
        <v>400</v>
      </c>
      <c r="HF19">
        <v>0</v>
      </c>
      <c r="HG19">
        <v>105.143</v>
      </c>
      <c r="HH19">
        <v>104.607</v>
      </c>
    </row>
    <row r="20" spans="1:216" x14ac:dyDescent="0.2">
      <c r="A20">
        <v>2</v>
      </c>
      <c r="B20">
        <v>1689726221.5999999</v>
      </c>
      <c r="C20">
        <v>84.599999904632568</v>
      </c>
      <c r="D20" t="s">
        <v>354</v>
      </c>
      <c r="E20" t="s">
        <v>355</v>
      </c>
      <c r="F20" t="s">
        <v>344</v>
      </c>
      <c r="G20" t="s">
        <v>345</v>
      </c>
      <c r="H20" t="s">
        <v>346</v>
      </c>
      <c r="I20" t="s">
        <v>347</v>
      </c>
      <c r="J20" t="s">
        <v>405</v>
      </c>
      <c r="K20" t="s">
        <v>348</v>
      </c>
      <c r="L20">
        <v>1689726221.5999999</v>
      </c>
      <c r="M20">
        <f t="shared" si="0"/>
        <v>1.4945573952687688E-3</v>
      </c>
      <c r="N20">
        <f t="shared" si="1"/>
        <v>1.4945573952687687</v>
      </c>
      <c r="O20">
        <f t="shared" si="2"/>
        <v>8.9130913439692012</v>
      </c>
      <c r="P20">
        <f t="shared" si="3"/>
        <v>293.50400000000002</v>
      </c>
      <c r="Q20">
        <f t="shared" si="4"/>
        <v>177.12766151999222</v>
      </c>
      <c r="R20">
        <f t="shared" si="5"/>
        <v>17.851538766821339</v>
      </c>
      <c r="S20">
        <f t="shared" si="6"/>
        <v>29.580348937344002</v>
      </c>
      <c r="T20">
        <f t="shared" si="7"/>
        <v>0.12938466275412011</v>
      </c>
      <c r="U20">
        <f t="shared" si="8"/>
        <v>3.8998066162645286</v>
      </c>
      <c r="V20">
        <f t="shared" si="9"/>
        <v>0.12704637497351995</v>
      </c>
      <c r="W20">
        <f t="shared" si="10"/>
        <v>7.9610550392483423E-2</v>
      </c>
      <c r="X20">
        <f t="shared" si="11"/>
        <v>297.69082800000001</v>
      </c>
      <c r="Y20">
        <f t="shared" si="12"/>
        <v>19.066813263123358</v>
      </c>
      <c r="Z20">
        <f t="shared" si="13"/>
        <v>19.066813263123358</v>
      </c>
      <c r="AA20">
        <f t="shared" si="14"/>
        <v>2.2143914366870834</v>
      </c>
      <c r="AB20">
        <f t="shared" si="15"/>
        <v>50.54033813959947</v>
      </c>
      <c r="AC20">
        <f t="shared" si="16"/>
        <v>1.0479766625163001</v>
      </c>
      <c r="AD20">
        <f t="shared" si="17"/>
        <v>2.0735450159071793</v>
      </c>
      <c r="AE20">
        <f t="shared" si="18"/>
        <v>1.1664147741707833</v>
      </c>
      <c r="AF20">
        <f t="shared" si="19"/>
        <v>-65.909981131352708</v>
      </c>
      <c r="AG20">
        <f t="shared" si="20"/>
        <v>-220.63533370987639</v>
      </c>
      <c r="AH20">
        <f t="shared" si="21"/>
        <v>-11.20594455867672</v>
      </c>
      <c r="AI20">
        <f t="shared" si="22"/>
        <v>-6.0431399905809258E-2</v>
      </c>
      <c r="AJ20">
        <v>9</v>
      </c>
      <c r="AK20">
        <v>2</v>
      </c>
      <c r="AL20">
        <f t="shared" si="23"/>
        <v>1</v>
      </c>
      <c r="AM20">
        <f t="shared" si="24"/>
        <v>0</v>
      </c>
      <c r="AN20">
        <f t="shared" si="25"/>
        <v>54684.084761862076</v>
      </c>
      <c r="AO20">
        <f t="shared" si="26"/>
        <v>1799.93</v>
      </c>
      <c r="AP20">
        <f t="shared" si="27"/>
        <v>1517.3412000000001</v>
      </c>
      <c r="AQ20">
        <f t="shared" si="28"/>
        <v>0.84300011667120389</v>
      </c>
      <c r="AR20">
        <f t="shared" si="29"/>
        <v>0.16539022517542348</v>
      </c>
      <c r="AS20">
        <v>1689726221.5999999</v>
      </c>
      <c r="AT20">
        <v>293.50400000000002</v>
      </c>
      <c r="AU20">
        <v>300.03699999999998</v>
      </c>
      <c r="AV20">
        <v>10.398300000000001</v>
      </c>
      <c r="AW20">
        <v>9.3650800000000007</v>
      </c>
      <c r="AX20">
        <v>295.99200000000002</v>
      </c>
      <c r="AY20">
        <v>10.757899999999999</v>
      </c>
      <c r="AZ20">
        <v>400.09399999999999</v>
      </c>
      <c r="BA20">
        <v>100.68300000000001</v>
      </c>
      <c r="BB20">
        <v>0.10046099999999999</v>
      </c>
      <c r="BC20">
        <v>18.017399999999999</v>
      </c>
      <c r="BD20">
        <v>17.917999999999999</v>
      </c>
      <c r="BE20">
        <v>999.9</v>
      </c>
      <c r="BF20">
        <v>0</v>
      </c>
      <c r="BG20">
        <v>0</v>
      </c>
      <c r="BH20">
        <v>9962.5</v>
      </c>
      <c r="BI20">
        <v>0</v>
      </c>
      <c r="BJ20">
        <v>30.995899999999999</v>
      </c>
      <c r="BK20">
        <v>-6.5327099999999998</v>
      </c>
      <c r="BL20">
        <v>296.58800000000002</v>
      </c>
      <c r="BM20">
        <v>302.87299999999999</v>
      </c>
      <c r="BN20">
        <v>1.0332699999999999</v>
      </c>
      <c r="BO20">
        <v>300.03699999999998</v>
      </c>
      <c r="BP20">
        <v>9.3650800000000007</v>
      </c>
      <c r="BQ20">
        <v>1.04694</v>
      </c>
      <c r="BR20">
        <v>0.94290700000000005</v>
      </c>
      <c r="BS20">
        <v>7.5865200000000002</v>
      </c>
      <c r="BT20">
        <v>6.0628000000000002</v>
      </c>
      <c r="BU20">
        <v>1799.93</v>
      </c>
      <c r="BV20">
        <v>0.89999399999999996</v>
      </c>
      <c r="BW20">
        <v>0.100006</v>
      </c>
      <c r="BX20">
        <v>0</v>
      </c>
      <c r="BY20">
        <v>2.9601000000000002</v>
      </c>
      <c r="BZ20">
        <v>0</v>
      </c>
      <c r="CA20">
        <v>5922.79</v>
      </c>
      <c r="CB20">
        <v>14599.8</v>
      </c>
      <c r="CC20">
        <v>41.436999999999998</v>
      </c>
      <c r="CD20">
        <v>41.875</v>
      </c>
      <c r="CE20">
        <v>41.436999999999998</v>
      </c>
      <c r="CF20">
        <v>40.811999999999998</v>
      </c>
      <c r="CG20">
        <v>40</v>
      </c>
      <c r="CH20">
        <v>1619.93</v>
      </c>
      <c r="CI20">
        <v>180</v>
      </c>
      <c r="CJ20">
        <v>0</v>
      </c>
      <c r="CK20">
        <v>1689726233.4000001</v>
      </c>
      <c r="CL20">
        <v>0</v>
      </c>
      <c r="CM20">
        <v>1689726195.0999999</v>
      </c>
      <c r="CN20" t="s">
        <v>356</v>
      </c>
      <c r="CO20">
        <v>1689726191.0999999</v>
      </c>
      <c r="CP20">
        <v>1689726195.0999999</v>
      </c>
      <c r="CQ20">
        <v>74</v>
      </c>
      <c r="CR20">
        <v>-0.13900000000000001</v>
      </c>
      <c r="CS20">
        <v>0</v>
      </c>
      <c r="CT20">
        <v>-2.5099999999999998</v>
      </c>
      <c r="CU20">
        <v>-0.36</v>
      </c>
      <c r="CV20">
        <v>300</v>
      </c>
      <c r="CW20">
        <v>9</v>
      </c>
      <c r="CX20">
        <v>0.36</v>
      </c>
      <c r="CY20">
        <v>0.09</v>
      </c>
      <c r="CZ20">
        <v>9.7913924379688098</v>
      </c>
      <c r="DA20">
        <v>1.430462190736558</v>
      </c>
      <c r="DB20">
        <v>0.17170820203617579</v>
      </c>
      <c r="DC20">
        <v>1</v>
      </c>
      <c r="DD20">
        <v>299.9999268292683</v>
      </c>
      <c r="DE20">
        <v>8.3080139372520193E-2</v>
      </c>
      <c r="DF20">
        <v>2.8638529601760349E-2</v>
      </c>
      <c r="DG20">
        <v>1</v>
      </c>
      <c r="DH20">
        <v>1799.9929999999999</v>
      </c>
      <c r="DI20">
        <v>-0.1912956546757516</v>
      </c>
      <c r="DJ20">
        <v>0.1048856520216264</v>
      </c>
      <c r="DK20">
        <v>-1</v>
      </c>
      <c r="DL20">
        <v>2</v>
      </c>
      <c r="DM20">
        <v>2</v>
      </c>
      <c r="DN20" t="s">
        <v>350</v>
      </c>
      <c r="DO20">
        <v>2.7003599999999999</v>
      </c>
      <c r="DP20">
        <v>2.70703</v>
      </c>
      <c r="DQ20">
        <v>7.5488899999999998E-2</v>
      </c>
      <c r="DR20">
        <v>7.59933E-2</v>
      </c>
      <c r="DS20">
        <v>6.5160099999999999E-2</v>
      </c>
      <c r="DT20">
        <v>5.8231499999999999E-2</v>
      </c>
      <c r="DU20">
        <v>28153</v>
      </c>
      <c r="DV20">
        <v>31757</v>
      </c>
      <c r="DW20">
        <v>28636.7</v>
      </c>
      <c r="DX20">
        <v>32932.199999999997</v>
      </c>
      <c r="DY20">
        <v>37234.400000000001</v>
      </c>
      <c r="DZ20">
        <v>42016.7</v>
      </c>
      <c r="EA20">
        <v>42031.199999999997</v>
      </c>
      <c r="EB20">
        <v>47483.199999999997</v>
      </c>
      <c r="EC20">
        <v>1.8612</v>
      </c>
      <c r="ED20">
        <v>2.28573</v>
      </c>
      <c r="EE20">
        <v>0.110362</v>
      </c>
      <c r="EF20">
        <v>0</v>
      </c>
      <c r="EG20">
        <v>16.083100000000002</v>
      </c>
      <c r="EH20">
        <v>999.9</v>
      </c>
      <c r="EI20">
        <v>38.9</v>
      </c>
      <c r="EJ20">
        <v>24.3</v>
      </c>
      <c r="EK20">
        <v>11.780799999999999</v>
      </c>
      <c r="EL20">
        <v>62.749000000000002</v>
      </c>
      <c r="EM20">
        <v>13.0609</v>
      </c>
      <c r="EN20">
        <v>1</v>
      </c>
      <c r="EO20">
        <v>-0.70516999999999996</v>
      </c>
      <c r="EP20">
        <v>1.18638</v>
      </c>
      <c r="EQ20">
        <v>20.233000000000001</v>
      </c>
      <c r="ER20">
        <v>5.2289700000000003</v>
      </c>
      <c r="ES20">
        <v>12.004</v>
      </c>
      <c r="ET20">
        <v>4.9907000000000004</v>
      </c>
      <c r="EU20">
        <v>3.3050000000000002</v>
      </c>
      <c r="EV20">
        <v>6387.4</v>
      </c>
      <c r="EW20">
        <v>9999</v>
      </c>
      <c r="EX20">
        <v>503</v>
      </c>
      <c r="EY20">
        <v>61.2</v>
      </c>
      <c r="EZ20">
        <v>1.85229</v>
      </c>
      <c r="FA20">
        <v>1.86141</v>
      </c>
      <c r="FB20">
        <v>1.86032</v>
      </c>
      <c r="FC20">
        <v>1.8563499999999999</v>
      </c>
      <c r="FD20">
        <v>1.86066</v>
      </c>
      <c r="FE20">
        <v>1.8569899999999999</v>
      </c>
      <c r="FF20">
        <v>1.8591</v>
      </c>
      <c r="FG20">
        <v>1.8619300000000001</v>
      </c>
      <c r="FH20">
        <v>0</v>
      </c>
      <c r="FI20">
        <v>0</v>
      </c>
      <c r="FJ20">
        <v>0</v>
      </c>
      <c r="FK20">
        <v>0</v>
      </c>
      <c r="FL20" t="s">
        <v>351</v>
      </c>
      <c r="FM20" t="s">
        <v>352</v>
      </c>
      <c r="FN20" t="s">
        <v>353</v>
      </c>
      <c r="FO20" t="s">
        <v>353</v>
      </c>
      <c r="FP20" t="s">
        <v>353</v>
      </c>
      <c r="FQ20" t="s">
        <v>353</v>
      </c>
      <c r="FR20">
        <v>0</v>
      </c>
      <c r="FS20">
        <v>100</v>
      </c>
      <c r="FT20">
        <v>100</v>
      </c>
      <c r="FU20">
        <v>-2.488</v>
      </c>
      <c r="FV20">
        <v>-0.35959999999999998</v>
      </c>
      <c r="FW20">
        <v>-1.3941355383818119</v>
      </c>
      <c r="FX20">
        <v>-4.0117494158234393E-3</v>
      </c>
      <c r="FY20">
        <v>1.087516141204025E-6</v>
      </c>
      <c r="FZ20">
        <v>-8.657206703991749E-11</v>
      </c>
      <c r="GA20">
        <v>-0.35954950000000002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0.5</v>
      </c>
      <c r="GJ20">
        <v>0.4</v>
      </c>
      <c r="GK20">
        <v>0.794678</v>
      </c>
      <c r="GL20">
        <v>2.3730500000000001</v>
      </c>
      <c r="GM20">
        <v>1.5942400000000001</v>
      </c>
      <c r="GN20">
        <v>2.32056</v>
      </c>
      <c r="GO20">
        <v>1.40015</v>
      </c>
      <c r="GP20">
        <v>2.2802699999999998</v>
      </c>
      <c r="GQ20">
        <v>25.552600000000002</v>
      </c>
      <c r="GR20">
        <v>15.244</v>
      </c>
      <c r="GS20">
        <v>18</v>
      </c>
      <c r="GT20">
        <v>369.512</v>
      </c>
      <c r="GU20">
        <v>683.99699999999996</v>
      </c>
      <c r="GV20">
        <v>15.5185</v>
      </c>
      <c r="GW20">
        <v>17.819500000000001</v>
      </c>
      <c r="GX20">
        <v>30.000499999999999</v>
      </c>
      <c r="GY20">
        <v>17.7164</v>
      </c>
      <c r="GZ20">
        <v>17.654499999999999</v>
      </c>
      <c r="HA20">
        <v>15.961399999999999</v>
      </c>
      <c r="HB20">
        <v>15</v>
      </c>
      <c r="HC20">
        <v>-30</v>
      </c>
      <c r="HD20">
        <v>15.494</v>
      </c>
      <c r="HE20">
        <v>300</v>
      </c>
      <c r="HF20">
        <v>0</v>
      </c>
      <c r="HG20">
        <v>105.14</v>
      </c>
      <c r="HH20">
        <v>104.60299999999999</v>
      </c>
    </row>
    <row r="21" spans="1:216" x14ac:dyDescent="0.2">
      <c r="A21">
        <v>3</v>
      </c>
      <c r="B21">
        <v>1689726306.5999999</v>
      </c>
      <c r="C21">
        <v>169.5999999046326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405</v>
      </c>
      <c r="K21" t="s">
        <v>348</v>
      </c>
      <c r="L21">
        <v>1689726306.5999999</v>
      </c>
      <c r="M21">
        <f t="shared" si="0"/>
        <v>1.4748051686201428E-3</v>
      </c>
      <c r="N21">
        <f t="shared" si="1"/>
        <v>1.4748051686201429</v>
      </c>
      <c r="O21">
        <f t="shared" si="2"/>
        <v>7.1681415827276656</v>
      </c>
      <c r="P21">
        <f t="shared" si="3"/>
        <v>244.76300000000001</v>
      </c>
      <c r="Q21">
        <f t="shared" si="4"/>
        <v>150.13363603915752</v>
      </c>
      <c r="R21">
        <f t="shared" si="5"/>
        <v>15.13109945223311</v>
      </c>
      <c r="S21">
        <f t="shared" si="6"/>
        <v>24.668244857941001</v>
      </c>
      <c r="T21">
        <f t="shared" si="7"/>
        <v>0.12808840323954371</v>
      </c>
      <c r="U21">
        <f t="shared" si="8"/>
        <v>3.9052933989476171</v>
      </c>
      <c r="V21">
        <f t="shared" si="9"/>
        <v>0.12579944467273269</v>
      </c>
      <c r="W21">
        <f t="shared" si="10"/>
        <v>7.8826899711224502E-2</v>
      </c>
      <c r="X21">
        <f t="shared" si="11"/>
        <v>297.69300300000003</v>
      </c>
      <c r="Y21">
        <f t="shared" si="12"/>
        <v>19.032577283267091</v>
      </c>
      <c r="Z21">
        <f t="shared" si="13"/>
        <v>19.032577283267091</v>
      </c>
      <c r="AA21">
        <f t="shared" si="14"/>
        <v>2.2096674173534514</v>
      </c>
      <c r="AB21">
        <f t="shared" si="15"/>
        <v>50.620784323308797</v>
      </c>
      <c r="AC21">
        <f t="shared" si="16"/>
        <v>1.0472184596749001</v>
      </c>
      <c r="AD21">
        <f t="shared" si="17"/>
        <v>2.0687519438388056</v>
      </c>
      <c r="AE21">
        <f t="shared" si="18"/>
        <v>1.1624489576785513</v>
      </c>
      <c r="AF21">
        <f t="shared" si="19"/>
        <v>-65.038907936148306</v>
      </c>
      <c r="AG21">
        <f t="shared" si="20"/>
        <v>-221.48558813529812</v>
      </c>
      <c r="AH21">
        <f t="shared" si="21"/>
        <v>-11.229219009616259</v>
      </c>
      <c r="AI21">
        <f t="shared" si="22"/>
        <v>-6.0712081062632706E-2</v>
      </c>
      <c r="AJ21">
        <v>10</v>
      </c>
      <c r="AK21">
        <v>2</v>
      </c>
      <c r="AL21">
        <f t="shared" si="23"/>
        <v>1</v>
      </c>
      <c r="AM21">
        <f t="shared" si="24"/>
        <v>0</v>
      </c>
      <c r="AN21">
        <f t="shared" si="25"/>
        <v>54796.919589741017</v>
      </c>
      <c r="AO21">
        <f t="shared" si="26"/>
        <v>1799.94</v>
      </c>
      <c r="AP21">
        <f t="shared" si="27"/>
        <v>1517.3498999999999</v>
      </c>
      <c r="AQ21">
        <f t="shared" si="28"/>
        <v>0.84300026667555583</v>
      </c>
      <c r="AR21">
        <f t="shared" si="29"/>
        <v>0.16539051468382279</v>
      </c>
      <c r="AS21">
        <v>1689726306.5999999</v>
      </c>
      <c r="AT21">
        <v>244.76300000000001</v>
      </c>
      <c r="AU21">
        <v>250.02199999999999</v>
      </c>
      <c r="AV21">
        <v>10.390700000000001</v>
      </c>
      <c r="AW21">
        <v>9.3712700000000009</v>
      </c>
      <c r="AX21">
        <v>246.953</v>
      </c>
      <c r="AY21">
        <v>10.7507</v>
      </c>
      <c r="AZ21">
        <v>400.15</v>
      </c>
      <c r="BA21">
        <v>100.684</v>
      </c>
      <c r="BB21">
        <v>0.100207</v>
      </c>
      <c r="BC21">
        <v>17.980599999999999</v>
      </c>
      <c r="BD21">
        <v>17.888200000000001</v>
      </c>
      <c r="BE21">
        <v>999.9</v>
      </c>
      <c r="BF21">
        <v>0</v>
      </c>
      <c r="BG21">
        <v>0</v>
      </c>
      <c r="BH21">
        <v>9982.5</v>
      </c>
      <c r="BI21">
        <v>0</v>
      </c>
      <c r="BJ21">
        <v>32.559199999999997</v>
      </c>
      <c r="BK21">
        <v>-5.2587900000000003</v>
      </c>
      <c r="BL21">
        <v>247.333</v>
      </c>
      <c r="BM21">
        <v>252.387</v>
      </c>
      <c r="BN21">
        <v>1.0194099999999999</v>
      </c>
      <c r="BO21">
        <v>250.02199999999999</v>
      </c>
      <c r="BP21">
        <v>9.3712700000000009</v>
      </c>
      <c r="BQ21">
        <v>1.0461800000000001</v>
      </c>
      <c r="BR21">
        <v>0.94353900000000002</v>
      </c>
      <c r="BS21">
        <v>7.5758599999999996</v>
      </c>
      <c r="BT21">
        <v>6.0724999999999998</v>
      </c>
      <c r="BU21">
        <v>1799.94</v>
      </c>
      <c r="BV21">
        <v>0.89999200000000001</v>
      </c>
      <c r="BW21">
        <v>0.100008</v>
      </c>
      <c r="BX21">
        <v>0</v>
      </c>
      <c r="BY21">
        <v>2.6646000000000001</v>
      </c>
      <c r="BZ21">
        <v>0</v>
      </c>
      <c r="CA21">
        <v>5849.32</v>
      </c>
      <c r="CB21">
        <v>14599.9</v>
      </c>
      <c r="CC21">
        <v>39.625</v>
      </c>
      <c r="CD21">
        <v>40.061999999999998</v>
      </c>
      <c r="CE21">
        <v>39.75</v>
      </c>
      <c r="CF21">
        <v>38.186999999999998</v>
      </c>
      <c r="CG21">
        <v>38.25</v>
      </c>
      <c r="CH21">
        <v>1619.93</v>
      </c>
      <c r="CI21">
        <v>180.01</v>
      </c>
      <c r="CJ21">
        <v>0</v>
      </c>
      <c r="CK21">
        <v>1689726318.5999999</v>
      </c>
      <c r="CL21">
        <v>0</v>
      </c>
      <c r="CM21">
        <v>1689726279.0999999</v>
      </c>
      <c r="CN21" t="s">
        <v>359</v>
      </c>
      <c r="CO21">
        <v>1689726275.0999999</v>
      </c>
      <c r="CP21">
        <v>1689726279.0999999</v>
      </c>
      <c r="CQ21">
        <v>75</v>
      </c>
      <c r="CR21">
        <v>0.129</v>
      </c>
      <c r="CS21">
        <v>0</v>
      </c>
      <c r="CT21">
        <v>-2.2090000000000001</v>
      </c>
      <c r="CU21">
        <v>-0.36</v>
      </c>
      <c r="CV21">
        <v>250</v>
      </c>
      <c r="CW21">
        <v>9</v>
      </c>
      <c r="CX21">
        <v>0.5</v>
      </c>
      <c r="CY21">
        <v>0.08</v>
      </c>
      <c r="CZ21">
        <v>7.9848116724108236</v>
      </c>
      <c r="DA21">
        <v>0.87630687024693754</v>
      </c>
      <c r="DB21">
        <v>9.7751135515027524E-2</v>
      </c>
      <c r="DC21">
        <v>1</v>
      </c>
      <c r="DD21">
        <v>249.99953658536589</v>
      </c>
      <c r="DE21">
        <v>0.12961672473943811</v>
      </c>
      <c r="DF21">
        <v>2.0987914711803779E-2</v>
      </c>
      <c r="DG21">
        <v>1</v>
      </c>
      <c r="DH21">
        <v>1800.0565853658541</v>
      </c>
      <c r="DI21">
        <v>-8.8600873061493085E-2</v>
      </c>
      <c r="DJ21">
        <v>9.408376537846265E-2</v>
      </c>
      <c r="DK21">
        <v>-1</v>
      </c>
      <c r="DL21">
        <v>2</v>
      </c>
      <c r="DM21">
        <v>2</v>
      </c>
      <c r="DN21" t="s">
        <v>350</v>
      </c>
      <c r="DO21">
        <v>2.7004899999999998</v>
      </c>
      <c r="DP21">
        <v>2.70695</v>
      </c>
      <c r="DQ21">
        <v>6.4994999999999997E-2</v>
      </c>
      <c r="DR21">
        <v>6.5398600000000001E-2</v>
      </c>
      <c r="DS21">
        <v>6.5125500000000003E-2</v>
      </c>
      <c r="DT21">
        <v>5.82605E-2</v>
      </c>
      <c r="DU21">
        <v>28472.2</v>
      </c>
      <c r="DV21">
        <v>32119.8</v>
      </c>
      <c r="DW21">
        <v>28636</v>
      </c>
      <c r="DX21">
        <v>32930.400000000001</v>
      </c>
      <c r="DY21">
        <v>37234.400000000001</v>
      </c>
      <c r="DZ21">
        <v>42012.9</v>
      </c>
      <c r="EA21">
        <v>42029.7</v>
      </c>
      <c r="EB21">
        <v>47480.4</v>
      </c>
      <c r="EC21">
        <v>1.8607499999999999</v>
      </c>
      <c r="ED21">
        <v>2.2861500000000001</v>
      </c>
      <c r="EE21">
        <v>0.107791</v>
      </c>
      <c r="EF21">
        <v>0</v>
      </c>
      <c r="EG21">
        <v>16.096</v>
      </c>
      <c r="EH21">
        <v>999.9</v>
      </c>
      <c r="EI21">
        <v>39.200000000000003</v>
      </c>
      <c r="EJ21">
        <v>24.2</v>
      </c>
      <c r="EK21">
        <v>11.800700000000001</v>
      </c>
      <c r="EL21">
        <v>62.378999999999998</v>
      </c>
      <c r="EM21">
        <v>12.5321</v>
      </c>
      <c r="EN21">
        <v>1</v>
      </c>
      <c r="EO21">
        <v>-0.70430400000000004</v>
      </c>
      <c r="EP21">
        <v>0.85581200000000002</v>
      </c>
      <c r="EQ21">
        <v>20.2333</v>
      </c>
      <c r="ER21">
        <v>5.2288199999999998</v>
      </c>
      <c r="ES21">
        <v>12.004</v>
      </c>
      <c r="ET21">
        <v>4.9897499999999999</v>
      </c>
      <c r="EU21">
        <v>3.3050000000000002</v>
      </c>
      <c r="EV21">
        <v>6389.3</v>
      </c>
      <c r="EW21">
        <v>9999</v>
      </c>
      <c r="EX21">
        <v>503</v>
      </c>
      <c r="EY21">
        <v>61.2</v>
      </c>
      <c r="EZ21">
        <v>1.8523099999999999</v>
      </c>
      <c r="FA21">
        <v>1.8614200000000001</v>
      </c>
      <c r="FB21">
        <v>1.86033</v>
      </c>
      <c r="FC21">
        <v>1.85636</v>
      </c>
      <c r="FD21">
        <v>1.86067</v>
      </c>
      <c r="FE21">
        <v>1.8569899999999999</v>
      </c>
      <c r="FF21">
        <v>1.8591299999999999</v>
      </c>
      <c r="FG21">
        <v>1.86191</v>
      </c>
      <c r="FH21">
        <v>0</v>
      </c>
      <c r="FI21">
        <v>0</v>
      </c>
      <c r="FJ21">
        <v>0</v>
      </c>
      <c r="FK21">
        <v>0</v>
      </c>
      <c r="FL21" t="s">
        <v>351</v>
      </c>
      <c r="FM21" t="s">
        <v>352</v>
      </c>
      <c r="FN21" t="s">
        <v>353</v>
      </c>
      <c r="FO21" t="s">
        <v>353</v>
      </c>
      <c r="FP21" t="s">
        <v>353</v>
      </c>
      <c r="FQ21" t="s">
        <v>353</v>
      </c>
      <c r="FR21">
        <v>0</v>
      </c>
      <c r="FS21">
        <v>100</v>
      </c>
      <c r="FT21">
        <v>100</v>
      </c>
      <c r="FU21">
        <v>-2.19</v>
      </c>
      <c r="FV21">
        <v>-0.36</v>
      </c>
      <c r="FW21">
        <v>-1.2648063900880411</v>
      </c>
      <c r="FX21">
        <v>-4.0117494158234393E-3</v>
      </c>
      <c r="FY21">
        <v>1.087516141204025E-6</v>
      </c>
      <c r="FZ21">
        <v>-8.657206703991749E-11</v>
      </c>
      <c r="GA21">
        <v>-0.36004750000000207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0.5</v>
      </c>
      <c r="GJ21">
        <v>0.5</v>
      </c>
      <c r="GK21">
        <v>0.69091800000000003</v>
      </c>
      <c r="GL21">
        <v>2.3767100000000001</v>
      </c>
      <c r="GM21">
        <v>1.5942400000000001</v>
      </c>
      <c r="GN21">
        <v>2.32056</v>
      </c>
      <c r="GO21">
        <v>1.40015</v>
      </c>
      <c r="GP21">
        <v>2.34741</v>
      </c>
      <c r="GQ21">
        <v>25.491099999999999</v>
      </c>
      <c r="GR21">
        <v>15.2265</v>
      </c>
      <c r="GS21">
        <v>18</v>
      </c>
      <c r="GT21">
        <v>369.38200000000001</v>
      </c>
      <c r="GU21">
        <v>684.49400000000003</v>
      </c>
      <c r="GV21">
        <v>15.3292</v>
      </c>
      <c r="GW21">
        <v>17.836600000000001</v>
      </c>
      <c r="GX21">
        <v>29.9998</v>
      </c>
      <c r="GY21">
        <v>17.7273</v>
      </c>
      <c r="GZ21">
        <v>17.662199999999999</v>
      </c>
      <c r="HA21">
        <v>13.8733</v>
      </c>
      <c r="HB21">
        <v>15</v>
      </c>
      <c r="HC21">
        <v>-30</v>
      </c>
      <c r="HD21">
        <v>15.383100000000001</v>
      </c>
      <c r="HE21">
        <v>250</v>
      </c>
      <c r="HF21">
        <v>0</v>
      </c>
      <c r="HG21">
        <v>105.137</v>
      </c>
      <c r="HH21">
        <v>104.598</v>
      </c>
    </row>
    <row r="22" spans="1:216" x14ac:dyDescent="0.2">
      <c r="A22">
        <v>4</v>
      </c>
      <c r="B22">
        <v>1689726394.0999999</v>
      </c>
      <c r="C22">
        <v>257.09999990463263</v>
      </c>
      <c r="D22" t="s">
        <v>360</v>
      </c>
      <c r="E22" t="s">
        <v>361</v>
      </c>
      <c r="F22" t="s">
        <v>344</v>
      </c>
      <c r="G22" t="s">
        <v>345</v>
      </c>
      <c r="H22" t="s">
        <v>346</v>
      </c>
      <c r="I22" t="s">
        <v>347</v>
      </c>
      <c r="J22" t="s">
        <v>405</v>
      </c>
      <c r="K22" t="s">
        <v>348</v>
      </c>
      <c r="L22">
        <v>1689726394.0999999</v>
      </c>
      <c r="M22">
        <f t="shared" si="0"/>
        <v>1.4880030871837744E-3</v>
      </c>
      <c r="N22">
        <f t="shared" si="1"/>
        <v>1.4880030871837744</v>
      </c>
      <c r="O22">
        <f t="shared" si="2"/>
        <v>4.6679907054562291</v>
      </c>
      <c r="P22">
        <f t="shared" si="3"/>
        <v>171.55</v>
      </c>
      <c r="Q22">
        <f t="shared" si="4"/>
        <v>110.46077463429111</v>
      </c>
      <c r="R22">
        <f t="shared" si="5"/>
        <v>11.132663334602567</v>
      </c>
      <c r="S22">
        <f t="shared" si="6"/>
        <v>17.289471320240001</v>
      </c>
      <c r="T22">
        <f t="shared" si="7"/>
        <v>0.12976623898406706</v>
      </c>
      <c r="U22">
        <f t="shared" si="8"/>
        <v>3.9173967499475451</v>
      </c>
      <c r="V22">
        <f t="shared" si="9"/>
        <v>0.12742462953132444</v>
      </c>
      <c r="W22">
        <f t="shared" si="10"/>
        <v>7.984725829952552E-2</v>
      </c>
      <c r="X22">
        <f t="shared" si="11"/>
        <v>297.73130699999996</v>
      </c>
      <c r="Y22">
        <f t="shared" si="12"/>
        <v>19.007741293152542</v>
      </c>
      <c r="Z22">
        <f t="shared" si="13"/>
        <v>19.007741293152542</v>
      </c>
      <c r="AA22">
        <f t="shared" si="14"/>
        <v>2.2062459785131328</v>
      </c>
      <c r="AB22">
        <f t="shared" si="15"/>
        <v>50.7367290225624</v>
      </c>
      <c r="AC22">
        <f t="shared" si="16"/>
        <v>1.0483436416555199</v>
      </c>
      <c r="AD22">
        <f t="shared" si="17"/>
        <v>2.0662420732509696</v>
      </c>
      <c r="AE22">
        <f t="shared" si="18"/>
        <v>1.1579023368576129</v>
      </c>
      <c r="AF22">
        <f t="shared" si="19"/>
        <v>-65.620936144804446</v>
      </c>
      <c r="AG22">
        <f t="shared" si="20"/>
        <v>-221.00284826012907</v>
      </c>
      <c r="AH22">
        <f t="shared" si="21"/>
        <v>-11.167588646665388</v>
      </c>
      <c r="AI22">
        <f t="shared" si="22"/>
        <v>-6.0066051598909098E-2</v>
      </c>
      <c r="AJ22">
        <v>10</v>
      </c>
      <c r="AK22">
        <v>2</v>
      </c>
      <c r="AL22">
        <f t="shared" si="23"/>
        <v>1</v>
      </c>
      <c r="AM22">
        <f t="shared" si="24"/>
        <v>0</v>
      </c>
      <c r="AN22">
        <f t="shared" si="25"/>
        <v>55034.2843278199</v>
      </c>
      <c r="AO22">
        <f t="shared" si="26"/>
        <v>1800.18</v>
      </c>
      <c r="AP22">
        <f t="shared" si="27"/>
        <v>1517.5515</v>
      </c>
      <c r="AQ22">
        <f t="shared" si="28"/>
        <v>0.8429998666799986</v>
      </c>
      <c r="AR22">
        <f t="shared" si="29"/>
        <v>0.1653897426923974</v>
      </c>
      <c r="AS22">
        <v>1689726394.0999999</v>
      </c>
      <c r="AT22">
        <v>171.55</v>
      </c>
      <c r="AU22">
        <v>174.989</v>
      </c>
      <c r="AV22">
        <v>10.401899999999999</v>
      </c>
      <c r="AW22">
        <v>9.37331</v>
      </c>
      <c r="AX22">
        <v>173.529</v>
      </c>
      <c r="AY22">
        <v>10.7607</v>
      </c>
      <c r="AZ22">
        <v>400.13099999999997</v>
      </c>
      <c r="BA22">
        <v>100.684</v>
      </c>
      <c r="BB22">
        <v>9.98608E-2</v>
      </c>
      <c r="BC22">
        <v>17.961300000000001</v>
      </c>
      <c r="BD22">
        <v>17.925899999999999</v>
      </c>
      <c r="BE22">
        <v>999.9</v>
      </c>
      <c r="BF22">
        <v>0</v>
      </c>
      <c r="BG22">
        <v>0</v>
      </c>
      <c r="BH22">
        <v>10026.9</v>
      </c>
      <c r="BI22">
        <v>0</v>
      </c>
      <c r="BJ22">
        <v>35.438499999999998</v>
      </c>
      <c r="BK22">
        <v>-3.4388299999999998</v>
      </c>
      <c r="BL22">
        <v>173.35300000000001</v>
      </c>
      <c r="BM22">
        <v>176.64500000000001</v>
      </c>
      <c r="BN22">
        <v>1.02854</v>
      </c>
      <c r="BO22">
        <v>174.989</v>
      </c>
      <c r="BP22">
        <v>9.37331</v>
      </c>
      <c r="BQ22">
        <v>1.0472999999999999</v>
      </c>
      <c r="BR22">
        <v>0.94374199999999997</v>
      </c>
      <c r="BS22">
        <v>7.5915499999999998</v>
      </c>
      <c r="BT22">
        <v>6.0756100000000002</v>
      </c>
      <c r="BU22">
        <v>1800.18</v>
      </c>
      <c r="BV22">
        <v>0.900007</v>
      </c>
      <c r="BW22">
        <v>9.9993100000000001E-2</v>
      </c>
      <c r="BX22">
        <v>0</v>
      </c>
      <c r="BY22">
        <v>2.6530999999999998</v>
      </c>
      <c r="BZ22">
        <v>0</v>
      </c>
      <c r="CA22">
        <v>5857.5</v>
      </c>
      <c r="CB22">
        <v>14601.8</v>
      </c>
      <c r="CC22">
        <v>37.25</v>
      </c>
      <c r="CD22">
        <v>38.186999999999998</v>
      </c>
      <c r="CE22">
        <v>37.561999999999998</v>
      </c>
      <c r="CF22">
        <v>36.125</v>
      </c>
      <c r="CG22">
        <v>36.186999999999998</v>
      </c>
      <c r="CH22">
        <v>1620.17</v>
      </c>
      <c r="CI22">
        <v>180.01</v>
      </c>
      <c r="CJ22">
        <v>0</v>
      </c>
      <c r="CK22">
        <v>1689726406.2</v>
      </c>
      <c r="CL22">
        <v>0</v>
      </c>
      <c r="CM22">
        <v>1689726367.0999999</v>
      </c>
      <c r="CN22" t="s">
        <v>362</v>
      </c>
      <c r="CO22">
        <v>1689726367.0999999</v>
      </c>
      <c r="CP22">
        <v>1689726365.0999999</v>
      </c>
      <c r="CQ22">
        <v>76</v>
      </c>
      <c r="CR22">
        <v>-0.05</v>
      </c>
      <c r="CS22">
        <v>1E-3</v>
      </c>
      <c r="CT22">
        <v>-1.992</v>
      </c>
      <c r="CU22">
        <v>-0.35899999999999999</v>
      </c>
      <c r="CV22">
        <v>175</v>
      </c>
      <c r="CW22">
        <v>9</v>
      </c>
      <c r="CX22">
        <v>0.26</v>
      </c>
      <c r="CY22">
        <v>0.06</v>
      </c>
      <c r="CZ22">
        <v>5.1106525745978297</v>
      </c>
      <c r="DA22">
        <v>0.68487159387516827</v>
      </c>
      <c r="DB22">
        <v>9.065277365564256E-2</v>
      </c>
      <c r="DC22">
        <v>1</v>
      </c>
      <c r="DD22">
        <v>175.006675</v>
      </c>
      <c r="DE22">
        <v>4.0288930581639709E-2</v>
      </c>
      <c r="DF22">
        <v>1.495223645479057E-2</v>
      </c>
      <c r="DG22">
        <v>1</v>
      </c>
      <c r="DH22">
        <v>1800.0550000000001</v>
      </c>
      <c r="DI22">
        <v>0.11967328772077709</v>
      </c>
      <c r="DJ22">
        <v>7.6615925237509652E-2</v>
      </c>
      <c r="DK22">
        <v>-1</v>
      </c>
      <c r="DL22">
        <v>2</v>
      </c>
      <c r="DM22">
        <v>2</v>
      </c>
      <c r="DN22" t="s">
        <v>350</v>
      </c>
      <c r="DO22">
        <v>2.7004199999999998</v>
      </c>
      <c r="DP22">
        <v>2.7069899999999998</v>
      </c>
      <c r="DQ22">
        <v>4.7812800000000003E-2</v>
      </c>
      <c r="DR22">
        <v>4.79826E-2</v>
      </c>
      <c r="DS22">
        <v>6.5170000000000006E-2</v>
      </c>
      <c r="DT22">
        <v>5.8268800000000003E-2</v>
      </c>
      <c r="DU22">
        <v>28995.3</v>
      </c>
      <c r="DV22">
        <v>32718</v>
      </c>
      <c r="DW22">
        <v>28635.200000000001</v>
      </c>
      <c r="DX22">
        <v>32929.300000000003</v>
      </c>
      <c r="DY22">
        <v>37232.5</v>
      </c>
      <c r="DZ22">
        <v>42010.9</v>
      </c>
      <c r="EA22">
        <v>42029.7</v>
      </c>
      <c r="EB22">
        <v>47478.6</v>
      </c>
      <c r="EC22">
        <v>1.8604000000000001</v>
      </c>
      <c r="ED22">
        <v>2.28647</v>
      </c>
      <c r="EE22">
        <v>0.11071599999999999</v>
      </c>
      <c r="EF22">
        <v>0</v>
      </c>
      <c r="EG22">
        <v>16.085100000000001</v>
      </c>
      <c r="EH22">
        <v>999.9</v>
      </c>
      <c r="EI22">
        <v>39.4</v>
      </c>
      <c r="EJ22">
        <v>24</v>
      </c>
      <c r="EK22">
        <v>11.7193</v>
      </c>
      <c r="EL22">
        <v>62.039000000000001</v>
      </c>
      <c r="EM22">
        <v>12.431900000000001</v>
      </c>
      <c r="EN22">
        <v>1</v>
      </c>
      <c r="EO22">
        <v>-0.70333100000000004</v>
      </c>
      <c r="EP22">
        <v>0.70102699999999996</v>
      </c>
      <c r="EQ22">
        <v>20.234500000000001</v>
      </c>
      <c r="ER22">
        <v>5.22912</v>
      </c>
      <c r="ES22">
        <v>12.004</v>
      </c>
      <c r="ET22">
        <v>4.9901999999999997</v>
      </c>
      <c r="EU22">
        <v>3.3050000000000002</v>
      </c>
      <c r="EV22">
        <v>6391.4</v>
      </c>
      <c r="EW22">
        <v>9999</v>
      </c>
      <c r="EX22">
        <v>503</v>
      </c>
      <c r="EY22">
        <v>61.3</v>
      </c>
      <c r="EZ22">
        <v>1.8523499999999999</v>
      </c>
      <c r="FA22">
        <v>1.8614200000000001</v>
      </c>
      <c r="FB22">
        <v>1.86033</v>
      </c>
      <c r="FC22">
        <v>1.8563400000000001</v>
      </c>
      <c r="FD22">
        <v>1.8606799999999999</v>
      </c>
      <c r="FE22">
        <v>1.8569899999999999</v>
      </c>
      <c r="FF22">
        <v>1.8591299999999999</v>
      </c>
      <c r="FG22">
        <v>1.86195</v>
      </c>
      <c r="FH22">
        <v>0</v>
      </c>
      <c r="FI22">
        <v>0</v>
      </c>
      <c r="FJ22">
        <v>0</v>
      </c>
      <c r="FK22">
        <v>0</v>
      </c>
      <c r="FL22" t="s">
        <v>351</v>
      </c>
      <c r="FM22" t="s">
        <v>352</v>
      </c>
      <c r="FN22" t="s">
        <v>353</v>
      </c>
      <c r="FO22" t="s">
        <v>353</v>
      </c>
      <c r="FP22" t="s">
        <v>353</v>
      </c>
      <c r="FQ22" t="s">
        <v>353</v>
      </c>
      <c r="FR22">
        <v>0</v>
      </c>
      <c r="FS22">
        <v>100</v>
      </c>
      <c r="FT22">
        <v>100</v>
      </c>
      <c r="FU22">
        <v>-1.9790000000000001</v>
      </c>
      <c r="FV22">
        <v>-0.35880000000000001</v>
      </c>
      <c r="FW22">
        <v>-1.3151192430562131</v>
      </c>
      <c r="FX22">
        <v>-4.0117494158234393E-3</v>
      </c>
      <c r="FY22">
        <v>1.087516141204025E-6</v>
      </c>
      <c r="FZ22">
        <v>-8.657206703991749E-11</v>
      </c>
      <c r="GA22">
        <v>-0.35888450000000027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0.5</v>
      </c>
      <c r="GJ22">
        <v>0.5</v>
      </c>
      <c r="GK22">
        <v>0.53100599999999998</v>
      </c>
      <c r="GL22">
        <v>2.3901400000000002</v>
      </c>
      <c r="GM22">
        <v>1.5942400000000001</v>
      </c>
      <c r="GN22">
        <v>2.32056</v>
      </c>
      <c r="GO22">
        <v>1.40015</v>
      </c>
      <c r="GP22">
        <v>2.35107</v>
      </c>
      <c r="GQ22">
        <v>25.409099999999999</v>
      </c>
      <c r="GR22">
        <v>15.209</v>
      </c>
      <c r="GS22">
        <v>18</v>
      </c>
      <c r="GT22">
        <v>369.298</v>
      </c>
      <c r="GU22">
        <v>684.91499999999996</v>
      </c>
      <c r="GV22">
        <v>15.799200000000001</v>
      </c>
      <c r="GW22">
        <v>17.848800000000001</v>
      </c>
      <c r="GX22">
        <v>30.0002</v>
      </c>
      <c r="GY22">
        <v>17.738199999999999</v>
      </c>
      <c r="GZ22">
        <v>17.6707</v>
      </c>
      <c r="HA22">
        <v>10.6661</v>
      </c>
      <c r="HB22">
        <v>15</v>
      </c>
      <c r="HC22">
        <v>-30</v>
      </c>
      <c r="HD22">
        <v>15.811500000000001</v>
      </c>
      <c r="HE22">
        <v>175</v>
      </c>
      <c r="HF22">
        <v>0</v>
      </c>
      <c r="HG22">
        <v>105.136</v>
      </c>
      <c r="HH22">
        <v>104.59399999999999</v>
      </c>
    </row>
    <row r="23" spans="1:216" x14ac:dyDescent="0.2">
      <c r="A23">
        <v>5</v>
      </c>
      <c r="B23">
        <v>1689726483.5999999</v>
      </c>
      <c r="C23">
        <v>346.59999990463263</v>
      </c>
      <c r="D23" t="s">
        <v>363</v>
      </c>
      <c r="E23" t="s">
        <v>364</v>
      </c>
      <c r="F23" t="s">
        <v>344</v>
      </c>
      <c r="G23" t="s">
        <v>345</v>
      </c>
      <c r="H23" t="s">
        <v>346</v>
      </c>
      <c r="I23" t="s">
        <v>347</v>
      </c>
      <c r="J23" t="s">
        <v>405</v>
      </c>
      <c r="K23" t="s">
        <v>348</v>
      </c>
      <c r="L23">
        <v>1689726483.5999999</v>
      </c>
      <c r="M23">
        <f t="shared" si="0"/>
        <v>1.4751352928409362E-3</v>
      </c>
      <c r="N23">
        <f t="shared" si="1"/>
        <v>1.4751352928409363</v>
      </c>
      <c r="O23">
        <f t="shared" si="2"/>
        <v>2.949772245069735</v>
      </c>
      <c r="P23">
        <f t="shared" si="3"/>
        <v>122.803</v>
      </c>
      <c r="Q23">
        <f t="shared" si="4"/>
        <v>83.534739187718557</v>
      </c>
      <c r="R23">
        <f t="shared" si="5"/>
        <v>8.4187091537333121</v>
      </c>
      <c r="S23">
        <f t="shared" si="6"/>
        <v>12.376201209926201</v>
      </c>
      <c r="T23">
        <f t="shared" si="7"/>
        <v>0.12835772925327846</v>
      </c>
      <c r="U23">
        <f t="shared" si="8"/>
        <v>3.9181595356359851</v>
      </c>
      <c r="V23">
        <f t="shared" si="9"/>
        <v>0.12606663028616388</v>
      </c>
      <c r="W23">
        <f t="shared" si="10"/>
        <v>7.899408381132017E-2</v>
      </c>
      <c r="X23">
        <f t="shared" si="11"/>
        <v>297.71955600000001</v>
      </c>
      <c r="Y23">
        <f t="shared" si="12"/>
        <v>19.022445829612916</v>
      </c>
      <c r="Z23">
        <f t="shared" si="13"/>
        <v>19.022445829612916</v>
      </c>
      <c r="AA23">
        <f t="shared" si="14"/>
        <v>2.208271133558811</v>
      </c>
      <c r="AB23">
        <f t="shared" si="15"/>
        <v>50.683515111063059</v>
      </c>
      <c r="AC23">
        <f t="shared" si="16"/>
        <v>1.04806125959876</v>
      </c>
      <c r="AD23">
        <f t="shared" si="17"/>
        <v>2.0678543256167958</v>
      </c>
      <c r="AE23">
        <f t="shared" si="18"/>
        <v>1.160209873960051</v>
      </c>
      <c r="AF23">
        <f t="shared" si="19"/>
        <v>-65.053466414285282</v>
      </c>
      <c r="AG23">
        <f t="shared" si="20"/>
        <v>-221.53268202323858</v>
      </c>
      <c r="AH23">
        <f t="shared" si="21"/>
        <v>-11.1937439222162</v>
      </c>
      <c r="AI23">
        <f t="shared" si="22"/>
        <v>-6.0336359740034595E-2</v>
      </c>
      <c r="AJ23">
        <v>10</v>
      </c>
      <c r="AK23">
        <v>2</v>
      </c>
      <c r="AL23">
        <f t="shared" si="23"/>
        <v>1</v>
      </c>
      <c r="AM23">
        <f t="shared" si="24"/>
        <v>0</v>
      </c>
      <c r="AN23">
        <f t="shared" si="25"/>
        <v>55046.605763794178</v>
      </c>
      <c r="AO23">
        <f t="shared" si="26"/>
        <v>1800.11</v>
      </c>
      <c r="AP23">
        <f t="shared" si="27"/>
        <v>1517.4923999999999</v>
      </c>
      <c r="AQ23">
        <f t="shared" si="28"/>
        <v>0.84299981667786961</v>
      </c>
      <c r="AR23">
        <f t="shared" si="29"/>
        <v>0.1653896461882885</v>
      </c>
      <c r="AS23">
        <v>1689726483.5999999</v>
      </c>
      <c r="AT23">
        <v>122.803</v>
      </c>
      <c r="AU23">
        <v>124.99</v>
      </c>
      <c r="AV23">
        <v>10.3994</v>
      </c>
      <c r="AW23">
        <v>9.3797099999999993</v>
      </c>
      <c r="AX23">
        <v>124.666</v>
      </c>
      <c r="AY23">
        <v>10.7575</v>
      </c>
      <c r="AZ23">
        <v>400.13400000000001</v>
      </c>
      <c r="BA23">
        <v>100.681</v>
      </c>
      <c r="BB23">
        <v>9.9935399999999994E-2</v>
      </c>
      <c r="BC23">
        <v>17.973700000000001</v>
      </c>
      <c r="BD23">
        <v>17.946300000000001</v>
      </c>
      <c r="BE23">
        <v>999.9</v>
      </c>
      <c r="BF23">
        <v>0</v>
      </c>
      <c r="BG23">
        <v>0</v>
      </c>
      <c r="BH23">
        <v>10030</v>
      </c>
      <c r="BI23">
        <v>0</v>
      </c>
      <c r="BJ23">
        <v>37.202599999999997</v>
      </c>
      <c r="BK23">
        <v>-2.1867200000000002</v>
      </c>
      <c r="BL23">
        <v>124.09399999999999</v>
      </c>
      <c r="BM23">
        <v>126.173</v>
      </c>
      <c r="BN23">
        <v>1.01973</v>
      </c>
      <c r="BO23">
        <v>124.99</v>
      </c>
      <c r="BP23">
        <v>9.3797099999999993</v>
      </c>
      <c r="BQ23">
        <v>1.0470299999999999</v>
      </c>
      <c r="BR23">
        <v>0.94435999999999998</v>
      </c>
      <c r="BS23">
        <v>7.5877600000000003</v>
      </c>
      <c r="BT23">
        <v>6.0850900000000001</v>
      </c>
      <c r="BU23">
        <v>1800.11</v>
      </c>
      <c r="BV23">
        <v>0.90000800000000003</v>
      </c>
      <c r="BW23">
        <v>9.9991999999999998E-2</v>
      </c>
      <c r="BX23">
        <v>0</v>
      </c>
      <c r="BY23">
        <v>2.5550999999999999</v>
      </c>
      <c r="BZ23">
        <v>0</v>
      </c>
      <c r="CA23">
        <v>5907.94</v>
      </c>
      <c r="CB23">
        <v>14601.3</v>
      </c>
      <c r="CC23">
        <v>38.186999999999998</v>
      </c>
      <c r="CD23">
        <v>39.375</v>
      </c>
      <c r="CE23">
        <v>38.625</v>
      </c>
      <c r="CF23">
        <v>37.5</v>
      </c>
      <c r="CG23">
        <v>37.061999999999998</v>
      </c>
      <c r="CH23">
        <v>1620.11</v>
      </c>
      <c r="CI23">
        <v>180</v>
      </c>
      <c r="CJ23">
        <v>0</v>
      </c>
      <c r="CK23">
        <v>1689726495.5999999</v>
      </c>
      <c r="CL23">
        <v>0</v>
      </c>
      <c r="CM23">
        <v>1689726456.5999999</v>
      </c>
      <c r="CN23" t="s">
        <v>365</v>
      </c>
      <c r="CO23">
        <v>1689726447.0999999</v>
      </c>
      <c r="CP23">
        <v>1689726456.5999999</v>
      </c>
      <c r="CQ23">
        <v>77</v>
      </c>
      <c r="CR23">
        <v>-6.4000000000000001E-2</v>
      </c>
      <c r="CS23">
        <v>1E-3</v>
      </c>
      <c r="CT23">
        <v>-1.871</v>
      </c>
      <c r="CU23">
        <v>-0.35799999999999998</v>
      </c>
      <c r="CV23">
        <v>125</v>
      </c>
      <c r="CW23">
        <v>9</v>
      </c>
      <c r="CX23">
        <v>0.81</v>
      </c>
      <c r="CY23">
        <v>0.08</v>
      </c>
      <c r="CZ23">
        <v>3.2573931185149281</v>
      </c>
      <c r="DA23">
        <v>0.40115206776860263</v>
      </c>
      <c r="DB23">
        <v>5.940202727229496E-2</v>
      </c>
      <c r="DC23">
        <v>1</v>
      </c>
      <c r="DD23">
        <v>124.9942682926829</v>
      </c>
      <c r="DE23">
        <v>3.9804878048865878E-2</v>
      </c>
      <c r="DF23">
        <v>2.5345442068949089E-2</v>
      </c>
      <c r="DG23">
        <v>1</v>
      </c>
      <c r="DH23">
        <v>1799.9768292682929</v>
      </c>
      <c r="DI23">
        <v>-2.2631768162256621E-2</v>
      </c>
      <c r="DJ23">
        <v>0.1000838434950148</v>
      </c>
      <c r="DK23">
        <v>-1</v>
      </c>
      <c r="DL23">
        <v>2</v>
      </c>
      <c r="DM23">
        <v>2</v>
      </c>
      <c r="DN23" t="s">
        <v>350</v>
      </c>
      <c r="DO23">
        <v>2.7004100000000002</v>
      </c>
      <c r="DP23">
        <v>2.70709</v>
      </c>
      <c r="DQ23">
        <v>3.5298200000000002E-2</v>
      </c>
      <c r="DR23">
        <v>3.5249900000000001E-2</v>
      </c>
      <c r="DS23">
        <v>6.5152100000000004E-2</v>
      </c>
      <c r="DT23">
        <v>5.82967E-2</v>
      </c>
      <c r="DU23">
        <v>29377.9</v>
      </c>
      <c r="DV23">
        <v>33157.4</v>
      </c>
      <c r="DW23">
        <v>28636</v>
      </c>
      <c r="DX23">
        <v>32930.199999999997</v>
      </c>
      <c r="DY23">
        <v>37233.4</v>
      </c>
      <c r="DZ23">
        <v>42010.5</v>
      </c>
      <c r="EA23">
        <v>42029.9</v>
      </c>
      <c r="EB23">
        <v>47479.7</v>
      </c>
      <c r="EC23">
        <v>1.8602700000000001</v>
      </c>
      <c r="ED23">
        <v>2.28735</v>
      </c>
      <c r="EE23">
        <v>0.114162</v>
      </c>
      <c r="EF23">
        <v>0</v>
      </c>
      <c r="EG23">
        <v>16.048200000000001</v>
      </c>
      <c r="EH23">
        <v>999.9</v>
      </c>
      <c r="EI23">
        <v>39.700000000000003</v>
      </c>
      <c r="EJ23">
        <v>23.9</v>
      </c>
      <c r="EK23">
        <v>11.7377</v>
      </c>
      <c r="EL23">
        <v>62.109000000000002</v>
      </c>
      <c r="EM23">
        <v>12.4199</v>
      </c>
      <c r="EN23">
        <v>1</v>
      </c>
      <c r="EO23">
        <v>-0.70236299999999996</v>
      </c>
      <c r="EP23">
        <v>0.83596700000000002</v>
      </c>
      <c r="EQ23">
        <v>20.235499999999998</v>
      </c>
      <c r="ER23">
        <v>5.2289700000000003</v>
      </c>
      <c r="ES23">
        <v>12.004</v>
      </c>
      <c r="ET23">
        <v>4.9904000000000002</v>
      </c>
      <c r="EU23">
        <v>3.3050000000000002</v>
      </c>
      <c r="EV23">
        <v>6393.2</v>
      </c>
      <c r="EW23">
        <v>9999</v>
      </c>
      <c r="EX23">
        <v>503</v>
      </c>
      <c r="EY23">
        <v>61.3</v>
      </c>
      <c r="EZ23">
        <v>1.8523499999999999</v>
      </c>
      <c r="FA23">
        <v>1.8614200000000001</v>
      </c>
      <c r="FB23">
        <v>1.86032</v>
      </c>
      <c r="FC23">
        <v>1.8563499999999999</v>
      </c>
      <c r="FD23">
        <v>1.86066</v>
      </c>
      <c r="FE23">
        <v>1.857</v>
      </c>
      <c r="FF23">
        <v>1.8591299999999999</v>
      </c>
      <c r="FG23">
        <v>1.86192</v>
      </c>
      <c r="FH23">
        <v>0</v>
      </c>
      <c r="FI23">
        <v>0</v>
      </c>
      <c r="FJ23">
        <v>0</v>
      </c>
      <c r="FK23">
        <v>0</v>
      </c>
      <c r="FL23" t="s">
        <v>351</v>
      </c>
      <c r="FM23" t="s">
        <v>352</v>
      </c>
      <c r="FN23" t="s">
        <v>353</v>
      </c>
      <c r="FO23" t="s">
        <v>353</v>
      </c>
      <c r="FP23" t="s">
        <v>353</v>
      </c>
      <c r="FQ23" t="s">
        <v>353</v>
      </c>
      <c r="FR23">
        <v>0</v>
      </c>
      <c r="FS23">
        <v>100</v>
      </c>
      <c r="FT23">
        <v>100</v>
      </c>
      <c r="FU23">
        <v>-1.863</v>
      </c>
      <c r="FV23">
        <v>-0.35809999999999997</v>
      </c>
      <c r="FW23">
        <v>-1.3795348485803409</v>
      </c>
      <c r="FX23">
        <v>-4.0117494158234393E-3</v>
      </c>
      <c r="FY23">
        <v>1.087516141204025E-6</v>
      </c>
      <c r="FZ23">
        <v>-8.657206703991749E-11</v>
      </c>
      <c r="GA23">
        <v>-0.35807300000000097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0.6</v>
      </c>
      <c r="GJ23">
        <v>0.5</v>
      </c>
      <c r="GK23">
        <v>0.42114299999999999</v>
      </c>
      <c r="GL23">
        <v>2.3986800000000001</v>
      </c>
      <c r="GM23">
        <v>1.5942400000000001</v>
      </c>
      <c r="GN23">
        <v>2.3156699999999999</v>
      </c>
      <c r="GO23">
        <v>1.40015</v>
      </c>
      <c r="GP23">
        <v>2.3706100000000001</v>
      </c>
      <c r="GQ23">
        <v>25.3477</v>
      </c>
      <c r="GR23">
        <v>15.2003</v>
      </c>
      <c r="GS23">
        <v>18</v>
      </c>
      <c r="GT23">
        <v>369.28699999999998</v>
      </c>
      <c r="GU23">
        <v>685.79399999999998</v>
      </c>
      <c r="GV23">
        <v>15.6988</v>
      </c>
      <c r="GW23">
        <v>17.853899999999999</v>
      </c>
      <c r="GX23">
        <v>30</v>
      </c>
      <c r="GY23">
        <v>17.744399999999999</v>
      </c>
      <c r="GZ23">
        <v>17.677399999999999</v>
      </c>
      <c r="HA23">
        <v>8.4894400000000001</v>
      </c>
      <c r="HB23">
        <v>15</v>
      </c>
      <c r="HC23">
        <v>-30</v>
      </c>
      <c r="HD23">
        <v>15.7247</v>
      </c>
      <c r="HE23">
        <v>125</v>
      </c>
      <c r="HF23">
        <v>0</v>
      </c>
      <c r="HG23">
        <v>105.137</v>
      </c>
      <c r="HH23">
        <v>104.596</v>
      </c>
    </row>
    <row r="24" spans="1:216" x14ac:dyDescent="0.2">
      <c r="A24">
        <v>6</v>
      </c>
      <c r="B24">
        <v>1689726554.0999999</v>
      </c>
      <c r="C24">
        <v>417.09999990463263</v>
      </c>
      <c r="D24" t="s">
        <v>366</v>
      </c>
      <c r="E24" t="s">
        <v>367</v>
      </c>
      <c r="F24" t="s">
        <v>344</v>
      </c>
      <c r="G24" t="s">
        <v>345</v>
      </c>
      <c r="H24" t="s">
        <v>346</v>
      </c>
      <c r="I24" t="s">
        <v>347</v>
      </c>
      <c r="J24" t="s">
        <v>405</v>
      </c>
      <c r="K24" t="s">
        <v>348</v>
      </c>
      <c r="L24">
        <v>1689726554.0999999</v>
      </c>
      <c r="M24">
        <f t="shared" si="0"/>
        <v>1.4146093288951724E-3</v>
      </c>
      <c r="N24">
        <f t="shared" si="1"/>
        <v>1.4146093288951724</v>
      </c>
      <c r="O24">
        <f t="shared" si="2"/>
        <v>0.62865926841827735</v>
      </c>
      <c r="P24">
        <f t="shared" si="3"/>
        <v>69.526899999999998</v>
      </c>
      <c r="Q24">
        <f t="shared" si="4"/>
        <v>59.925902951392089</v>
      </c>
      <c r="R24">
        <f t="shared" si="5"/>
        <v>6.0392772118032321</v>
      </c>
      <c r="S24">
        <f t="shared" si="6"/>
        <v>7.0068568364820596</v>
      </c>
      <c r="T24">
        <f t="shared" si="7"/>
        <v>0.12179420892135652</v>
      </c>
      <c r="U24">
        <f t="shared" si="8"/>
        <v>3.9247997363129423</v>
      </c>
      <c r="V24">
        <f t="shared" si="9"/>
        <v>0.11973282618659079</v>
      </c>
      <c r="W24">
        <f t="shared" si="10"/>
        <v>7.5015317276453067E-2</v>
      </c>
      <c r="X24">
        <f t="shared" si="11"/>
        <v>297.69924600000002</v>
      </c>
      <c r="Y24">
        <f t="shared" si="12"/>
        <v>19.085949115175346</v>
      </c>
      <c r="Z24">
        <f t="shared" si="13"/>
        <v>19.085949115175346</v>
      </c>
      <c r="AA24">
        <f t="shared" si="14"/>
        <v>2.2170357347227565</v>
      </c>
      <c r="AB24">
        <f t="shared" si="15"/>
        <v>50.396897909091166</v>
      </c>
      <c r="AC24">
        <f t="shared" si="16"/>
        <v>1.0456333175637</v>
      </c>
      <c r="AD24">
        <f t="shared" si="17"/>
        <v>2.0747969834371034</v>
      </c>
      <c r="AE24">
        <f t="shared" si="18"/>
        <v>1.1714024171590565</v>
      </c>
      <c r="AF24">
        <f t="shared" si="19"/>
        <v>-62.384271404277101</v>
      </c>
      <c r="AG24">
        <f t="shared" si="20"/>
        <v>-224.06707087018216</v>
      </c>
      <c r="AH24">
        <f t="shared" si="21"/>
        <v>-11.309443774849605</v>
      </c>
      <c r="AI24">
        <f t="shared" si="22"/>
        <v>-6.1540049308888456E-2</v>
      </c>
      <c r="AJ24">
        <v>11</v>
      </c>
      <c r="AK24">
        <v>3</v>
      </c>
      <c r="AL24">
        <f t="shared" si="23"/>
        <v>1</v>
      </c>
      <c r="AM24">
        <f t="shared" si="24"/>
        <v>0</v>
      </c>
      <c r="AN24">
        <f t="shared" si="25"/>
        <v>55164.79719420796</v>
      </c>
      <c r="AO24">
        <f t="shared" si="26"/>
        <v>1799.99</v>
      </c>
      <c r="AP24">
        <f t="shared" si="27"/>
        <v>1517.3910000000001</v>
      </c>
      <c r="AQ24">
        <f t="shared" si="28"/>
        <v>0.84299968333157405</v>
      </c>
      <c r="AR24">
        <f t="shared" si="29"/>
        <v>0.16538938882993795</v>
      </c>
      <c r="AS24">
        <v>1689726554.0999999</v>
      </c>
      <c r="AT24">
        <v>69.526899999999998</v>
      </c>
      <c r="AU24">
        <v>70.035200000000003</v>
      </c>
      <c r="AV24">
        <v>10.375500000000001</v>
      </c>
      <c r="AW24">
        <v>9.3967200000000002</v>
      </c>
      <c r="AX24">
        <v>71.282600000000002</v>
      </c>
      <c r="AY24">
        <v>10.734400000000001</v>
      </c>
      <c r="AZ24">
        <v>399.76400000000001</v>
      </c>
      <c r="BA24">
        <v>100.681</v>
      </c>
      <c r="BB24">
        <v>9.8077399999999995E-2</v>
      </c>
      <c r="BC24">
        <v>18.027000000000001</v>
      </c>
      <c r="BD24">
        <v>17.9742</v>
      </c>
      <c r="BE24">
        <v>999.9</v>
      </c>
      <c r="BF24">
        <v>0</v>
      </c>
      <c r="BG24">
        <v>0</v>
      </c>
      <c r="BH24">
        <v>10054.4</v>
      </c>
      <c r="BI24">
        <v>0</v>
      </c>
      <c r="BJ24">
        <v>39.143599999999999</v>
      </c>
      <c r="BK24">
        <v>-0.50827</v>
      </c>
      <c r="BL24">
        <v>70.255899999999997</v>
      </c>
      <c r="BM24">
        <v>70.6995</v>
      </c>
      <c r="BN24">
        <v>0.97880299999999998</v>
      </c>
      <c r="BO24">
        <v>70.035200000000003</v>
      </c>
      <c r="BP24">
        <v>9.3967200000000002</v>
      </c>
      <c r="BQ24">
        <v>1.0446200000000001</v>
      </c>
      <c r="BR24">
        <v>0.94606900000000005</v>
      </c>
      <c r="BS24">
        <v>7.5539800000000001</v>
      </c>
      <c r="BT24">
        <v>6.1112599999999997</v>
      </c>
      <c r="BU24">
        <v>1799.99</v>
      </c>
      <c r="BV24">
        <v>0.90000899999999995</v>
      </c>
      <c r="BW24">
        <v>9.9991399999999994E-2</v>
      </c>
      <c r="BX24">
        <v>0</v>
      </c>
      <c r="BY24">
        <v>2.2208999999999999</v>
      </c>
      <c r="BZ24">
        <v>0</v>
      </c>
      <c r="CA24">
        <v>5922.53</v>
      </c>
      <c r="CB24">
        <v>14600.3</v>
      </c>
      <c r="CC24">
        <v>39.186999999999998</v>
      </c>
      <c r="CD24">
        <v>40.375</v>
      </c>
      <c r="CE24">
        <v>39.5</v>
      </c>
      <c r="CF24">
        <v>38.625</v>
      </c>
      <c r="CG24">
        <v>37.936999999999998</v>
      </c>
      <c r="CH24">
        <v>1620.01</v>
      </c>
      <c r="CI24">
        <v>179.98</v>
      </c>
      <c r="CJ24">
        <v>0</v>
      </c>
      <c r="CK24">
        <v>1689726565.8</v>
      </c>
      <c r="CL24">
        <v>0</v>
      </c>
      <c r="CM24">
        <v>1689726548.5999999</v>
      </c>
      <c r="CN24" t="s">
        <v>368</v>
      </c>
      <c r="CO24">
        <v>1689726548.5999999</v>
      </c>
      <c r="CP24">
        <v>1689726545.0999999</v>
      </c>
      <c r="CQ24">
        <v>78</v>
      </c>
      <c r="CR24">
        <v>-9.6000000000000002E-2</v>
      </c>
      <c r="CS24">
        <v>-1E-3</v>
      </c>
      <c r="CT24">
        <v>-1.758</v>
      </c>
      <c r="CU24">
        <v>-0.35899999999999999</v>
      </c>
      <c r="CV24">
        <v>70</v>
      </c>
      <c r="CW24">
        <v>9</v>
      </c>
      <c r="CX24">
        <v>0.4</v>
      </c>
      <c r="CY24">
        <v>0.08</v>
      </c>
      <c r="CZ24">
        <v>-0.12826518649213939</v>
      </c>
      <c r="DA24">
        <v>1.191507575210579</v>
      </c>
      <c r="DB24">
        <v>0.1606350118219646</v>
      </c>
      <c r="DC24">
        <v>1</v>
      </c>
      <c r="DD24">
        <v>69.98914146341464</v>
      </c>
      <c r="DE24">
        <v>1.527595818816624E-2</v>
      </c>
      <c r="DF24">
        <v>2.1035022776890001E-2</v>
      </c>
      <c r="DG24">
        <v>1</v>
      </c>
      <c r="DH24">
        <v>1799.9763414634151</v>
      </c>
      <c r="DI24">
        <v>0.25915195919860268</v>
      </c>
      <c r="DJ24">
        <v>9.933329207737869E-2</v>
      </c>
      <c r="DK24">
        <v>-1</v>
      </c>
      <c r="DL24">
        <v>2</v>
      </c>
      <c r="DM24">
        <v>2</v>
      </c>
      <c r="DN24" t="s">
        <v>350</v>
      </c>
      <c r="DO24">
        <v>2.69929</v>
      </c>
      <c r="DP24">
        <v>2.7054499999999999</v>
      </c>
      <c r="DQ24">
        <v>2.0655199999999999E-2</v>
      </c>
      <c r="DR24">
        <v>2.0227999999999999E-2</v>
      </c>
      <c r="DS24">
        <v>6.5041799999999997E-2</v>
      </c>
      <c r="DT24">
        <v>5.8373800000000003E-2</v>
      </c>
      <c r="DU24">
        <v>29824.1</v>
      </c>
      <c r="DV24">
        <v>33672.6</v>
      </c>
      <c r="DW24">
        <v>28635.3</v>
      </c>
      <c r="DX24">
        <v>32927.9</v>
      </c>
      <c r="DY24">
        <v>37235.599999999999</v>
      </c>
      <c r="DZ24">
        <v>42004.1</v>
      </c>
      <c r="EA24">
        <v>42027.5</v>
      </c>
      <c r="EB24">
        <v>47476.6</v>
      </c>
      <c r="EC24">
        <v>1.8564799999999999</v>
      </c>
      <c r="ED24">
        <v>2.2832499999999998</v>
      </c>
      <c r="EE24">
        <v>0.117309</v>
      </c>
      <c r="EF24">
        <v>0</v>
      </c>
      <c r="EG24">
        <v>16.023800000000001</v>
      </c>
      <c r="EH24">
        <v>999.9</v>
      </c>
      <c r="EI24">
        <v>39.9</v>
      </c>
      <c r="EJ24">
        <v>23.8</v>
      </c>
      <c r="EK24">
        <v>11.7265</v>
      </c>
      <c r="EL24">
        <v>62.779000000000003</v>
      </c>
      <c r="EM24">
        <v>12.415900000000001</v>
      </c>
      <c r="EN24">
        <v>1</v>
      </c>
      <c r="EO24">
        <v>-0.70170500000000002</v>
      </c>
      <c r="EP24">
        <v>1.0466299999999999</v>
      </c>
      <c r="EQ24">
        <v>20.233699999999999</v>
      </c>
      <c r="ER24">
        <v>5.2274700000000003</v>
      </c>
      <c r="ES24">
        <v>12.004</v>
      </c>
      <c r="ET24">
        <v>4.9893999999999998</v>
      </c>
      <c r="EU24">
        <v>3.3045499999999999</v>
      </c>
      <c r="EV24">
        <v>6394.6</v>
      </c>
      <c r="EW24">
        <v>9999</v>
      </c>
      <c r="EX24">
        <v>503</v>
      </c>
      <c r="EY24">
        <v>61.3</v>
      </c>
      <c r="EZ24">
        <v>1.8523400000000001</v>
      </c>
      <c r="FA24">
        <v>1.86141</v>
      </c>
      <c r="FB24">
        <v>1.86033</v>
      </c>
      <c r="FC24">
        <v>1.85636</v>
      </c>
      <c r="FD24">
        <v>1.86066</v>
      </c>
      <c r="FE24">
        <v>1.8569899999999999</v>
      </c>
      <c r="FF24">
        <v>1.8591299999999999</v>
      </c>
      <c r="FG24">
        <v>1.86192</v>
      </c>
      <c r="FH24">
        <v>0</v>
      </c>
      <c r="FI24">
        <v>0</v>
      </c>
      <c r="FJ24">
        <v>0</v>
      </c>
      <c r="FK24">
        <v>0</v>
      </c>
      <c r="FL24" t="s">
        <v>351</v>
      </c>
      <c r="FM24" t="s">
        <v>352</v>
      </c>
      <c r="FN24" t="s">
        <v>353</v>
      </c>
      <c r="FO24" t="s">
        <v>353</v>
      </c>
      <c r="FP24" t="s">
        <v>353</v>
      </c>
      <c r="FQ24" t="s">
        <v>353</v>
      </c>
      <c r="FR24">
        <v>0</v>
      </c>
      <c r="FS24">
        <v>100</v>
      </c>
      <c r="FT24">
        <v>100</v>
      </c>
      <c r="FU24">
        <v>-1.756</v>
      </c>
      <c r="FV24">
        <v>-0.3589</v>
      </c>
      <c r="FW24">
        <v>-1.4752009164984921</v>
      </c>
      <c r="FX24">
        <v>-4.0117494158234393E-3</v>
      </c>
      <c r="FY24">
        <v>1.087516141204025E-6</v>
      </c>
      <c r="FZ24">
        <v>-8.657206703991749E-11</v>
      </c>
      <c r="GA24">
        <v>-0.35885900000000248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0.1</v>
      </c>
      <c r="GJ24">
        <v>0.1</v>
      </c>
      <c r="GK24">
        <v>0.301514</v>
      </c>
      <c r="GL24">
        <v>2.4157700000000002</v>
      </c>
      <c r="GM24">
        <v>1.5942400000000001</v>
      </c>
      <c r="GN24">
        <v>2.3156699999999999</v>
      </c>
      <c r="GO24">
        <v>1.40015</v>
      </c>
      <c r="GP24">
        <v>2.3596200000000001</v>
      </c>
      <c r="GQ24">
        <v>25.306699999999999</v>
      </c>
      <c r="GR24">
        <v>15.182700000000001</v>
      </c>
      <c r="GS24">
        <v>18</v>
      </c>
      <c r="GT24">
        <v>367.57</v>
      </c>
      <c r="GU24">
        <v>682.55100000000004</v>
      </c>
      <c r="GV24">
        <v>15.734299999999999</v>
      </c>
      <c r="GW24">
        <v>17.867999999999999</v>
      </c>
      <c r="GX24">
        <v>29.9999</v>
      </c>
      <c r="GY24">
        <v>17.757300000000001</v>
      </c>
      <c r="GZ24">
        <v>17.702000000000002</v>
      </c>
      <c r="HA24">
        <v>6.0771199999999999</v>
      </c>
      <c r="HB24">
        <v>15</v>
      </c>
      <c r="HC24">
        <v>-30</v>
      </c>
      <c r="HD24">
        <v>15.7309</v>
      </c>
      <c r="HE24">
        <v>70</v>
      </c>
      <c r="HF24">
        <v>0</v>
      </c>
      <c r="HG24">
        <v>105.133</v>
      </c>
      <c r="HH24">
        <v>104.589</v>
      </c>
    </row>
    <row r="25" spans="1:216" x14ac:dyDescent="0.2">
      <c r="A25">
        <v>7</v>
      </c>
      <c r="B25">
        <v>1689726614.5999999</v>
      </c>
      <c r="C25">
        <v>477.59999990463263</v>
      </c>
      <c r="D25" t="s">
        <v>369</v>
      </c>
      <c r="E25" t="s">
        <v>370</v>
      </c>
      <c r="F25" t="s">
        <v>344</v>
      </c>
      <c r="G25" t="s">
        <v>345</v>
      </c>
      <c r="H25" t="s">
        <v>346</v>
      </c>
      <c r="I25" t="s">
        <v>347</v>
      </c>
      <c r="J25" t="s">
        <v>405</v>
      </c>
      <c r="K25" t="s">
        <v>348</v>
      </c>
      <c r="L25">
        <v>1689726614.5999999</v>
      </c>
      <c r="M25">
        <f t="shared" si="0"/>
        <v>1.4454358164695852E-3</v>
      </c>
      <c r="N25">
        <f t="shared" si="1"/>
        <v>1.4454358164695853</v>
      </c>
      <c r="O25">
        <f t="shared" si="2"/>
        <v>-0.18518113348223397</v>
      </c>
      <c r="P25">
        <f t="shared" si="3"/>
        <v>50.039000000000001</v>
      </c>
      <c r="Q25">
        <f t="shared" si="4"/>
        <v>51.492486581569565</v>
      </c>
      <c r="R25">
        <f t="shared" si="5"/>
        <v>5.1894199191014749</v>
      </c>
      <c r="S25">
        <f t="shared" si="6"/>
        <v>5.042937340393701</v>
      </c>
      <c r="T25">
        <f t="shared" si="7"/>
        <v>0.12493913781518855</v>
      </c>
      <c r="U25">
        <f t="shared" si="8"/>
        <v>3.9135561541699273</v>
      </c>
      <c r="V25">
        <f t="shared" si="9"/>
        <v>0.12276483317183529</v>
      </c>
      <c r="W25">
        <f t="shared" si="10"/>
        <v>7.6920221553956517E-2</v>
      </c>
      <c r="X25">
        <f t="shared" si="11"/>
        <v>297.67109699999997</v>
      </c>
      <c r="Y25">
        <f t="shared" si="12"/>
        <v>19.083183871561044</v>
      </c>
      <c r="Z25">
        <f t="shared" si="13"/>
        <v>19.083183871561044</v>
      </c>
      <c r="AA25">
        <f t="shared" si="14"/>
        <v>2.2166534470146595</v>
      </c>
      <c r="AB25">
        <f t="shared" si="15"/>
        <v>50.571356721761788</v>
      </c>
      <c r="AC25">
        <f t="shared" si="16"/>
        <v>1.04929256593811</v>
      </c>
      <c r="AD25">
        <f t="shared" si="17"/>
        <v>2.0748752534190569</v>
      </c>
      <c r="AE25">
        <f t="shared" si="18"/>
        <v>1.1673608810765495</v>
      </c>
      <c r="AF25">
        <f t="shared" si="19"/>
        <v>-63.743719506308707</v>
      </c>
      <c r="AG25">
        <f t="shared" si="20"/>
        <v>-222.71514923207556</v>
      </c>
      <c r="AH25">
        <f t="shared" si="21"/>
        <v>-11.273377575831658</v>
      </c>
      <c r="AI25">
        <f t="shared" si="22"/>
        <v>-6.1149314215953154E-2</v>
      </c>
      <c r="AJ25">
        <v>11</v>
      </c>
      <c r="AK25">
        <v>3</v>
      </c>
      <c r="AL25">
        <f t="shared" si="23"/>
        <v>1</v>
      </c>
      <c r="AM25">
        <f t="shared" si="24"/>
        <v>0</v>
      </c>
      <c r="AN25">
        <f t="shared" si="25"/>
        <v>54947.512686451213</v>
      </c>
      <c r="AO25">
        <f t="shared" si="26"/>
        <v>1799.81</v>
      </c>
      <c r="AP25">
        <f t="shared" si="27"/>
        <v>1517.2401</v>
      </c>
      <c r="AQ25">
        <f t="shared" si="28"/>
        <v>0.84300015001583506</v>
      </c>
      <c r="AR25">
        <f t="shared" si="29"/>
        <v>0.16539028953056156</v>
      </c>
      <c r="AS25">
        <v>1689726614.5999999</v>
      </c>
      <c r="AT25">
        <v>50.039000000000001</v>
      </c>
      <c r="AU25">
        <v>49.960099999999997</v>
      </c>
      <c r="AV25">
        <v>10.4117</v>
      </c>
      <c r="AW25">
        <v>9.4116599999999995</v>
      </c>
      <c r="AX25">
        <v>51.700699999999998</v>
      </c>
      <c r="AY25">
        <v>10.771599999999999</v>
      </c>
      <c r="AZ25">
        <v>399.77699999999999</v>
      </c>
      <c r="BA25">
        <v>100.681</v>
      </c>
      <c r="BB25">
        <v>9.9138299999999999E-2</v>
      </c>
      <c r="BC25">
        <v>18.0276</v>
      </c>
      <c r="BD25">
        <v>17.958600000000001</v>
      </c>
      <c r="BE25">
        <v>999.9</v>
      </c>
      <c r="BF25">
        <v>0</v>
      </c>
      <c r="BG25">
        <v>0</v>
      </c>
      <c r="BH25">
        <v>10013.1</v>
      </c>
      <c r="BI25">
        <v>0</v>
      </c>
      <c r="BJ25">
        <v>40.135800000000003</v>
      </c>
      <c r="BK25">
        <v>7.8887899999999997E-2</v>
      </c>
      <c r="BL25">
        <v>50.565399999999997</v>
      </c>
      <c r="BM25">
        <v>50.434800000000003</v>
      </c>
      <c r="BN25">
        <v>1.00003</v>
      </c>
      <c r="BO25">
        <v>49.960099999999997</v>
      </c>
      <c r="BP25">
        <v>9.4116599999999995</v>
      </c>
      <c r="BQ25">
        <v>1.04826</v>
      </c>
      <c r="BR25">
        <v>0.94757199999999997</v>
      </c>
      <c r="BS25">
        <v>7.6049199999999999</v>
      </c>
      <c r="BT25">
        <v>6.1342299999999996</v>
      </c>
      <c r="BU25">
        <v>1799.81</v>
      </c>
      <c r="BV25">
        <v>0.89999300000000004</v>
      </c>
      <c r="BW25">
        <v>0.100006</v>
      </c>
      <c r="BX25">
        <v>0</v>
      </c>
      <c r="BY25">
        <v>3.1528999999999998</v>
      </c>
      <c r="BZ25">
        <v>0</v>
      </c>
      <c r="CA25">
        <v>5971.12</v>
      </c>
      <c r="CB25">
        <v>14598.7</v>
      </c>
      <c r="CC25">
        <v>39.936999999999998</v>
      </c>
      <c r="CD25">
        <v>41</v>
      </c>
      <c r="CE25">
        <v>40.186999999999998</v>
      </c>
      <c r="CF25">
        <v>39.5</v>
      </c>
      <c r="CG25">
        <v>38.625</v>
      </c>
      <c r="CH25">
        <v>1619.82</v>
      </c>
      <c r="CI25">
        <v>179.99</v>
      </c>
      <c r="CJ25">
        <v>0</v>
      </c>
      <c r="CK25">
        <v>1689726626.4000001</v>
      </c>
      <c r="CL25">
        <v>0</v>
      </c>
      <c r="CM25">
        <v>1689726608.5999999</v>
      </c>
      <c r="CN25" t="s">
        <v>371</v>
      </c>
      <c r="CO25">
        <v>1689726608.5999999</v>
      </c>
      <c r="CP25">
        <v>1689726607.5999999</v>
      </c>
      <c r="CQ25">
        <v>79</v>
      </c>
      <c r="CR25">
        <v>1.7999999999999999E-2</v>
      </c>
      <c r="CS25">
        <v>-1E-3</v>
      </c>
      <c r="CT25">
        <v>-1.6619999999999999</v>
      </c>
      <c r="CU25">
        <v>-0.36</v>
      </c>
      <c r="CV25">
        <v>50</v>
      </c>
      <c r="CW25">
        <v>9</v>
      </c>
      <c r="CX25">
        <v>0.33</v>
      </c>
      <c r="CY25">
        <v>0.1</v>
      </c>
      <c r="CZ25">
        <v>-6.0048955247641637E-2</v>
      </c>
      <c r="DA25">
        <v>0.4405184270612002</v>
      </c>
      <c r="DB25">
        <v>0.1355801435296887</v>
      </c>
      <c r="DC25">
        <v>1</v>
      </c>
      <c r="DD25">
        <v>49.994173170731713</v>
      </c>
      <c r="DE25">
        <v>-7.6488501742091486E-2</v>
      </c>
      <c r="DF25">
        <v>2.0220082077349572E-2</v>
      </c>
      <c r="DG25">
        <v>1</v>
      </c>
      <c r="DH25">
        <v>1799.9687804878049</v>
      </c>
      <c r="DI25">
        <v>-1.9681817310058049E-2</v>
      </c>
      <c r="DJ25">
        <v>0.10260497591585289</v>
      </c>
      <c r="DK25">
        <v>-1</v>
      </c>
      <c r="DL25">
        <v>2</v>
      </c>
      <c r="DM25">
        <v>2</v>
      </c>
      <c r="DN25" t="s">
        <v>350</v>
      </c>
      <c r="DO25">
        <v>2.6993</v>
      </c>
      <c r="DP25">
        <v>2.7061500000000001</v>
      </c>
      <c r="DQ25">
        <v>1.5068099999999999E-2</v>
      </c>
      <c r="DR25">
        <v>1.45147E-2</v>
      </c>
      <c r="DS25">
        <v>6.5211900000000003E-2</v>
      </c>
      <c r="DT25">
        <v>5.8442500000000001E-2</v>
      </c>
      <c r="DU25">
        <v>29993.5</v>
      </c>
      <c r="DV25">
        <v>33869.4</v>
      </c>
      <c r="DW25">
        <v>28634.3</v>
      </c>
      <c r="DX25">
        <v>32927.9</v>
      </c>
      <c r="DY25">
        <v>37227.5</v>
      </c>
      <c r="DZ25">
        <v>42000.800000000003</v>
      </c>
      <c r="EA25">
        <v>42026.1</v>
      </c>
      <c r="EB25">
        <v>47476.3</v>
      </c>
      <c r="EC25">
        <v>1.85697</v>
      </c>
      <c r="ED25">
        <v>2.2841800000000001</v>
      </c>
      <c r="EE25">
        <v>0.115164</v>
      </c>
      <c r="EF25">
        <v>0</v>
      </c>
      <c r="EG25">
        <v>16.043900000000001</v>
      </c>
      <c r="EH25">
        <v>999.9</v>
      </c>
      <c r="EI25">
        <v>40.1</v>
      </c>
      <c r="EJ25">
        <v>23.7</v>
      </c>
      <c r="EK25">
        <v>11.715400000000001</v>
      </c>
      <c r="EL25">
        <v>62.658999999999999</v>
      </c>
      <c r="EM25">
        <v>12.239599999999999</v>
      </c>
      <c r="EN25">
        <v>1</v>
      </c>
      <c r="EO25">
        <v>-0.69921199999999994</v>
      </c>
      <c r="EP25">
        <v>1.2561800000000001</v>
      </c>
      <c r="EQ25">
        <v>20.232099999999999</v>
      </c>
      <c r="ER25">
        <v>5.22837</v>
      </c>
      <c r="ES25">
        <v>12.004</v>
      </c>
      <c r="ET25">
        <v>4.9896500000000001</v>
      </c>
      <c r="EU25">
        <v>3.3048500000000001</v>
      </c>
      <c r="EV25">
        <v>6396</v>
      </c>
      <c r="EW25">
        <v>9999</v>
      </c>
      <c r="EX25">
        <v>503</v>
      </c>
      <c r="EY25">
        <v>61.3</v>
      </c>
      <c r="EZ25">
        <v>1.8523099999999999</v>
      </c>
      <c r="FA25">
        <v>1.86141</v>
      </c>
      <c r="FB25">
        <v>1.8603499999999999</v>
      </c>
      <c r="FC25">
        <v>1.85636</v>
      </c>
      <c r="FD25">
        <v>1.86066</v>
      </c>
      <c r="FE25">
        <v>1.8569899999999999</v>
      </c>
      <c r="FF25">
        <v>1.8591299999999999</v>
      </c>
      <c r="FG25">
        <v>1.8619600000000001</v>
      </c>
      <c r="FH25">
        <v>0</v>
      </c>
      <c r="FI25">
        <v>0</v>
      </c>
      <c r="FJ25">
        <v>0</v>
      </c>
      <c r="FK25">
        <v>0</v>
      </c>
      <c r="FL25" t="s">
        <v>351</v>
      </c>
      <c r="FM25" t="s">
        <v>352</v>
      </c>
      <c r="FN25" t="s">
        <v>353</v>
      </c>
      <c r="FO25" t="s">
        <v>353</v>
      </c>
      <c r="FP25" t="s">
        <v>353</v>
      </c>
      <c r="FQ25" t="s">
        <v>353</v>
      </c>
      <c r="FR25">
        <v>0</v>
      </c>
      <c r="FS25">
        <v>100</v>
      </c>
      <c r="FT25">
        <v>100</v>
      </c>
      <c r="FU25">
        <v>-1.6619999999999999</v>
      </c>
      <c r="FV25">
        <v>-0.3599</v>
      </c>
      <c r="FW25">
        <v>-1.4572196048413</v>
      </c>
      <c r="FX25">
        <v>-4.0117494158234393E-3</v>
      </c>
      <c r="FY25">
        <v>1.087516141204025E-6</v>
      </c>
      <c r="FZ25">
        <v>-8.657206703991749E-11</v>
      </c>
      <c r="GA25">
        <v>-0.35994650000000128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0.1</v>
      </c>
      <c r="GJ25">
        <v>0.1</v>
      </c>
      <c r="GK25">
        <v>0.25878899999999999</v>
      </c>
      <c r="GL25">
        <v>2.4316399999999998</v>
      </c>
      <c r="GM25">
        <v>1.5942400000000001</v>
      </c>
      <c r="GN25">
        <v>2.3156699999999999</v>
      </c>
      <c r="GO25">
        <v>1.40015</v>
      </c>
      <c r="GP25">
        <v>2.3278799999999999</v>
      </c>
      <c r="GQ25">
        <v>25.286200000000001</v>
      </c>
      <c r="GR25">
        <v>15.173999999999999</v>
      </c>
      <c r="GS25">
        <v>18</v>
      </c>
      <c r="GT25">
        <v>367.94299999999998</v>
      </c>
      <c r="GU25">
        <v>683.61</v>
      </c>
      <c r="GV25">
        <v>15.5297</v>
      </c>
      <c r="GW25">
        <v>17.886700000000001</v>
      </c>
      <c r="GX25">
        <v>30.000399999999999</v>
      </c>
      <c r="GY25">
        <v>17.7746</v>
      </c>
      <c r="GZ25">
        <v>17.7179</v>
      </c>
      <c r="HA25">
        <v>5.2125500000000002</v>
      </c>
      <c r="HB25">
        <v>15</v>
      </c>
      <c r="HC25">
        <v>-30</v>
      </c>
      <c r="HD25">
        <v>15.514799999999999</v>
      </c>
      <c r="HE25">
        <v>50</v>
      </c>
      <c r="HF25">
        <v>0</v>
      </c>
      <c r="HG25">
        <v>105.129</v>
      </c>
      <c r="HH25">
        <v>104.589</v>
      </c>
    </row>
    <row r="26" spans="1:216" x14ac:dyDescent="0.2">
      <c r="A26">
        <v>8</v>
      </c>
      <c r="B26">
        <v>1689726706.0999999</v>
      </c>
      <c r="C26">
        <v>569.09999990463257</v>
      </c>
      <c r="D26" t="s">
        <v>372</v>
      </c>
      <c r="E26" t="s">
        <v>373</v>
      </c>
      <c r="F26" t="s">
        <v>344</v>
      </c>
      <c r="G26" t="s">
        <v>345</v>
      </c>
      <c r="H26" t="s">
        <v>346</v>
      </c>
      <c r="I26" t="s">
        <v>347</v>
      </c>
      <c r="J26" t="s">
        <v>405</v>
      </c>
      <c r="K26" t="s">
        <v>348</v>
      </c>
      <c r="L26">
        <v>1689726706.0999999</v>
      </c>
      <c r="M26">
        <f t="shared" si="0"/>
        <v>1.473824286807483E-3</v>
      </c>
      <c r="N26">
        <f t="shared" si="1"/>
        <v>1.4738242868074831</v>
      </c>
      <c r="O26">
        <f t="shared" si="2"/>
        <v>11.719326523601003</v>
      </c>
      <c r="P26">
        <f t="shared" si="3"/>
        <v>391.44799999999998</v>
      </c>
      <c r="Q26">
        <f t="shared" si="4"/>
        <v>237.19233570910495</v>
      </c>
      <c r="R26">
        <f t="shared" si="5"/>
        <v>23.906177184684296</v>
      </c>
      <c r="S26">
        <f t="shared" si="6"/>
        <v>39.453320524095993</v>
      </c>
      <c r="T26">
        <f t="shared" si="7"/>
        <v>0.12833433969047381</v>
      </c>
      <c r="U26">
        <f t="shared" si="8"/>
        <v>3.9072786923252072</v>
      </c>
      <c r="V26">
        <f t="shared" si="9"/>
        <v>0.12603781275603165</v>
      </c>
      <c r="W26">
        <f t="shared" si="10"/>
        <v>7.897654375818941E-2</v>
      </c>
      <c r="X26">
        <f t="shared" si="11"/>
        <v>297.72434400000003</v>
      </c>
      <c r="Y26">
        <f t="shared" si="12"/>
        <v>19.052095309479981</v>
      </c>
      <c r="Z26">
        <f t="shared" si="13"/>
        <v>19.052095309479981</v>
      </c>
      <c r="AA26">
        <f t="shared" si="14"/>
        <v>2.2123595098715643</v>
      </c>
      <c r="AB26">
        <f t="shared" si="15"/>
        <v>50.831603187691485</v>
      </c>
      <c r="AC26">
        <f t="shared" si="16"/>
        <v>1.0528834298679999</v>
      </c>
      <c r="AD26">
        <f t="shared" si="17"/>
        <v>2.0713165901541899</v>
      </c>
      <c r="AE26">
        <f t="shared" si="18"/>
        <v>1.1594760800035644</v>
      </c>
      <c r="AF26">
        <f t="shared" si="19"/>
        <v>-64.995651048210007</v>
      </c>
      <c r="AG26">
        <f t="shared" si="20"/>
        <v>-221.55984982528651</v>
      </c>
      <c r="AH26">
        <f t="shared" si="21"/>
        <v>-11.229542388031875</v>
      </c>
      <c r="AI26">
        <f t="shared" si="22"/>
        <v>-6.0699261528327497E-2</v>
      </c>
      <c r="AJ26">
        <v>9</v>
      </c>
      <c r="AK26">
        <v>2</v>
      </c>
      <c r="AL26">
        <f t="shared" si="23"/>
        <v>1</v>
      </c>
      <c r="AM26">
        <f t="shared" si="24"/>
        <v>0</v>
      </c>
      <c r="AN26">
        <f t="shared" si="25"/>
        <v>54831.620847472113</v>
      </c>
      <c r="AO26">
        <f t="shared" si="26"/>
        <v>1800.14</v>
      </c>
      <c r="AP26">
        <f t="shared" si="27"/>
        <v>1517.5175999999999</v>
      </c>
      <c r="AQ26">
        <f t="shared" si="28"/>
        <v>0.84299976668481336</v>
      </c>
      <c r="AR26">
        <f t="shared" si="29"/>
        <v>0.16538954970168987</v>
      </c>
      <c r="AS26">
        <v>1689726706.0999999</v>
      </c>
      <c r="AT26">
        <v>391.44799999999998</v>
      </c>
      <c r="AU26">
        <v>400.03699999999998</v>
      </c>
      <c r="AV26">
        <v>10.4465</v>
      </c>
      <c r="AW26">
        <v>9.4277800000000003</v>
      </c>
      <c r="AX26">
        <v>394.12400000000002</v>
      </c>
      <c r="AY26">
        <v>10.805</v>
      </c>
      <c r="AZ26">
        <v>400.14</v>
      </c>
      <c r="BA26">
        <v>100.688</v>
      </c>
      <c r="BB26">
        <v>0.100152</v>
      </c>
      <c r="BC26">
        <v>18.000299999999999</v>
      </c>
      <c r="BD26">
        <v>17.9541</v>
      </c>
      <c r="BE26">
        <v>999.9</v>
      </c>
      <c r="BF26">
        <v>0</v>
      </c>
      <c r="BG26">
        <v>0</v>
      </c>
      <c r="BH26">
        <v>9989.3799999999992</v>
      </c>
      <c r="BI26">
        <v>0</v>
      </c>
      <c r="BJ26">
        <v>37.229599999999998</v>
      </c>
      <c r="BK26">
        <v>-8.5889900000000008</v>
      </c>
      <c r="BL26">
        <v>395.58</v>
      </c>
      <c r="BM26">
        <v>403.84399999999999</v>
      </c>
      <c r="BN26">
        <v>1.01867</v>
      </c>
      <c r="BO26">
        <v>400.03699999999998</v>
      </c>
      <c r="BP26">
        <v>9.4277800000000003</v>
      </c>
      <c r="BQ26">
        <v>1.05183</v>
      </c>
      <c r="BR26">
        <v>0.949264</v>
      </c>
      <c r="BS26">
        <v>7.6548400000000001</v>
      </c>
      <c r="BT26">
        <v>6.1600700000000002</v>
      </c>
      <c r="BU26">
        <v>1800.14</v>
      </c>
      <c r="BV26">
        <v>0.90000999999999998</v>
      </c>
      <c r="BW26">
        <v>9.9989800000000004E-2</v>
      </c>
      <c r="BX26">
        <v>0</v>
      </c>
      <c r="BY26">
        <v>3.0790999999999999</v>
      </c>
      <c r="BZ26">
        <v>0</v>
      </c>
      <c r="CA26">
        <v>6070.05</v>
      </c>
      <c r="CB26">
        <v>14601.5</v>
      </c>
      <c r="CC26">
        <v>41.061999999999998</v>
      </c>
      <c r="CD26">
        <v>41.811999999999998</v>
      </c>
      <c r="CE26">
        <v>41.186999999999998</v>
      </c>
      <c r="CF26">
        <v>40.561999999999998</v>
      </c>
      <c r="CG26">
        <v>39.686999999999998</v>
      </c>
      <c r="CH26">
        <v>1620.14</v>
      </c>
      <c r="CI26">
        <v>180</v>
      </c>
      <c r="CJ26">
        <v>0</v>
      </c>
      <c r="CK26">
        <v>1689726718.2</v>
      </c>
      <c r="CL26">
        <v>0</v>
      </c>
      <c r="CM26">
        <v>1689726679.0999999</v>
      </c>
      <c r="CN26" t="s">
        <v>374</v>
      </c>
      <c r="CO26">
        <v>1689726673.0999999</v>
      </c>
      <c r="CP26">
        <v>1689726679.0999999</v>
      </c>
      <c r="CQ26">
        <v>80</v>
      </c>
      <c r="CR26">
        <v>0.19800000000000001</v>
      </c>
      <c r="CS26">
        <v>1E-3</v>
      </c>
      <c r="CT26">
        <v>-2.7040000000000002</v>
      </c>
      <c r="CU26">
        <v>-0.35899999999999999</v>
      </c>
      <c r="CV26">
        <v>400</v>
      </c>
      <c r="CW26">
        <v>9</v>
      </c>
      <c r="CX26">
        <v>0.12</v>
      </c>
      <c r="CY26">
        <v>0.08</v>
      </c>
      <c r="CZ26">
        <v>13.125819469485981</v>
      </c>
      <c r="DA26">
        <v>-0.30494235017932619</v>
      </c>
      <c r="DB26">
        <v>0.12889768616969641</v>
      </c>
      <c r="DC26">
        <v>1</v>
      </c>
      <c r="DD26">
        <v>400.02842500000003</v>
      </c>
      <c r="DE26">
        <v>-0.35861538461566778</v>
      </c>
      <c r="DF26">
        <v>3.9428978873413831E-2</v>
      </c>
      <c r="DG26">
        <v>1</v>
      </c>
      <c r="DH26">
        <v>1799.9787804878049</v>
      </c>
      <c r="DI26">
        <v>-0.1960464768350004</v>
      </c>
      <c r="DJ26">
        <v>9.5181344809565596E-2</v>
      </c>
      <c r="DK26">
        <v>-1</v>
      </c>
      <c r="DL26">
        <v>2</v>
      </c>
      <c r="DM26">
        <v>2</v>
      </c>
      <c r="DN26" t="s">
        <v>350</v>
      </c>
      <c r="DO26">
        <v>2.7002700000000002</v>
      </c>
      <c r="DP26">
        <v>2.70695</v>
      </c>
      <c r="DQ26">
        <v>9.4507900000000006E-2</v>
      </c>
      <c r="DR26">
        <v>9.5154299999999997E-2</v>
      </c>
      <c r="DS26">
        <v>6.5361199999999994E-2</v>
      </c>
      <c r="DT26">
        <v>5.8516400000000003E-2</v>
      </c>
      <c r="DU26">
        <v>27568.400000000001</v>
      </c>
      <c r="DV26">
        <v>31089.4</v>
      </c>
      <c r="DW26">
        <v>28631.8</v>
      </c>
      <c r="DX26">
        <v>32923.5</v>
      </c>
      <c r="DY26">
        <v>37219.599999999999</v>
      </c>
      <c r="DZ26">
        <v>41992.4</v>
      </c>
      <c r="EA26">
        <v>42023.7</v>
      </c>
      <c r="EB26">
        <v>47470.2</v>
      </c>
      <c r="EC26">
        <v>1.8595200000000001</v>
      </c>
      <c r="ED26">
        <v>2.2881300000000002</v>
      </c>
      <c r="EE26">
        <v>0.103559</v>
      </c>
      <c r="EF26">
        <v>0</v>
      </c>
      <c r="EG26">
        <v>16.232600000000001</v>
      </c>
      <c r="EH26">
        <v>999.9</v>
      </c>
      <c r="EI26">
        <v>40.299999999999997</v>
      </c>
      <c r="EJ26">
        <v>23.6</v>
      </c>
      <c r="EK26">
        <v>11.7028</v>
      </c>
      <c r="EL26">
        <v>62.609000000000002</v>
      </c>
      <c r="EM26">
        <v>12.147399999999999</v>
      </c>
      <c r="EN26">
        <v>1</v>
      </c>
      <c r="EO26">
        <v>-0.69380600000000003</v>
      </c>
      <c r="EP26">
        <v>1.1292500000000001</v>
      </c>
      <c r="EQ26">
        <v>20.233599999999999</v>
      </c>
      <c r="ER26">
        <v>5.2286700000000002</v>
      </c>
      <c r="ES26">
        <v>12.004</v>
      </c>
      <c r="ET26">
        <v>4.9897499999999999</v>
      </c>
      <c r="EU26">
        <v>3.3050000000000002</v>
      </c>
      <c r="EV26">
        <v>6397.8</v>
      </c>
      <c r="EW26">
        <v>9999</v>
      </c>
      <c r="EX26">
        <v>503</v>
      </c>
      <c r="EY26">
        <v>61.3</v>
      </c>
      <c r="EZ26">
        <v>1.85232</v>
      </c>
      <c r="FA26">
        <v>1.86141</v>
      </c>
      <c r="FB26">
        <v>1.8603400000000001</v>
      </c>
      <c r="FC26">
        <v>1.8563499999999999</v>
      </c>
      <c r="FD26">
        <v>1.86069</v>
      </c>
      <c r="FE26">
        <v>1.857</v>
      </c>
      <c r="FF26">
        <v>1.8591299999999999</v>
      </c>
      <c r="FG26">
        <v>1.86198</v>
      </c>
      <c r="FH26">
        <v>0</v>
      </c>
      <c r="FI26">
        <v>0</v>
      </c>
      <c r="FJ26">
        <v>0</v>
      </c>
      <c r="FK26">
        <v>0</v>
      </c>
      <c r="FL26" t="s">
        <v>351</v>
      </c>
      <c r="FM26" t="s">
        <v>352</v>
      </c>
      <c r="FN26" t="s">
        <v>353</v>
      </c>
      <c r="FO26" t="s">
        <v>353</v>
      </c>
      <c r="FP26" t="s">
        <v>353</v>
      </c>
      <c r="FQ26" t="s">
        <v>353</v>
      </c>
      <c r="FR26">
        <v>0</v>
      </c>
      <c r="FS26">
        <v>100</v>
      </c>
      <c r="FT26">
        <v>100</v>
      </c>
      <c r="FU26">
        <v>-2.6760000000000002</v>
      </c>
      <c r="FV26">
        <v>-0.35849999999999999</v>
      </c>
      <c r="FW26">
        <v>-1.258848168921775</v>
      </c>
      <c r="FX26">
        <v>-4.0117494158234393E-3</v>
      </c>
      <c r="FY26">
        <v>1.087516141204025E-6</v>
      </c>
      <c r="FZ26">
        <v>-8.657206703991749E-11</v>
      </c>
      <c r="GA26">
        <v>-0.35850800000000399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0.6</v>
      </c>
      <c r="GJ26">
        <v>0.5</v>
      </c>
      <c r="GK26">
        <v>0.99487300000000001</v>
      </c>
      <c r="GL26">
        <v>2.3852500000000001</v>
      </c>
      <c r="GM26">
        <v>1.5942400000000001</v>
      </c>
      <c r="GN26">
        <v>2.3156699999999999</v>
      </c>
      <c r="GO26">
        <v>1.40015</v>
      </c>
      <c r="GP26">
        <v>2.3303199999999999</v>
      </c>
      <c r="GQ26">
        <v>25.265799999999999</v>
      </c>
      <c r="GR26">
        <v>15.1652</v>
      </c>
      <c r="GS26">
        <v>18</v>
      </c>
      <c r="GT26">
        <v>369.61</v>
      </c>
      <c r="GU26">
        <v>687.84400000000005</v>
      </c>
      <c r="GV26">
        <v>15.485099999999999</v>
      </c>
      <c r="GW26">
        <v>17.956900000000001</v>
      </c>
      <c r="GX26">
        <v>30.000499999999999</v>
      </c>
      <c r="GY26">
        <v>17.832899999999999</v>
      </c>
      <c r="GZ26">
        <v>17.7651</v>
      </c>
      <c r="HA26">
        <v>19.972899999999999</v>
      </c>
      <c r="HB26">
        <v>15</v>
      </c>
      <c r="HC26">
        <v>-30</v>
      </c>
      <c r="HD26">
        <v>15.446899999999999</v>
      </c>
      <c r="HE26">
        <v>400</v>
      </c>
      <c r="HF26">
        <v>0</v>
      </c>
      <c r="HG26">
        <v>105.122</v>
      </c>
      <c r="HH26">
        <v>104.575</v>
      </c>
    </row>
    <row r="27" spans="1:216" x14ac:dyDescent="0.2">
      <c r="A27">
        <v>9</v>
      </c>
      <c r="B27">
        <v>1689726781.5999999</v>
      </c>
      <c r="C27">
        <v>644.59999990463257</v>
      </c>
      <c r="D27" t="s">
        <v>375</v>
      </c>
      <c r="E27" t="s">
        <v>376</v>
      </c>
      <c r="F27" t="s">
        <v>344</v>
      </c>
      <c r="G27" t="s">
        <v>345</v>
      </c>
      <c r="H27" t="s">
        <v>346</v>
      </c>
      <c r="I27" t="s">
        <v>347</v>
      </c>
      <c r="J27" t="s">
        <v>405</v>
      </c>
      <c r="K27" t="s">
        <v>348</v>
      </c>
      <c r="L27">
        <v>1689726781.5999999</v>
      </c>
      <c r="M27">
        <f t="shared" si="0"/>
        <v>1.4786212016673597E-3</v>
      </c>
      <c r="N27">
        <f t="shared" si="1"/>
        <v>1.4786212016673597</v>
      </c>
      <c r="O27">
        <f t="shared" si="2"/>
        <v>11.603905361088295</v>
      </c>
      <c r="P27">
        <f t="shared" si="3"/>
        <v>391.50200000000001</v>
      </c>
      <c r="Q27">
        <f t="shared" si="4"/>
        <v>238.34957594493378</v>
      </c>
      <c r="R27">
        <f t="shared" si="5"/>
        <v>24.0240164781329</v>
      </c>
      <c r="S27">
        <f t="shared" si="6"/>
        <v>39.4607393864</v>
      </c>
      <c r="T27">
        <f t="shared" si="7"/>
        <v>0.12805628307643507</v>
      </c>
      <c r="U27">
        <f t="shared" si="8"/>
        <v>3.9055368790846279</v>
      </c>
      <c r="V27">
        <f t="shared" si="9"/>
        <v>0.12576860117990601</v>
      </c>
      <c r="W27">
        <f t="shared" si="10"/>
        <v>7.8807510769771105E-2</v>
      </c>
      <c r="X27">
        <f t="shared" si="11"/>
        <v>297.71949810385968</v>
      </c>
      <c r="Y27">
        <f t="shared" si="12"/>
        <v>19.060558821930229</v>
      </c>
      <c r="Z27">
        <f t="shared" si="13"/>
        <v>19.060558821930229</v>
      </c>
      <c r="AA27">
        <f t="shared" si="14"/>
        <v>2.2135277631116721</v>
      </c>
      <c r="AB27">
        <f t="shared" si="15"/>
        <v>50.552977786685858</v>
      </c>
      <c r="AC27">
        <f t="shared" si="16"/>
        <v>1.0477049967200001</v>
      </c>
      <c r="AD27">
        <f t="shared" si="17"/>
        <v>2.0724891838041914</v>
      </c>
      <c r="AE27">
        <f t="shared" si="18"/>
        <v>1.165822766391672</v>
      </c>
      <c r="AF27">
        <f t="shared" si="19"/>
        <v>-65.207194993530564</v>
      </c>
      <c r="AG27">
        <f t="shared" si="20"/>
        <v>-221.34812107095581</v>
      </c>
      <c r="AH27">
        <f t="shared" si="21"/>
        <v>-11.224823066960754</v>
      </c>
      <c r="AI27">
        <f t="shared" si="22"/>
        <v>-6.0641027587450935E-2</v>
      </c>
      <c r="AJ27">
        <v>9</v>
      </c>
      <c r="AK27">
        <v>2</v>
      </c>
      <c r="AL27">
        <f t="shared" si="23"/>
        <v>1</v>
      </c>
      <c r="AM27">
        <f t="shared" si="24"/>
        <v>0</v>
      </c>
      <c r="AN27">
        <f t="shared" si="25"/>
        <v>54796.413128591717</v>
      </c>
      <c r="AO27">
        <f t="shared" si="26"/>
        <v>1800.11</v>
      </c>
      <c r="AP27">
        <f t="shared" si="27"/>
        <v>1517.4923700019997</v>
      </c>
      <c r="AQ27">
        <f t="shared" si="28"/>
        <v>0.84299980001333241</v>
      </c>
      <c r="AR27">
        <f t="shared" si="29"/>
        <v>0.1653896140257316</v>
      </c>
      <c r="AS27">
        <v>1689726781.5999999</v>
      </c>
      <c r="AT27">
        <v>391.50200000000001</v>
      </c>
      <c r="AU27">
        <v>400.01299999999998</v>
      </c>
      <c r="AV27">
        <v>10.394600000000001</v>
      </c>
      <c r="AW27">
        <v>9.3723600000000005</v>
      </c>
      <c r="AX27">
        <v>394.24</v>
      </c>
      <c r="AY27">
        <v>10.7563</v>
      </c>
      <c r="AZ27">
        <v>400.08100000000002</v>
      </c>
      <c r="BA27">
        <v>100.693</v>
      </c>
      <c r="BB27">
        <v>0.1002</v>
      </c>
      <c r="BC27">
        <v>18.0093</v>
      </c>
      <c r="BD27">
        <v>17.949300000000001</v>
      </c>
      <c r="BE27">
        <v>999.9</v>
      </c>
      <c r="BF27">
        <v>0</v>
      </c>
      <c r="BG27">
        <v>0</v>
      </c>
      <c r="BH27">
        <v>9982.5</v>
      </c>
      <c r="BI27">
        <v>0</v>
      </c>
      <c r="BJ27">
        <v>38.1813</v>
      </c>
      <c r="BK27">
        <v>-8.5108599999999992</v>
      </c>
      <c r="BL27">
        <v>395.61399999999998</v>
      </c>
      <c r="BM27">
        <v>403.79700000000003</v>
      </c>
      <c r="BN27">
        <v>1.0222</v>
      </c>
      <c r="BO27">
        <v>400.01299999999998</v>
      </c>
      <c r="BP27">
        <v>9.3723600000000005</v>
      </c>
      <c r="BQ27">
        <v>1.0466500000000001</v>
      </c>
      <c r="BR27">
        <v>0.94372599999999995</v>
      </c>
      <c r="BS27">
        <v>7.5825300000000002</v>
      </c>
      <c r="BT27">
        <v>6.0753700000000004</v>
      </c>
      <c r="BU27">
        <v>1800.11</v>
      </c>
      <c r="BV27">
        <v>0.90000899999999995</v>
      </c>
      <c r="BW27">
        <v>9.9991399999999994E-2</v>
      </c>
      <c r="BX27">
        <v>0</v>
      </c>
      <c r="BY27">
        <v>2.6781999999999999</v>
      </c>
      <c r="BZ27">
        <v>0</v>
      </c>
      <c r="CA27">
        <v>6068.61</v>
      </c>
      <c r="CB27">
        <v>14601.3</v>
      </c>
      <c r="CC27">
        <v>39.811999999999998</v>
      </c>
      <c r="CD27">
        <v>40.5</v>
      </c>
      <c r="CE27">
        <v>39.936999999999998</v>
      </c>
      <c r="CF27">
        <v>38.625</v>
      </c>
      <c r="CG27">
        <v>38.436999999999998</v>
      </c>
      <c r="CH27">
        <v>1620.12</v>
      </c>
      <c r="CI27">
        <v>180</v>
      </c>
      <c r="CJ27">
        <v>0</v>
      </c>
      <c r="CK27">
        <v>1689726793.2</v>
      </c>
      <c r="CL27">
        <v>0</v>
      </c>
      <c r="CM27">
        <v>1689726754.0999999</v>
      </c>
      <c r="CN27" t="s">
        <v>377</v>
      </c>
      <c r="CO27">
        <v>1689726753.5999999</v>
      </c>
      <c r="CP27">
        <v>1689726754.0999999</v>
      </c>
      <c r="CQ27">
        <v>81</v>
      </c>
      <c r="CR27">
        <v>-6.0999999999999999E-2</v>
      </c>
      <c r="CS27">
        <v>-3.0000000000000001E-3</v>
      </c>
      <c r="CT27">
        <v>-2.7650000000000001</v>
      </c>
      <c r="CU27">
        <v>-0.36199999999999999</v>
      </c>
      <c r="CV27">
        <v>400</v>
      </c>
      <c r="CW27">
        <v>9</v>
      </c>
      <c r="CX27">
        <v>0.32</v>
      </c>
      <c r="CY27">
        <v>0.1</v>
      </c>
      <c r="CZ27">
        <v>13.050260944031089</v>
      </c>
      <c r="DA27">
        <v>-0.24300909647654309</v>
      </c>
      <c r="DB27">
        <v>6.6365968838617437E-2</v>
      </c>
      <c r="DC27">
        <v>1</v>
      </c>
      <c r="DD27">
        <v>400.0172682926829</v>
      </c>
      <c r="DE27">
        <v>-6.292682926802487E-2</v>
      </c>
      <c r="DF27">
        <v>2.521229315935233E-2</v>
      </c>
      <c r="DG27">
        <v>1</v>
      </c>
      <c r="DH27">
        <v>1800.073170731707</v>
      </c>
      <c r="DI27">
        <v>-0.26409481036302063</v>
      </c>
      <c r="DJ27">
        <v>9.666232459973749E-2</v>
      </c>
      <c r="DK27">
        <v>-1</v>
      </c>
      <c r="DL27">
        <v>2</v>
      </c>
      <c r="DM27">
        <v>2</v>
      </c>
      <c r="DN27" t="s">
        <v>350</v>
      </c>
      <c r="DO27">
        <v>2.69997</v>
      </c>
      <c r="DP27">
        <v>2.70695</v>
      </c>
      <c r="DQ27">
        <v>9.4516500000000003E-2</v>
      </c>
      <c r="DR27">
        <v>9.5138500000000001E-2</v>
      </c>
      <c r="DS27">
        <v>6.5127500000000005E-2</v>
      </c>
      <c r="DT27">
        <v>5.8245100000000001E-2</v>
      </c>
      <c r="DU27">
        <v>27564</v>
      </c>
      <c r="DV27">
        <v>31087</v>
      </c>
      <c r="DW27">
        <v>28627.8</v>
      </c>
      <c r="DX27">
        <v>32920.699999999997</v>
      </c>
      <c r="DY27">
        <v>37224.300000000003</v>
      </c>
      <c r="DZ27">
        <v>42000.3</v>
      </c>
      <c r="EA27">
        <v>42018.400000000001</v>
      </c>
      <c r="EB27">
        <v>47465.599999999999</v>
      </c>
      <c r="EC27">
        <v>1.8589</v>
      </c>
      <c r="ED27">
        <v>2.2870499999999998</v>
      </c>
      <c r="EE27">
        <v>0.100426</v>
      </c>
      <c r="EF27">
        <v>0</v>
      </c>
      <c r="EG27">
        <v>16.279900000000001</v>
      </c>
      <c r="EH27">
        <v>999.9</v>
      </c>
      <c r="EI27">
        <v>40.4</v>
      </c>
      <c r="EJ27">
        <v>23.5</v>
      </c>
      <c r="EK27">
        <v>11.661099999999999</v>
      </c>
      <c r="EL27">
        <v>62.698999999999998</v>
      </c>
      <c r="EM27">
        <v>12.9046</v>
      </c>
      <c r="EN27">
        <v>1</v>
      </c>
      <c r="EO27">
        <v>-0.685419</v>
      </c>
      <c r="EP27">
        <v>1.65954</v>
      </c>
      <c r="EQ27">
        <v>20.226800000000001</v>
      </c>
      <c r="ER27">
        <v>5.22837</v>
      </c>
      <c r="ES27">
        <v>12.004</v>
      </c>
      <c r="ET27">
        <v>4.9901999999999997</v>
      </c>
      <c r="EU27">
        <v>3.3050000000000002</v>
      </c>
      <c r="EV27">
        <v>6399.7</v>
      </c>
      <c r="EW27">
        <v>9999</v>
      </c>
      <c r="EX27">
        <v>503</v>
      </c>
      <c r="EY27">
        <v>61.4</v>
      </c>
      <c r="EZ27">
        <v>1.85232</v>
      </c>
      <c r="FA27">
        <v>1.8614200000000001</v>
      </c>
      <c r="FB27">
        <v>1.8603499999999999</v>
      </c>
      <c r="FC27">
        <v>1.8563499999999999</v>
      </c>
      <c r="FD27">
        <v>1.8607</v>
      </c>
      <c r="FE27">
        <v>1.857</v>
      </c>
      <c r="FF27">
        <v>1.8591299999999999</v>
      </c>
      <c r="FG27">
        <v>1.8620000000000001</v>
      </c>
      <c r="FH27">
        <v>0</v>
      </c>
      <c r="FI27">
        <v>0</v>
      </c>
      <c r="FJ27">
        <v>0</v>
      </c>
      <c r="FK27">
        <v>0</v>
      </c>
      <c r="FL27" t="s">
        <v>351</v>
      </c>
      <c r="FM27" t="s">
        <v>352</v>
      </c>
      <c r="FN27" t="s">
        <v>353</v>
      </c>
      <c r="FO27" t="s">
        <v>353</v>
      </c>
      <c r="FP27" t="s">
        <v>353</v>
      </c>
      <c r="FQ27" t="s">
        <v>353</v>
      </c>
      <c r="FR27">
        <v>0</v>
      </c>
      <c r="FS27">
        <v>100</v>
      </c>
      <c r="FT27">
        <v>100</v>
      </c>
      <c r="FU27">
        <v>-2.738</v>
      </c>
      <c r="FV27">
        <v>-0.36170000000000002</v>
      </c>
      <c r="FW27">
        <v>-1.320166489139408</v>
      </c>
      <c r="FX27">
        <v>-4.0117494158234393E-3</v>
      </c>
      <c r="FY27">
        <v>1.087516141204025E-6</v>
      </c>
      <c r="FZ27">
        <v>-8.657206703991749E-11</v>
      </c>
      <c r="GA27">
        <v>-0.36179333333333302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0.5</v>
      </c>
      <c r="GJ27">
        <v>0.5</v>
      </c>
      <c r="GK27">
        <v>0.99365199999999998</v>
      </c>
      <c r="GL27">
        <v>2.3840300000000001</v>
      </c>
      <c r="GM27">
        <v>1.5942400000000001</v>
      </c>
      <c r="GN27">
        <v>2.3168899999999999</v>
      </c>
      <c r="GO27">
        <v>1.40015</v>
      </c>
      <c r="GP27">
        <v>2.2668499999999998</v>
      </c>
      <c r="GQ27">
        <v>25.286200000000001</v>
      </c>
      <c r="GR27">
        <v>15.1302</v>
      </c>
      <c r="GS27">
        <v>18</v>
      </c>
      <c r="GT27">
        <v>369.81799999999998</v>
      </c>
      <c r="GU27">
        <v>687.83500000000004</v>
      </c>
      <c r="GV27">
        <v>15.148199999999999</v>
      </c>
      <c r="GW27">
        <v>18.034400000000002</v>
      </c>
      <c r="GX27">
        <v>30.000499999999999</v>
      </c>
      <c r="GY27">
        <v>17.898599999999998</v>
      </c>
      <c r="GZ27">
        <v>17.8263</v>
      </c>
      <c r="HA27">
        <v>19.9636</v>
      </c>
      <c r="HB27">
        <v>15</v>
      </c>
      <c r="HC27">
        <v>-30</v>
      </c>
      <c r="HD27">
        <v>15.1393</v>
      </c>
      <c r="HE27">
        <v>400</v>
      </c>
      <c r="HF27">
        <v>0</v>
      </c>
      <c r="HG27">
        <v>105.108</v>
      </c>
      <c r="HH27">
        <v>104.566</v>
      </c>
    </row>
    <row r="28" spans="1:216" x14ac:dyDescent="0.2">
      <c r="A28">
        <v>10</v>
      </c>
      <c r="B28">
        <v>1689726863.5999999</v>
      </c>
      <c r="C28">
        <v>726.59999990463257</v>
      </c>
      <c r="D28" t="s">
        <v>378</v>
      </c>
      <c r="E28" t="s">
        <v>379</v>
      </c>
      <c r="F28" t="s">
        <v>344</v>
      </c>
      <c r="G28" t="s">
        <v>345</v>
      </c>
      <c r="H28" t="s">
        <v>346</v>
      </c>
      <c r="I28" t="s">
        <v>347</v>
      </c>
      <c r="J28" t="s">
        <v>405</v>
      </c>
      <c r="K28" t="s">
        <v>348</v>
      </c>
      <c r="L28">
        <v>1689726863.5999999</v>
      </c>
      <c r="M28">
        <f t="shared" si="0"/>
        <v>1.4839773307933697E-3</v>
      </c>
      <c r="N28">
        <f t="shared" si="1"/>
        <v>1.4839773307933697</v>
      </c>
      <c r="O28">
        <f t="shared" si="2"/>
        <v>11.528461933492016</v>
      </c>
      <c r="P28">
        <f t="shared" si="3"/>
        <v>391.53</v>
      </c>
      <c r="Q28">
        <f t="shared" si="4"/>
        <v>240.81279368215016</v>
      </c>
      <c r="R28">
        <f t="shared" si="5"/>
        <v>24.272474251042119</v>
      </c>
      <c r="S28">
        <f t="shared" si="6"/>
        <v>39.463857788444997</v>
      </c>
      <c r="T28">
        <f t="shared" si="7"/>
        <v>0.12936695725719249</v>
      </c>
      <c r="U28">
        <f t="shared" si="8"/>
        <v>3.9122186454089878</v>
      </c>
      <c r="V28">
        <f t="shared" si="9"/>
        <v>0.1270365756680121</v>
      </c>
      <c r="W28">
        <f t="shared" si="10"/>
        <v>7.960373876455358E-2</v>
      </c>
      <c r="X28">
        <f t="shared" si="11"/>
        <v>297.73130699999996</v>
      </c>
      <c r="Y28">
        <f t="shared" si="12"/>
        <v>18.984974275224506</v>
      </c>
      <c r="Z28">
        <f t="shared" si="13"/>
        <v>18.984974275224506</v>
      </c>
      <c r="AA28">
        <f t="shared" si="14"/>
        <v>2.2031136452632452</v>
      </c>
      <c r="AB28">
        <f t="shared" si="15"/>
        <v>50.637654133346629</v>
      </c>
      <c r="AC28">
        <f t="shared" si="16"/>
        <v>1.0446588033529502</v>
      </c>
      <c r="AD28">
        <f t="shared" si="17"/>
        <v>2.0630078964598138</v>
      </c>
      <c r="AE28">
        <f t="shared" si="18"/>
        <v>1.1584548419102949</v>
      </c>
      <c r="AF28">
        <f t="shared" si="19"/>
        <v>-65.4434002879876</v>
      </c>
      <c r="AG28">
        <f t="shared" si="20"/>
        <v>-221.16060069289927</v>
      </c>
      <c r="AH28">
        <f t="shared" si="21"/>
        <v>-11.187607172617913</v>
      </c>
      <c r="AI28">
        <f t="shared" si="22"/>
        <v>-6.030115350480969E-2</v>
      </c>
      <c r="AJ28">
        <v>9</v>
      </c>
      <c r="AK28">
        <v>2</v>
      </c>
      <c r="AL28">
        <f t="shared" si="23"/>
        <v>1</v>
      </c>
      <c r="AM28">
        <f t="shared" si="24"/>
        <v>0</v>
      </c>
      <c r="AN28">
        <f t="shared" si="25"/>
        <v>54939.195250055483</v>
      </c>
      <c r="AO28">
        <f t="shared" si="26"/>
        <v>1800.18</v>
      </c>
      <c r="AP28">
        <f t="shared" si="27"/>
        <v>1517.5515</v>
      </c>
      <c r="AQ28">
        <f t="shared" si="28"/>
        <v>0.8429998666799986</v>
      </c>
      <c r="AR28">
        <f t="shared" si="29"/>
        <v>0.1653897426923974</v>
      </c>
      <c r="AS28">
        <v>1689726863.5999999</v>
      </c>
      <c r="AT28">
        <v>391.53</v>
      </c>
      <c r="AU28">
        <v>399.99</v>
      </c>
      <c r="AV28">
        <v>10.3643</v>
      </c>
      <c r="AW28">
        <v>9.3383000000000003</v>
      </c>
      <c r="AX28">
        <v>394.24</v>
      </c>
      <c r="AY28">
        <v>10.726699999999999</v>
      </c>
      <c r="AZ28">
        <v>400.07100000000003</v>
      </c>
      <c r="BA28">
        <v>100.694</v>
      </c>
      <c r="BB28">
        <v>9.9956500000000004E-2</v>
      </c>
      <c r="BC28">
        <v>17.936399999999999</v>
      </c>
      <c r="BD28">
        <v>17.915299999999998</v>
      </c>
      <c r="BE28">
        <v>999.9</v>
      </c>
      <c r="BF28">
        <v>0</v>
      </c>
      <c r="BG28">
        <v>0</v>
      </c>
      <c r="BH28">
        <v>10006.9</v>
      </c>
      <c r="BI28">
        <v>0</v>
      </c>
      <c r="BJ28">
        <v>44.263599999999997</v>
      </c>
      <c r="BK28">
        <v>-8.4604199999999992</v>
      </c>
      <c r="BL28">
        <v>395.63</v>
      </c>
      <c r="BM28">
        <v>403.76100000000002</v>
      </c>
      <c r="BN28">
        <v>1.0260400000000001</v>
      </c>
      <c r="BO28">
        <v>399.99</v>
      </c>
      <c r="BP28">
        <v>9.3383000000000003</v>
      </c>
      <c r="BQ28">
        <v>1.0436300000000001</v>
      </c>
      <c r="BR28">
        <v>0.94030899999999995</v>
      </c>
      <c r="BS28">
        <v>7.5400799999999997</v>
      </c>
      <c r="BT28">
        <v>6.0228900000000003</v>
      </c>
      <c r="BU28">
        <v>1800.18</v>
      </c>
      <c r="BV28">
        <v>0.900007</v>
      </c>
      <c r="BW28">
        <v>9.9992899999999996E-2</v>
      </c>
      <c r="BX28">
        <v>0</v>
      </c>
      <c r="BY28">
        <v>2.7033</v>
      </c>
      <c r="BZ28">
        <v>0</v>
      </c>
      <c r="CA28">
        <v>6173.69</v>
      </c>
      <c r="CB28">
        <v>14601.9</v>
      </c>
      <c r="CC28">
        <v>37.686999999999998</v>
      </c>
      <c r="CD28">
        <v>38.686999999999998</v>
      </c>
      <c r="CE28">
        <v>37.936999999999998</v>
      </c>
      <c r="CF28">
        <v>36.625</v>
      </c>
      <c r="CG28">
        <v>36.561999999999998</v>
      </c>
      <c r="CH28">
        <v>1620.17</v>
      </c>
      <c r="CI28">
        <v>180.01</v>
      </c>
      <c r="CJ28">
        <v>0</v>
      </c>
      <c r="CK28">
        <v>1689726875.4000001</v>
      </c>
      <c r="CL28">
        <v>0</v>
      </c>
      <c r="CM28">
        <v>1689726837.0999999</v>
      </c>
      <c r="CN28" t="s">
        <v>380</v>
      </c>
      <c r="CO28">
        <v>1689726837.0999999</v>
      </c>
      <c r="CP28">
        <v>1689726830.0999999</v>
      </c>
      <c r="CQ28">
        <v>82</v>
      </c>
      <c r="CR28">
        <v>2.8000000000000001E-2</v>
      </c>
      <c r="CS28">
        <v>-1E-3</v>
      </c>
      <c r="CT28">
        <v>-2.7370000000000001</v>
      </c>
      <c r="CU28">
        <v>-0.36199999999999999</v>
      </c>
      <c r="CV28">
        <v>400</v>
      </c>
      <c r="CW28">
        <v>9</v>
      </c>
      <c r="CX28">
        <v>0.16</v>
      </c>
      <c r="CY28">
        <v>0.03</v>
      </c>
      <c r="CZ28">
        <v>12.83372964563255</v>
      </c>
      <c r="DA28">
        <v>4.0625870757050327E-2</v>
      </c>
      <c r="DB28">
        <v>0.10375939028607351</v>
      </c>
      <c r="DC28">
        <v>1</v>
      </c>
      <c r="DD28">
        <v>400.00329268292683</v>
      </c>
      <c r="DE28">
        <v>-0.1563344947727405</v>
      </c>
      <c r="DF28">
        <v>2.949927151017501E-2</v>
      </c>
      <c r="DG28">
        <v>1</v>
      </c>
      <c r="DH28">
        <v>1800.0462500000001</v>
      </c>
      <c r="DI28">
        <v>7.4639006481169862E-2</v>
      </c>
      <c r="DJ28">
        <v>9.7228789460723206E-2</v>
      </c>
      <c r="DK28">
        <v>-1</v>
      </c>
      <c r="DL28">
        <v>2</v>
      </c>
      <c r="DM28">
        <v>2</v>
      </c>
      <c r="DN28" t="s">
        <v>350</v>
      </c>
      <c r="DO28">
        <v>2.6998099999999998</v>
      </c>
      <c r="DP28">
        <v>2.7069100000000001</v>
      </c>
      <c r="DQ28">
        <v>9.44995E-2</v>
      </c>
      <c r="DR28">
        <v>9.5118400000000006E-2</v>
      </c>
      <c r="DS28">
        <v>6.4978400000000006E-2</v>
      </c>
      <c r="DT28">
        <v>5.8072499999999999E-2</v>
      </c>
      <c r="DU28">
        <v>27561</v>
      </c>
      <c r="DV28">
        <v>31085.200000000001</v>
      </c>
      <c r="DW28">
        <v>28624.400000000001</v>
      </c>
      <c r="DX28">
        <v>32918.400000000001</v>
      </c>
      <c r="DY28">
        <v>37225.9</v>
      </c>
      <c r="DZ28">
        <v>42005.4</v>
      </c>
      <c r="EA28">
        <v>42013.4</v>
      </c>
      <c r="EB28">
        <v>47462.7</v>
      </c>
      <c r="EC28">
        <v>1.85798</v>
      </c>
      <c r="ED28">
        <v>2.2862</v>
      </c>
      <c r="EE28">
        <v>9.9055500000000005E-2</v>
      </c>
      <c r="EF28">
        <v>0</v>
      </c>
      <c r="EG28">
        <v>16.268699999999999</v>
      </c>
      <c r="EH28">
        <v>999.9</v>
      </c>
      <c r="EI28">
        <v>40.5</v>
      </c>
      <c r="EJ28">
        <v>23.5</v>
      </c>
      <c r="EK28">
        <v>11.6889</v>
      </c>
      <c r="EL28">
        <v>62.719000000000001</v>
      </c>
      <c r="EM28">
        <v>12.8446</v>
      </c>
      <c r="EN28">
        <v>1</v>
      </c>
      <c r="EO28">
        <v>-0.68007899999999999</v>
      </c>
      <c r="EP28">
        <v>1.0007999999999999</v>
      </c>
      <c r="EQ28">
        <v>20.232500000000002</v>
      </c>
      <c r="ER28">
        <v>5.2276199999999999</v>
      </c>
      <c r="ES28">
        <v>12.004</v>
      </c>
      <c r="ET28">
        <v>4.9899500000000003</v>
      </c>
      <c r="EU28">
        <v>3.3050000000000002</v>
      </c>
      <c r="EV28">
        <v>6401.3</v>
      </c>
      <c r="EW28">
        <v>9999</v>
      </c>
      <c r="EX28">
        <v>503</v>
      </c>
      <c r="EY28">
        <v>61.4</v>
      </c>
      <c r="EZ28">
        <v>1.8523499999999999</v>
      </c>
      <c r="FA28">
        <v>1.8614200000000001</v>
      </c>
      <c r="FB28">
        <v>1.8603499999999999</v>
      </c>
      <c r="FC28">
        <v>1.8563700000000001</v>
      </c>
      <c r="FD28">
        <v>1.86067</v>
      </c>
      <c r="FE28">
        <v>1.85701</v>
      </c>
      <c r="FF28">
        <v>1.8591299999999999</v>
      </c>
      <c r="FG28">
        <v>1.86198</v>
      </c>
      <c r="FH28">
        <v>0</v>
      </c>
      <c r="FI28">
        <v>0</v>
      </c>
      <c r="FJ28">
        <v>0</v>
      </c>
      <c r="FK28">
        <v>0</v>
      </c>
      <c r="FL28" t="s">
        <v>351</v>
      </c>
      <c r="FM28" t="s">
        <v>352</v>
      </c>
      <c r="FN28" t="s">
        <v>353</v>
      </c>
      <c r="FO28" t="s">
        <v>353</v>
      </c>
      <c r="FP28" t="s">
        <v>353</v>
      </c>
      <c r="FQ28" t="s">
        <v>353</v>
      </c>
      <c r="FR28">
        <v>0</v>
      </c>
      <c r="FS28">
        <v>100</v>
      </c>
      <c r="FT28">
        <v>100</v>
      </c>
      <c r="FU28">
        <v>-2.71</v>
      </c>
      <c r="FV28">
        <v>-0.3624</v>
      </c>
      <c r="FW28">
        <v>-1.2921691425135591</v>
      </c>
      <c r="FX28">
        <v>-4.0117494158234393E-3</v>
      </c>
      <c r="FY28">
        <v>1.087516141204025E-6</v>
      </c>
      <c r="FZ28">
        <v>-8.657206703991749E-11</v>
      </c>
      <c r="GA28">
        <v>-0.36237449999999782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0.4</v>
      </c>
      <c r="GJ28">
        <v>0.6</v>
      </c>
      <c r="GK28">
        <v>0.99365199999999998</v>
      </c>
      <c r="GL28">
        <v>2.3877000000000002</v>
      </c>
      <c r="GM28">
        <v>1.5942400000000001</v>
      </c>
      <c r="GN28">
        <v>2.3168899999999999</v>
      </c>
      <c r="GO28">
        <v>1.40015</v>
      </c>
      <c r="GP28">
        <v>2.2558600000000002</v>
      </c>
      <c r="GQ28">
        <v>25.265799999999999</v>
      </c>
      <c r="GR28">
        <v>15.121499999999999</v>
      </c>
      <c r="GS28">
        <v>18</v>
      </c>
      <c r="GT28">
        <v>369.93700000000001</v>
      </c>
      <c r="GU28">
        <v>688.14300000000003</v>
      </c>
      <c r="GV28">
        <v>15.555</v>
      </c>
      <c r="GW28">
        <v>18.113700000000001</v>
      </c>
      <c r="GX28">
        <v>30.000499999999999</v>
      </c>
      <c r="GY28">
        <v>17.971599999999999</v>
      </c>
      <c r="GZ28">
        <v>17.895</v>
      </c>
      <c r="HA28">
        <v>19.958300000000001</v>
      </c>
      <c r="HB28">
        <v>15</v>
      </c>
      <c r="HC28">
        <v>-30</v>
      </c>
      <c r="HD28">
        <v>15.5831</v>
      </c>
      <c r="HE28">
        <v>400</v>
      </c>
      <c r="HF28">
        <v>0</v>
      </c>
      <c r="HG28">
        <v>105.095</v>
      </c>
      <c r="HH28">
        <v>104.559</v>
      </c>
    </row>
    <row r="29" spans="1:216" x14ac:dyDescent="0.2">
      <c r="A29">
        <v>11</v>
      </c>
      <c r="B29">
        <v>1689726950.0999999</v>
      </c>
      <c r="C29">
        <v>813.09999990463257</v>
      </c>
      <c r="D29" t="s">
        <v>381</v>
      </c>
      <c r="E29" t="s">
        <v>382</v>
      </c>
      <c r="F29" t="s">
        <v>344</v>
      </c>
      <c r="G29" t="s">
        <v>345</v>
      </c>
      <c r="H29" t="s">
        <v>346</v>
      </c>
      <c r="I29" t="s">
        <v>347</v>
      </c>
      <c r="J29" t="s">
        <v>405</v>
      </c>
      <c r="K29" t="s">
        <v>348</v>
      </c>
      <c r="L29">
        <v>1689726950.0999999</v>
      </c>
      <c r="M29">
        <f t="shared" si="0"/>
        <v>1.4912014318857788E-3</v>
      </c>
      <c r="N29">
        <f t="shared" si="1"/>
        <v>1.4912014318857789</v>
      </c>
      <c r="O29">
        <f t="shared" si="2"/>
        <v>13.417638556975133</v>
      </c>
      <c r="P29">
        <f t="shared" si="3"/>
        <v>465.17099999999999</v>
      </c>
      <c r="Q29">
        <f t="shared" si="4"/>
        <v>289.36373103310251</v>
      </c>
      <c r="R29">
        <f t="shared" si="5"/>
        <v>29.166495687052677</v>
      </c>
      <c r="S29">
        <f t="shared" si="6"/>
        <v>46.887037006341004</v>
      </c>
      <c r="T29">
        <f t="shared" si="7"/>
        <v>0.12923383935139665</v>
      </c>
      <c r="U29">
        <f t="shared" si="8"/>
        <v>3.9028615443467212</v>
      </c>
      <c r="V29">
        <f t="shared" si="9"/>
        <v>0.12690273743536959</v>
      </c>
      <c r="W29">
        <f t="shared" si="10"/>
        <v>7.9520148824275896E-2</v>
      </c>
      <c r="X29">
        <f t="shared" si="11"/>
        <v>297.71424689453187</v>
      </c>
      <c r="Y29">
        <f t="shared" si="12"/>
        <v>19.025228466359874</v>
      </c>
      <c r="Z29">
        <f t="shared" si="13"/>
        <v>19.025228466359874</v>
      </c>
      <c r="AA29">
        <f t="shared" si="14"/>
        <v>2.2086545503792143</v>
      </c>
      <c r="AB29">
        <f t="shared" si="15"/>
        <v>50.448627608779248</v>
      </c>
      <c r="AC29">
        <f t="shared" si="16"/>
        <v>1.0433419296480999</v>
      </c>
      <c r="AD29">
        <f t="shared" si="17"/>
        <v>2.0681274775976934</v>
      </c>
      <c r="AE29">
        <f t="shared" si="18"/>
        <v>1.1653126207311144</v>
      </c>
      <c r="AF29">
        <f t="shared" si="19"/>
        <v>-65.761983146162848</v>
      </c>
      <c r="AG29">
        <f t="shared" si="20"/>
        <v>-220.81136815209922</v>
      </c>
      <c r="AH29">
        <f t="shared" si="21"/>
        <v>-11.201311493813986</v>
      </c>
      <c r="AI29">
        <f t="shared" si="22"/>
        <v>-6.0415897544174868E-2</v>
      </c>
      <c r="AJ29">
        <v>9</v>
      </c>
      <c r="AK29">
        <v>2</v>
      </c>
      <c r="AL29">
        <f t="shared" si="23"/>
        <v>1</v>
      </c>
      <c r="AM29">
        <f t="shared" si="24"/>
        <v>0</v>
      </c>
      <c r="AN29">
        <f t="shared" si="25"/>
        <v>54751.123515462801</v>
      </c>
      <c r="AO29">
        <f t="shared" si="26"/>
        <v>1800.08</v>
      </c>
      <c r="AP29">
        <f t="shared" si="27"/>
        <v>1517.4669299971665</v>
      </c>
      <c r="AQ29">
        <f t="shared" si="28"/>
        <v>0.8429997166776847</v>
      </c>
      <c r="AR29">
        <f t="shared" si="29"/>
        <v>0.16538945318793158</v>
      </c>
      <c r="AS29">
        <v>1689726950.0999999</v>
      </c>
      <c r="AT29">
        <v>465.17099999999999</v>
      </c>
      <c r="AU29">
        <v>475.02600000000001</v>
      </c>
      <c r="AV29">
        <v>10.351100000000001</v>
      </c>
      <c r="AW29">
        <v>9.3204600000000006</v>
      </c>
      <c r="AX29">
        <v>467.98899999999998</v>
      </c>
      <c r="AY29">
        <v>10.7128</v>
      </c>
      <c r="AZ29">
        <v>400.214</v>
      </c>
      <c r="BA29">
        <v>100.69499999999999</v>
      </c>
      <c r="BB29">
        <v>0.100271</v>
      </c>
      <c r="BC29">
        <v>17.9758</v>
      </c>
      <c r="BD29">
        <v>17.9908</v>
      </c>
      <c r="BE29">
        <v>999.9</v>
      </c>
      <c r="BF29">
        <v>0</v>
      </c>
      <c r="BG29">
        <v>0</v>
      </c>
      <c r="BH29">
        <v>9972.5</v>
      </c>
      <c r="BI29">
        <v>0</v>
      </c>
      <c r="BJ29">
        <v>46.879100000000001</v>
      </c>
      <c r="BK29">
        <v>-9.85562</v>
      </c>
      <c r="BL29">
        <v>470.036</v>
      </c>
      <c r="BM29">
        <v>479.495</v>
      </c>
      <c r="BN29">
        <v>1.0306</v>
      </c>
      <c r="BO29">
        <v>475.02600000000001</v>
      </c>
      <c r="BP29">
        <v>9.3204600000000006</v>
      </c>
      <c r="BQ29">
        <v>1.0423</v>
      </c>
      <c r="BR29">
        <v>0.93852100000000005</v>
      </c>
      <c r="BS29">
        <v>7.5214299999999996</v>
      </c>
      <c r="BT29">
        <v>5.9953500000000002</v>
      </c>
      <c r="BU29">
        <v>1800.08</v>
      </c>
      <c r="BV29">
        <v>0.900007</v>
      </c>
      <c r="BW29">
        <v>9.9992700000000004E-2</v>
      </c>
      <c r="BX29">
        <v>0</v>
      </c>
      <c r="BY29">
        <v>2.5689000000000002</v>
      </c>
      <c r="BZ29">
        <v>0</v>
      </c>
      <c r="CA29">
        <v>6361.49</v>
      </c>
      <c r="CB29">
        <v>14601.1</v>
      </c>
      <c r="CC29">
        <v>37.436999999999998</v>
      </c>
      <c r="CD29">
        <v>38.875</v>
      </c>
      <c r="CE29">
        <v>38</v>
      </c>
      <c r="CF29">
        <v>36.875</v>
      </c>
      <c r="CG29">
        <v>36.5</v>
      </c>
      <c r="CH29">
        <v>1620.08</v>
      </c>
      <c r="CI29">
        <v>179.99</v>
      </c>
      <c r="CJ29">
        <v>0</v>
      </c>
      <c r="CK29">
        <v>1689726961.8</v>
      </c>
      <c r="CL29">
        <v>0</v>
      </c>
      <c r="CM29">
        <v>1689726923.0999999</v>
      </c>
      <c r="CN29" t="s">
        <v>383</v>
      </c>
      <c r="CO29">
        <v>1689726923.0999999</v>
      </c>
      <c r="CP29">
        <v>1689726920.5999999</v>
      </c>
      <c r="CQ29">
        <v>83</v>
      </c>
      <c r="CR29">
        <v>0.122</v>
      </c>
      <c r="CS29">
        <v>1E-3</v>
      </c>
      <c r="CT29">
        <v>-2.8479999999999999</v>
      </c>
      <c r="CU29">
        <v>-0.36199999999999999</v>
      </c>
      <c r="CV29">
        <v>475</v>
      </c>
      <c r="CW29">
        <v>9</v>
      </c>
      <c r="CX29">
        <v>0.11</v>
      </c>
      <c r="CY29">
        <v>0.1</v>
      </c>
      <c r="CZ29">
        <v>14.92899580914249</v>
      </c>
      <c r="DA29">
        <v>-0.66307565620651399</v>
      </c>
      <c r="DB29">
        <v>0.116655285605181</v>
      </c>
      <c r="DC29">
        <v>1</v>
      </c>
      <c r="DD29">
        <v>475.01069999999999</v>
      </c>
      <c r="DE29">
        <v>-0.1662889305813379</v>
      </c>
      <c r="DF29">
        <v>3.2866548343258757E-2</v>
      </c>
      <c r="DG29">
        <v>1</v>
      </c>
      <c r="DH29">
        <v>1799.9974999999999</v>
      </c>
      <c r="DI29">
        <v>-0.13641916634256371</v>
      </c>
      <c r="DJ29">
        <v>0.1124666617269332</v>
      </c>
      <c r="DK29">
        <v>-1</v>
      </c>
      <c r="DL29">
        <v>2</v>
      </c>
      <c r="DM29">
        <v>2</v>
      </c>
      <c r="DN29" t="s">
        <v>350</v>
      </c>
      <c r="DO29">
        <v>2.70011</v>
      </c>
      <c r="DP29">
        <v>2.7069200000000002</v>
      </c>
      <c r="DQ29">
        <v>0.107391</v>
      </c>
      <c r="DR29">
        <v>0.108074</v>
      </c>
      <c r="DS29">
        <v>6.4901200000000006E-2</v>
      </c>
      <c r="DT29">
        <v>5.7975899999999997E-2</v>
      </c>
      <c r="DU29">
        <v>27164.7</v>
      </c>
      <c r="DV29">
        <v>30637.8</v>
      </c>
      <c r="DW29">
        <v>28620.7</v>
      </c>
      <c r="DX29">
        <v>32916.199999999997</v>
      </c>
      <c r="DY29">
        <v>37223.800000000003</v>
      </c>
      <c r="DZ29">
        <v>42006.5</v>
      </c>
      <c r="EA29">
        <v>42007.5</v>
      </c>
      <c r="EB29">
        <v>47459.1</v>
      </c>
      <c r="EC29">
        <v>1.8573500000000001</v>
      </c>
      <c r="ED29">
        <v>2.28538</v>
      </c>
      <c r="EE29">
        <v>0.102822</v>
      </c>
      <c r="EF29">
        <v>0</v>
      </c>
      <c r="EG29">
        <v>16.281700000000001</v>
      </c>
      <c r="EH29">
        <v>999.9</v>
      </c>
      <c r="EI29">
        <v>40.6</v>
      </c>
      <c r="EJ29">
        <v>23.4</v>
      </c>
      <c r="EK29">
        <v>11.6463</v>
      </c>
      <c r="EL29">
        <v>62.658999999999999</v>
      </c>
      <c r="EM29">
        <v>11.903</v>
      </c>
      <c r="EN29">
        <v>1</v>
      </c>
      <c r="EO29">
        <v>-0.67290099999999997</v>
      </c>
      <c r="EP29">
        <v>1.1780200000000001</v>
      </c>
      <c r="EQ29">
        <v>20.2332</v>
      </c>
      <c r="ER29">
        <v>5.2282200000000003</v>
      </c>
      <c r="ES29">
        <v>12.004</v>
      </c>
      <c r="ET29">
        <v>4.9903000000000004</v>
      </c>
      <c r="EU29">
        <v>3.3050000000000002</v>
      </c>
      <c r="EV29">
        <v>6403.3</v>
      </c>
      <c r="EW29">
        <v>9999</v>
      </c>
      <c r="EX29">
        <v>503</v>
      </c>
      <c r="EY29">
        <v>61.4</v>
      </c>
      <c r="EZ29">
        <v>1.8524</v>
      </c>
      <c r="FA29">
        <v>1.8614200000000001</v>
      </c>
      <c r="FB29">
        <v>1.8603499999999999</v>
      </c>
      <c r="FC29">
        <v>1.8563799999999999</v>
      </c>
      <c r="FD29">
        <v>1.8607100000000001</v>
      </c>
      <c r="FE29">
        <v>1.85707</v>
      </c>
      <c r="FF29">
        <v>1.8591299999999999</v>
      </c>
      <c r="FG29">
        <v>1.8620000000000001</v>
      </c>
      <c r="FH29">
        <v>0</v>
      </c>
      <c r="FI29">
        <v>0</v>
      </c>
      <c r="FJ29">
        <v>0</v>
      </c>
      <c r="FK29">
        <v>0</v>
      </c>
      <c r="FL29" t="s">
        <v>351</v>
      </c>
      <c r="FM29" t="s">
        <v>352</v>
      </c>
      <c r="FN29" t="s">
        <v>353</v>
      </c>
      <c r="FO29" t="s">
        <v>353</v>
      </c>
      <c r="FP29" t="s">
        <v>353</v>
      </c>
      <c r="FQ29" t="s">
        <v>353</v>
      </c>
      <c r="FR29">
        <v>0</v>
      </c>
      <c r="FS29">
        <v>100</v>
      </c>
      <c r="FT29">
        <v>100</v>
      </c>
      <c r="FU29">
        <v>-2.8180000000000001</v>
      </c>
      <c r="FV29">
        <v>-0.36170000000000002</v>
      </c>
      <c r="FW29">
        <v>-1.169968965352447</v>
      </c>
      <c r="FX29">
        <v>-4.0117494158234393E-3</v>
      </c>
      <c r="FY29">
        <v>1.087516141204025E-6</v>
      </c>
      <c r="FZ29">
        <v>-8.657206703991749E-11</v>
      </c>
      <c r="GA29">
        <v>-0.36178761904762169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0.5</v>
      </c>
      <c r="GJ29">
        <v>0.5</v>
      </c>
      <c r="GK29">
        <v>1.1401399999999999</v>
      </c>
      <c r="GL29">
        <v>2.3767100000000001</v>
      </c>
      <c r="GM29">
        <v>1.5942400000000001</v>
      </c>
      <c r="GN29">
        <v>2.3168899999999999</v>
      </c>
      <c r="GO29">
        <v>1.40015</v>
      </c>
      <c r="GP29">
        <v>2.3584000000000001</v>
      </c>
      <c r="GQ29">
        <v>25.2453</v>
      </c>
      <c r="GR29">
        <v>15.121499999999999</v>
      </c>
      <c r="GS29">
        <v>18</v>
      </c>
      <c r="GT29">
        <v>370.23500000000001</v>
      </c>
      <c r="GU29">
        <v>688.58900000000006</v>
      </c>
      <c r="GV29">
        <v>15.569699999999999</v>
      </c>
      <c r="GW29">
        <v>18.192599999999999</v>
      </c>
      <c r="GX29">
        <v>30.0002</v>
      </c>
      <c r="GY29">
        <v>18.049199999999999</v>
      </c>
      <c r="GZ29">
        <v>17.971299999999999</v>
      </c>
      <c r="HA29">
        <v>22.868099999999998</v>
      </c>
      <c r="HB29">
        <v>15</v>
      </c>
      <c r="HC29">
        <v>-30</v>
      </c>
      <c r="HD29">
        <v>15.582599999999999</v>
      </c>
      <c r="HE29">
        <v>475</v>
      </c>
      <c r="HF29">
        <v>0</v>
      </c>
      <c r="HG29">
        <v>105.081</v>
      </c>
      <c r="HH29">
        <v>104.551</v>
      </c>
    </row>
    <row r="30" spans="1:216" x14ac:dyDescent="0.2">
      <c r="A30">
        <v>12</v>
      </c>
      <c r="B30">
        <v>1689727032.0999999</v>
      </c>
      <c r="C30">
        <v>895.09999990463257</v>
      </c>
      <c r="D30" t="s">
        <v>384</v>
      </c>
      <c r="E30" t="s">
        <v>385</v>
      </c>
      <c r="F30" t="s">
        <v>344</v>
      </c>
      <c r="G30" t="s">
        <v>345</v>
      </c>
      <c r="H30" t="s">
        <v>346</v>
      </c>
      <c r="I30" t="s">
        <v>347</v>
      </c>
      <c r="J30" t="s">
        <v>405</v>
      </c>
      <c r="K30" t="s">
        <v>348</v>
      </c>
      <c r="L30">
        <v>1689727032.0999999</v>
      </c>
      <c r="M30">
        <f t="shared" si="0"/>
        <v>1.4920643531143615E-3</v>
      </c>
      <c r="N30">
        <f t="shared" si="1"/>
        <v>1.4920643531143616</v>
      </c>
      <c r="O30">
        <f t="shared" si="2"/>
        <v>15.212082234950888</v>
      </c>
      <c r="P30">
        <f t="shared" si="3"/>
        <v>563.77599999999995</v>
      </c>
      <c r="Q30">
        <f t="shared" si="4"/>
        <v>363.23105154285554</v>
      </c>
      <c r="R30">
        <f t="shared" si="5"/>
        <v>36.613273405826824</v>
      </c>
      <c r="S30">
        <f t="shared" si="6"/>
        <v>56.827974205305594</v>
      </c>
      <c r="T30">
        <f t="shared" si="7"/>
        <v>0.12886895013842953</v>
      </c>
      <c r="U30">
        <f t="shared" si="8"/>
        <v>3.9128719976964743</v>
      </c>
      <c r="V30">
        <f t="shared" si="9"/>
        <v>0.12655668176517884</v>
      </c>
      <c r="W30">
        <f t="shared" si="10"/>
        <v>7.9302218508364955E-2</v>
      </c>
      <c r="X30">
        <f t="shared" si="11"/>
        <v>297.70142100000004</v>
      </c>
      <c r="Y30">
        <f t="shared" si="12"/>
        <v>19.054725969245194</v>
      </c>
      <c r="Z30">
        <f t="shared" si="13"/>
        <v>19.054725969245194</v>
      </c>
      <c r="AA30">
        <f t="shared" si="14"/>
        <v>2.2127225726886124</v>
      </c>
      <c r="AB30">
        <f t="shared" si="15"/>
        <v>50.355338892161939</v>
      </c>
      <c r="AC30">
        <f t="shared" si="16"/>
        <v>1.0435302066030601</v>
      </c>
      <c r="AD30">
        <f t="shared" si="17"/>
        <v>2.0723328043483602</v>
      </c>
      <c r="AE30">
        <f t="shared" si="18"/>
        <v>1.1691923660855523</v>
      </c>
      <c r="AF30">
        <f t="shared" si="19"/>
        <v>-65.800037972343347</v>
      </c>
      <c r="AG30">
        <f t="shared" si="20"/>
        <v>-220.78653856121187</v>
      </c>
      <c r="AH30">
        <f t="shared" si="21"/>
        <v>-11.174951054254</v>
      </c>
      <c r="AI30">
        <f t="shared" si="22"/>
        <v>-6.0106587809173107E-2</v>
      </c>
      <c r="AJ30">
        <v>9</v>
      </c>
      <c r="AK30">
        <v>2</v>
      </c>
      <c r="AL30">
        <f t="shared" si="23"/>
        <v>1</v>
      </c>
      <c r="AM30">
        <f t="shared" si="24"/>
        <v>0</v>
      </c>
      <c r="AN30">
        <f t="shared" si="25"/>
        <v>54938.387335703133</v>
      </c>
      <c r="AO30">
        <f t="shared" si="26"/>
        <v>1800</v>
      </c>
      <c r="AP30">
        <f t="shared" si="27"/>
        <v>1517.3996999999999</v>
      </c>
      <c r="AQ30">
        <f t="shared" si="28"/>
        <v>0.84299983333333328</v>
      </c>
      <c r="AR30">
        <f t="shared" si="29"/>
        <v>0.16538967833333335</v>
      </c>
      <c r="AS30">
        <v>1689727032.0999999</v>
      </c>
      <c r="AT30">
        <v>563.77599999999995</v>
      </c>
      <c r="AU30">
        <v>574.99</v>
      </c>
      <c r="AV30">
        <v>10.352600000000001</v>
      </c>
      <c r="AW30">
        <v>9.3211099999999991</v>
      </c>
      <c r="AX30">
        <v>567.08100000000002</v>
      </c>
      <c r="AY30">
        <v>10.713800000000001</v>
      </c>
      <c r="AZ30">
        <v>400.11500000000001</v>
      </c>
      <c r="BA30">
        <v>100.699</v>
      </c>
      <c r="BB30">
        <v>9.98531E-2</v>
      </c>
      <c r="BC30">
        <v>18.008099999999999</v>
      </c>
      <c r="BD30">
        <v>17.988900000000001</v>
      </c>
      <c r="BE30">
        <v>999.9</v>
      </c>
      <c r="BF30">
        <v>0</v>
      </c>
      <c r="BG30">
        <v>0</v>
      </c>
      <c r="BH30">
        <v>10008.799999999999</v>
      </c>
      <c r="BI30">
        <v>0</v>
      </c>
      <c r="BJ30">
        <v>47.2883</v>
      </c>
      <c r="BK30">
        <v>-11.214499999999999</v>
      </c>
      <c r="BL30">
        <v>569.67399999999998</v>
      </c>
      <c r="BM30">
        <v>580.4</v>
      </c>
      <c r="BN30">
        <v>1.03149</v>
      </c>
      <c r="BO30">
        <v>574.99</v>
      </c>
      <c r="BP30">
        <v>9.3211099999999991</v>
      </c>
      <c r="BQ30">
        <v>1.0425</v>
      </c>
      <c r="BR30">
        <v>0.93862500000000004</v>
      </c>
      <c r="BS30">
        <v>7.5242300000000002</v>
      </c>
      <c r="BT30">
        <v>5.9969700000000001</v>
      </c>
      <c r="BU30">
        <v>1800</v>
      </c>
      <c r="BV30">
        <v>0.90000800000000003</v>
      </c>
      <c r="BW30">
        <v>9.9991800000000006E-2</v>
      </c>
      <c r="BX30">
        <v>0</v>
      </c>
      <c r="BY30">
        <v>3.0827</v>
      </c>
      <c r="BZ30">
        <v>0</v>
      </c>
      <c r="CA30">
        <v>6473.09</v>
      </c>
      <c r="CB30">
        <v>14600.4</v>
      </c>
      <c r="CC30">
        <v>38.75</v>
      </c>
      <c r="CD30">
        <v>40.186999999999998</v>
      </c>
      <c r="CE30">
        <v>39.125</v>
      </c>
      <c r="CF30">
        <v>38.375</v>
      </c>
      <c r="CG30">
        <v>37.561999999999998</v>
      </c>
      <c r="CH30">
        <v>1620.01</v>
      </c>
      <c r="CI30">
        <v>179.99</v>
      </c>
      <c r="CJ30">
        <v>0</v>
      </c>
      <c r="CK30">
        <v>1689727044</v>
      </c>
      <c r="CL30">
        <v>0</v>
      </c>
      <c r="CM30">
        <v>1689727004.5999999</v>
      </c>
      <c r="CN30" t="s">
        <v>386</v>
      </c>
      <c r="CO30">
        <v>1689727002.5999999</v>
      </c>
      <c r="CP30">
        <v>1689727004.5999999</v>
      </c>
      <c r="CQ30">
        <v>84</v>
      </c>
      <c r="CR30">
        <v>-0.19400000000000001</v>
      </c>
      <c r="CS30">
        <v>1E-3</v>
      </c>
      <c r="CT30">
        <v>-3.3370000000000002</v>
      </c>
      <c r="CU30">
        <v>-0.36099999999999999</v>
      </c>
      <c r="CV30">
        <v>575</v>
      </c>
      <c r="CW30">
        <v>9</v>
      </c>
      <c r="CX30">
        <v>0.14000000000000001</v>
      </c>
      <c r="CY30">
        <v>0.05</v>
      </c>
      <c r="CZ30">
        <v>17.12500894387238</v>
      </c>
      <c r="DA30">
        <v>-0.91666030064021564</v>
      </c>
      <c r="DB30">
        <v>0.1083192086721812</v>
      </c>
      <c r="DC30">
        <v>1</v>
      </c>
      <c r="DD30">
        <v>575.01817499999993</v>
      </c>
      <c r="DE30">
        <v>8.4641651030432474E-2</v>
      </c>
      <c r="DF30">
        <v>2.4162871828477601E-2</v>
      </c>
      <c r="DG30">
        <v>1</v>
      </c>
      <c r="DH30">
        <v>1799.976829268292</v>
      </c>
      <c r="DI30">
        <v>-6.8875411558346228E-2</v>
      </c>
      <c r="DJ30">
        <v>0.1047514834725999</v>
      </c>
      <c r="DK30">
        <v>-1</v>
      </c>
      <c r="DL30">
        <v>2</v>
      </c>
      <c r="DM30">
        <v>2</v>
      </c>
      <c r="DN30" t="s">
        <v>350</v>
      </c>
      <c r="DO30">
        <v>2.6997100000000001</v>
      </c>
      <c r="DP30">
        <v>2.70682</v>
      </c>
      <c r="DQ30">
        <v>0.123256</v>
      </c>
      <c r="DR30">
        <v>0.12388</v>
      </c>
      <c r="DS30">
        <v>6.4897300000000005E-2</v>
      </c>
      <c r="DT30">
        <v>5.7971799999999997E-2</v>
      </c>
      <c r="DU30">
        <v>26680.3</v>
      </c>
      <c r="DV30">
        <v>30092.2</v>
      </c>
      <c r="DW30">
        <v>28619</v>
      </c>
      <c r="DX30">
        <v>32913.300000000003</v>
      </c>
      <c r="DY30">
        <v>37221.5</v>
      </c>
      <c r="DZ30">
        <v>42002.7</v>
      </c>
      <c r="EA30">
        <v>42004.6</v>
      </c>
      <c r="EB30">
        <v>47454.6</v>
      </c>
      <c r="EC30">
        <v>1.85667</v>
      </c>
      <c r="ED30">
        <v>2.2855799999999999</v>
      </c>
      <c r="EE30">
        <v>0.10474799999999999</v>
      </c>
      <c r="EF30">
        <v>0</v>
      </c>
      <c r="EG30">
        <v>16.247699999999998</v>
      </c>
      <c r="EH30">
        <v>999.9</v>
      </c>
      <c r="EI30">
        <v>40.799999999999997</v>
      </c>
      <c r="EJ30">
        <v>23.3</v>
      </c>
      <c r="EK30">
        <v>11.633699999999999</v>
      </c>
      <c r="EL30">
        <v>62.709000000000003</v>
      </c>
      <c r="EM30">
        <v>12.516</v>
      </c>
      <c r="EN30">
        <v>1</v>
      </c>
      <c r="EO30">
        <v>-0.66848799999999997</v>
      </c>
      <c r="EP30">
        <v>1.1762300000000001</v>
      </c>
      <c r="EQ30">
        <v>20.2332</v>
      </c>
      <c r="ER30">
        <v>5.2282200000000003</v>
      </c>
      <c r="ES30">
        <v>12.004</v>
      </c>
      <c r="ET30">
        <v>4.9903500000000003</v>
      </c>
      <c r="EU30">
        <v>3.3050000000000002</v>
      </c>
      <c r="EV30">
        <v>6404.9</v>
      </c>
      <c r="EW30">
        <v>9999</v>
      </c>
      <c r="EX30">
        <v>503</v>
      </c>
      <c r="EY30">
        <v>61.4</v>
      </c>
      <c r="EZ30">
        <v>1.85233</v>
      </c>
      <c r="FA30">
        <v>1.8614200000000001</v>
      </c>
      <c r="FB30">
        <v>1.8603400000000001</v>
      </c>
      <c r="FC30">
        <v>1.85636</v>
      </c>
      <c r="FD30">
        <v>1.8606799999999999</v>
      </c>
      <c r="FE30">
        <v>1.85701</v>
      </c>
      <c r="FF30">
        <v>1.8591299999999999</v>
      </c>
      <c r="FG30">
        <v>1.8619600000000001</v>
      </c>
      <c r="FH30">
        <v>0</v>
      </c>
      <c r="FI30">
        <v>0</v>
      </c>
      <c r="FJ30">
        <v>0</v>
      </c>
      <c r="FK30">
        <v>0</v>
      </c>
      <c r="FL30" t="s">
        <v>351</v>
      </c>
      <c r="FM30" t="s">
        <v>352</v>
      </c>
      <c r="FN30" t="s">
        <v>353</v>
      </c>
      <c r="FO30" t="s">
        <v>353</v>
      </c>
      <c r="FP30" t="s">
        <v>353</v>
      </c>
      <c r="FQ30" t="s">
        <v>353</v>
      </c>
      <c r="FR30">
        <v>0</v>
      </c>
      <c r="FS30">
        <v>100</v>
      </c>
      <c r="FT30">
        <v>100</v>
      </c>
      <c r="FU30">
        <v>-3.3050000000000002</v>
      </c>
      <c r="FV30">
        <v>-0.36120000000000002</v>
      </c>
      <c r="FW30">
        <v>-1.3639598915206801</v>
      </c>
      <c r="FX30">
        <v>-4.0117494158234393E-3</v>
      </c>
      <c r="FY30">
        <v>1.087516141204025E-6</v>
      </c>
      <c r="FZ30">
        <v>-8.657206703991749E-11</v>
      </c>
      <c r="GA30">
        <v>-0.36117050000000178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0.5</v>
      </c>
      <c r="GJ30">
        <v>0.5</v>
      </c>
      <c r="GK30">
        <v>1.32935</v>
      </c>
      <c r="GL30">
        <v>2.3840300000000001</v>
      </c>
      <c r="GM30">
        <v>1.5942400000000001</v>
      </c>
      <c r="GN30">
        <v>2.3168899999999999</v>
      </c>
      <c r="GO30">
        <v>1.40015</v>
      </c>
      <c r="GP30">
        <v>2.2485400000000002</v>
      </c>
      <c r="GQ30">
        <v>25.2044</v>
      </c>
      <c r="GR30">
        <v>15.0952</v>
      </c>
      <c r="GS30">
        <v>18</v>
      </c>
      <c r="GT30">
        <v>370.40199999999999</v>
      </c>
      <c r="GU30">
        <v>689.74</v>
      </c>
      <c r="GV30">
        <v>15.826599999999999</v>
      </c>
      <c r="GW30">
        <v>18.2545</v>
      </c>
      <c r="GX30">
        <v>30.000299999999999</v>
      </c>
      <c r="GY30">
        <v>18.113099999999999</v>
      </c>
      <c r="GZ30">
        <v>18.034099999999999</v>
      </c>
      <c r="HA30">
        <v>26.6631</v>
      </c>
      <c r="HB30">
        <v>15</v>
      </c>
      <c r="HC30">
        <v>-30</v>
      </c>
      <c r="HD30">
        <v>15.696199999999999</v>
      </c>
      <c r="HE30">
        <v>575</v>
      </c>
      <c r="HF30">
        <v>0</v>
      </c>
      <c r="HG30">
        <v>105.074</v>
      </c>
      <c r="HH30">
        <v>104.542</v>
      </c>
    </row>
    <row r="31" spans="1:216" x14ac:dyDescent="0.2">
      <c r="A31">
        <v>13</v>
      </c>
      <c r="B31">
        <v>1689727118.0999999</v>
      </c>
      <c r="C31">
        <v>981.09999990463257</v>
      </c>
      <c r="D31" t="s">
        <v>387</v>
      </c>
      <c r="E31" t="s">
        <v>388</v>
      </c>
      <c r="F31" t="s">
        <v>344</v>
      </c>
      <c r="G31" t="s">
        <v>345</v>
      </c>
      <c r="H31" t="s">
        <v>346</v>
      </c>
      <c r="I31" t="s">
        <v>347</v>
      </c>
      <c r="J31" t="s">
        <v>405</v>
      </c>
      <c r="K31" t="s">
        <v>348</v>
      </c>
      <c r="L31">
        <v>1689727118.0999999</v>
      </c>
      <c r="M31">
        <f t="shared" si="0"/>
        <v>1.4749630152082482E-3</v>
      </c>
      <c r="N31">
        <f t="shared" si="1"/>
        <v>1.4749630152082482</v>
      </c>
      <c r="O31">
        <f t="shared" si="2"/>
        <v>16.222550845766516</v>
      </c>
      <c r="P31">
        <f t="shared" si="3"/>
        <v>662.97900000000004</v>
      </c>
      <c r="Q31">
        <f t="shared" si="4"/>
        <v>445.52139137975342</v>
      </c>
      <c r="R31">
        <f t="shared" si="5"/>
        <v>44.908168201947248</v>
      </c>
      <c r="S31">
        <f t="shared" si="6"/>
        <v>66.827705745290999</v>
      </c>
      <c r="T31">
        <f t="shared" si="7"/>
        <v>0.12731557417992659</v>
      </c>
      <c r="U31">
        <f t="shared" si="8"/>
        <v>3.9111545607075726</v>
      </c>
      <c r="V31">
        <f t="shared" si="9"/>
        <v>0.12505721505692849</v>
      </c>
      <c r="W31">
        <f t="shared" si="10"/>
        <v>7.836032730102635E-2</v>
      </c>
      <c r="X31">
        <f t="shared" si="11"/>
        <v>297.65992499999999</v>
      </c>
      <c r="Y31">
        <f t="shared" si="12"/>
        <v>19.046587451944838</v>
      </c>
      <c r="Z31">
        <f t="shared" si="13"/>
        <v>19.046587451944838</v>
      </c>
      <c r="AA31">
        <f t="shared" si="14"/>
        <v>2.2115995281537608</v>
      </c>
      <c r="AB31">
        <f t="shared" si="15"/>
        <v>50.315460614834919</v>
      </c>
      <c r="AC31">
        <f t="shared" si="16"/>
        <v>1.0419303567342999</v>
      </c>
      <c r="AD31">
        <f t="shared" si="17"/>
        <v>2.0707956242521193</v>
      </c>
      <c r="AE31">
        <f t="shared" si="18"/>
        <v>1.1696691714194609</v>
      </c>
      <c r="AF31">
        <f t="shared" si="19"/>
        <v>-65.045868970683742</v>
      </c>
      <c r="AG31">
        <f t="shared" si="20"/>
        <v>-221.46168450023094</v>
      </c>
      <c r="AH31">
        <f t="shared" si="21"/>
        <v>-11.21289500714324</v>
      </c>
      <c r="AI31">
        <f t="shared" si="22"/>
        <v>-6.0523478057916691E-2</v>
      </c>
      <c r="AJ31">
        <v>8</v>
      </c>
      <c r="AK31">
        <v>2</v>
      </c>
      <c r="AL31">
        <f t="shared" si="23"/>
        <v>1</v>
      </c>
      <c r="AM31">
        <f t="shared" si="24"/>
        <v>0</v>
      </c>
      <c r="AN31">
        <f t="shared" si="25"/>
        <v>54907.450692051425</v>
      </c>
      <c r="AO31">
        <f t="shared" si="26"/>
        <v>1799.74</v>
      </c>
      <c r="AP31">
        <f t="shared" si="27"/>
        <v>1517.1813000000002</v>
      </c>
      <c r="AQ31">
        <f t="shared" si="28"/>
        <v>0.84300026670519079</v>
      </c>
      <c r="AR31">
        <f t="shared" si="29"/>
        <v>0.16539051474101815</v>
      </c>
      <c r="AS31">
        <v>1689727118.0999999</v>
      </c>
      <c r="AT31">
        <v>662.97900000000004</v>
      </c>
      <c r="AU31">
        <v>674.995</v>
      </c>
      <c r="AV31">
        <v>10.3367</v>
      </c>
      <c r="AW31">
        <v>9.3169599999999999</v>
      </c>
      <c r="AX31">
        <v>666.63</v>
      </c>
      <c r="AY31">
        <v>10.6968</v>
      </c>
      <c r="AZ31">
        <v>400.09300000000002</v>
      </c>
      <c r="BA31">
        <v>100.699</v>
      </c>
      <c r="BB31">
        <v>0.100129</v>
      </c>
      <c r="BC31">
        <v>17.996300000000002</v>
      </c>
      <c r="BD31">
        <v>17.957799999999999</v>
      </c>
      <c r="BE31">
        <v>999.9</v>
      </c>
      <c r="BF31">
        <v>0</v>
      </c>
      <c r="BG31">
        <v>0</v>
      </c>
      <c r="BH31">
        <v>10002.5</v>
      </c>
      <c r="BI31">
        <v>0</v>
      </c>
      <c r="BJ31">
        <v>49.765799999999999</v>
      </c>
      <c r="BK31">
        <v>-12.0168</v>
      </c>
      <c r="BL31">
        <v>669.90300000000002</v>
      </c>
      <c r="BM31">
        <v>681.34299999999996</v>
      </c>
      <c r="BN31">
        <v>1.01973</v>
      </c>
      <c r="BO31">
        <v>674.995</v>
      </c>
      <c r="BP31">
        <v>9.3169599999999999</v>
      </c>
      <c r="BQ31">
        <v>1.0408900000000001</v>
      </c>
      <c r="BR31">
        <v>0.93820700000000001</v>
      </c>
      <c r="BS31">
        <v>7.50169</v>
      </c>
      <c r="BT31">
        <v>5.9905099999999996</v>
      </c>
      <c r="BU31">
        <v>1799.74</v>
      </c>
      <c r="BV31">
        <v>0.89999300000000004</v>
      </c>
      <c r="BW31">
        <v>0.100007</v>
      </c>
      <c r="BX31">
        <v>0</v>
      </c>
      <c r="BY31">
        <v>2.1063999999999998</v>
      </c>
      <c r="BZ31">
        <v>0</v>
      </c>
      <c r="CA31">
        <v>6631.28</v>
      </c>
      <c r="CB31">
        <v>14598.2</v>
      </c>
      <c r="CC31">
        <v>39.875</v>
      </c>
      <c r="CD31">
        <v>41.186999999999998</v>
      </c>
      <c r="CE31">
        <v>40.125</v>
      </c>
      <c r="CF31">
        <v>39.625</v>
      </c>
      <c r="CG31">
        <v>38.625</v>
      </c>
      <c r="CH31">
        <v>1619.75</v>
      </c>
      <c r="CI31">
        <v>179.99</v>
      </c>
      <c r="CJ31">
        <v>0</v>
      </c>
      <c r="CK31">
        <v>1689727129.8</v>
      </c>
      <c r="CL31">
        <v>0</v>
      </c>
      <c r="CM31">
        <v>1689727089.5999999</v>
      </c>
      <c r="CN31" t="s">
        <v>389</v>
      </c>
      <c r="CO31">
        <v>1689727088.5999999</v>
      </c>
      <c r="CP31">
        <v>1689727089.5999999</v>
      </c>
      <c r="CQ31">
        <v>85</v>
      </c>
      <c r="CR31">
        <v>-7.0999999999999994E-2</v>
      </c>
      <c r="CS31">
        <v>1E-3</v>
      </c>
      <c r="CT31">
        <v>-3.6840000000000002</v>
      </c>
      <c r="CU31">
        <v>-0.36</v>
      </c>
      <c r="CV31">
        <v>675</v>
      </c>
      <c r="CW31">
        <v>9</v>
      </c>
      <c r="CX31">
        <v>0.13</v>
      </c>
      <c r="CY31">
        <v>7.0000000000000007E-2</v>
      </c>
      <c r="CZ31">
        <v>18.215844857459729</v>
      </c>
      <c r="DA31">
        <v>-0.85761502989452576</v>
      </c>
      <c r="DB31">
        <v>9.5279469899641756E-2</v>
      </c>
      <c r="DC31">
        <v>1</v>
      </c>
      <c r="DD31">
        <v>675.03494999999998</v>
      </c>
      <c r="DE31">
        <v>-0.27633771107073579</v>
      </c>
      <c r="DF31">
        <v>3.2522261606476213E-2</v>
      </c>
      <c r="DG31">
        <v>1</v>
      </c>
      <c r="DH31">
        <v>1799.9735000000001</v>
      </c>
      <c r="DI31">
        <v>0.13510881101308389</v>
      </c>
      <c r="DJ31">
        <v>9.9437166089947043E-2</v>
      </c>
      <c r="DK31">
        <v>-1</v>
      </c>
      <c r="DL31">
        <v>2</v>
      </c>
      <c r="DM31">
        <v>2</v>
      </c>
      <c r="DN31" t="s">
        <v>350</v>
      </c>
      <c r="DO31">
        <v>2.6995399999999998</v>
      </c>
      <c r="DP31">
        <v>2.7070400000000001</v>
      </c>
      <c r="DQ31">
        <v>0.13783500000000001</v>
      </c>
      <c r="DR31">
        <v>0.13835</v>
      </c>
      <c r="DS31">
        <v>6.4806000000000002E-2</v>
      </c>
      <c r="DT31">
        <v>5.7940499999999999E-2</v>
      </c>
      <c r="DU31">
        <v>26234.9</v>
      </c>
      <c r="DV31">
        <v>29593.1</v>
      </c>
      <c r="DW31">
        <v>28616.799999999999</v>
      </c>
      <c r="DX31">
        <v>32910.6</v>
      </c>
      <c r="DY31">
        <v>37222.1</v>
      </c>
      <c r="DZ31">
        <v>42000.6</v>
      </c>
      <c r="EA31">
        <v>42001.2</v>
      </c>
      <c r="EB31">
        <v>47450.7</v>
      </c>
      <c r="EC31">
        <v>1.8559699999999999</v>
      </c>
      <c r="ED31">
        <v>2.2849200000000001</v>
      </c>
      <c r="EE31">
        <v>9.8377500000000007E-2</v>
      </c>
      <c r="EF31">
        <v>0</v>
      </c>
      <c r="EG31">
        <v>16.322500000000002</v>
      </c>
      <c r="EH31">
        <v>999.9</v>
      </c>
      <c r="EI31">
        <v>40.9</v>
      </c>
      <c r="EJ31">
        <v>23.2</v>
      </c>
      <c r="EK31">
        <v>11.591799999999999</v>
      </c>
      <c r="EL31">
        <v>62.988999999999997</v>
      </c>
      <c r="EM31">
        <v>11.859</v>
      </c>
      <c r="EN31">
        <v>1</v>
      </c>
      <c r="EO31">
        <v>-0.66125500000000004</v>
      </c>
      <c r="EP31">
        <v>1.60833</v>
      </c>
      <c r="EQ31">
        <v>20.229199999999999</v>
      </c>
      <c r="ER31">
        <v>5.2285199999999996</v>
      </c>
      <c r="ES31">
        <v>12.004</v>
      </c>
      <c r="ET31">
        <v>4.9899500000000003</v>
      </c>
      <c r="EU31">
        <v>3.3050000000000002</v>
      </c>
      <c r="EV31">
        <v>6407</v>
      </c>
      <c r="EW31">
        <v>9999</v>
      </c>
      <c r="EX31">
        <v>503</v>
      </c>
      <c r="EY31">
        <v>61.5</v>
      </c>
      <c r="EZ31">
        <v>1.85229</v>
      </c>
      <c r="FA31">
        <v>1.8614200000000001</v>
      </c>
      <c r="FB31">
        <v>1.86032</v>
      </c>
      <c r="FC31">
        <v>1.8563400000000001</v>
      </c>
      <c r="FD31">
        <v>1.86066</v>
      </c>
      <c r="FE31">
        <v>1.8569899999999999</v>
      </c>
      <c r="FF31">
        <v>1.8591299999999999</v>
      </c>
      <c r="FG31">
        <v>1.86192</v>
      </c>
      <c r="FH31">
        <v>0</v>
      </c>
      <c r="FI31">
        <v>0</v>
      </c>
      <c r="FJ31">
        <v>0</v>
      </c>
      <c r="FK31">
        <v>0</v>
      </c>
      <c r="FL31" t="s">
        <v>351</v>
      </c>
      <c r="FM31" t="s">
        <v>352</v>
      </c>
      <c r="FN31" t="s">
        <v>353</v>
      </c>
      <c r="FO31" t="s">
        <v>353</v>
      </c>
      <c r="FP31" t="s">
        <v>353</v>
      </c>
      <c r="FQ31" t="s">
        <v>353</v>
      </c>
      <c r="FR31">
        <v>0</v>
      </c>
      <c r="FS31">
        <v>100</v>
      </c>
      <c r="FT31">
        <v>100</v>
      </c>
      <c r="FU31">
        <v>-3.6509999999999998</v>
      </c>
      <c r="FV31">
        <v>-0.36009999999999998</v>
      </c>
      <c r="FW31">
        <v>-1.435205467701141</v>
      </c>
      <c r="FX31">
        <v>-4.0117494158234393E-3</v>
      </c>
      <c r="FY31">
        <v>1.087516141204025E-6</v>
      </c>
      <c r="FZ31">
        <v>-8.657206703991749E-11</v>
      </c>
      <c r="GA31">
        <v>-0.3600974999999984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0.5</v>
      </c>
      <c r="GJ31">
        <v>0.5</v>
      </c>
      <c r="GK31">
        <v>1.5136700000000001</v>
      </c>
      <c r="GL31">
        <v>2.36816</v>
      </c>
      <c r="GM31">
        <v>1.5942400000000001</v>
      </c>
      <c r="GN31">
        <v>2.3168899999999999</v>
      </c>
      <c r="GO31">
        <v>1.40015</v>
      </c>
      <c r="GP31">
        <v>2.3559600000000001</v>
      </c>
      <c r="GQ31">
        <v>25.2044</v>
      </c>
      <c r="GR31">
        <v>15.086399999999999</v>
      </c>
      <c r="GS31">
        <v>18</v>
      </c>
      <c r="GT31">
        <v>370.61799999999999</v>
      </c>
      <c r="GU31">
        <v>690.30799999999999</v>
      </c>
      <c r="GV31">
        <v>15.245799999999999</v>
      </c>
      <c r="GW31">
        <v>18.3262</v>
      </c>
      <c r="GX31">
        <v>30.000499999999999</v>
      </c>
      <c r="GY31">
        <v>18.185099999999998</v>
      </c>
      <c r="GZ31">
        <v>18.1084</v>
      </c>
      <c r="HA31">
        <v>30.3476</v>
      </c>
      <c r="HB31">
        <v>15</v>
      </c>
      <c r="HC31">
        <v>-30</v>
      </c>
      <c r="HD31">
        <v>15.249599999999999</v>
      </c>
      <c r="HE31">
        <v>675</v>
      </c>
      <c r="HF31">
        <v>0</v>
      </c>
      <c r="HG31">
        <v>105.066</v>
      </c>
      <c r="HH31">
        <v>104.533</v>
      </c>
    </row>
    <row r="32" spans="1:216" x14ac:dyDescent="0.2">
      <c r="A32">
        <v>14</v>
      </c>
      <c r="B32">
        <v>1689727204.0999999</v>
      </c>
      <c r="C32">
        <v>1067.099999904633</v>
      </c>
      <c r="D32" t="s">
        <v>390</v>
      </c>
      <c r="E32" t="s">
        <v>391</v>
      </c>
      <c r="F32" t="s">
        <v>344</v>
      </c>
      <c r="G32" t="s">
        <v>345</v>
      </c>
      <c r="H32" t="s">
        <v>346</v>
      </c>
      <c r="I32" t="s">
        <v>347</v>
      </c>
      <c r="J32" t="s">
        <v>405</v>
      </c>
      <c r="K32" t="s">
        <v>348</v>
      </c>
      <c r="L32">
        <v>1689727204.0999999</v>
      </c>
      <c r="M32">
        <f t="shared" si="0"/>
        <v>1.4716543536648903E-3</v>
      </c>
      <c r="N32">
        <f t="shared" si="1"/>
        <v>1.4716543536648903</v>
      </c>
      <c r="O32">
        <f t="shared" si="2"/>
        <v>16.76804537071456</v>
      </c>
      <c r="P32">
        <f t="shared" si="3"/>
        <v>787.53300000000002</v>
      </c>
      <c r="Q32">
        <f t="shared" si="4"/>
        <v>560.22277726843288</v>
      </c>
      <c r="R32">
        <f t="shared" si="5"/>
        <v>56.471458803451625</v>
      </c>
      <c r="S32">
        <f t="shared" si="6"/>
        <v>79.384736162823302</v>
      </c>
      <c r="T32">
        <f t="shared" si="7"/>
        <v>0.12693360010864388</v>
      </c>
      <c r="U32">
        <f t="shared" si="8"/>
        <v>3.91532421972608</v>
      </c>
      <c r="V32">
        <f t="shared" si="9"/>
        <v>0.12469098824902611</v>
      </c>
      <c r="W32">
        <f t="shared" si="10"/>
        <v>7.8130057178881385E-2</v>
      </c>
      <c r="X32">
        <f t="shared" si="11"/>
        <v>297.67965599999997</v>
      </c>
      <c r="Y32">
        <f t="shared" si="12"/>
        <v>19.06276110018506</v>
      </c>
      <c r="Z32">
        <f t="shared" si="13"/>
        <v>19.06276110018506</v>
      </c>
      <c r="AA32">
        <f t="shared" si="14"/>
        <v>2.2138318412466083</v>
      </c>
      <c r="AB32">
        <f t="shared" si="15"/>
        <v>50.331714176306583</v>
      </c>
      <c r="AC32">
        <f t="shared" si="16"/>
        <v>1.0433489284300501</v>
      </c>
      <c r="AD32">
        <f t="shared" si="17"/>
        <v>2.0729453496761723</v>
      </c>
      <c r="AE32">
        <f t="shared" si="18"/>
        <v>1.1704829128165581</v>
      </c>
      <c r="AF32">
        <f t="shared" si="19"/>
        <v>-64.899956996621668</v>
      </c>
      <c r="AG32">
        <f t="shared" si="20"/>
        <v>-221.62889621251136</v>
      </c>
      <c r="AH32">
        <f t="shared" si="21"/>
        <v>-11.211295468374335</v>
      </c>
      <c r="AI32">
        <f t="shared" si="22"/>
        <v>-6.0492677507369308E-2</v>
      </c>
      <c r="AJ32">
        <v>8</v>
      </c>
      <c r="AK32">
        <v>2</v>
      </c>
      <c r="AL32">
        <f t="shared" si="23"/>
        <v>1</v>
      </c>
      <c r="AM32">
        <f t="shared" si="24"/>
        <v>0</v>
      </c>
      <c r="AN32">
        <f t="shared" si="25"/>
        <v>54984.923958563049</v>
      </c>
      <c r="AO32">
        <f t="shared" si="26"/>
        <v>1799.86</v>
      </c>
      <c r="AP32">
        <f t="shared" si="27"/>
        <v>1517.2823999999998</v>
      </c>
      <c r="AQ32">
        <f t="shared" si="28"/>
        <v>0.84300023335148289</v>
      </c>
      <c r="AR32">
        <f t="shared" si="29"/>
        <v>0.16539045036836197</v>
      </c>
      <c r="AS32">
        <v>1689727204.0999999</v>
      </c>
      <c r="AT32">
        <v>787.53300000000002</v>
      </c>
      <c r="AU32">
        <v>800.05600000000004</v>
      </c>
      <c r="AV32">
        <v>10.3505</v>
      </c>
      <c r="AW32">
        <v>9.3331099999999996</v>
      </c>
      <c r="AX32">
        <v>791.23800000000006</v>
      </c>
      <c r="AY32">
        <v>10.7094</v>
      </c>
      <c r="AZ32">
        <v>400.11200000000002</v>
      </c>
      <c r="BA32">
        <v>100.702</v>
      </c>
      <c r="BB32">
        <v>9.9790100000000007E-2</v>
      </c>
      <c r="BC32">
        <v>18.012799999999999</v>
      </c>
      <c r="BD32">
        <v>17.964400000000001</v>
      </c>
      <c r="BE32">
        <v>999.9</v>
      </c>
      <c r="BF32">
        <v>0</v>
      </c>
      <c r="BG32">
        <v>0</v>
      </c>
      <c r="BH32">
        <v>10017.5</v>
      </c>
      <c r="BI32">
        <v>0</v>
      </c>
      <c r="BJ32">
        <v>53.378</v>
      </c>
      <c r="BK32">
        <v>-12.522500000000001</v>
      </c>
      <c r="BL32">
        <v>795.77</v>
      </c>
      <c r="BM32">
        <v>807.59299999999996</v>
      </c>
      <c r="BN32">
        <v>1.01738</v>
      </c>
      <c r="BO32">
        <v>800.05600000000004</v>
      </c>
      <c r="BP32">
        <v>9.3331099999999996</v>
      </c>
      <c r="BQ32">
        <v>1.0423199999999999</v>
      </c>
      <c r="BR32">
        <v>0.93986599999999998</v>
      </c>
      <c r="BS32">
        <v>7.5217299999999998</v>
      </c>
      <c r="BT32">
        <v>6.0160600000000004</v>
      </c>
      <c r="BU32">
        <v>1799.86</v>
      </c>
      <c r="BV32">
        <v>0.89999399999999996</v>
      </c>
      <c r="BW32">
        <v>0.100006</v>
      </c>
      <c r="BX32">
        <v>0</v>
      </c>
      <c r="BY32">
        <v>2.5806</v>
      </c>
      <c r="BZ32">
        <v>0</v>
      </c>
      <c r="CA32">
        <v>6749.6</v>
      </c>
      <c r="CB32">
        <v>14599.2</v>
      </c>
      <c r="CC32">
        <v>40.936999999999998</v>
      </c>
      <c r="CD32">
        <v>42</v>
      </c>
      <c r="CE32">
        <v>41.125</v>
      </c>
      <c r="CF32">
        <v>40.625</v>
      </c>
      <c r="CG32">
        <v>39.561999999999998</v>
      </c>
      <c r="CH32">
        <v>1619.86</v>
      </c>
      <c r="CI32">
        <v>180</v>
      </c>
      <c r="CJ32">
        <v>0</v>
      </c>
      <c r="CK32">
        <v>1689727216.2</v>
      </c>
      <c r="CL32">
        <v>0</v>
      </c>
      <c r="CM32">
        <v>1689727176.5999999</v>
      </c>
      <c r="CN32" t="s">
        <v>392</v>
      </c>
      <c r="CO32">
        <v>1689727172.5999999</v>
      </c>
      <c r="CP32">
        <v>1689727176.5999999</v>
      </c>
      <c r="CQ32">
        <v>86</v>
      </c>
      <c r="CR32">
        <v>0.26700000000000002</v>
      </c>
      <c r="CS32">
        <v>1E-3</v>
      </c>
      <c r="CT32">
        <v>-3.7349999999999999</v>
      </c>
      <c r="CU32">
        <v>-0.35899999999999999</v>
      </c>
      <c r="CV32">
        <v>800</v>
      </c>
      <c r="CW32">
        <v>9</v>
      </c>
      <c r="CX32">
        <v>0.08</v>
      </c>
      <c r="CY32">
        <v>0.06</v>
      </c>
      <c r="CZ32">
        <v>18.88800067818088</v>
      </c>
      <c r="DA32">
        <v>-0.15055512428582921</v>
      </c>
      <c r="DB32">
        <v>9.2005208040413705E-2</v>
      </c>
      <c r="DC32">
        <v>1</v>
      </c>
      <c r="DD32">
        <v>800.01777500000003</v>
      </c>
      <c r="DE32">
        <v>0.27403001876198829</v>
      </c>
      <c r="DF32">
        <v>4.2176704174228308E-2</v>
      </c>
      <c r="DG32">
        <v>1</v>
      </c>
      <c r="DH32">
        <v>1799.964878048781</v>
      </c>
      <c r="DI32">
        <v>-1.0089868411676209E-3</v>
      </c>
      <c r="DJ32">
        <v>9.7132596101714111E-2</v>
      </c>
      <c r="DK32">
        <v>-1</v>
      </c>
      <c r="DL32">
        <v>2</v>
      </c>
      <c r="DM32">
        <v>2</v>
      </c>
      <c r="DN32" t="s">
        <v>350</v>
      </c>
      <c r="DO32">
        <v>2.6994400000000001</v>
      </c>
      <c r="DP32">
        <v>2.7068300000000001</v>
      </c>
      <c r="DQ32">
        <v>0.154589</v>
      </c>
      <c r="DR32">
        <v>0.154974</v>
      </c>
      <c r="DS32">
        <v>6.4851199999999998E-2</v>
      </c>
      <c r="DT32">
        <v>5.8005800000000003E-2</v>
      </c>
      <c r="DU32">
        <v>25721.8</v>
      </c>
      <c r="DV32">
        <v>29019.3</v>
      </c>
      <c r="DW32">
        <v>28612.7</v>
      </c>
      <c r="DX32">
        <v>32906.800000000003</v>
      </c>
      <c r="DY32">
        <v>37214.400000000001</v>
      </c>
      <c r="DZ32">
        <v>41991.7</v>
      </c>
      <c r="EA32">
        <v>41994.6</v>
      </c>
      <c r="EB32">
        <v>47444</v>
      </c>
      <c r="EC32">
        <v>1.8546499999999999</v>
      </c>
      <c r="ED32">
        <v>2.28417</v>
      </c>
      <c r="EE32">
        <v>9.9129999999999996E-2</v>
      </c>
      <c r="EF32">
        <v>0</v>
      </c>
      <c r="EG32">
        <v>16.316600000000001</v>
      </c>
      <c r="EH32">
        <v>999.9</v>
      </c>
      <c r="EI32">
        <v>41.1</v>
      </c>
      <c r="EJ32">
        <v>23.1</v>
      </c>
      <c r="EK32">
        <v>11.577999999999999</v>
      </c>
      <c r="EL32">
        <v>62.639000000000003</v>
      </c>
      <c r="EM32">
        <v>11.8109</v>
      </c>
      <c r="EN32">
        <v>1</v>
      </c>
      <c r="EO32">
        <v>-0.65285599999999999</v>
      </c>
      <c r="EP32">
        <v>1.6162000000000001</v>
      </c>
      <c r="EQ32">
        <v>20.229199999999999</v>
      </c>
      <c r="ER32">
        <v>5.2288199999999998</v>
      </c>
      <c r="ES32">
        <v>12.004</v>
      </c>
      <c r="ET32">
        <v>4.9901499999999999</v>
      </c>
      <c r="EU32">
        <v>3.3050000000000002</v>
      </c>
      <c r="EV32">
        <v>6408.8</v>
      </c>
      <c r="EW32">
        <v>9999</v>
      </c>
      <c r="EX32">
        <v>503</v>
      </c>
      <c r="EY32">
        <v>61.5</v>
      </c>
      <c r="EZ32">
        <v>1.8522799999999999</v>
      </c>
      <c r="FA32">
        <v>1.8614200000000001</v>
      </c>
      <c r="FB32">
        <v>1.8603400000000001</v>
      </c>
      <c r="FC32">
        <v>1.8563499999999999</v>
      </c>
      <c r="FD32">
        <v>1.86067</v>
      </c>
      <c r="FE32">
        <v>1.8569899999999999</v>
      </c>
      <c r="FF32">
        <v>1.8591299999999999</v>
      </c>
      <c r="FG32">
        <v>1.86192</v>
      </c>
      <c r="FH32">
        <v>0</v>
      </c>
      <c r="FI32">
        <v>0</v>
      </c>
      <c r="FJ32">
        <v>0</v>
      </c>
      <c r="FK32">
        <v>0</v>
      </c>
      <c r="FL32" t="s">
        <v>351</v>
      </c>
      <c r="FM32" t="s">
        <v>352</v>
      </c>
      <c r="FN32" t="s">
        <v>353</v>
      </c>
      <c r="FO32" t="s">
        <v>353</v>
      </c>
      <c r="FP32" t="s">
        <v>353</v>
      </c>
      <c r="FQ32" t="s">
        <v>353</v>
      </c>
      <c r="FR32">
        <v>0</v>
      </c>
      <c r="FS32">
        <v>100</v>
      </c>
      <c r="FT32">
        <v>100</v>
      </c>
      <c r="FU32">
        <v>-3.7050000000000001</v>
      </c>
      <c r="FV32">
        <v>-0.3589</v>
      </c>
      <c r="FW32">
        <v>-1.1682954809352819</v>
      </c>
      <c r="FX32">
        <v>-4.0117494158234393E-3</v>
      </c>
      <c r="FY32">
        <v>1.087516141204025E-6</v>
      </c>
      <c r="FZ32">
        <v>-8.657206703991749E-11</v>
      </c>
      <c r="GA32">
        <v>-0.35894099999999968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0.5</v>
      </c>
      <c r="GJ32">
        <v>0.5</v>
      </c>
      <c r="GK32">
        <v>1.73828</v>
      </c>
      <c r="GL32">
        <v>2.36816</v>
      </c>
      <c r="GM32">
        <v>1.5942400000000001</v>
      </c>
      <c r="GN32">
        <v>2.31812</v>
      </c>
      <c r="GO32">
        <v>1.40015</v>
      </c>
      <c r="GP32">
        <v>2.34863</v>
      </c>
      <c r="GQ32">
        <v>25.2044</v>
      </c>
      <c r="GR32">
        <v>15.0602</v>
      </c>
      <c r="GS32">
        <v>18</v>
      </c>
      <c r="GT32">
        <v>370.69</v>
      </c>
      <c r="GU32">
        <v>691.04399999999998</v>
      </c>
      <c r="GV32">
        <v>15.359299999999999</v>
      </c>
      <c r="GW32">
        <v>18.422499999999999</v>
      </c>
      <c r="GX32">
        <v>30.000499999999999</v>
      </c>
      <c r="GY32">
        <v>18.2776</v>
      </c>
      <c r="GZ32">
        <v>18.199300000000001</v>
      </c>
      <c r="HA32">
        <v>34.843200000000003</v>
      </c>
      <c r="HB32">
        <v>15</v>
      </c>
      <c r="HC32">
        <v>-30</v>
      </c>
      <c r="HD32">
        <v>15.353300000000001</v>
      </c>
      <c r="HE32">
        <v>800</v>
      </c>
      <c r="HF32">
        <v>0</v>
      </c>
      <c r="HG32">
        <v>105.05</v>
      </c>
      <c r="HH32">
        <v>104.52</v>
      </c>
    </row>
    <row r="33" spans="1:216" x14ac:dyDescent="0.2">
      <c r="A33">
        <v>15</v>
      </c>
      <c r="B33">
        <v>1689727291.5999999</v>
      </c>
      <c r="C33">
        <v>1154.599999904633</v>
      </c>
      <c r="D33" t="s">
        <v>393</v>
      </c>
      <c r="E33" t="s">
        <v>394</v>
      </c>
      <c r="F33" t="s">
        <v>344</v>
      </c>
      <c r="G33" t="s">
        <v>345</v>
      </c>
      <c r="H33" t="s">
        <v>346</v>
      </c>
      <c r="I33" t="s">
        <v>347</v>
      </c>
      <c r="J33" t="s">
        <v>405</v>
      </c>
      <c r="K33" t="s">
        <v>348</v>
      </c>
      <c r="L33">
        <v>1689727291.5999999</v>
      </c>
      <c r="M33">
        <f t="shared" si="0"/>
        <v>1.4750010293737342E-3</v>
      </c>
      <c r="N33">
        <f t="shared" si="1"/>
        <v>1.4750010293737341</v>
      </c>
      <c r="O33">
        <f t="shared" si="2"/>
        <v>17.26042141228913</v>
      </c>
      <c r="P33">
        <f t="shared" si="3"/>
        <v>986.98400000000004</v>
      </c>
      <c r="Q33">
        <f t="shared" si="4"/>
        <v>750.34279710971771</v>
      </c>
      <c r="R33">
        <f t="shared" si="5"/>
        <v>75.633916907624794</v>
      </c>
      <c r="S33">
        <f t="shared" si="6"/>
        <v>99.487149250583997</v>
      </c>
      <c r="T33">
        <f t="shared" si="7"/>
        <v>0.12730669369993486</v>
      </c>
      <c r="U33">
        <f t="shared" si="8"/>
        <v>3.9068943335594479</v>
      </c>
      <c r="V33">
        <f t="shared" si="9"/>
        <v>0.12504623147040136</v>
      </c>
      <c r="W33">
        <f t="shared" si="10"/>
        <v>7.8353645066339586E-2</v>
      </c>
      <c r="X33">
        <f t="shared" si="11"/>
        <v>297.72115199999996</v>
      </c>
      <c r="Y33">
        <f t="shared" si="12"/>
        <v>19.068836043163124</v>
      </c>
      <c r="Z33">
        <f t="shared" si="13"/>
        <v>19.068836043163124</v>
      </c>
      <c r="AA33">
        <f t="shared" si="14"/>
        <v>2.2146708248855242</v>
      </c>
      <c r="AB33">
        <f t="shared" si="15"/>
        <v>50.392795493141563</v>
      </c>
      <c r="AC33">
        <f t="shared" si="16"/>
        <v>1.0449041590961998</v>
      </c>
      <c r="AD33">
        <f t="shared" si="17"/>
        <v>2.0735189402985408</v>
      </c>
      <c r="AE33">
        <f t="shared" si="18"/>
        <v>1.1697666657893244</v>
      </c>
      <c r="AF33">
        <f t="shared" si="19"/>
        <v>-65.047545395381675</v>
      </c>
      <c r="AG33">
        <f t="shared" si="20"/>
        <v>-221.50450897302412</v>
      </c>
      <c r="AH33">
        <f t="shared" si="21"/>
        <v>-11.229785529688607</v>
      </c>
      <c r="AI33">
        <f t="shared" si="22"/>
        <v>-6.0687898094471393E-2</v>
      </c>
      <c r="AJ33">
        <v>8</v>
      </c>
      <c r="AK33">
        <v>2</v>
      </c>
      <c r="AL33">
        <f t="shared" si="23"/>
        <v>1</v>
      </c>
      <c r="AM33">
        <f t="shared" si="24"/>
        <v>0</v>
      </c>
      <c r="AN33">
        <f t="shared" si="25"/>
        <v>54821.260304880081</v>
      </c>
      <c r="AO33">
        <f t="shared" si="26"/>
        <v>1800.12</v>
      </c>
      <c r="AP33">
        <f t="shared" si="27"/>
        <v>1517.5007999999998</v>
      </c>
      <c r="AQ33">
        <f t="shared" si="28"/>
        <v>0.84299980001333241</v>
      </c>
      <c r="AR33">
        <f t="shared" si="29"/>
        <v>0.1653896140257316</v>
      </c>
      <c r="AS33">
        <v>1689727291.5999999</v>
      </c>
      <c r="AT33">
        <v>986.98400000000004</v>
      </c>
      <c r="AU33">
        <v>1000.06</v>
      </c>
      <c r="AV33">
        <v>10.366199999999999</v>
      </c>
      <c r="AW33">
        <v>9.3463799999999999</v>
      </c>
      <c r="AX33">
        <v>991.18399999999997</v>
      </c>
      <c r="AY33">
        <v>10.7248</v>
      </c>
      <c r="AZ33">
        <v>400.06</v>
      </c>
      <c r="BA33">
        <v>100.699</v>
      </c>
      <c r="BB33">
        <v>0.100151</v>
      </c>
      <c r="BC33">
        <v>18.017199999999999</v>
      </c>
      <c r="BD33">
        <v>17.968800000000002</v>
      </c>
      <c r="BE33">
        <v>999.9</v>
      </c>
      <c r="BF33">
        <v>0</v>
      </c>
      <c r="BG33">
        <v>0</v>
      </c>
      <c r="BH33">
        <v>9986.8799999999992</v>
      </c>
      <c r="BI33">
        <v>0</v>
      </c>
      <c r="BJ33">
        <v>56.724899999999998</v>
      </c>
      <c r="BK33">
        <v>-13.073399999999999</v>
      </c>
      <c r="BL33">
        <v>997.32299999999998</v>
      </c>
      <c r="BM33">
        <v>1009.49</v>
      </c>
      <c r="BN33">
        <v>1.0198100000000001</v>
      </c>
      <c r="BO33">
        <v>1000.06</v>
      </c>
      <c r="BP33">
        <v>9.3463799999999999</v>
      </c>
      <c r="BQ33">
        <v>1.04386</v>
      </c>
      <c r="BR33">
        <v>0.94116999999999995</v>
      </c>
      <c r="BS33">
        <v>7.5434400000000004</v>
      </c>
      <c r="BT33">
        <v>6.03613</v>
      </c>
      <c r="BU33">
        <v>1800.12</v>
      </c>
      <c r="BV33">
        <v>0.90000800000000003</v>
      </c>
      <c r="BW33">
        <v>9.9992300000000006E-2</v>
      </c>
      <c r="BX33">
        <v>0</v>
      </c>
      <c r="BY33">
        <v>2.2555999999999998</v>
      </c>
      <c r="BZ33">
        <v>0</v>
      </c>
      <c r="CA33">
        <v>6777.61</v>
      </c>
      <c r="CB33">
        <v>14601.3</v>
      </c>
      <c r="CC33">
        <v>38.75</v>
      </c>
      <c r="CD33">
        <v>39.686999999999998</v>
      </c>
      <c r="CE33">
        <v>39</v>
      </c>
      <c r="CF33">
        <v>37.686999999999998</v>
      </c>
      <c r="CG33">
        <v>37.5</v>
      </c>
      <c r="CH33">
        <v>1620.12</v>
      </c>
      <c r="CI33">
        <v>180</v>
      </c>
      <c r="CJ33">
        <v>0</v>
      </c>
      <c r="CK33">
        <v>1689727303.2</v>
      </c>
      <c r="CL33">
        <v>0</v>
      </c>
      <c r="CM33">
        <v>1689727263.0999999</v>
      </c>
      <c r="CN33" t="s">
        <v>395</v>
      </c>
      <c r="CO33">
        <v>1689727263.0999999</v>
      </c>
      <c r="CP33">
        <v>1689727257.5999999</v>
      </c>
      <c r="CQ33">
        <v>87</v>
      </c>
      <c r="CR33">
        <v>-4.1000000000000002E-2</v>
      </c>
      <c r="CS33">
        <v>0</v>
      </c>
      <c r="CT33">
        <v>-4.2279999999999998</v>
      </c>
      <c r="CU33">
        <v>-0.35899999999999999</v>
      </c>
      <c r="CV33">
        <v>1000</v>
      </c>
      <c r="CW33">
        <v>9</v>
      </c>
      <c r="CX33">
        <v>0.13</v>
      </c>
      <c r="CY33">
        <v>7.0000000000000007E-2</v>
      </c>
      <c r="CZ33">
        <v>19.5571272476305</v>
      </c>
      <c r="DA33">
        <v>-1.814277826135319</v>
      </c>
      <c r="DB33">
        <v>0.19525388178208469</v>
      </c>
      <c r="DC33">
        <v>1</v>
      </c>
      <c r="DD33">
        <v>1000.033731707317</v>
      </c>
      <c r="DE33">
        <v>-8.4585365850556482E-2</v>
      </c>
      <c r="DF33">
        <v>2.8925492503976781E-2</v>
      </c>
      <c r="DG33">
        <v>1</v>
      </c>
      <c r="DH33">
        <v>1800.038292682927</v>
      </c>
      <c r="DI33">
        <v>-1.6162420911417931E-2</v>
      </c>
      <c r="DJ33">
        <v>8.7510346120702978E-2</v>
      </c>
      <c r="DK33">
        <v>-1</v>
      </c>
      <c r="DL33">
        <v>2</v>
      </c>
      <c r="DM33">
        <v>2</v>
      </c>
      <c r="DN33" t="s">
        <v>350</v>
      </c>
      <c r="DO33">
        <v>2.6991299999999998</v>
      </c>
      <c r="DP33">
        <v>2.7069299999999998</v>
      </c>
      <c r="DQ33">
        <v>0.178811</v>
      </c>
      <c r="DR33">
        <v>0.178949</v>
      </c>
      <c r="DS33">
        <v>6.4904699999999996E-2</v>
      </c>
      <c r="DT33">
        <v>5.8053399999999998E-2</v>
      </c>
      <c r="DU33">
        <v>24983.5</v>
      </c>
      <c r="DV33">
        <v>28194.6</v>
      </c>
      <c r="DW33">
        <v>28609.8</v>
      </c>
      <c r="DX33">
        <v>32903.5</v>
      </c>
      <c r="DY33">
        <v>37208.400000000001</v>
      </c>
      <c r="DZ33">
        <v>41985.599999999999</v>
      </c>
      <c r="EA33">
        <v>41990.1</v>
      </c>
      <c r="EB33">
        <v>47439.5</v>
      </c>
      <c r="EC33">
        <v>1.8541000000000001</v>
      </c>
      <c r="ED33">
        <v>2.2837999999999998</v>
      </c>
      <c r="EE33">
        <v>9.8176299999999994E-2</v>
      </c>
      <c r="EF33">
        <v>0</v>
      </c>
      <c r="EG33">
        <v>16.337</v>
      </c>
      <c r="EH33">
        <v>999.9</v>
      </c>
      <c r="EI33">
        <v>41.3</v>
      </c>
      <c r="EJ33">
        <v>23.1</v>
      </c>
      <c r="EK33">
        <v>11.6348</v>
      </c>
      <c r="EL33">
        <v>62.459000000000003</v>
      </c>
      <c r="EM33">
        <v>12.151400000000001</v>
      </c>
      <c r="EN33">
        <v>1</v>
      </c>
      <c r="EO33">
        <v>-0.64537900000000004</v>
      </c>
      <c r="EP33">
        <v>1.6322300000000001</v>
      </c>
      <c r="EQ33">
        <v>20.227799999999998</v>
      </c>
      <c r="ER33">
        <v>5.2286700000000002</v>
      </c>
      <c r="ES33">
        <v>12.004</v>
      </c>
      <c r="ET33">
        <v>4.9897999999999998</v>
      </c>
      <c r="EU33">
        <v>3.3050000000000002</v>
      </c>
      <c r="EV33">
        <v>6410.6</v>
      </c>
      <c r="EW33">
        <v>9999</v>
      </c>
      <c r="EX33">
        <v>503</v>
      </c>
      <c r="EY33">
        <v>61.5</v>
      </c>
      <c r="EZ33">
        <v>1.8523799999999999</v>
      </c>
      <c r="FA33">
        <v>1.8614200000000001</v>
      </c>
      <c r="FB33">
        <v>1.8603499999999999</v>
      </c>
      <c r="FC33">
        <v>1.85633</v>
      </c>
      <c r="FD33">
        <v>1.86067</v>
      </c>
      <c r="FE33">
        <v>1.857</v>
      </c>
      <c r="FF33">
        <v>1.8591299999999999</v>
      </c>
      <c r="FG33">
        <v>1.86199</v>
      </c>
      <c r="FH33">
        <v>0</v>
      </c>
      <c r="FI33">
        <v>0</v>
      </c>
      <c r="FJ33">
        <v>0</v>
      </c>
      <c r="FK33">
        <v>0</v>
      </c>
      <c r="FL33" t="s">
        <v>351</v>
      </c>
      <c r="FM33" t="s">
        <v>352</v>
      </c>
      <c r="FN33" t="s">
        <v>353</v>
      </c>
      <c r="FO33" t="s">
        <v>353</v>
      </c>
      <c r="FP33" t="s">
        <v>353</v>
      </c>
      <c r="FQ33" t="s">
        <v>353</v>
      </c>
      <c r="FR33">
        <v>0</v>
      </c>
      <c r="FS33">
        <v>100</v>
      </c>
      <c r="FT33">
        <v>100</v>
      </c>
      <c r="FU33">
        <v>-4.2</v>
      </c>
      <c r="FV33">
        <v>-0.35859999999999997</v>
      </c>
      <c r="FW33">
        <v>-1.207608402626877</v>
      </c>
      <c r="FX33">
        <v>-4.0117494158234393E-3</v>
      </c>
      <c r="FY33">
        <v>1.087516141204025E-6</v>
      </c>
      <c r="FZ33">
        <v>-8.657206703991749E-11</v>
      </c>
      <c r="GA33">
        <v>-0.35860299999999867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0.5</v>
      </c>
      <c r="GJ33">
        <v>0.6</v>
      </c>
      <c r="GK33">
        <v>2.0874000000000001</v>
      </c>
      <c r="GL33">
        <v>2.36328</v>
      </c>
      <c r="GM33">
        <v>1.5942400000000001</v>
      </c>
      <c r="GN33">
        <v>2.3168899999999999</v>
      </c>
      <c r="GO33">
        <v>1.40015</v>
      </c>
      <c r="GP33">
        <v>2.3132299999999999</v>
      </c>
      <c r="GQ33">
        <v>25.2044</v>
      </c>
      <c r="GR33">
        <v>15.051399999999999</v>
      </c>
      <c r="GS33">
        <v>18</v>
      </c>
      <c r="GT33">
        <v>371.12900000000002</v>
      </c>
      <c r="GU33">
        <v>692.10500000000002</v>
      </c>
      <c r="GV33">
        <v>15.339</v>
      </c>
      <c r="GW33">
        <v>18.517399999999999</v>
      </c>
      <c r="GX33">
        <v>30.000599999999999</v>
      </c>
      <c r="GY33">
        <v>18.369499999999999</v>
      </c>
      <c r="GZ33">
        <v>18.2898</v>
      </c>
      <c r="HA33">
        <v>41.8232</v>
      </c>
      <c r="HB33">
        <v>15</v>
      </c>
      <c r="HC33">
        <v>-30</v>
      </c>
      <c r="HD33">
        <v>15.321999999999999</v>
      </c>
      <c r="HE33">
        <v>1000</v>
      </c>
      <c r="HF33">
        <v>0</v>
      </c>
      <c r="HG33">
        <v>105.039</v>
      </c>
      <c r="HH33">
        <v>104.509</v>
      </c>
    </row>
    <row r="34" spans="1:216" x14ac:dyDescent="0.2">
      <c r="A34">
        <v>16</v>
      </c>
      <c r="B34">
        <v>1689727389.0999999</v>
      </c>
      <c r="C34">
        <v>1252.099999904633</v>
      </c>
      <c r="D34" t="s">
        <v>396</v>
      </c>
      <c r="E34" t="s">
        <v>397</v>
      </c>
      <c r="F34" t="s">
        <v>344</v>
      </c>
      <c r="G34" t="s">
        <v>345</v>
      </c>
      <c r="H34" t="s">
        <v>346</v>
      </c>
      <c r="I34" t="s">
        <v>347</v>
      </c>
      <c r="J34" t="s">
        <v>405</v>
      </c>
      <c r="K34" t="s">
        <v>348</v>
      </c>
      <c r="L34">
        <v>1689727389.0999999</v>
      </c>
      <c r="M34">
        <f t="shared" si="0"/>
        <v>1.4812115598667036E-3</v>
      </c>
      <c r="N34">
        <f t="shared" si="1"/>
        <v>1.4812115598667037</v>
      </c>
      <c r="O34">
        <f t="shared" si="2"/>
        <v>17.215885861072689</v>
      </c>
      <c r="P34">
        <f t="shared" si="3"/>
        <v>1386.52</v>
      </c>
      <c r="Q34">
        <f t="shared" si="4"/>
        <v>1145.686899811516</v>
      </c>
      <c r="R34">
        <f t="shared" si="5"/>
        <v>115.47847421985742</v>
      </c>
      <c r="S34">
        <f t="shared" si="6"/>
        <v>139.75302859939998</v>
      </c>
      <c r="T34">
        <f t="shared" si="7"/>
        <v>0.1288199111381427</v>
      </c>
      <c r="U34">
        <f t="shared" si="8"/>
        <v>3.9103375109937479</v>
      </c>
      <c r="V34">
        <f t="shared" si="9"/>
        <v>0.12650791662158048</v>
      </c>
      <c r="W34">
        <f t="shared" si="10"/>
        <v>7.9271715192466272E-2</v>
      </c>
      <c r="X34">
        <f t="shared" si="11"/>
        <v>297.69451589517485</v>
      </c>
      <c r="Y34">
        <f t="shared" si="12"/>
        <v>19.008727343340031</v>
      </c>
      <c r="Z34">
        <f t="shared" si="13"/>
        <v>19.008727343340031</v>
      </c>
      <c r="AA34">
        <f t="shared" si="14"/>
        <v>2.2063817294980983</v>
      </c>
      <c r="AB34">
        <f t="shared" si="15"/>
        <v>50.594584757234685</v>
      </c>
      <c r="AC34">
        <f t="shared" si="16"/>
        <v>1.045275082788</v>
      </c>
      <c r="AD34">
        <f t="shared" si="17"/>
        <v>2.0659821358421815</v>
      </c>
      <c r="AE34">
        <f t="shared" si="18"/>
        <v>1.1611066467100983</v>
      </c>
      <c r="AF34">
        <f t="shared" si="19"/>
        <v>-65.321429790121627</v>
      </c>
      <c r="AG34">
        <f t="shared" si="20"/>
        <v>-221.2340975798484</v>
      </c>
      <c r="AH34">
        <f t="shared" si="21"/>
        <v>-11.199397449872224</v>
      </c>
      <c r="AI34">
        <f t="shared" si="22"/>
        <v>-6.0408924667370911E-2</v>
      </c>
      <c r="AJ34">
        <v>7</v>
      </c>
      <c r="AK34">
        <v>2</v>
      </c>
      <c r="AL34">
        <f t="shared" si="23"/>
        <v>1</v>
      </c>
      <c r="AM34">
        <f t="shared" si="24"/>
        <v>0</v>
      </c>
      <c r="AN34">
        <f t="shared" si="25"/>
        <v>54898.543173741658</v>
      </c>
      <c r="AO34">
        <f t="shared" si="26"/>
        <v>1799.96</v>
      </c>
      <c r="AP34">
        <f t="shared" si="27"/>
        <v>1517.3658299974998</v>
      </c>
      <c r="AQ34">
        <f t="shared" si="28"/>
        <v>0.84299974999305527</v>
      </c>
      <c r="AR34">
        <f t="shared" si="29"/>
        <v>0.16538951748659683</v>
      </c>
      <c r="AS34">
        <v>1689727389.0999999</v>
      </c>
      <c r="AT34">
        <v>1386.52</v>
      </c>
      <c r="AU34">
        <v>1399.98</v>
      </c>
      <c r="AV34">
        <v>10.3704</v>
      </c>
      <c r="AW34">
        <v>9.3464899999999993</v>
      </c>
      <c r="AX34">
        <v>1391.46</v>
      </c>
      <c r="AY34">
        <v>10.7319</v>
      </c>
      <c r="AZ34">
        <v>400.13799999999998</v>
      </c>
      <c r="BA34">
        <v>100.694</v>
      </c>
      <c r="BB34">
        <v>0.100095</v>
      </c>
      <c r="BC34">
        <v>17.959299999999999</v>
      </c>
      <c r="BD34">
        <v>17.9801</v>
      </c>
      <c r="BE34">
        <v>999.9</v>
      </c>
      <c r="BF34">
        <v>0</v>
      </c>
      <c r="BG34">
        <v>0</v>
      </c>
      <c r="BH34">
        <v>10000</v>
      </c>
      <c r="BI34">
        <v>0</v>
      </c>
      <c r="BJ34">
        <v>55.6053</v>
      </c>
      <c r="BK34">
        <v>-13.4565</v>
      </c>
      <c r="BL34">
        <v>1401.05</v>
      </c>
      <c r="BM34">
        <v>1413.19</v>
      </c>
      <c r="BN34">
        <v>1.0239400000000001</v>
      </c>
      <c r="BO34">
        <v>1399.98</v>
      </c>
      <c r="BP34">
        <v>9.3464899999999993</v>
      </c>
      <c r="BQ34">
        <v>1.0442400000000001</v>
      </c>
      <c r="BR34">
        <v>0.94113400000000003</v>
      </c>
      <c r="BS34">
        <v>7.5486899999999997</v>
      </c>
      <c r="BT34">
        <v>6.0355699999999999</v>
      </c>
      <c r="BU34">
        <v>1799.96</v>
      </c>
      <c r="BV34">
        <v>0.90000599999999997</v>
      </c>
      <c r="BW34">
        <v>9.9993799999999994E-2</v>
      </c>
      <c r="BX34">
        <v>0</v>
      </c>
      <c r="BY34">
        <v>2.2376</v>
      </c>
      <c r="BZ34">
        <v>0</v>
      </c>
      <c r="CA34">
        <v>6716.69</v>
      </c>
      <c r="CB34">
        <v>14600.1</v>
      </c>
      <c r="CC34">
        <v>36.75</v>
      </c>
      <c r="CD34">
        <v>38.061999999999998</v>
      </c>
      <c r="CE34">
        <v>37.061999999999998</v>
      </c>
      <c r="CF34">
        <v>36.061999999999998</v>
      </c>
      <c r="CG34">
        <v>35.75</v>
      </c>
      <c r="CH34">
        <v>1619.97</v>
      </c>
      <c r="CI34">
        <v>179.98</v>
      </c>
      <c r="CJ34">
        <v>0</v>
      </c>
      <c r="CK34">
        <v>1689727401</v>
      </c>
      <c r="CL34">
        <v>0</v>
      </c>
      <c r="CM34">
        <v>1689727362.0999999</v>
      </c>
      <c r="CN34" t="s">
        <v>398</v>
      </c>
      <c r="CO34">
        <v>1689727362.0999999</v>
      </c>
      <c r="CP34">
        <v>1689727346.5999999</v>
      </c>
      <c r="CQ34">
        <v>88</v>
      </c>
      <c r="CR34">
        <v>-1.6E-2</v>
      </c>
      <c r="CS34">
        <v>-3.0000000000000001E-3</v>
      </c>
      <c r="CT34">
        <v>-4.9550000000000001</v>
      </c>
      <c r="CU34">
        <v>-0.36099999999999999</v>
      </c>
      <c r="CV34">
        <v>1400</v>
      </c>
      <c r="CW34">
        <v>9</v>
      </c>
      <c r="CX34">
        <v>0.19</v>
      </c>
      <c r="CY34">
        <v>0.09</v>
      </c>
      <c r="CZ34">
        <v>19.308143112239261</v>
      </c>
      <c r="DA34">
        <v>-0.73850509049812108</v>
      </c>
      <c r="DB34">
        <v>0.12729529679810411</v>
      </c>
      <c r="DC34">
        <v>1</v>
      </c>
      <c r="DD34">
        <v>1400.07275</v>
      </c>
      <c r="DE34">
        <v>-0.6622514071297334</v>
      </c>
      <c r="DF34">
        <v>8.0684183704126097E-2</v>
      </c>
      <c r="DG34">
        <v>1</v>
      </c>
      <c r="DH34">
        <v>1800.0370731707319</v>
      </c>
      <c r="DI34">
        <v>-8.1237610968210569E-2</v>
      </c>
      <c r="DJ34">
        <v>0.1020579439060797</v>
      </c>
      <c r="DK34">
        <v>-1</v>
      </c>
      <c r="DL34">
        <v>2</v>
      </c>
      <c r="DM34">
        <v>2</v>
      </c>
      <c r="DN34" t="s">
        <v>350</v>
      </c>
      <c r="DO34">
        <v>2.6991800000000001</v>
      </c>
      <c r="DP34">
        <v>2.7069899999999998</v>
      </c>
      <c r="DQ34">
        <v>0.22037300000000001</v>
      </c>
      <c r="DR34">
        <v>0.22009400000000001</v>
      </c>
      <c r="DS34">
        <v>6.4915200000000006E-2</v>
      </c>
      <c r="DT34">
        <v>5.8034099999999998E-2</v>
      </c>
      <c r="DU34">
        <v>23718.5</v>
      </c>
      <c r="DV34">
        <v>26783.1</v>
      </c>
      <c r="DW34">
        <v>28604.9</v>
      </c>
      <c r="DX34">
        <v>32899.9</v>
      </c>
      <c r="DY34">
        <v>37201.599999999999</v>
      </c>
      <c r="DZ34">
        <v>41981.4</v>
      </c>
      <c r="EA34">
        <v>41982.9</v>
      </c>
      <c r="EB34">
        <v>47433.8</v>
      </c>
      <c r="EC34">
        <v>1.85338</v>
      </c>
      <c r="ED34">
        <v>2.2829999999999999</v>
      </c>
      <c r="EE34">
        <v>9.1385099999999997E-2</v>
      </c>
      <c r="EF34">
        <v>0</v>
      </c>
      <c r="EG34">
        <v>16.461300000000001</v>
      </c>
      <c r="EH34">
        <v>999.9</v>
      </c>
      <c r="EI34">
        <v>41.5</v>
      </c>
      <c r="EJ34">
        <v>23</v>
      </c>
      <c r="EK34">
        <v>11.620799999999999</v>
      </c>
      <c r="EL34">
        <v>62.319000000000003</v>
      </c>
      <c r="EM34">
        <v>12.2356</v>
      </c>
      <c r="EN34">
        <v>1</v>
      </c>
      <c r="EO34">
        <v>-0.63655200000000001</v>
      </c>
      <c r="EP34">
        <v>1.28712</v>
      </c>
      <c r="EQ34">
        <v>20.230699999999999</v>
      </c>
      <c r="ER34">
        <v>5.2288199999999998</v>
      </c>
      <c r="ES34">
        <v>12.004</v>
      </c>
      <c r="ET34">
        <v>4.9901</v>
      </c>
      <c r="EU34">
        <v>3.3050000000000002</v>
      </c>
      <c r="EV34">
        <v>6412.5</v>
      </c>
      <c r="EW34">
        <v>9999</v>
      </c>
      <c r="EX34">
        <v>503</v>
      </c>
      <c r="EY34">
        <v>61.5</v>
      </c>
      <c r="EZ34">
        <v>1.8522700000000001</v>
      </c>
      <c r="FA34">
        <v>1.8614200000000001</v>
      </c>
      <c r="FB34">
        <v>1.8603400000000001</v>
      </c>
      <c r="FC34">
        <v>1.8563000000000001</v>
      </c>
      <c r="FD34">
        <v>1.86066</v>
      </c>
      <c r="FE34">
        <v>1.8569899999999999</v>
      </c>
      <c r="FF34">
        <v>1.8591200000000001</v>
      </c>
      <c r="FG34">
        <v>1.86192</v>
      </c>
      <c r="FH34">
        <v>0</v>
      </c>
      <c r="FI34">
        <v>0</v>
      </c>
      <c r="FJ34">
        <v>0</v>
      </c>
      <c r="FK34">
        <v>0</v>
      </c>
      <c r="FL34" t="s">
        <v>351</v>
      </c>
      <c r="FM34" t="s">
        <v>352</v>
      </c>
      <c r="FN34" t="s">
        <v>353</v>
      </c>
      <c r="FO34" t="s">
        <v>353</v>
      </c>
      <c r="FP34" t="s">
        <v>353</v>
      </c>
      <c r="FQ34" t="s">
        <v>353</v>
      </c>
      <c r="FR34">
        <v>0</v>
      </c>
      <c r="FS34">
        <v>100</v>
      </c>
      <c r="FT34">
        <v>100</v>
      </c>
      <c r="FU34">
        <v>-4.9400000000000004</v>
      </c>
      <c r="FV34">
        <v>-0.36149999999999999</v>
      </c>
      <c r="FW34">
        <v>-1.224630669973481</v>
      </c>
      <c r="FX34">
        <v>-4.0117494158234393E-3</v>
      </c>
      <c r="FY34">
        <v>1.087516141204025E-6</v>
      </c>
      <c r="FZ34">
        <v>-8.657206703991749E-11</v>
      </c>
      <c r="GA34">
        <v>-0.36147666666666473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0.5</v>
      </c>
      <c r="GJ34">
        <v>0.7</v>
      </c>
      <c r="GK34">
        <v>2.7502399999999998</v>
      </c>
      <c r="GL34">
        <v>2.36572</v>
      </c>
      <c r="GM34">
        <v>1.5942400000000001</v>
      </c>
      <c r="GN34">
        <v>2.3168899999999999</v>
      </c>
      <c r="GO34">
        <v>1.40015</v>
      </c>
      <c r="GP34">
        <v>2.2485400000000002</v>
      </c>
      <c r="GQ34">
        <v>25.2453</v>
      </c>
      <c r="GR34">
        <v>15.0251</v>
      </c>
      <c r="GS34">
        <v>18</v>
      </c>
      <c r="GT34">
        <v>371.642</v>
      </c>
      <c r="GU34">
        <v>693.09900000000005</v>
      </c>
      <c r="GV34">
        <v>15.5146</v>
      </c>
      <c r="GW34">
        <v>18.633199999999999</v>
      </c>
      <c r="GX34">
        <v>30.000499999999999</v>
      </c>
      <c r="GY34">
        <v>18.482199999999999</v>
      </c>
      <c r="GZ34">
        <v>18.400700000000001</v>
      </c>
      <c r="HA34">
        <v>55.083199999999998</v>
      </c>
      <c r="HB34">
        <v>15</v>
      </c>
      <c r="HC34">
        <v>-30</v>
      </c>
      <c r="HD34">
        <v>15.530900000000001</v>
      </c>
      <c r="HE34">
        <v>1400</v>
      </c>
      <c r="HF34">
        <v>0</v>
      </c>
      <c r="HG34">
        <v>105.021</v>
      </c>
      <c r="HH34">
        <v>104.497</v>
      </c>
    </row>
    <row r="35" spans="1:216" x14ac:dyDescent="0.2">
      <c r="A35">
        <v>17</v>
      </c>
      <c r="B35">
        <v>1689727486.0999999</v>
      </c>
      <c r="C35">
        <v>1349.099999904633</v>
      </c>
      <c r="D35" t="s">
        <v>399</v>
      </c>
      <c r="E35" t="s">
        <v>400</v>
      </c>
      <c r="F35" t="s">
        <v>344</v>
      </c>
      <c r="G35" t="s">
        <v>345</v>
      </c>
      <c r="H35" t="s">
        <v>346</v>
      </c>
      <c r="I35" t="s">
        <v>347</v>
      </c>
      <c r="J35" t="s">
        <v>405</v>
      </c>
      <c r="K35" t="s">
        <v>348</v>
      </c>
      <c r="L35">
        <v>1689727486.0999999</v>
      </c>
      <c r="M35">
        <f t="shared" si="0"/>
        <v>1.47093018045165E-3</v>
      </c>
      <c r="N35">
        <f t="shared" si="1"/>
        <v>1.4709301804516499</v>
      </c>
      <c r="O35">
        <f t="shared" si="2"/>
        <v>17.454282472313015</v>
      </c>
      <c r="P35">
        <f t="shared" si="3"/>
        <v>1786.04</v>
      </c>
      <c r="Q35">
        <f t="shared" si="4"/>
        <v>1532.0790847952258</v>
      </c>
      <c r="R35">
        <f t="shared" si="5"/>
        <v>154.41935803685749</v>
      </c>
      <c r="S35">
        <f t="shared" si="6"/>
        <v>180.016262192504</v>
      </c>
      <c r="T35">
        <f t="shared" si="7"/>
        <v>0.12727660516963288</v>
      </c>
      <c r="U35">
        <f t="shared" si="8"/>
        <v>3.9135001345161946</v>
      </c>
      <c r="V35">
        <f t="shared" si="9"/>
        <v>0.12502094200627006</v>
      </c>
      <c r="W35">
        <f t="shared" si="10"/>
        <v>7.833742136403353E-2</v>
      </c>
      <c r="X35">
        <f t="shared" si="11"/>
        <v>297.71955600000001</v>
      </c>
      <c r="Y35">
        <f t="shared" si="12"/>
        <v>19.060452806387307</v>
      </c>
      <c r="Z35">
        <f t="shared" si="13"/>
        <v>19.060452806387307</v>
      </c>
      <c r="AA35">
        <f t="shared" si="14"/>
        <v>2.2135131260084693</v>
      </c>
      <c r="AB35">
        <f t="shared" si="15"/>
        <v>50.510099643433584</v>
      </c>
      <c r="AC35">
        <f t="shared" si="16"/>
        <v>1.04684268214038</v>
      </c>
      <c r="AD35">
        <f t="shared" si="17"/>
        <v>2.0725413125896925</v>
      </c>
      <c r="AE35">
        <f t="shared" si="18"/>
        <v>1.1666704438680893</v>
      </c>
      <c r="AF35">
        <f t="shared" si="19"/>
        <v>-64.868020957917764</v>
      </c>
      <c r="AG35">
        <f t="shared" si="20"/>
        <v>-221.69268078363567</v>
      </c>
      <c r="AH35">
        <f t="shared" si="21"/>
        <v>-11.219437018035951</v>
      </c>
      <c r="AI35">
        <f t="shared" si="22"/>
        <v>-6.0582759589351554E-2</v>
      </c>
      <c r="AJ35">
        <v>7</v>
      </c>
      <c r="AK35">
        <v>2</v>
      </c>
      <c r="AL35">
        <f t="shared" si="23"/>
        <v>1</v>
      </c>
      <c r="AM35">
        <f t="shared" si="24"/>
        <v>0</v>
      </c>
      <c r="AN35">
        <f t="shared" si="25"/>
        <v>54950.035451668511</v>
      </c>
      <c r="AO35">
        <f t="shared" si="26"/>
        <v>1800.11</v>
      </c>
      <c r="AP35">
        <f t="shared" si="27"/>
        <v>1517.4923999999999</v>
      </c>
      <c r="AQ35">
        <f t="shared" si="28"/>
        <v>0.84299981667786961</v>
      </c>
      <c r="AR35">
        <f t="shared" si="29"/>
        <v>0.1653896461882885</v>
      </c>
      <c r="AS35">
        <v>1689727486.0999999</v>
      </c>
      <c r="AT35">
        <v>1786.04</v>
      </c>
      <c r="AU35">
        <v>1800.07</v>
      </c>
      <c r="AV35">
        <v>10.3863</v>
      </c>
      <c r="AW35">
        <v>9.3693000000000008</v>
      </c>
      <c r="AX35">
        <v>1791.16</v>
      </c>
      <c r="AY35">
        <v>10.748699999999999</v>
      </c>
      <c r="AZ35">
        <v>400.05399999999997</v>
      </c>
      <c r="BA35">
        <v>100.691</v>
      </c>
      <c r="BB35">
        <v>9.9722599999999995E-2</v>
      </c>
      <c r="BC35">
        <v>18.009699999999999</v>
      </c>
      <c r="BD35">
        <v>18.040199999999999</v>
      </c>
      <c r="BE35">
        <v>999.9</v>
      </c>
      <c r="BF35">
        <v>0</v>
      </c>
      <c r="BG35">
        <v>0</v>
      </c>
      <c r="BH35">
        <v>10011.9</v>
      </c>
      <c r="BI35">
        <v>0</v>
      </c>
      <c r="BJ35">
        <v>55.098700000000001</v>
      </c>
      <c r="BK35">
        <v>-14.0342</v>
      </c>
      <c r="BL35">
        <v>1804.78</v>
      </c>
      <c r="BM35">
        <v>1817.1</v>
      </c>
      <c r="BN35">
        <v>1.01702</v>
      </c>
      <c r="BO35">
        <v>1800.07</v>
      </c>
      <c r="BP35">
        <v>9.3693000000000008</v>
      </c>
      <c r="BQ35">
        <v>1.0458099999999999</v>
      </c>
      <c r="BR35">
        <v>0.94340299999999999</v>
      </c>
      <c r="BS35">
        <v>7.5706699999999998</v>
      </c>
      <c r="BT35">
        <v>6.0704099999999999</v>
      </c>
      <c r="BU35">
        <v>1800.11</v>
      </c>
      <c r="BV35">
        <v>0.90000800000000003</v>
      </c>
      <c r="BW35">
        <v>9.9992300000000006E-2</v>
      </c>
      <c r="BX35">
        <v>0</v>
      </c>
      <c r="BY35">
        <v>2.3304</v>
      </c>
      <c r="BZ35">
        <v>0</v>
      </c>
      <c r="CA35">
        <v>6700.55</v>
      </c>
      <c r="CB35">
        <v>14601.3</v>
      </c>
      <c r="CC35">
        <v>38.125</v>
      </c>
      <c r="CD35">
        <v>39.811999999999998</v>
      </c>
      <c r="CE35">
        <v>38.561999999999998</v>
      </c>
      <c r="CF35">
        <v>37.875</v>
      </c>
      <c r="CG35">
        <v>37.125</v>
      </c>
      <c r="CH35">
        <v>1620.11</v>
      </c>
      <c r="CI35">
        <v>180</v>
      </c>
      <c r="CJ35">
        <v>0</v>
      </c>
      <c r="CK35">
        <v>1689727498.2</v>
      </c>
      <c r="CL35">
        <v>0</v>
      </c>
      <c r="CM35">
        <v>1689727454.0999999</v>
      </c>
      <c r="CN35" t="s">
        <v>401</v>
      </c>
      <c r="CO35">
        <v>1689727454.0999999</v>
      </c>
      <c r="CP35">
        <v>1689727440.5999999</v>
      </c>
      <c r="CQ35">
        <v>89</v>
      </c>
      <c r="CR35">
        <v>0.29299999999999998</v>
      </c>
      <c r="CS35">
        <v>-1E-3</v>
      </c>
      <c r="CT35">
        <v>-5.1390000000000002</v>
      </c>
      <c r="CU35">
        <v>-0.36199999999999999</v>
      </c>
      <c r="CV35">
        <v>1801</v>
      </c>
      <c r="CW35">
        <v>9</v>
      </c>
      <c r="CX35">
        <v>0.1</v>
      </c>
      <c r="CY35">
        <v>0.04</v>
      </c>
      <c r="CZ35">
        <v>19.53409930102173</v>
      </c>
      <c r="DA35">
        <v>0.68286019525704966</v>
      </c>
      <c r="DB35">
        <v>0.18320206850454271</v>
      </c>
      <c r="DC35">
        <v>1</v>
      </c>
      <c r="DD35">
        <v>1800.0017499999999</v>
      </c>
      <c r="DE35">
        <v>0.58998123826819737</v>
      </c>
      <c r="DF35">
        <v>9.2652239584364818E-2</v>
      </c>
      <c r="DG35">
        <v>1</v>
      </c>
      <c r="DH35">
        <v>1799.9592500000001</v>
      </c>
      <c r="DI35">
        <v>4.36742767708619E-2</v>
      </c>
      <c r="DJ35">
        <v>9.9407934793964994E-2</v>
      </c>
      <c r="DK35">
        <v>-1</v>
      </c>
      <c r="DL35">
        <v>2</v>
      </c>
      <c r="DM35">
        <v>2</v>
      </c>
      <c r="DN35" t="s">
        <v>350</v>
      </c>
      <c r="DO35">
        <v>2.6987700000000001</v>
      </c>
      <c r="DP35">
        <v>2.7067100000000002</v>
      </c>
      <c r="DQ35">
        <v>0.25535200000000002</v>
      </c>
      <c r="DR35">
        <v>0.25481500000000001</v>
      </c>
      <c r="DS35">
        <v>6.4972500000000002E-2</v>
      </c>
      <c r="DT35">
        <v>5.8124700000000001E-2</v>
      </c>
      <c r="DU35">
        <v>22655.3</v>
      </c>
      <c r="DV35">
        <v>25592.799999999999</v>
      </c>
      <c r="DW35">
        <v>28600.7</v>
      </c>
      <c r="DX35">
        <v>32895.9</v>
      </c>
      <c r="DY35">
        <v>37194.300000000003</v>
      </c>
      <c r="DZ35">
        <v>41972</v>
      </c>
      <c r="EA35">
        <v>41977.1</v>
      </c>
      <c r="EB35">
        <v>47427.7</v>
      </c>
      <c r="EC35">
        <v>1.8517699999999999</v>
      </c>
      <c r="ED35">
        <v>2.28335</v>
      </c>
      <c r="EE35">
        <v>9.1835899999999998E-2</v>
      </c>
      <c r="EF35">
        <v>0</v>
      </c>
      <c r="EG35">
        <v>16.513999999999999</v>
      </c>
      <c r="EH35">
        <v>999.9</v>
      </c>
      <c r="EI35">
        <v>41.7</v>
      </c>
      <c r="EJ35">
        <v>22.9</v>
      </c>
      <c r="EK35">
        <v>11.6075</v>
      </c>
      <c r="EL35">
        <v>62.429000000000002</v>
      </c>
      <c r="EM35">
        <v>12.227600000000001</v>
      </c>
      <c r="EN35">
        <v>1</v>
      </c>
      <c r="EO35">
        <v>-0.62688999999999995</v>
      </c>
      <c r="EP35">
        <v>1.6094900000000001</v>
      </c>
      <c r="EQ35">
        <v>20.228899999999999</v>
      </c>
      <c r="ER35">
        <v>5.2264200000000001</v>
      </c>
      <c r="ES35">
        <v>12.004</v>
      </c>
      <c r="ET35">
        <v>4.9889999999999999</v>
      </c>
      <c r="EU35">
        <v>3.3043300000000002</v>
      </c>
      <c r="EV35">
        <v>6414.8</v>
      </c>
      <c r="EW35">
        <v>9999</v>
      </c>
      <c r="EX35">
        <v>503</v>
      </c>
      <c r="EY35">
        <v>61.6</v>
      </c>
      <c r="EZ35">
        <v>1.85226</v>
      </c>
      <c r="FA35">
        <v>1.8614200000000001</v>
      </c>
      <c r="FB35">
        <v>1.86029</v>
      </c>
      <c r="FC35">
        <v>1.8563400000000001</v>
      </c>
      <c r="FD35">
        <v>1.86066</v>
      </c>
      <c r="FE35">
        <v>1.8569899999999999</v>
      </c>
      <c r="FF35">
        <v>1.8591299999999999</v>
      </c>
      <c r="FG35">
        <v>1.8619300000000001</v>
      </c>
      <c r="FH35">
        <v>0</v>
      </c>
      <c r="FI35">
        <v>0</v>
      </c>
      <c r="FJ35">
        <v>0</v>
      </c>
      <c r="FK35">
        <v>0</v>
      </c>
      <c r="FL35" t="s">
        <v>351</v>
      </c>
      <c r="FM35" t="s">
        <v>352</v>
      </c>
      <c r="FN35" t="s">
        <v>353</v>
      </c>
      <c r="FO35" t="s">
        <v>353</v>
      </c>
      <c r="FP35" t="s">
        <v>353</v>
      </c>
      <c r="FQ35" t="s">
        <v>353</v>
      </c>
      <c r="FR35">
        <v>0</v>
      </c>
      <c r="FS35">
        <v>100</v>
      </c>
      <c r="FT35">
        <v>100</v>
      </c>
      <c r="FU35">
        <v>-5.12</v>
      </c>
      <c r="FV35">
        <v>-0.3624</v>
      </c>
      <c r="FW35">
        <v>-0.93098031685847604</v>
      </c>
      <c r="FX35">
        <v>-4.0117494158234393E-3</v>
      </c>
      <c r="FY35">
        <v>1.087516141204025E-6</v>
      </c>
      <c r="FZ35">
        <v>-8.657206703991749E-11</v>
      </c>
      <c r="GA35">
        <v>-0.36233649999999779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0.5</v>
      </c>
      <c r="GJ35">
        <v>0.8</v>
      </c>
      <c r="GK35">
        <v>3.3691399999999998</v>
      </c>
      <c r="GL35">
        <v>2.36328</v>
      </c>
      <c r="GM35">
        <v>1.5942400000000001</v>
      </c>
      <c r="GN35">
        <v>2.31812</v>
      </c>
      <c r="GO35">
        <v>1.40015</v>
      </c>
      <c r="GP35">
        <v>2.2216800000000001</v>
      </c>
      <c r="GQ35">
        <v>25.265799999999999</v>
      </c>
      <c r="GR35">
        <v>15.0076</v>
      </c>
      <c r="GS35">
        <v>18</v>
      </c>
      <c r="GT35">
        <v>371.69499999999999</v>
      </c>
      <c r="GU35">
        <v>695.08600000000001</v>
      </c>
      <c r="GV35">
        <v>15.4573</v>
      </c>
      <c r="GW35">
        <v>18.740100000000002</v>
      </c>
      <c r="GX35">
        <v>30.000499999999999</v>
      </c>
      <c r="GY35">
        <v>18.590399999999999</v>
      </c>
      <c r="GZ35">
        <v>18.509</v>
      </c>
      <c r="HA35">
        <v>67.473699999999994</v>
      </c>
      <c r="HB35">
        <v>15</v>
      </c>
      <c r="HC35">
        <v>-30</v>
      </c>
      <c r="HD35">
        <v>15.4496</v>
      </c>
      <c r="HE35">
        <v>1800</v>
      </c>
      <c r="HF35">
        <v>0</v>
      </c>
      <c r="HG35">
        <v>105.006</v>
      </c>
      <c r="HH35">
        <v>104.48399999999999</v>
      </c>
    </row>
    <row r="36" spans="1:216" x14ac:dyDescent="0.2">
      <c r="A36">
        <v>18</v>
      </c>
      <c r="B36">
        <v>1689727591.0999999</v>
      </c>
      <c r="C36">
        <v>1454.099999904633</v>
      </c>
      <c r="D36" t="s">
        <v>402</v>
      </c>
      <c r="E36" t="s">
        <v>403</v>
      </c>
      <c r="F36" t="s">
        <v>344</v>
      </c>
      <c r="G36" t="s">
        <v>345</v>
      </c>
      <c r="H36" t="s">
        <v>346</v>
      </c>
      <c r="I36" t="s">
        <v>347</v>
      </c>
      <c r="J36" t="s">
        <v>405</v>
      </c>
      <c r="K36" t="s">
        <v>348</v>
      </c>
      <c r="L36">
        <v>1689727591.0999999</v>
      </c>
      <c r="M36">
        <f t="shared" si="0"/>
        <v>1.4423769177145257E-3</v>
      </c>
      <c r="N36">
        <f t="shared" si="1"/>
        <v>1.4423769177145256</v>
      </c>
      <c r="O36">
        <f t="shared" si="2"/>
        <v>9.8449122117667436</v>
      </c>
      <c r="P36">
        <f t="shared" si="3"/>
        <v>392.70800000000003</v>
      </c>
      <c r="Q36">
        <f t="shared" si="4"/>
        <v>259.08607820489624</v>
      </c>
      <c r="R36">
        <f t="shared" si="5"/>
        <v>26.114568298358606</v>
      </c>
      <c r="S36">
        <f t="shared" si="6"/>
        <v>39.5829832246</v>
      </c>
      <c r="T36">
        <f t="shared" si="7"/>
        <v>0.12539513381104331</v>
      </c>
      <c r="U36">
        <f t="shared" si="8"/>
        <v>3.9084883236067598</v>
      </c>
      <c r="V36">
        <f t="shared" si="9"/>
        <v>0.12320229270105064</v>
      </c>
      <c r="W36">
        <f t="shared" si="10"/>
        <v>7.7195256885592783E-2</v>
      </c>
      <c r="X36">
        <f t="shared" si="11"/>
        <v>297.70243799999997</v>
      </c>
      <c r="Y36">
        <f t="shared" si="12"/>
        <v>19.045258874564631</v>
      </c>
      <c r="Z36">
        <f t="shared" si="13"/>
        <v>19.045258874564631</v>
      </c>
      <c r="AA36">
        <f t="shared" si="14"/>
        <v>2.2114162434955276</v>
      </c>
      <c r="AB36">
        <f t="shared" si="15"/>
        <v>50.755357291589554</v>
      </c>
      <c r="AC36">
        <f t="shared" si="16"/>
        <v>1.05046480991</v>
      </c>
      <c r="AD36">
        <f t="shared" si="17"/>
        <v>2.0696629202609671</v>
      </c>
      <c r="AE36">
        <f t="shared" si="18"/>
        <v>1.1609514335855275</v>
      </c>
      <c r="AF36">
        <f t="shared" si="19"/>
        <v>-63.608822071210582</v>
      </c>
      <c r="AG36">
        <f t="shared" si="20"/>
        <v>-222.86397895830561</v>
      </c>
      <c r="AH36">
        <f t="shared" si="21"/>
        <v>-11.291010366015692</v>
      </c>
      <c r="AI36">
        <f t="shared" si="22"/>
        <v>-6.1373395531916231E-2</v>
      </c>
      <c r="AJ36">
        <v>7</v>
      </c>
      <c r="AK36">
        <v>2</v>
      </c>
      <c r="AL36">
        <f t="shared" si="23"/>
        <v>1</v>
      </c>
      <c r="AM36">
        <f t="shared" si="24"/>
        <v>0</v>
      </c>
      <c r="AN36">
        <f t="shared" si="25"/>
        <v>54857.522263052924</v>
      </c>
      <c r="AO36">
        <f t="shared" si="26"/>
        <v>1800.01</v>
      </c>
      <c r="AP36">
        <f t="shared" si="27"/>
        <v>1517.4078</v>
      </c>
      <c r="AQ36">
        <f t="shared" si="28"/>
        <v>0.84299965000194443</v>
      </c>
      <c r="AR36">
        <f t="shared" si="29"/>
        <v>0.16538932450375274</v>
      </c>
      <c r="AS36">
        <v>1689727591.0999999</v>
      </c>
      <c r="AT36">
        <v>392.70800000000003</v>
      </c>
      <c r="AU36">
        <v>399.98200000000003</v>
      </c>
      <c r="AV36">
        <v>10.421799999999999</v>
      </c>
      <c r="AW36">
        <v>9.4245699999999992</v>
      </c>
      <c r="AX36">
        <v>395.56599999999997</v>
      </c>
      <c r="AY36">
        <v>10.782999999999999</v>
      </c>
      <c r="AZ36">
        <v>400.05099999999999</v>
      </c>
      <c r="BA36">
        <v>100.69499999999999</v>
      </c>
      <c r="BB36">
        <v>9.9949999999999997E-2</v>
      </c>
      <c r="BC36">
        <v>17.9876</v>
      </c>
      <c r="BD36">
        <v>17.986999999999998</v>
      </c>
      <c r="BE36">
        <v>999.9</v>
      </c>
      <c r="BF36">
        <v>0</v>
      </c>
      <c r="BG36">
        <v>0</v>
      </c>
      <c r="BH36">
        <v>9993.1200000000008</v>
      </c>
      <c r="BI36">
        <v>0</v>
      </c>
      <c r="BJ36">
        <v>53.557899999999997</v>
      </c>
      <c r="BK36">
        <v>-7.2739599999999998</v>
      </c>
      <c r="BL36">
        <v>396.84399999999999</v>
      </c>
      <c r="BM36">
        <v>403.78800000000001</v>
      </c>
      <c r="BN36">
        <v>0.99723600000000001</v>
      </c>
      <c r="BO36">
        <v>399.98200000000003</v>
      </c>
      <c r="BP36">
        <v>9.4245699999999992</v>
      </c>
      <c r="BQ36">
        <v>1.04942</v>
      </c>
      <c r="BR36">
        <v>0.94900399999999996</v>
      </c>
      <c r="BS36">
        <v>7.6212</v>
      </c>
      <c r="BT36">
        <v>6.15611</v>
      </c>
      <c r="BU36">
        <v>1800.01</v>
      </c>
      <c r="BV36">
        <v>0.90000899999999995</v>
      </c>
      <c r="BW36">
        <v>9.9991099999999999E-2</v>
      </c>
      <c r="BX36">
        <v>0</v>
      </c>
      <c r="BY36">
        <v>2.7139000000000002</v>
      </c>
      <c r="BZ36">
        <v>0</v>
      </c>
      <c r="CA36">
        <v>6456.64</v>
      </c>
      <c r="CB36">
        <v>14600.5</v>
      </c>
      <c r="CC36">
        <v>39.625</v>
      </c>
      <c r="CD36">
        <v>41.25</v>
      </c>
      <c r="CE36">
        <v>40</v>
      </c>
      <c r="CF36">
        <v>39.561999999999998</v>
      </c>
      <c r="CG36">
        <v>38.436999999999998</v>
      </c>
      <c r="CH36">
        <v>1620.03</v>
      </c>
      <c r="CI36">
        <v>179.98</v>
      </c>
      <c r="CJ36">
        <v>0</v>
      </c>
      <c r="CK36">
        <v>1689727603.2</v>
      </c>
      <c r="CL36">
        <v>0</v>
      </c>
      <c r="CM36">
        <v>1689727549.0999999</v>
      </c>
      <c r="CN36" t="s">
        <v>404</v>
      </c>
      <c r="CO36">
        <v>1689727547.5999999</v>
      </c>
      <c r="CP36">
        <v>1689727549.0999999</v>
      </c>
      <c r="CQ36">
        <v>90</v>
      </c>
      <c r="CR36">
        <v>-0.504</v>
      </c>
      <c r="CS36">
        <v>1E-3</v>
      </c>
      <c r="CT36">
        <v>-2.88</v>
      </c>
      <c r="CU36">
        <v>-0.36099999999999999</v>
      </c>
      <c r="CV36">
        <v>400</v>
      </c>
      <c r="CW36">
        <v>9</v>
      </c>
      <c r="CX36">
        <v>0.05</v>
      </c>
      <c r="CY36">
        <v>0.09</v>
      </c>
      <c r="CZ36">
        <v>10.75595047532172</v>
      </c>
      <c r="DA36">
        <v>1.903363317701579</v>
      </c>
      <c r="DB36">
        <v>0.1941833487195713</v>
      </c>
      <c r="DC36">
        <v>1</v>
      </c>
      <c r="DD36">
        <v>399.98862500000001</v>
      </c>
      <c r="DE36">
        <v>2.330206378344473E-3</v>
      </c>
      <c r="DF36">
        <v>2.4249420096153971E-2</v>
      </c>
      <c r="DG36">
        <v>1</v>
      </c>
      <c r="DH36">
        <v>1799.974390243902</v>
      </c>
      <c r="DI36">
        <v>-1.3835300140318489E-2</v>
      </c>
      <c r="DJ36">
        <v>0.1058081277824179</v>
      </c>
      <c r="DK36">
        <v>-1</v>
      </c>
      <c r="DL36">
        <v>2</v>
      </c>
      <c r="DM36">
        <v>2</v>
      </c>
      <c r="DN36" t="s">
        <v>350</v>
      </c>
      <c r="DO36">
        <v>2.6985700000000001</v>
      </c>
      <c r="DP36">
        <v>2.7067800000000002</v>
      </c>
      <c r="DQ36">
        <v>9.4560900000000003E-2</v>
      </c>
      <c r="DR36">
        <v>9.4937800000000003E-2</v>
      </c>
      <c r="DS36">
        <v>6.5114199999999997E-2</v>
      </c>
      <c r="DT36">
        <v>5.8372300000000002E-2</v>
      </c>
      <c r="DU36">
        <v>27528.799999999999</v>
      </c>
      <c r="DV36">
        <v>31061.7</v>
      </c>
      <c r="DW36">
        <v>28595.8</v>
      </c>
      <c r="DX36">
        <v>32890.1</v>
      </c>
      <c r="DY36">
        <v>37181.4</v>
      </c>
      <c r="DZ36">
        <v>41952.9</v>
      </c>
      <c r="EA36">
        <v>41970.2</v>
      </c>
      <c r="EB36">
        <v>47419.9</v>
      </c>
      <c r="EC36">
        <v>1.8510500000000001</v>
      </c>
      <c r="ED36">
        <v>2.2782300000000002</v>
      </c>
      <c r="EE36">
        <v>8.5167599999999996E-2</v>
      </c>
      <c r="EF36">
        <v>0</v>
      </c>
      <c r="EG36">
        <v>16.5717</v>
      </c>
      <c r="EH36">
        <v>999.9</v>
      </c>
      <c r="EI36">
        <v>41.9</v>
      </c>
      <c r="EJ36">
        <v>22.9</v>
      </c>
      <c r="EK36">
        <v>11.661099999999999</v>
      </c>
      <c r="EL36">
        <v>62.459000000000003</v>
      </c>
      <c r="EM36">
        <v>12.1675</v>
      </c>
      <c r="EN36">
        <v>1</v>
      </c>
      <c r="EO36">
        <v>-0.61870700000000001</v>
      </c>
      <c r="EP36">
        <v>1.5756300000000001</v>
      </c>
      <c r="EQ36">
        <v>20.229500000000002</v>
      </c>
      <c r="ER36">
        <v>5.22837</v>
      </c>
      <c r="ES36">
        <v>12.004099999999999</v>
      </c>
      <c r="ET36">
        <v>4.9901</v>
      </c>
      <c r="EU36">
        <v>3.3050000000000002</v>
      </c>
      <c r="EV36">
        <v>6417.1</v>
      </c>
      <c r="EW36">
        <v>9999</v>
      </c>
      <c r="EX36">
        <v>503</v>
      </c>
      <c r="EY36">
        <v>61.6</v>
      </c>
      <c r="EZ36">
        <v>1.85229</v>
      </c>
      <c r="FA36">
        <v>1.8614200000000001</v>
      </c>
      <c r="FB36">
        <v>1.86033</v>
      </c>
      <c r="FC36">
        <v>1.8563400000000001</v>
      </c>
      <c r="FD36">
        <v>1.8607</v>
      </c>
      <c r="FE36">
        <v>1.8569899999999999</v>
      </c>
      <c r="FF36">
        <v>1.8591299999999999</v>
      </c>
      <c r="FG36">
        <v>1.8619300000000001</v>
      </c>
      <c r="FH36">
        <v>0</v>
      </c>
      <c r="FI36">
        <v>0</v>
      </c>
      <c r="FJ36">
        <v>0</v>
      </c>
      <c r="FK36">
        <v>0</v>
      </c>
      <c r="FL36" t="s">
        <v>351</v>
      </c>
      <c r="FM36" t="s">
        <v>352</v>
      </c>
      <c r="FN36" t="s">
        <v>353</v>
      </c>
      <c r="FO36" t="s">
        <v>353</v>
      </c>
      <c r="FP36" t="s">
        <v>353</v>
      </c>
      <c r="FQ36" t="s">
        <v>353</v>
      </c>
      <c r="FR36">
        <v>0</v>
      </c>
      <c r="FS36">
        <v>100</v>
      </c>
      <c r="FT36">
        <v>100</v>
      </c>
      <c r="FU36">
        <v>-2.8580000000000001</v>
      </c>
      <c r="FV36">
        <v>-0.36120000000000002</v>
      </c>
      <c r="FW36">
        <v>-1.4354395825464139</v>
      </c>
      <c r="FX36">
        <v>-4.0117494158234393E-3</v>
      </c>
      <c r="FY36">
        <v>1.087516141204025E-6</v>
      </c>
      <c r="FZ36">
        <v>-8.657206703991749E-11</v>
      </c>
      <c r="GA36">
        <v>-0.36123904761904951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0.7</v>
      </c>
      <c r="GJ36">
        <v>0.7</v>
      </c>
      <c r="GK36">
        <v>0.99121099999999995</v>
      </c>
      <c r="GL36">
        <v>2.36206</v>
      </c>
      <c r="GM36">
        <v>1.5942400000000001</v>
      </c>
      <c r="GN36">
        <v>2.31934</v>
      </c>
      <c r="GO36">
        <v>1.40015</v>
      </c>
      <c r="GP36">
        <v>2.2802699999999998</v>
      </c>
      <c r="GQ36">
        <v>25.286200000000001</v>
      </c>
      <c r="GR36">
        <v>14.9901</v>
      </c>
      <c r="GS36">
        <v>18</v>
      </c>
      <c r="GT36">
        <v>372.23099999999999</v>
      </c>
      <c r="GU36">
        <v>692.28300000000002</v>
      </c>
      <c r="GV36">
        <v>15.4132</v>
      </c>
      <c r="GW36">
        <v>18.8596</v>
      </c>
      <c r="GX36">
        <v>30.000499999999999</v>
      </c>
      <c r="GY36">
        <v>18.706700000000001</v>
      </c>
      <c r="GZ36">
        <v>18.626000000000001</v>
      </c>
      <c r="HA36">
        <v>19.8993</v>
      </c>
      <c r="HB36">
        <v>15</v>
      </c>
      <c r="HC36">
        <v>-30</v>
      </c>
      <c r="HD36">
        <v>15.4131</v>
      </c>
      <c r="HE36">
        <v>400</v>
      </c>
      <c r="HF36">
        <v>0</v>
      </c>
      <c r="HG36">
        <v>104.989</v>
      </c>
      <c r="HH36">
        <v>104.46599999999999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2023-07-19T00:55:34Z</dcterms:created>
  <dcterms:modified xsi:type="dcterms:W3CDTF">2023-07-25T18:00:10Z</dcterms:modified>
</cp:coreProperties>
</file>