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D1773418-E738-BE40-B29A-93D0DB8F2DD6}" xr6:coauthVersionLast="47" xr6:coauthVersionMax="47" xr10:uidLastSave="{00000000-0000-0000-0000-000000000000}"/>
  <bookViews>
    <workbookView xWindow="240" yWindow="760" windowWidth="20080" windowHeight="153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AD38" i="1"/>
  <c r="AC38" i="1"/>
  <c r="AB38" i="1"/>
  <c r="U38" i="1"/>
  <c r="S38" i="1"/>
  <c r="AR37" i="1"/>
  <c r="AQ37" i="1"/>
  <c r="AO37" i="1"/>
  <c r="AP37" i="1" s="1"/>
  <c r="AN37" i="1"/>
  <c r="AL37" i="1"/>
  <c r="P37" i="1" s="1"/>
  <c r="AD37" i="1"/>
  <c r="AC37" i="1"/>
  <c r="AB37" i="1"/>
  <c r="U37" i="1"/>
  <c r="AR36" i="1"/>
  <c r="AQ36" i="1"/>
  <c r="AO36" i="1"/>
  <c r="AP36" i="1" s="1"/>
  <c r="AN36" i="1"/>
  <c r="AM36" i="1"/>
  <c r="AL36" i="1"/>
  <c r="AD36" i="1"/>
  <c r="AC36" i="1"/>
  <c r="AB36" i="1" s="1"/>
  <c r="X36" i="1"/>
  <c r="U36" i="1"/>
  <c r="S36" i="1"/>
  <c r="P36" i="1"/>
  <c r="O36" i="1"/>
  <c r="N36" i="1"/>
  <c r="M36" i="1"/>
  <c r="AF36" i="1" s="1"/>
  <c r="AR35" i="1"/>
  <c r="AQ35" i="1"/>
  <c r="AP35" i="1"/>
  <c r="AO35" i="1"/>
  <c r="AN35" i="1"/>
  <c r="AL35" i="1" s="1"/>
  <c r="N35" i="1" s="1"/>
  <c r="M35" i="1" s="1"/>
  <c r="AD35" i="1"/>
  <c r="AC35" i="1"/>
  <c r="AB35" i="1" s="1"/>
  <c r="X35" i="1"/>
  <c r="U35" i="1"/>
  <c r="AR34" i="1"/>
  <c r="AQ34" i="1"/>
  <c r="AO34" i="1"/>
  <c r="AP34" i="1" s="1"/>
  <c r="AN34" i="1"/>
  <c r="AL34" i="1"/>
  <c r="AD34" i="1"/>
  <c r="AC34" i="1"/>
  <c r="AB34" i="1"/>
  <c r="U34" i="1"/>
  <c r="S34" i="1"/>
  <c r="AR33" i="1"/>
  <c r="AQ33" i="1"/>
  <c r="AO33" i="1"/>
  <c r="AP33" i="1" s="1"/>
  <c r="AN33" i="1"/>
  <c r="AL33" i="1"/>
  <c r="P33" i="1" s="1"/>
  <c r="AD33" i="1"/>
  <c r="AC33" i="1"/>
  <c r="AB33" i="1"/>
  <c r="U33" i="1"/>
  <c r="AR32" i="1"/>
  <c r="AQ32" i="1"/>
  <c r="AO32" i="1"/>
  <c r="AP32" i="1" s="1"/>
  <c r="AN32" i="1"/>
  <c r="AL32" i="1" s="1"/>
  <c r="AD32" i="1"/>
  <c r="AC32" i="1"/>
  <c r="AB32" i="1" s="1"/>
  <c r="X32" i="1"/>
  <c r="U32" i="1"/>
  <c r="P32" i="1"/>
  <c r="AR31" i="1"/>
  <c r="AQ31" i="1"/>
  <c r="AP31" i="1"/>
  <c r="AO31" i="1"/>
  <c r="AN31" i="1"/>
  <c r="AL31" i="1" s="1"/>
  <c r="AM31" i="1"/>
  <c r="AD31" i="1"/>
  <c r="AC31" i="1"/>
  <c r="AB31" i="1" s="1"/>
  <c r="X31" i="1"/>
  <c r="U31" i="1"/>
  <c r="P31" i="1"/>
  <c r="N31" i="1"/>
  <c r="M31" i="1"/>
  <c r="AR30" i="1"/>
  <c r="AQ30" i="1"/>
  <c r="AO30" i="1"/>
  <c r="AP30" i="1" s="1"/>
  <c r="AN30" i="1"/>
  <c r="AL30" i="1"/>
  <c r="S30" i="1" s="1"/>
  <c r="AD30" i="1"/>
  <c r="AB30" i="1" s="1"/>
  <c r="AC30" i="1"/>
  <c r="U30" i="1"/>
  <c r="AR29" i="1"/>
  <c r="AQ29" i="1"/>
  <c r="AO29" i="1"/>
  <c r="AP29" i="1" s="1"/>
  <c r="AN29" i="1"/>
  <c r="AL29" i="1"/>
  <c r="AD29" i="1"/>
  <c r="AC29" i="1"/>
  <c r="AB29" i="1"/>
  <c r="U29" i="1"/>
  <c r="AR28" i="1"/>
  <c r="X28" i="1" s="1"/>
  <c r="AQ28" i="1"/>
  <c r="AP28" i="1"/>
  <c r="AO28" i="1"/>
  <c r="AN28" i="1"/>
  <c r="AL28" i="1" s="1"/>
  <c r="AD28" i="1"/>
  <c r="AC28" i="1"/>
  <c r="AB28" i="1" s="1"/>
  <c r="U28" i="1"/>
  <c r="P28" i="1"/>
  <c r="O28" i="1"/>
  <c r="AR27" i="1"/>
  <c r="AQ27" i="1"/>
  <c r="AP27" i="1"/>
  <c r="AO27" i="1"/>
  <c r="AN27" i="1"/>
  <c r="AL27" i="1" s="1"/>
  <c r="AM27" i="1" s="1"/>
  <c r="AD27" i="1"/>
  <c r="AC27" i="1"/>
  <c r="X27" i="1"/>
  <c r="U27" i="1"/>
  <c r="AR26" i="1"/>
  <c r="AQ26" i="1"/>
  <c r="AO26" i="1"/>
  <c r="AP26" i="1" s="1"/>
  <c r="AN26" i="1"/>
  <c r="AL26" i="1"/>
  <c r="AD26" i="1"/>
  <c r="AC26" i="1"/>
  <c r="AB26" i="1"/>
  <c r="U26" i="1"/>
  <c r="S26" i="1"/>
  <c r="N26" i="1"/>
  <c r="M26" i="1" s="1"/>
  <c r="AF26" i="1" s="1"/>
  <c r="AR25" i="1"/>
  <c r="X25" i="1" s="1"/>
  <c r="AQ25" i="1"/>
  <c r="AP25" i="1" s="1"/>
  <c r="AO25" i="1"/>
  <c r="AN25" i="1"/>
  <c r="AL25" i="1"/>
  <c r="AD25" i="1"/>
  <c r="AC25" i="1"/>
  <c r="AB25" i="1"/>
  <c r="U25" i="1"/>
  <c r="AR24" i="1"/>
  <c r="X24" i="1" s="1"/>
  <c r="AQ24" i="1"/>
  <c r="AO24" i="1"/>
  <c r="AP24" i="1" s="1"/>
  <c r="AN24" i="1"/>
  <c r="AL24" i="1" s="1"/>
  <c r="AD24" i="1"/>
  <c r="AC24" i="1"/>
  <c r="AB24" i="1" s="1"/>
  <c r="U24" i="1"/>
  <c r="P24" i="1"/>
  <c r="O24" i="1"/>
  <c r="AR23" i="1"/>
  <c r="AQ23" i="1"/>
  <c r="AP23" i="1"/>
  <c r="AO23" i="1"/>
  <c r="AN23" i="1"/>
  <c r="AL23" i="1" s="1"/>
  <c r="AM23" i="1"/>
  <c r="AD23" i="1"/>
  <c r="AC23" i="1"/>
  <c r="X23" i="1"/>
  <c r="U23" i="1"/>
  <c r="P23" i="1"/>
  <c r="N23" i="1"/>
  <c r="M23" i="1"/>
  <c r="AR22" i="1"/>
  <c r="AQ22" i="1"/>
  <c r="AO22" i="1"/>
  <c r="AN22" i="1"/>
  <c r="AL22" i="1"/>
  <c r="AD22" i="1"/>
  <c r="AB22" i="1" s="1"/>
  <c r="AC22" i="1"/>
  <c r="U22" i="1"/>
  <c r="S22" i="1"/>
  <c r="AR21" i="1"/>
  <c r="X21" i="1" s="1"/>
  <c r="AQ21" i="1"/>
  <c r="AP21" i="1" s="1"/>
  <c r="AO21" i="1"/>
  <c r="AN21" i="1"/>
  <c r="AL21" i="1"/>
  <c r="AM21" i="1" s="1"/>
  <c r="AD21" i="1"/>
  <c r="AC21" i="1"/>
  <c r="AB21" i="1"/>
  <c r="U21" i="1"/>
  <c r="AR20" i="1"/>
  <c r="AQ20" i="1"/>
  <c r="AO20" i="1"/>
  <c r="X20" i="1" s="1"/>
  <c r="AN20" i="1"/>
  <c r="AL20" i="1" s="1"/>
  <c r="AM20" i="1" s="1"/>
  <c r="AF20" i="1"/>
  <c r="AD20" i="1"/>
  <c r="AC20" i="1"/>
  <c r="U20" i="1"/>
  <c r="S20" i="1"/>
  <c r="P20" i="1"/>
  <c r="O20" i="1"/>
  <c r="N20" i="1"/>
  <c r="M20" i="1" s="1"/>
  <c r="AR19" i="1"/>
  <c r="AQ19" i="1"/>
  <c r="AP19" i="1"/>
  <c r="AO19" i="1"/>
  <c r="AN19" i="1"/>
  <c r="AL19" i="1" s="1"/>
  <c r="AD19" i="1"/>
  <c r="AC19" i="1"/>
  <c r="AB19" i="1"/>
  <c r="X19" i="1"/>
  <c r="U19" i="1"/>
  <c r="Y20" i="1" l="1"/>
  <c r="Z20" i="1" s="1"/>
  <c r="AF35" i="1"/>
  <c r="S19" i="1"/>
  <c r="O19" i="1"/>
  <c r="P19" i="1"/>
  <c r="AM19" i="1"/>
  <c r="N19" i="1"/>
  <c r="M19" i="1" s="1"/>
  <c r="AF31" i="1"/>
  <c r="Y36" i="1"/>
  <c r="Z36" i="1" s="1"/>
  <c r="AB20" i="1"/>
  <c r="AP20" i="1"/>
  <c r="AF23" i="1"/>
  <c r="N30" i="1"/>
  <c r="M30" i="1" s="1"/>
  <c r="N27" i="1"/>
  <c r="M27" i="1" s="1"/>
  <c r="Y27" i="1" s="1"/>
  <c r="Z27" i="1" s="1"/>
  <c r="S31" i="1"/>
  <c r="O31" i="1"/>
  <c r="S27" i="1"/>
  <c r="O27" i="1"/>
  <c r="P30" i="1"/>
  <c r="O30" i="1"/>
  <c r="AM30" i="1"/>
  <c r="AG31" i="1"/>
  <c r="N32" i="1"/>
  <c r="M32" i="1" s="1"/>
  <c r="Y32" i="1" s="1"/>
  <c r="Z32" i="1" s="1"/>
  <c r="AM32" i="1"/>
  <c r="S32" i="1"/>
  <c r="AM35" i="1"/>
  <c r="P38" i="1"/>
  <c r="O38" i="1"/>
  <c r="N38" i="1"/>
  <c r="M38" i="1" s="1"/>
  <c r="AM38" i="1"/>
  <c r="P22" i="1"/>
  <c r="AM22" i="1"/>
  <c r="P27" i="1"/>
  <c r="N28" i="1"/>
  <c r="M28" i="1" s="1"/>
  <c r="AM28" i="1"/>
  <c r="S28" i="1"/>
  <c r="P29" i="1"/>
  <c r="O29" i="1"/>
  <c r="AM29" i="1"/>
  <c r="N29" i="1"/>
  <c r="M29" i="1" s="1"/>
  <c r="S29" i="1"/>
  <c r="AP22" i="1"/>
  <c r="X22" i="1"/>
  <c r="N24" i="1"/>
  <c r="M24" i="1" s="1"/>
  <c r="Y24" i="1" s="1"/>
  <c r="Z24" i="1" s="1"/>
  <c r="AM24" i="1"/>
  <c r="S24" i="1"/>
  <c r="P25" i="1"/>
  <c r="O25" i="1"/>
  <c r="AM25" i="1"/>
  <c r="N25" i="1"/>
  <c r="M25" i="1" s="1"/>
  <c r="S25" i="1"/>
  <c r="Y31" i="1"/>
  <c r="Z31" i="1" s="1"/>
  <c r="V31" i="1" s="1"/>
  <c r="T31" i="1" s="1"/>
  <c r="W31" i="1" s="1"/>
  <c r="S35" i="1"/>
  <c r="P35" i="1"/>
  <c r="O35" i="1"/>
  <c r="N22" i="1"/>
  <c r="M22" i="1" s="1"/>
  <c r="Y23" i="1"/>
  <c r="Z23" i="1" s="1"/>
  <c r="AG35" i="1"/>
  <c r="P21" i="1"/>
  <c r="O21" i="1"/>
  <c r="N21" i="1"/>
  <c r="M21" i="1" s="1"/>
  <c r="S21" i="1"/>
  <c r="S23" i="1"/>
  <c r="O23" i="1"/>
  <c r="P26" i="1"/>
  <c r="O26" i="1"/>
  <c r="AM26" i="1"/>
  <c r="O22" i="1"/>
  <c r="AB23" i="1"/>
  <c r="AB27" i="1"/>
  <c r="O32" i="1"/>
  <c r="P34" i="1"/>
  <c r="O34" i="1"/>
  <c r="N34" i="1"/>
  <c r="M34" i="1" s="1"/>
  <c r="AM34" i="1"/>
  <c r="S33" i="1"/>
  <c r="S37" i="1"/>
  <c r="AM37" i="1"/>
  <c r="AM33" i="1"/>
  <c r="Y35" i="1"/>
  <c r="Z35" i="1" s="1"/>
  <c r="V35" i="1" s="1"/>
  <c r="T35" i="1" s="1"/>
  <c r="W35" i="1" s="1"/>
  <c r="X26" i="1"/>
  <c r="X30" i="1"/>
  <c r="N33" i="1"/>
  <c r="M33" i="1" s="1"/>
  <c r="X34" i="1"/>
  <c r="N37" i="1"/>
  <c r="M37" i="1" s="1"/>
  <c r="X38" i="1"/>
  <c r="O33" i="1"/>
  <c r="O37" i="1"/>
  <c r="X29" i="1"/>
  <c r="X33" i="1"/>
  <c r="X37" i="1"/>
  <c r="Q35" i="1" l="1"/>
  <c r="R35" i="1" s="1"/>
  <c r="AA32" i="1"/>
  <c r="AE32" i="1" s="1"/>
  <c r="AG32" i="1"/>
  <c r="AH32" i="1"/>
  <c r="AF38" i="1"/>
  <c r="AA36" i="1"/>
  <c r="AE36" i="1" s="1"/>
  <c r="AH36" i="1"/>
  <c r="AG36" i="1"/>
  <c r="Y29" i="1"/>
  <c r="Z29" i="1" s="1"/>
  <c r="Y26" i="1"/>
  <c r="Z26" i="1" s="1"/>
  <c r="AF25" i="1"/>
  <c r="AA27" i="1"/>
  <c r="AE27" i="1" s="1"/>
  <c r="AH27" i="1"/>
  <c r="AF21" i="1"/>
  <c r="Y21" i="1"/>
  <c r="Z21" i="1" s="1"/>
  <c r="V21" i="1" s="1"/>
  <c r="T21" i="1" s="1"/>
  <c r="W21" i="1" s="1"/>
  <c r="Q21" i="1" s="1"/>
  <c r="R21" i="1" s="1"/>
  <c r="V19" i="1"/>
  <c r="T19" i="1" s="1"/>
  <c r="W19" i="1" s="1"/>
  <c r="Q19" i="1" s="1"/>
  <c r="R19" i="1" s="1"/>
  <c r="AF19" i="1"/>
  <c r="Q31" i="1"/>
  <c r="R31" i="1" s="1"/>
  <c r="Y25" i="1"/>
  <c r="Z25" i="1" s="1"/>
  <c r="V25" i="1" s="1"/>
  <c r="T25" i="1" s="1"/>
  <c r="W25" i="1" s="1"/>
  <c r="Q25" i="1" s="1"/>
  <c r="R25" i="1" s="1"/>
  <c r="V28" i="1"/>
  <c r="T28" i="1" s="1"/>
  <c r="W28" i="1" s="1"/>
  <c r="Q28" i="1" s="1"/>
  <c r="R28" i="1" s="1"/>
  <c r="AF28" i="1"/>
  <c r="AA24" i="1"/>
  <c r="AE24" i="1" s="1"/>
  <c r="AG24" i="1"/>
  <c r="AH24" i="1"/>
  <c r="Y34" i="1"/>
  <c r="Z34" i="1" s="1"/>
  <c r="Y37" i="1"/>
  <c r="Z37" i="1" s="1"/>
  <c r="AF33" i="1"/>
  <c r="V24" i="1"/>
  <c r="T24" i="1" s="1"/>
  <c r="W24" i="1" s="1"/>
  <c r="Q24" i="1" s="1"/>
  <c r="R24" i="1" s="1"/>
  <c r="AF24" i="1"/>
  <c r="AF29" i="1"/>
  <c r="V29" i="1"/>
  <c r="T29" i="1" s="1"/>
  <c r="W29" i="1" s="1"/>
  <c r="Q29" i="1" s="1"/>
  <c r="R29" i="1" s="1"/>
  <c r="AF30" i="1"/>
  <c r="Y19" i="1"/>
  <c r="Z19" i="1" s="1"/>
  <c r="Y28" i="1"/>
  <c r="Z28" i="1" s="1"/>
  <c r="AA35" i="1"/>
  <c r="AE35" i="1" s="1"/>
  <c r="AH35" i="1"/>
  <c r="AI35" i="1" s="1"/>
  <c r="V32" i="1"/>
  <c r="T32" i="1" s="1"/>
  <c r="W32" i="1" s="1"/>
  <c r="Q32" i="1" s="1"/>
  <c r="R32" i="1" s="1"/>
  <c r="AF32" i="1"/>
  <c r="AG20" i="1"/>
  <c r="V20" i="1"/>
  <c r="T20" i="1" s="1"/>
  <c r="W20" i="1" s="1"/>
  <c r="Q20" i="1" s="1"/>
  <c r="R20" i="1" s="1"/>
  <c r="AA20" i="1"/>
  <c r="AE20" i="1" s="1"/>
  <c r="AH20" i="1"/>
  <c r="V27" i="1"/>
  <c r="T27" i="1" s="1"/>
  <c r="W27" i="1" s="1"/>
  <c r="Q27" i="1" s="1"/>
  <c r="R27" i="1" s="1"/>
  <c r="AF27" i="1"/>
  <c r="Y38" i="1"/>
  <c r="Z38" i="1" s="1"/>
  <c r="V38" i="1" s="1"/>
  <c r="T38" i="1" s="1"/>
  <c r="W38" i="1" s="1"/>
  <c r="Q38" i="1" s="1"/>
  <c r="R38" i="1" s="1"/>
  <c r="AF37" i="1"/>
  <c r="V37" i="1"/>
  <c r="T37" i="1" s="1"/>
  <c r="W37" i="1" s="1"/>
  <c r="Q37" i="1" s="1"/>
  <c r="R37" i="1" s="1"/>
  <c r="AA31" i="1"/>
  <c r="AE31" i="1" s="1"/>
  <c r="AH31" i="1"/>
  <c r="AI31" i="1" s="1"/>
  <c r="V36" i="1"/>
  <c r="T36" i="1" s="1"/>
  <c r="W36" i="1" s="1"/>
  <c r="Q36" i="1" s="1"/>
  <c r="R36" i="1" s="1"/>
  <c r="AA23" i="1"/>
  <c r="AE23" i="1" s="1"/>
  <c r="AH23" i="1"/>
  <c r="AG23" i="1"/>
  <c r="AG27" i="1"/>
  <c r="Y33" i="1"/>
  <c r="Z33" i="1" s="1"/>
  <c r="V33" i="1" s="1"/>
  <c r="T33" i="1" s="1"/>
  <c r="W33" i="1" s="1"/>
  <c r="Q33" i="1" s="1"/>
  <c r="R33" i="1" s="1"/>
  <c r="Y30" i="1"/>
  <c r="Z30" i="1" s="1"/>
  <c r="V30" i="1" s="1"/>
  <c r="T30" i="1" s="1"/>
  <c r="W30" i="1" s="1"/>
  <c r="Q30" i="1" s="1"/>
  <c r="R30" i="1" s="1"/>
  <c r="AF34" i="1"/>
  <c r="AF22" i="1"/>
  <c r="Y22" i="1"/>
  <c r="Z22" i="1" s="1"/>
  <c r="V22" i="1" s="1"/>
  <c r="T22" i="1" s="1"/>
  <c r="W22" i="1" s="1"/>
  <c r="Q22" i="1" s="1"/>
  <c r="R22" i="1" s="1"/>
  <c r="V23" i="1"/>
  <c r="T23" i="1" s="1"/>
  <c r="W23" i="1" s="1"/>
  <c r="Q23" i="1" s="1"/>
  <c r="R23" i="1" s="1"/>
  <c r="AI27" i="1" l="1"/>
  <c r="AH34" i="1"/>
  <c r="AA34" i="1"/>
  <c r="AE34" i="1" s="1"/>
  <c r="AG34" i="1"/>
  <c r="AI23" i="1"/>
  <c r="AI36" i="1"/>
  <c r="AI20" i="1"/>
  <c r="AA28" i="1"/>
  <c r="AE28" i="1" s="1"/>
  <c r="AG28" i="1"/>
  <c r="AH28" i="1"/>
  <c r="AA29" i="1"/>
  <c r="AE29" i="1" s="1"/>
  <c r="AH29" i="1"/>
  <c r="AG29" i="1"/>
  <c r="AH22" i="1"/>
  <c r="AA22" i="1"/>
  <c r="AE22" i="1" s="1"/>
  <c r="AG22" i="1"/>
  <c r="AA37" i="1"/>
  <c r="AE37" i="1" s="1"/>
  <c r="AH37" i="1"/>
  <c r="AG37" i="1"/>
  <c r="AA25" i="1"/>
  <c r="AE25" i="1" s="1"/>
  <c r="AH25" i="1"/>
  <c r="AG25" i="1"/>
  <c r="V34" i="1"/>
  <c r="T34" i="1" s="1"/>
  <c r="W34" i="1" s="1"/>
  <c r="Q34" i="1" s="1"/>
  <c r="R34" i="1" s="1"/>
  <c r="AH38" i="1"/>
  <c r="AI38" i="1" s="1"/>
  <c r="AA38" i="1"/>
  <c r="AE38" i="1" s="1"/>
  <c r="AG38" i="1"/>
  <c r="AI24" i="1"/>
  <c r="AA21" i="1"/>
  <c r="AE21" i="1" s="1"/>
  <c r="AH21" i="1"/>
  <c r="AG21" i="1"/>
  <c r="AH26" i="1"/>
  <c r="AA26" i="1"/>
  <c r="AE26" i="1" s="1"/>
  <c r="AG26" i="1"/>
  <c r="V26" i="1"/>
  <c r="T26" i="1" s="1"/>
  <c r="W26" i="1" s="1"/>
  <c r="Q26" i="1" s="1"/>
  <c r="R26" i="1" s="1"/>
  <c r="AI32" i="1"/>
  <c r="AH30" i="1"/>
  <c r="AA30" i="1"/>
  <c r="AE30" i="1" s="1"/>
  <c r="AG30" i="1"/>
  <c r="AA33" i="1"/>
  <c r="AE33" i="1" s="1"/>
  <c r="AG33" i="1"/>
  <c r="AH33" i="1"/>
  <c r="AA19" i="1"/>
  <c r="AE19" i="1" s="1"/>
  <c r="AH19" i="1"/>
  <c r="AG19" i="1"/>
  <c r="AI37" i="1" l="1"/>
  <c r="AI34" i="1"/>
  <c r="AI33" i="1"/>
  <c r="AI22" i="1"/>
  <c r="AI21" i="1"/>
  <c r="AI25" i="1"/>
  <c r="AI30" i="1"/>
  <c r="AI29" i="1"/>
  <c r="AI19" i="1"/>
  <c r="AI26" i="1"/>
  <c r="AI28" i="1"/>
</calcChain>
</file>

<file path=xl/sharedStrings.xml><?xml version="1.0" encoding="utf-8"?>
<sst xmlns="http://schemas.openxmlformats.org/spreadsheetml/2006/main" count="1012" uniqueCount="393">
  <si>
    <t>File opened</t>
  </si>
  <si>
    <t>2023-07-18 11:46:25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</si>
  <si>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</si>
  <si>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</si>
  <si>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</si>
  <si>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</si>
  <si>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</si>
  <si>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</si>
  <si>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</si>
  <si>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</si>
  <si>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</si>
  <si>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</si>
  <si>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</si>
  <si>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</si>
  <si>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</si>
  <si>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</si>
  <si>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</si>
  <si>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</si>
  <si>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</si>
  <si>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</si>
  <si>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</si>
  <si>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</si>
  <si>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</si>
  <si>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</si>
  <si>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</si>
  <si>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</si>
  <si>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</si>
  <si>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11:46:25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</si>
  <si>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</si>
  <si>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</si>
  <si>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</si>
  <si>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</si>
  <si>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</si>
  <si>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</si>
  <si>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</si>
  <si>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</si>
  <si>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</si>
  <si>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</si>
  <si>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</si>
  <si>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</si>
  <si>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</si>
  <si>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</si>
  <si>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</si>
  <si>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</si>
  <si>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</si>
  <si>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</si>
  <si>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</si>
  <si>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</si>
  <si>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</si>
  <si>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</si>
  <si>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</si>
  <si>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</si>
  <si>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</si>
  <si>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</si>
  <si>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</si>
  <si>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</si>
  <si>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</si>
  <si>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</si>
  <si>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</si>
  <si>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</si>
  <si>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</si>
  <si>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</si>
  <si>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</si>
  <si>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</si>
  <si>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</si>
  <si>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</si>
  <si>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</si>
  <si>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</si>
  <si>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</si>
  <si>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</si>
  <si>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</si>
  <si>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</si>
  <si>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</si>
  <si>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</si>
  <si>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</si>
  <si>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</si>
  <si>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</si>
  <si>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</si>
  <si>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</si>
  <si>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</si>
  <si>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</si>
  <si>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</si>
  <si>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</si>
  <si>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</si>
  <si>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</si>
  <si>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</si>
  <si>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</si>
  <si>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3.80303 79.9494 380.602 629.495 886.647 1076.07 1289.15 1399.66</t>
  </si>
  <si>
    <t>Fs_true</t>
  </si>
  <si>
    <t>0.39844 100.4 401.826 601.019 802.958 1000.65 1201.32 1401.6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</si>
  <si>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</si>
  <si>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</si>
  <si>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</si>
  <si>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</si>
  <si>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</si>
  <si>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</si>
  <si>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</si>
  <si>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</si>
  <si>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</si>
  <si>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</si>
  <si>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</si>
  <si>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</si>
  <si>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</si>
  <si>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</si>
  <si>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</si>
  <si>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</si>
  <si>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</si>
  <si>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</si>
  <si>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</si>
  <si>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</si>
  <si>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</si>
  <si>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</si>
  <si>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</si>
  <si>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</si>
  <si>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</si>
  <si>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</si>
  <si>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</si>
  <si>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</si>
  <si>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</si>
  <si>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</si>
  <si>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</si>
  <si>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</si>
  <si>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</si>
  <si>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</si>
  <si>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</si>
  <si>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</si>
  <si>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</si>
  <si>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</si>
  <si>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</si>
  <si>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</si>
  <si>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</si>
  <si>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</si>
  <si>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</si>
  <si>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</si>
  <si>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</si>
  <si>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</si>
  <si>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</si>
  <si>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</si>
  <si>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</si>
  <si>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</si>
  <si>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</si>
  <si>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</si>
  <si>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</si>
  <si>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</si>
  <si>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</si>
  <si>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</si>
  <si>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</si>
  <si>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</si>
  <si>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</si>
  <si>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</si>
  <si>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</si>
  <si>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</si>
  <si>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</si>
  <si>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</si>
  <si>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</si>
  <si>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</si>
  <si>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</si>
  <si>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</si>
  <si>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</si>
  <si>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</si>
  <si>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</si>
  <si>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</si>
  <si>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</si>
  <si>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</si>
  <si>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</si>
  <si>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</si>
  <si>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</si>
  <si>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</si>
  <si>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</si>
  <si>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</si>
  <si>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</si>
  <si>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</si>
  <si>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</si>
  <si>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</si>
  <si>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</si>
  <si>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</si>
  <si>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</si>
  <si>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</si>
  <si>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</si>
  <si>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</si>
  <si>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</si>
  <si>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</si>
  <si>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</si>
  <si>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</si>
  <si>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</si>
  <si>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</si>
  <si>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</si>
  <si>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</si>
  <si>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</si>
  <si>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</si>
  <si>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</si>
  <si>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</si>
  <si>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</si>
  <si>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</si>
  <si>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</si>
  <si>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</si>
  <si>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</si>
  <si>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</si>
  <si>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</si>
  <si>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</si>
  <si>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</si>
  <si>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</si>
  <si>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</si>
  <si>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</si>
  <si>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</si>
  <si>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</si>
  <si>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</si>
  <si>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</si>
  <si>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</si>
  <si>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</si>
  <si>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</si>
  <si>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</si>
  <si>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</si>
  <si>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</si>
  <si>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</si>
  <si>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</si>
  <si>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</si>
  <si>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</si>
  <si>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</si>
  <si>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</si>
  <si>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</si>
  <si>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</si>
  <si>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</si>
  <si>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</si>
  <si>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</si>
  <si>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</si>
  <si>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</si>
  <si>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</si>
  <si>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</si>
  <si>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</si>
  <si>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</si>
  <si>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</si>
  <si>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</si>
  <si>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</si>
  <si>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</si>
  <si>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</si>
  <si>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</si>
  <si>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</si>
  <si>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</si>
  <si>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</si>
  <si>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</si>
  <si>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</si>
  <si>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</si>
  <si>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</si>
  <si>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</si>
  <si>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</si>
  <si>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</si>
  <si>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</si>
  <si>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</si>
  <si>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</si>
  <si>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</si>
  <si>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</si>
  <si>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</si>
  <si>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</si>
  <si>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</si>
  <si>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</si>
  <si>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</si>
  <si>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</si>
  <si>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</si>
  <si>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</si>
  <si>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</si>
  <si>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</si>
  <si>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</si>
  <si>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</si>
  <si>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</si>
  <si>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</si>
  <si>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</si>
  <si>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</si>
  <si>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</si>
  <si>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</si>
  <si>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</si>
  <si>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</si>
  <si>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</si>
  <si>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</si>
  <si>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</si>
  <si>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</si>
  <si>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</si>
  <si>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</si>
  <si>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</si>
  <si>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</si>
  <si>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</si>
  <si>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</si>
  <si>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</si>
  <si>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</si>
  <si>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</si>
  <si>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</si>
  <si>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</si>
  <si>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</si>
  <si>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</si>
  <si>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</si>
  <si>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</si>
  <si>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</si>
  <si>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</si>
  <si>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</si>
  <si>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</si>
  <si>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</si>
  <si>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</si>
  <si>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</si>
  <si>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</si>
  <si>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</si>
  <si>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</si>
  <si>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</si>
  <si>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</si>
  <si>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</si>
  <si>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</si>
  <si>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</si>
  <si>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</si>
  <si>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</si>
  <si>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</si>
  <si>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</si>
  <si>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</si>
  <si>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</si>
  <si>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</si>
  <si>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</si>
  <si>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</si>
  <si>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</si>
  <si>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</si>
  <si>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</si>
  <si>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</si>
  <si>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</si>
  <si>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</si>
  <si>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</si>
  <si>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</si>
  <si>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</si>
  <si>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</si>
  <si>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</si>
  <si>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</si>
  <si>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</si>
  <si>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</si>
  <si>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</si>
  <si>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</si>
  <si>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</si>
  <si>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</si>
  <si>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</si>
  <si>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</si>
  <si>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</si>
  <si>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</si>
  <si>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</si>
  <si>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</si>
  <si>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</si>
  <si>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</si>
  <si>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</si>
  <si>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20230718 11:59:21</t>
  </si>
  <si>
    <t>11:59:21</t>
  </si>
  <si>
    <t>none</t>
  </si>
  <si>
    <t>Picabo</t>
  </si>
  <si>
    <t>20230718</t>
  </si>
  <si>
    <t>kse</t>
  </si>
  <si>
    <t xml:space="preserve">DROC </t>
  </si>
  <si>
    <t>BNL21846</t>
  </si>
  <si>
    <t>11:55:07</t>
  </si>
  <si>
    <t>2/2</t>
  </si>
  <si>
    <t>00000000</t>
  </si>
  <si>
    <t>iiiiiiii</t>
  </si>
  <si>
    <t>off</t>
  </si>
  <si>
    <t>20230718 12:00:21</t>
  </si>
  <si>
    <t>12:00:21</t>
  </si>
  <si>
    <t>20230718 12:01:22</t>
  </si>
  <si>
    <t>12:01:22</t>
  </si>
  <si>
    <t>20230718 12:02:22</t>
  </si>
  <si>
    <t>12:02:22</t>
  </si>
  <si>
    <t>20230718 12:03:23</t>
  </si>
  <si>
    <t>12:03:23</t>
  </si>
  <si>
    <t>20230718 12:04:23</t>
  </si>
  <si>
    <t>12:04:23</t>
  </si>
  <si>
    <t>20230718 12:05:24</t>
  </si>
  <si>
    <t>12:05:24</t>
  </si>
  <si>
    <t>20230718 12:06:24</t>
  </si>
  <si>
    <t>12:06:24</t>
  </si>
  <si>
    <t>20230718 12:07:25</t>
  </si>
  <si>
    <t>12:07:25</t>
  </si>
  <si>
    <t>20230718 12:08:26</t>
  </si>
  <si>
    <t>12:08:26</t>
  </si>
  <si>
    <t>20230718 12:09:26</t>
  </si>
  <si>
    <t>12:09:26</t>
  </si>
  <si>
    <t>20230718 12:10:27</t>
  </si>
  <si>
    <t>12:10:27</t>
  </si>
  <si>
    <t>20230718 12:11:27</t>
  </si>
  <si>
    <t>12:11:27</t>
  </si>
  <si>
    <t>20230718 12:12:28</t>
  </si>
  <si>
    <t>12:12:28</t>
  </si>
  <si>
    <t>20230718 12:13:28</t>
  </si>
  <si>
    <t>12:13:28</t>
  </si>
  <si>
    <t>20230718 12:14:29</t>
  </si>
  <si>
    <t>12:14:29</t>
  </si>
  <si>
    <t>20230718 12:15:29</t>
  </si>
  <si>
    <t>12:15:29</t>
  </si>
  <si>
    <t>20230718 12:16:30</t>
  </si>
  <si>
    <t>12:16:30</t>
  </si>
  <si>
    <t>20230718 12:17:30</t>
  </si>
  <si>
    <t>12:17:30</t>
  </si>
  <si>
    <t>20230718 12:19:13</t>
  </si>
  <si>
    <t>12:19:13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</si>
</sst>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3.1469999999999998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1689710361.0999999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1689710361.0999999</v>
      </c>
      <c r="M19">
        <f t="shared" ref="M19:M38" si="0">(N19)/1000</f>
        <v>2.6027107413358966E-3</v>
      </c>
      <c r="N19">
        <f t="shared" ref="N19:N38" si="1">1000*AZ19*AL19*(AV19-AW19)/(100*$B$7*(1000-AL19*AV19))</f>
        <v>2.6027107413358967</v>
      </c>
      <c r="O19">
        <f t="shared" ref="O19:O38" si="2">AZ19*AL19*(AU19-AT19*(1000-AL19*AW19)/(1000-AL19*AV19))/(100*$B$7)</f>
        <v>18.024574680415082</v>
      </c>
      <c r="P19">
        <f t="shared" ref="P19:P38" si="3">AT19 - IF(AL19&gt;1, O19*$B$7*100/(AN19*BH19), 0)</f>
        <v>399.97199999999998</v>
      </c>
      <c r="Q19">
        <f t="shared" ref="Q19:Q38" si="4">((W19-M19/2)*P19-O19)/(W19+M19/2)</f>
        <v>296.52006465188646</v>
      </c>
      <c r="R19">
        <f t="shared" ref="R19:R38" si="5">Q19*(BA19+BB19)/1000</f>
        <v>29.84542502076075</v>
      </c>
      <c r="S19">
        <f t="shared" ref="S19:S38" si="6">(AT19 - IF(AL19&gt;1, O19*$B$7*100/(AN19*BH19), 0))*(BA19+BB19)/1000</f>
        <v>40.258099735740004</v>
      </c>
      <c r="T19">
        <f t="shared" ref="T19:T38" si="7">2/((1/V19-1/U19)+SIGN(V19)*SQRT((1/V19-1/U19)*(1/V19-1/U19) + 4*$C$7/(($C$7+1)*($C$7+1))*(2*1/V19*1/U19-1/U19*1/U19)))</f>
        <v>0.30403872993770154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3.7527299174147357</v>
      </c>
      <c r="V19">
        <f t="shared" ref="V19:V38" si="9">M19*(1000-(1000*0.61365*EXP(17.502*Z19/(240.97+Z19))/(BA19+BB19)+AV19)/2)/(1000*0.61365*EXP(17.502*Z19/(240.97+Z19))/(BA19+BB19)-AV19)</f>
        <v>0.29098692755930539</v>
      </c>
      <c r="W19">
        <f t="shared" ref="W19:W38" si="10">1/(($C$7+1)/(T19/1.6)+1/(U19/1.37)) + $C$7/(($C$7+1)/(T19/1.6) + $C$7/(U19/1.37))</f>
        <v>0.18299279086152581</v>
      </c>
      <c r="X19">
        <f t="shared" ref="X19:X38" si="11">(AO19*AR19)</f>
        <v>330.79711800000001</v>
      </c>
      <c r="Y19">
        <f t="shared" ref="Y19:Y38" si="12">(BC19+(X19+2*0.95*0.0000000567*(((BC19+$B$9)+273)^4-(BC19+273)^4)-44100*M19)/(1.84*29.3*U19+8*0.95*0.0000000567*(BC19+273)^3))</f>
        <v>18.011693666338534</v>
      </c>
      <c r="Z19">
        <f t="shared" ref="Z19:Z38" si="13">($C$9*BD19+$D$9*BE19+$E$9*Y19)</f>
        <v>18.011693666338534</v>
      </c>
      <c r="AA19">
        <f t="shared" ref="AA19:AA38" si="14">0.61365*EXP(17.502*Z19/(240.97+Z19))</f>
        <v>2.0728011482546229</v>
      </c>
      <c r="AB19">
        <f t="shared" ref="AB19:AB38" si="15">(AC19/AD19*100)</f>
        <v>61.060139983784744</v>
      </c>
      <c r="AC19">
        <f t="shared" ref="AC19:AC38" si="16">AV19*(BA19+BB19)/1000</f>
        <v>1.1871032324595001</v>
      </c>
      <c r="AD19">
        <f t="shared" ref="AD19:AD38" si="17">0.61365*EXP(17.502*BC19/(240.97+BC19))</f>
        <v>1.9441541286586463</v>
      </c>
      <c r="AE19">
        <f t="shared" ref="AE19:AE38" si="18">(AA19-AV19*(BA19+BB19)/1000)</f>
        <v>0.8856979157951228</v>
      </c>
      <c r="AF19">
        <f t="shared" ref="AF19:AF38" si="19">(-M19*44100)</f>
        <v>-114.77954369291304</v>
      </c>
      <c r="AG19">
        <f t="shared" ref="AG19:AG38" si="20">2*29.3*U19*0.92*(BC19-Z19)</f>
        <v>-205.35065152878087</v>
      </c>
      <c r="AH19">
        <f t="shared" ref="AH19:AH38" si="21">2*0.95*0.0000000567*(((BC19+$B$9)+273)^4-(Z19+273)^4)</f>
        <v>-10.723055196186127</v>
      </c>
      <c r="AI19">
        <f t="shared" ref="AI19:AI38" si="22">X19+AH19+AF19+AG19</f>
        <v>-5.6132417880007779E-2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54828.285963476679</v>
      </c>
      <c r="AO19">
        <f t="shared" ref="AO19:AO38" si="26">$B$13*BI19+$C$13*BJ19+$F$13*BU19*(1-BX19)</f>
        <v>2000.1</v>
      </c>
      <c r="AP19">
        <f t="shared" ref="AP19:AP38" si="27">AO19*AQ19</f>
        <v>1686.0845999999999</v>
      </c>
      <c r="AQ19">
        <f t="shared" ref="AQ19:AQ38" si="28">($B$13*$D$11+$C$13*$D$11+$F$13*((CH19+BZ19)/MAX(CH19+BZ19+CI19, 0.1)*$I$11+CI19/MAX(CH19+BZ19+CI19, 0.1)*$J$11))/($B$13+$C$13+$F$13)</f>
        <v>0.84300014999250039</v>
      </c>
      <c r="AR19">
        <f t="shared" ref="AR19:AR38" si="29">($B$13*$K$11+$C$13*$K$11+$F$13*((CH19+BZ19)/MAX(CH19+BZ19+CI19, 0.1)*$P$11+CI19/MAX(CH19+BZ19+CI19, 0.1)*$Q$11))/($B$13+$C$13+$F$13)</f>
        <v>0.16539028948552573</v>
      </c>
      <c r="AS19">
        <v>1689710361.0999999</v>
      </c>
      <c r="AT19">
        <v>399.97199999999998</v>
      </c>
      <c r="AU19">
        <v>409.971</v>
      </c>
      <c r="AV19">
        <v>11.7941</v>
      </c>
      <c r="AW19">
        <v>10.4452</v>
      </c>
      <c r="AX19">
        <v>402.69900000000001</v>
      </c>
      <c r="AY19">
        <v>12.1083</v>
      </c>
      <c r="AZ19">
        <v>600.05399999999997</v>
      </c>
      <c r="BA19">
        <v>100.55200000000001</v>
      </c>
      <c r="BB19">
        <v>0.100295</v>
      </c>
      <c r="BC19">
        <v>16.996700000000001</v>
      </c>
      <c r="BD19">
        <v>16.421900000000001</v>
      </c>
      <c r="BE19">
        <v>999.9</v>
      </c>
      <c r="BF19">
        <v>0</v>
      </c>
      <c r="BG19">
        <v>0</v>
      </c>
      <c r="BH19">
        <v>9966.8799999999992</v>
      </c>
      <c r="BI19">
        <v>0</v>
      </c>
      <c r="BJ19">
        <v>82.944100000000006</v>
      </c>
      <c r="BK19">
        <v>-9.9988700000000001</v>
      </c>
      <c r="BL19">
        <v>404.745</v>
      </c>
      <c r="BM19">
        <v>414.298</v>
      </c>
      <c r="BN19">
        <v>1.3489599999999999</v>
      </c>
      <c r="BO19">
        <v>409.971</v>
      </c>
      <c r="BP19">
        <v>10.4452</v>
      </c>
      <c r="BQ19">
        <v>1.1859299999999999</v>
      </c>
      <c r="BR19">
        <v>1.0502899999999999</v>
      </c>
      <c r="BS19">
        <v>9.4260400000000004</v>
      </c>
      <c r="BT19">
        <v>7.6332800000000001</v>
      </c>
      <c r="BU19">
        <v>2000.1</v>
      </c>
      <c r="BV19">
        <v>0.89999399999999996</v>
      </c>
      <c r="BW19">
        <v>0.100006</v>
      </c>
      <c r="BX19">
        <v>0</v>
      </c>
      <c r="BY19">
        <v>2.2002000000000002</v>
      </c>
      <c r="BZ19">
        <v>0</v>
      </c>
      <c r="CA19">
        <v>9542.61</v>
      </c>
      <c r="CB19">
        <v>16223.4</v>
      </c>
      <c r="CC19">
        <v>40.5</v>
      </c>
      <c r="CD19">
        <v>40.25</v>
      </c>
      <c r="CE19">
        <v>40.5</v>
      </c>
      <c r="CF19">
        <v>38.375</v>
      </c>
      <c r="CG19">
        <v>38.875</v>
      </c>
      <c r="CH19">
        <v>1800.08</v>
      </c>
      <c r="CI19">
        <v>200.02</v>
      </c>
      <c r="CJ19">
        <v>0</v>
      </c>
      <c r="CK19">
        <v>1689710372.2</v>
      </c>
      <c r="CL19">
        <v>0</v>
      </c>
      <c r="CM19">
        <v>1689710107.0999999</v>
      </c>
      <c r="CN19" t="s">
        <v>350</v>
      </c>
      <c r="CO19">
        <v>1689710106.0999999</v>
      </c>
      <c r="CP19">
        <v>1689710107.0999999</v>
      </c>
      <c r="CQ19">
        <v>29</v>
      </c>
      <c r="CR19">
        <v>-3.5000000000000003E-2</v>
      </c>
      <c r="CS19">
        <v>2E-3</v>
      </c>
      <c r="CT19">
        <v>-2.7589999999999999</v>
      </c>
      <c r="CU19">
        <v>-0.314</v>
      </c>
      <c r="CV19">
        <v>410</v>
      </c>
      <c r="CW19">
        <v>10</v>
      </c>
      <c r="CX19">
        <v>0.17</v>
      </c>
      <c r="CY19">
        <v>7.0000000000000007E-2</v>
      </c>
      <c r="CZ19">
        <v>14.14491524474615</v>
      </c>
      <c r="DA19">
        <v>-0.12629923458343401</v>
      </c>
      <c r="DB19">
        <v>5.0170982904201453E-2</v>
      </c>
      <c r="DC19">
        <v>1</v>
      </c>
      <c r="DD19">
        <v>409.97680487804882</v>
      </c>
      <c r="DE19">
        <v>-3.016724738617154E-2</v>
      </c>
      <c r="DF19">
        <v>2.4946009517324449E-2</v>
      </c>
      <c r="DG19">
        <v>-1</v>
      </c>
      <c r="DH19">
        <v>2000.0652500000001</v>
      </c>
      <c r="DI19">
        <v>-0.14609930443372701</v>
      </c>
      <c r="DJ19">
        <v>9.425994642476819E-2</v>
      </c>
      <c r="DK19">
        <v>1</v>
      </c>
      <c r="DL19">
        <v>2</v>
      </c>
      <c r="DM19">
        <v>2</v>
      </c>
      <c r="DN19" t="s">
        <v>351</v>
      </c>
      <c r="DO19">
        <v>3.2139099999999998</v>
      </c>
      <c r="DP19">
        <v>2.7089400000000001</v>
      </c>
      <c r="DQ19">
        <v>9.5512100000000003E-2</v>
      </c>
      <c r="DR19">
        <v>9.6367400000000006E-2</v>
      </c>
      <c r="DS19">
        <v>7.0856000000000002E-2</v>
      </c>
      <c r="DT19">
        <v>6.2899899999999995E-2</v>
      </c>
      <c r="DU19">
        <v>27491.7</v>
      </c>
      <c r="DV19">
        <v>31009</v>
      </c>
      <c r="DW19">
        <v>28590.1</v>
      </c>
      <c r="DX19">
        <v>32889.4</v>
      </c>
      <c r="DY19">
        <v>36935.300000000003</v>
      </c>
      <c r="DZ19">
        <v>41761.5</v>
      </c>
      <c r="EA19">
        <v>41956.3</v>
      </c>
      <c r="EB19">
        <v>47433.9</v>
      </c>
      <c r="EC19">
        <v>2.2617799999999999</v>
      </c>
      <c r="ED19">
        <v>1.8948700000000001</v>
      </c>
      <c r="EE19">
        <v>2.4214400000000001E-2</v>
      </c>
      <c r="EF19">
        <v>0</v>
      </c>
      <c r="EG19">
        <v>16.018799999999999</v>
      </c>
      <c r="EH19">
        <v>999.9</v>
      </c>
      <c r="EI19">
        <v>39.799999999999997</v>
      </c>
      <c r="EJ19">
        <v>24</v>
      </c>
      <c r="EK19">
        <v>11.854799999999999</v>
      </c>
      <c r="EL19">
        <v>63.499400000000001</v>
      </c>
      <c r="EM19">
        <v>20.024000000000001</v>
      </c>
      <c r="EN19">
        <v>1</v>
      </c>
      <c r="EO19">
        <v>-0.56217499999999998</v>
      </c>
      <c r="EP19">
        <v>2.8929800000000001</v>
      </c>
      <c r="EQ19">
        <v>20.209700000000002</v>
      </c>
      <c r="ER19">
        <v>5.2280699999999998</v>
      </c>
      <c r="ES19">
        <v>12.007999999999999</v>
      </c>
      <c r="ET19">
        <v>4.9898499999999997</v>
      </c>
      <c r="EU19">
        <v>3.3050000000000002</v>
      </c>
      <c r="EV19">
        <v>6023.7</v>
      </c>
      <c r="EW19">
        <v>9511.4</v>
      </c>
      <c r="EX19">
        <v>503</v>
      </c>
      <c r="EY19">
        <v>56.8</v>
      </c>
      <c r="EZ19">
        <v>1.8524499999999999</v>
      </c>
      <c r="FA19">
        <v>1.8614299999999999</v>
      </c>
      <c r="FB19">
        <v>1.8604700000000001</v>
      </c>
      <c r="FC19">
        <v>1.8564000000000001</v>
      </c>
      <c r="FD19">
        <v>1.8608100000000001</v>
      </c>
      <c r="FE19">
        <v>1.8571500000000001</v>
      </c>
      <c r="FF19">
        <v>1.8592</v>
      </c>
      <c r="FG19">
        <v>1.86208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-2.7269999999999999</v>
      </c>
      <c r="FV19">
        <v>-0.31419999999999998</v>
      </c>
      <c r="FW19">
        <v>-1.2827586711494769</v>
      </c>
      <c r="FX19">
        <v>-4.0117494158234393E-3</v>
      </c>
      <c r="FY19">
        <v>1.087516141204025E-6</v>
      </c>
      <c r="FZ19">
        <v>-8.657206703991749E-11</v>
      </c>
      <c r="GA19">
        <v>-0.31418095238095128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4.2</v>
      </c>
      <c r="GJ19">
        <v>4.2</v>
      </c>
      <c r="GK19">
        <v>1.01685</v>
      </c>
      <c r="GL19">
        <v>2.3547400000000001</v>
      </c>
      <c r="GM19">
        <v>1.5942400000000001</v>
      </c>
      <c r="GN19">
        <v>2.32056</v>
      </c>
      <c r="GO19">
        <v>1.40015</v>
      </c>
      <c r="GP19">
        <v>2.34253</v>
      </c>
      <c r="GQ19">
        <v>27.1206</v>
      </c>
      <c r="GR19">
        <v>14.9551</v>
      </c>
      <c r="GS19">
        <v>18</v>
      </c>
      <c r="GT19">
        <v>632.10900000000004</v>
      </c>
      <c r="GU19">
        <v>420.52199999999999</v>
      </c>
      <c r="GV19">
        <v>13.1035</v>
      </c>
      <c r="GW19">
        <v>19.641999999999999</v>
      </c>
      <c r="GX19">
        <v>29.9998</v>
      </c>
      <c r="GY19">
        <v>19.600300000000001</v>
      </c>
      <c r="GZ19">
        <v>19.5685</v>
      </c>
      <c r="HA19">
        <v>20.4102</v>
      </c>
      <c r="HB19">
        <v>0</v>
      </c>
      <c r="HC19">
        <v>-30</v>
      </c>
      <c r="HD19">
        <v>13.3688</v>
      </c>
      <c r="HE19">
        <v>409.911</v>
      </c>
      <c r="HF19">
        <v>0</v>
      </c>
      <c r="HG19">
        <v>104.96</v>
      </c>
      <c r="HH19">
        <v>104.48399999999999</v>
      </c>
    </row>
    <row r="20" spans="1:216" x14ac:dyDescent="0.2">
      <c r="A20">
        <v>2</v>
      </c>
      <c r="B20">
        <v>1689710421.5999999</v>
      </c>
      <c r="C20">
        <v>60.5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1689710421.5999999</v>
      </c>
      <c r="M20">
        <f t="shared" si="0"/>
        <v>2.6516539916499903E-3</v>
      </c>
      <c r="N20">
        <f t="shared" si="1"/>
        <v>2.6516539916499902</v>
      </c>
      <c r="O20">
        <f t="shared" si="2"/>
        <v>17.801930365072106</v>
      </c>
      <c r="P20">
        <f t="shared" si="3"/>
        <v>400.03500000000003</v>
      </c>
      <c r="Q20">
        <f t="shared" si="4"/>
        <v>303.00004898900829</v>
      </c>
      <c r="R20">
        <f t="shared" si="5"/>
        <v>30.496810369420309</v>
      </c>
      <c r="S20">
        <f t="shared" si="6"/>
        <v>40.263331893301505</v>
      </c>
      <c r="T20">
        <f t="shared" si="7"/>
        <v>0.32138153006462433</v>
      </c>
      <c r="U20">
        <f t="shared" si="8"/>
        <v>3.7728227562468275</v>
      </c>
      <c r="V20">
        <f t="shared" si="9"/>
        <v>0.306910271469017</v>
      </c>
      <c r="W20">
        <f t="shared" si="10"/>
        <v>0.19306479796038428</v>
      </c>
      <c r="X20">
        <f t="shared" si="11"/>
        <v>297.720573</v>
      </c>
      <c r="Y20">
        <f t="shared" si="12"/>
        <v>17.792156339620654</v>
      </c>
      <c r="Z20">
        <f t="shared" si="13"/>
        <v>17.792156339620654</v>
      </c>
      <c r="AA20">
        <f t="shared" si="14"/>
        <v>2.0443598025367362</v>
      </c>
      <c r="AB20">
        <f t="shared" si="15"/>
        <v>61.336809782152521</v>
      </c>
      <c r="AC20">
        <f t="shared" si="16"/>
        <v>1.18873125516274</v>
      </c>
      <c r="AD20">
        <f t="shared" si="17"/>
        <v>1.9380389351593421</v>
      </c>
      <c r="AE20">
        <f t="shared" si="18"/>
        <v>0.85562854737399618</v>
      </c>
      <c r="AF20">
        <f t="shared" si="19"/>
        <v>-116.93794103176458</v>
      </c>
      <c r="AG20">
        <f t="shared" si="20"/>
        <v>-171.90515481195996</v>
      </c>
      <c r="AH20">
        <f t="shared" si="21"/>
        <v>-8.9163676083122159</v>
      </c>
      <c r="AI20">
        <f t="shared" si="22"/>
        <v>-3.8890452036753231E-2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55248.706314795571</v>
      </c>
      <c r="AO20">
        <f t="shared" si="26"/>
        <v>1800.12</v>
      </c>
      <c r="AP20">
        <f t="shared" si="27"/>
        <v>1517.5004999999999</v>
      </c>
      <c r="AQ20">
        <f t="shared" si="28"/>
        <v>0.84299963335777617</v>
      </c>
      <c r="AR20">
        <f t="shared" si="29"/>
        <v>0.16538929238050798</v>
      </c>
      <c r="AS20">
        <v>1689710421.5999999</v>
      </c>
      <c r="AT20">
        <v>400.03500000000003</v>
      </c>
      <c r="AU20">
        <v>409.928</v>
      </c>
      <c r="AV20">
        <v>11.810600000000001</v>
      </c>
      <c r="AW20">
        <v>10.436299999999999</v>
      </c>
      <c r="AX20">
        <v>402.76299999999998</v>
      </c>
      <c r="AY20">
        <v>12.1248</v>
      </c>
      <c r="AZ20">
        <v>600.029</v>
      </c>
      <c r="BA20">
        <v>100.55</v>
      </c>
      <c r="BB20">
        <v>9.9522899999999997E-2</v>
      </c>
      <c r="BC20">
        <v>16.946999999999999</v>
      </c>
      <c r="BD20">
        <v>16.401399999999999</v>
      </c>
      <c r="BE20">
        <v>999.9</v>
      </c>
      <c r="BF20">
        <v>0</v>
      </c>
      <c r="BG20">
        <v>0</v>
      </c>
      <c r="BH20">
        <v>10045</v>
      </c>
      <c r="BI20">
        <v>0</v>
      </c>
      <c r="BJ20">
        <v>86.875500000000002</v>
      </c>
      <c r="BK20">
        <v>-9.8928200000000004</v>
      </c>
      <c r="BL20">
        <v>404.81599999999997</v>
      </c>
      <c r="BM20">
        <v>414.25099999999998</v>
      </c>
      <c r="BN20">
        <v>1.3743300000000001</v>
      </c>
      <c r="BO20">
        <v>409.928</v>
      </c>
      <c r="BP20">
        <v>10.436299999999999</v>
      </c>
      <c r="BQ20">
        <v>1.1875599999999999</v>
      </c>
      <c r="BR20">
        <v>1.0493699999999999</v>
      </c>
      <c r="BS20">
        <v>9.4464600000000001</v>
      </c>
      <c r="BT20">
        <v>7.6204599999999996</v>
      </c>
      <c r="BU20">
        <v>1800.12</v>
      </c>
      <c r="BV20">
        <v>0.90001200000000003</v>
      </c>
      <c r="BW20">
        <v>9.9988300000000002E-2</v>
      </c>
      <c r="BX20">
        <v>0</v>
      </c>
      <c r="BY20">
        <v>2.83</v>
      </c>
      <c r="BZ20">
        <v>0</v>
      </c>
      <c r="CA20">
        <v>8531.75</v>
      </c>
      <c r="CB20">
        <v>14601.4</v>
      </c>
      <c r="CC20">
        <v>38.5</v>
      </c>
      <c r="CD20">
        <v>38.686999999999998</v>
      </c>
      <c r="CE20">
        <v>38.75</v>
      </c>
      <c r="CF20">
        <v>36.436999999999998</v>
      </c>
      <c r="CG20">
        <v>37.125</v>
      </c>
      <c r="CH20">
        <v>1620.13</v>
      </c>
      <c r="CI20">
        <v>179.99</v>
      </c>
      <c r="CJ20">
        <v>0</v>
      </c>
      <c r="CK20">
        <v>1689710432.8</v>
      </c>
      <c r="CL20">
        <v>0</v>
      </c>
      <c r="CM20">
        <v>1689710107.0999999</v>
      </c>
      <c r="CN20" t="s">
        <v>350</v>
      </c>
      <c r="CO20">
        <v>1689710106.0999999</v>
      </c>
      <c r="CP20">
        <v>1689710107.0999999</v>
      </c>
      <c r="CQ20">
        <v>29</v>
      </c>
      <c r="CR20">
        <v>-3.5000000000000003E-2</v>
      </c>
      <c r="CS20">
        <v>2E-3</v>
      </c>
      <c r="CT20">
        <v>-2.7589999999999999</v>
      </c>
      <c r="CU20">
        <v>-0.314</v>
      </c>
      <c r="CV20">
        <v>410</v>
      </c>
      <c r="CW20">
        <v>10</v>
      </c>
      <c r="CX20">
        <v>0.17</v>
      </c>
      <c r="CY20">
        <v>7.0000000000000007E-2</v>
      </c>
      <c r="CZ20">
        <v>14.07083492554688</v>
      </c>
      <c r="DA20">
        <v>0.28354778865893959</v>
      </c>
      <c r="DB20">
        <v>4.8648412370120762E-2</v>
      </c>
      <c r="DC20">
        <v>1</v>
      </c>
      <c r="DD20">
        <v>409.92004878048778</v>
      </c>
      <c r="DE20">
        <v>0.18357491289235039</v>
      </c>
      <c r="DF20">
        <v>3.085762049178652E-2</v>
      </c>
      <c r="DG20">
        <v>-1</v>
      </c>
      <c r="DH20">
        <v>1800.034634146341</v>
      </c>
      <c r="DI20">
        <v>0.1673515378846793</v>
      </c>
      <c r="DJ20">
        <v>9.8701263020443006E-2</v>
      </c>
      <c r="DK20">
        <v>1</v>
      </c>
      <c r="DL20">
        <v>2</v>
      </c>
      <c r="DM20">
        <v>2</v>
      </c>
      <c r="DN20" t="s">
        <v>351</v>
      </c>
      <c r="DO20">
        <v>3.2139099999999998</v>
      </c>
      <c r="DP20">
        <v>2.70885</v>
      </c>
      <c r="DQ20">
        <v>9.5530599999999993E-2</v>
      </c>
      <c r="DR20">
        <v>9.6366800000000002E-2</v>
      </c>
      <c r="DS20">
        <v>7.0933899999999994E-2</v>
      </c>
      <c r="DT20">
        <v>6.2863799999999997E-2</v>
      </c>
      <c r="DU20">
        <v>27492.799999999999</v>
      </c>
      <c r="DV20">
        <v>31011.200000000001</v>
      </c>
      <c r="DW20">
        <v>28591.7</v>
      </c>
      <c r="DX20">
        <v>32891.599999999999</v>
      </c>
      <c r="DY20">
        <v>36934.1</v>
      </c>
      <c r="DZ20">
        <v>41766.1</v>
      </c>
      <c r="EA20">
        <v>41958.5</v>
      </c>
      <c r="EB20">
        <v>47437.3</v>
      </c>
      <c r="EC20">
        <v>2.2625700000000002</v>
      </c>
      <c r="ED20">
        <v>1.8955500000000001</v>
      </c>
      <c r="EE20">
        <v>2.5853500000000001E-2</v>
      </c>
      <c r="EF20">
        <v>0</v>
      </c>
      <c r="EG20">
        <v>15.971</v>
      </c>
      <c r="EH20">
        <v>999.9</v>
      </c>
      <c r="EI20">
        <v>39.799999999999997</v>
      </c>
      <c r="EJ20">
        <v>24</v>
      </c>
      <c r="EK20">
        <v>11.8552</v>
      </c>
      <c r="EL20">
        <v>63.019399999999997</v>
      </c>
      <c r="EM20">
        <v>20.180299999999999</v>
      </c>
      <c r="EN20">
        <v>1</v>
      </c>
      <c r="EO20">
        <v>-0.56654499999999997</v>
      </c>
      <c r="EP20">
        <v>2.1673</v>
      </c>
      <c r="EQ20">
        <v>20.2225</v>
      </c>
      <c r="ER20">
        <v>5.2279200000000001</v>
      </c>
      <c r="ES20">
        <v>12.0055</v>
      </c>
      <c r="ET20">
        <v>4.9901999999999997</v>
      </c>
      <c r="EU20">
        <v>3.3050000000000002</v>
      </c>
      <c r="EV20">
        <v>6025.1</v>
      </c>
      <c r="EW20">
        <v>9511.4</v>
      </c>
      <c r="EX20">
        <v>503</v>
      </c>
      <c r="EY20">
        <v>56.8</v>
      </c>
      <c r="EZ20">
        <v>1.8524400000000001</v>
      </c>
      <c r="FA20">
        <v>1.8614200000000001</v>
      </c>
      <c r="FB20">
        <v>1.8604000000000001</v>
      </c>
      <c r="FC20">
        <v>1.85639</v>
      </c>
      <c r="FD20">
        <v>1.8608100000000001</v>
      </c>
      <c r="FE20">
        <v>1.8571299999999999</v>
      </c>
      <c r="FF20">
        <v>1.85917</v>
      </c>
      <c r="FG20">
        <v>1.8620300000000001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-2.7280000000000002</v>
      </c>
      <c r="FV20">
        <v>-0.31419999999999998</v>
      </c>
      <c r="FW20">
        <v>-1.2827586711494769</v>
      </c>
      <c r="FX20">
        <v>-4.0117494158234393E-3</v>
      </c>
      <c r="FY20">
        <v>1.087516141204025E-6</v>
      </c>
      <c r="FZ20">
        <v>-8.657206703991749E-11</v>
      </c>
      <c r="GA20">
        <v>-0.31418095238095128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5.3</v>
      </c>
      <c r="GJ20">
        <v>5.2</v>
      </c>
      <c r="GK20">
        <v>1.01685</v>
      </c>
      <c r="GL20">
        <v>2.3596200000000001</v>
      </c>
      <c r="GM20">
        <v>1.5942400000000001</v>
      </c>
      <c r="GN20">
        <v>2.32056</v>
      </c>
      <c r="GO20">
        <v>1.40015</v>
      </c>
      <c r="GP20">
        <v>2.33521</v>
      </c>
      <c r="GQ20">
        <v>27.0791</v>
      </c>
      <c r="GR20">
        <v>14.963800000000001</v>
      </c>
      <c r="GS20">
        <v>18</v>
      </c>
      <c r="GT20">
        <v>632.23699999999997</v>
      </c>
      <c r="GU20">
        <v>420.589</v>
      </c>
      <c r="GV20">
        <v>13.6417</v>
      </c>
      <c r="GW20">
        <v>19.603300000000001</v>
      </c>
      <c r="GX20">
        <v>29.9998</v>
      </c>
      <c r="GY20">
        <v>19.564399999999999</v>
      </c>
      <c r="GZ20">
        <v>19.5319</v>
      </c>
      <c r="HA20">
        <v>20.4086</v>
      </c>
      <c r="HB20">
        <v>0</v>
      </c>
      <c r="HC20">
        <v>-30</v>
      </c>
      <c r="HD20">
        <v>13.6784</v>
      </c>
      <c r="HE20">
        <v>409.95100000000002</v>
      </c>
      <c r="HF20">
        <v>0</v>
      </c>
      <c r="HG20">
        <v>104.965</v>
      </c>
      <c r="HH20">
        <v>104.491</v>
      </c>
    </row>
    <row r="21" spans="1:216" x14ac:dyDescent="0.2">
      <c r="A21">
        <v>3</v>
      </c>
      <c r="B21">
        <v>1689710482.0999999</v>
      </c>
      <c r="C21">
        <v>121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1689710482.0999999</v>
      </c>
      <c r="M21">
        <f t="shared" si="0"/>
        <v>2.6322227533633709E-3</v>
      </c>
      <c r="N21">
        <f t="shared" si="1"/>
        <v>2.6322227533633709</v>
      </c>
      <c r="O21">
        <f t="shared" si="2"/>
        <v>17.413748522594865</v>
      </c>
      <c r="P21">
        <f t="shared" si="3"/>
        <v>400.05200000000002</v>
      </c>
      <c r="Q21">
        <f t="shared" si="4"/>
        <v>307.20726328004264</v>
      </c>
      <c r="R21">
        <f t="shared" si="5"/>
        <v>30.91978483785082</v>
      </c>
      <c r="S21">
        <f t="shared" si="6"/>
        <v>40.264418334003203</v>
      </c>
      <c r="T21">
        <f t="shared" si="7"/>
        <v>0.32925451743799855</v>
      </c>
      <c r="U21">
        <f t="shared" si="8"/>
        <v>3.7614862422336763</v>
      </c>
      <c r="V21">
        <f t="shared" si="9"/>
        <v>0.31404009355203744</v>
      </c>
      <c r="W21">
        <f t="shared" si="10"/>
        <v>0.19758341865509321</v>
      </c>
      <c r="X21">
        <f t="shared" si="11"/>
        <v>248.082246</v>
      </c>
      <c r="Y21">
        <f t="shared" si="12"/>
        <v>17.581367288454878</v>
      </c>
      <c r="Z21">
        <f t="shared" si="13"/>
        <v>17.581367288454878</v>
      </c>
      <c r="AA21">
        <f t="shared" si="14"/>
        <v>2.0173745654651873</v>
      </c>
      <c r="AB21">
        <f t="shared" si="15"/>
        <v>61.197274941605386</v>
      </c>
      <c r="AC21">
        <f t="shared" si="16"/>
        <v>1.1871930310528001</v>
      </c>
      <c r="AD21">
        <f t="shared" si="17"/>
        <v>1.939944273965831</v>
      </c>
      <c r="AE21">
        <f t="shared" si="18"/>
        <v>0.83018153441238729</v>
      </c>
      <c r="AF21">
        <f t="shared" si="19"/>
        <v>-116.08102342332465</v>
      </c>
      <c r="AG21">
        <f t="shared" si="20"/>
        <v>-125.49963098010677</v>
      </c>
      <c r="AH21">
        <f t="shared" si="21"/>
        <v>-6.5224357600277392</v>
      </c>
      <c r="AI21">
        <f t="shared" si="22"/>
        <v>-2.0844163459173615E-2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55013.725011402857</v>
      </c>
      <c r="AO21">
        <f t="shared" si="26"/>
        <v>1499.99</v>
      </c>
      <c r="AP21">
        <f t="shared" si="27"/>
        <v>1264.491</v>
      </c>
      <c r="AQ21">
        <f t="shared" si="28"/>
        <v>0.84299961999746664</v>
      </c>
      <c r="AR21">
        <f t="shared" si="29"/>
        <v>0.16538926659511063</v>
      </c>
      <c r="AS21">
        <v>1689710482.0999999</v>
      </c>
      <c r="AT21">
        <v>400.05200000000002</v>
      </c>
      <c r="AU21">
        <v>409.73700000000002</v>
      </c>
      <c r="AV21">
        <v>11.795500000000001</v>
      </c>
      <c r="AW21">
        <v>10.4313</v>
      </c>
      <c r="AX21">
        <v>402.78</v>
      </c>
      <c r="AY21">
        <v>12.1097</v>
      </c>
      <c r="AZ21">
        <v>600.05100000000004</v>
      </c>
      <c r="BA21">
        <v>100.548</v>
      </c>
      <c r="BB21">
        <v>9.9961599999999998E-2</v>
      </c>
      <c r="BC21">
        <v>16.962499999999999</v>
      </c>
      <c r="BD21">
        <v>16.4481</v>
      </c>
      <c r="BE21">
        <v>999.9</v>
      </c>
      <c r="BF21">
        <v>0</v>
      </c>
      <c r="BG21">
        <v>0</v>
      </c>
      <c r="BH21">
        <v>10001.200000000001</v>
      </c>
      <c r="BI21">
        <v>0</v>
      </c>
      <c r="BJ21">
        <v>91.650800000000004</v>
      </c>
      <c r="BK21">
        <v>-9.6852699999999992</v>
      </c>
      <c r="BL21">
        <v>404.827</v>
      </c>
      <c r="BM21">
        <v>414.05599999999998</v>
      </c>
      <c r="BN21">
        <v>1.3641700000000001</v>
      </c>
      <c r="BO21">
        <v>409.73700000000002</v>
      </c>
      <c r="BP21">
        <v>10.4313</v>
      </c>
      <c r="BQ21">
        <v>1.18601</v>
      </c>
      <c r="BR21">
        <v>1.0488500000000001</v>
      </c>
      <c r="BS21">
        <v>9.4270800000000001</v>
      </c>
      <c r="BT21">
        <v>7.6131599999999997</v>
      </c>
      <c r="BU21">
        <v>1499.99</v>
      </c>
      <c r="BV21">
        <v>0.90001200000000003</v>
      </c>
      <c r="BW21">
        <v>9.9988099999999996E-2</v>
      </c>
      <c r="BX21">
        <v>0</v>
      </c>
      <c r="BY21">
        <v>2.3620999999999999</v>
      </c>
      <c r="BZ21">
        <v>0</v>
      </c>
      <c r="CA21">
        <v>7068.97</v>
      </c>
      <c r="CB21">
        <v>12166.9</v>
      </c>
      <c r="CC21">
        <v>37.686999999999998</v>
      </c>
      <c r="CD21">
        <v>38.375</v>
      </c>
      <c r="CE21">
        <v>38.311999999999998</v>
      </c>
      <c r="CF21">
        <v>36.186999999999998</v>
      </c>
      <c r="CG21">
        <v>36.686999999999998</v>
      </c>
      <c r="CH21">
        <v>1350.01</v>
      </c>
      <c r="CI21">
        <v>149.97999999999999</v>
      </c>
      <c r="CJ21">
        <v>0</v>
      </c>
      <c r="CK21">
        <v>1689710493.4000001</v>
      </c>
      <c r="CL21">
        <v>0</v>
      </c>
      <c r="CM21">
        <v>1689710107.0999999</v>
      </c>
      <c r="CN21" t="s">
        <v>350</v>
      </c>
      <c r="CO21">
        <v>1689710106.0999999</v>
      </c>
      <c r="CP21">
        <v>1689710107.0999999</v>
      </c>
      <c r="CQ21">
        <v>29</v>
      </c>
      <c r="CR21">
        <v>-3.5000000000000003E-2</v>
      </c>
      <c r="CS21">
        <v>2E-3</v>
      </c>
      <c r="CT21">
        <v>-2.7589999999999999</v>
      </c>
      <c r="CU21">
        <v>-0.314</v>
      </c>
      <c r="CV21">
        <v>410</v>
      </c>
      <c r="CW21">
        <v>10</v>
      </c>
      <c r="CX21">
        <v>0.17</v>
      </c>
      <c r="CY21">
        <v>7.0000000000000007E-2</v>
      </c>
      <c r="CZ21">
        <v>13.83922066042328</v>
      </c>
      <c r="DA21">
        <v>0.40942269702371198</v>
      </c>
      <c r="DB21">
        <v>8.8284763948111925E-2</v>
      </c>
      <c r="DC21">
        <v>1</v>
      </c>
      <c r="DD21">
        <v>409.78182926829271</v>
      </c>
      <c r="DE21">
        <v>0.26629965156730367</v>
      </c>
      <c r="DF21">
        <v>3.7177820846294063E-2</v>
      </c>
      <c r="DG21">
        <v>-1</v>
      </c>
      <c r="DH21">
        <v>1499.93</v>
      </c>
      <c r="DI21">
        <v>0.46815672203467951</v>
      </c>
      <c r="DJ21">
        <v>0.11233660220571209</v>
      </c>
      <c r="DK21">
        <v>1</v>
      </c>
      <c r="DL21">
        <v>2</v>
      </c>
      <c r="DM21">
        <v>2</v>
      </c>
      <c r="DN21" t="s">
        <v>351</v>
      </c>
      <c r="DO21">
        <v>3.2140200000000001</v>
      </c>
      <c r="DP21">
        <v>2.7088999999999999</v>
      </c>
      <c r="DQ21">
        <v>9.5540399999999998E-2</v>
      </c>
      <c r="DR21">
        <v>9.6339499999999995E-2</v>
      </c>
      <c r="DS21">
        <v>7.0872299999999999E-2</v>
      </c>
      <c r="DT21">
        <v>6.2845600000000001E-2</v>
      </c>
      <c r="DU21">
        <v>27495</v>
      </c>
      <c r="DV21">
        <v>31013.3</v>
      </c>
      <c r="DW21">
        <v>28594.1</v>
      </c>
      <c r="DX21">
        <v>32892.6</v>
      </c>
      <c r="DY21">
        <v>36940.199999999997</v>
      </c>
      <c r="DZ21">
        <v>41768.400000000001</v>
      </c>
      <c r="EA21">
        <v>41962.5</v>
      </c>
      <c r="EB21">
        <v>47438.9</v>
      </c>
      <c r="EC21">
        <v>2.26308</v>
      </c>
      <c r="ED21">
        <v>1.8960999999999999</v>
      </c>
      <c r="EE21">
        <v>2.9876799999999998E-2</v>
      </c>
      <c r="EF21">
        <v>0</v>
      </c>
      <c r="EG21">
        <v>15.950699999999999</v>
      </c>
      <c r="EH21">
        <v>999.9</v>
      </c>
      <c r="EI21">
        <v>39.700000000000003</v>
      </c>
      <c r="EJ21">
        <v>24</v>
      </c>
      <c r="EK21">
        <v>11.825100000000001</v>
      </c>
      <c r="EL21">
        <v>63.069400000000002</v>
      </c>
      <c r="EM21">
        <v>20.3886</v>
      </c>
      <c r="EN21">
        <v>1</v>
      </c>
      <c r="EO21">
        <v>-0.570137</v>
      </c>
      <c r="EP21">
        <v>1.65734</v>
      </c>
      <c r="EQ21">
        <v>20.232199999999999</v>
      </c>
      <c r="ER21">
        <v>5.2277699999999996</v>
      </c>
      <c r="ES21">
        <v>12.005000000000001</v>
      </c>
      <c r="ET21">
        <v>4.99</v>
      </c>
      <c r="EU21">
        <v>3.3050000000000002</v>
      </c>
      <c r="EV21">
        <v>6026.5</v>
      </c>
      <c r="EW21">
        <v>9511.4</v>
      </c>
      <c r="EX21">
        <v>503</v>
      </c>
      <c r="EY21">
        <v>56.8</v>
      </c>
      <c r="EZ21">
        <v>1.8524499999999999</v>
      </c>
      <c r="FA21">
        <v>1.8614200000000001</v>
      </c>
      <c r="FB21">
        <v>1.86049</v>
      </c>
      <c r="FC21">
        <v>1.8564400000000001</v>
      </c>
      <c r="FD21">
        <v>1.8608100000000001</v>
      </c>
      <c r="FE21">
        <v>1.8571500000000001</v>
      </c>
      <c r="FF21">
        <v>1.8592599999999999</v>
      </c>
      <c r="FG21">
        <v>1.8620699999999999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-2.7280000000000002</v>
      </c>
      <c r="FV21">
        <v>-0.31419999999999998</v>
      </c>
      <c r="FW21">
        <v>-1.2827586711494769</v>
      </c>
      <c r="FX21">
        <v>-4.0117494158234393E-3</v>
      </c>
      <c r="FY21">
        <v>1.087516141204025E-6</v>
      </c>
      <c r="FZ21">
        <v>-8.657206703991749E-11</v>
      </c>
      <c r="GA21">
        <v>-0.31418095238095128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6.3</v>
      </c>
      <c r="GJ21">
        <v>6.2</v>
      </c>
      <c r="GK21">
        <v>1.01562</v>
      </c>
      <c r="GL21">
        <v>2.36084</v>
      </c>
      <c r="GM21">
        <v>1.5942400000000001</v>
      </c>
      <c r="GN21">
        <v>2.32056</v>
      </c>
      <c r="GO21">
        <v>1.40015</v>
      </c>
      <c r="GP21">
        <v>2.2583000000000002</v>
      </c>
      <c r="GQ21">
        <v>27.037600000000001</v>
      </c>
      <c r="GR21">
        <v>14.963800000000001</v>
      </c>
      <c r="GS21">
        <v>18</v>
      </c>
      <c r="GT21">
        <v>632.12199999999996</v>
      </c>
      <c r="GU21">
        <v>420.589</v>
      </c>
      <c r="GV21">
        <v>14.2417</v>
      </c>
      <c r="GW21">
        <v>19.561399999999999</v>
      </c>
      <c r="GX21">
        <v>29.9999</v>
      </c>
      <c r="GY21">
        <v>19.527100000000001</v>
      </c>
      <c r="GZ21">
        <v>19.496200000000002</v>
      </c>
      <c r="HA21">
        <v>20.403300000000002</v>
      </c>
      <c r="HB21">
        <v>0</v>
      </c>
      <c r="HC21">
        <v>-30</v>
      </c>
      <c r="HD21">
        <v>14.263</v>
      </c>
      <c r="HE21">
        <v>409.791</v>
      </c>
      <c r="HF21">
        <v>0</v>
      </c>
      <c r="HG21">
        <v>104.97499999999999</v>
      </c>
      <c r="HH21">
        <v>104.494</v>
      </c>
    </row>
    <row r="22" spans="1:216" x14ac:dyDescent="0.2">
      <c r="A22">
        <v>4</v>
      </c>
      <c r="B22">
        <v>1689710542.5999999</v>
      </c>
      <c r="C22">
        <v>181.5</v>
      </c>
      <c r="D22" t="s">
        <v>359</v>
      </c>
      <c r="E22" t="s">
        <v>360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1689710542.5999999</v>
      </c>
      <c r="M22">
        <f t="shared" si="0"/>
        <v>2.4547481446135912E-3</v>
      </c>
      <c r="N22">
        <f t="shared" si="1"/>
        <v>2.4547481446135913</v>
      </c>
      <c r="O22">
        <f t="shared" si="2"/>
        <v>17.554790774368296</v>
      </c>
      <c r="P22">
        <f t="shared" si="3"/>
        <v>399.93099999999998</v>
      </c>
      <c r="Q22">
        <f t="shared" si="4"/>
        <v>300.99145219257878</v>
      </c>
      <c r="R22">
        <f t="shared" si="5"/>
        <v>30.29325469707431</v>
      </c>
      <c r="S22">
        <f t="shared" si="6"/>
        <v>40.251015621879297</v>
      </c>
      <c r="T22">
        <f t="shared" si="7"/>
        <v>0.30941457934464511</v>
      </c>
      <c r="U22">
        <f t="shared" si="8"/>
        <v>3.7622345324304094</v>
      </c>
      <c r="V22">
        <f t="shared" si="9"/>
        <v>0.29594069170891729</v>
      </c>
      <c r="W22">
        <f t="shared" si="10"/>
        <v>0.1861246107040111</v>
      </c>
      <c r="X22">
        <f t="shared" si="11"/>
        <v>206.72937899999999</v>
      </c>
      <c r="Y22">
        <f t="shared" si="12"/>
        <v>17.436994380970098</v>
      </c>
      <c r="Z22">
        <f t="shared" si="13"/>
        <v>17.436994380970098</v>
      </c>
      <c r="AA22">
        <f t="shared" si="14"/>
        <v>1.9990727433979067</v>
      </c>
      <c r="AB22">
        <f t="shared" si="15"/>
        <v>60.644120615179233</v>
      </c>
      <c r="AC22">
        <f t="shared" si="16"/>
        <v>1.17742455962964</v>
      </c>
      <c r="AD22">
        <f t="shared" si="17"/>
        <v>1.9415312608802682</v>
      </c>
      <c r="AE22">
        <f t="shared" si="18"/>
        <v>0.82164818376826676</v>
      </c>
      <c r="AF22">
        <f t="shared" si="19"/>
        <v>-108.25439317745936</v>
      </c>
      <c r="AG22">
        <f t="shared" si="20"/>
        <v>-93.624998167157784</v>
      </c>
      <c r="AH22">
        <f t="shared" si="21"/>
        <v>-4.8615805549434645</v>
      </c>
      <c r="AI22">
        <f t="shared" si="22"/>
        <v>-1.1592899560611158E-2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55026.516572815053</v>
      </c>
      <c r="AO22">
        <f t="shared" si="26"/>
        <v>1249.96</v>
      </c>
      <c r="AP22">
        <f t="shared" si="27"/>
        <v>1053.7155</v>
      </c>
      <c r="AQ22">
        <f t="shared" si="28"/>
        <v>0.84299937598003138</v>
      </c>
      <c r="AR22">
        <f t="shared" si="29"/>
        <v>0.16538879564146053</v>
      </c>
      <c r="AS22">
        <v>1689710542.5999999</v>
      </c>
      <c r="AT22">
        <v>399.93099999999998</v>
      </c>
      <c r="AU22">
        <v>409.65300000000002</v>
      </c>
      <c r="AV22">
        <v>11.6988</v>
      </c>
      <c r="AW22">
        <v>10.426399999999999</v>
      </c>
      <c r="AX22">
        <v>402.65899999999999</v>
      </c>
      <c r="AY22">
        <v>12.013</v>
      </c>
      <c r="AZ22">
        <v>600.02499999999998</v>
      </c>
      <c r="BA22">
        <v>100.545</v>
      </c>
      <c r="BB22">
        <v>9.9900299999999997E-2</v>
      </c>
      <c r="BC22">
        <v>16.9754</v>
      </c>
      <c r="BD22">
        <v>16.4237</v>
      </c>
      <c r="BE22">
        <v>999.9</v>
      </c>
      <c r="BF22">
        <v>0</v>
      </c>
      <c r="BG22">
        <v>0</v>
      </c>
      <c r="BH22">
        <v>10004.4</v>
      </c>
      <c r="BI22">
        <v>0</v>
      </c>
      <c r="BJ22">
        <v>94.612499999999997</v>
      </c>
      <c r="BK22">
        <v>-9.7213100000000008</v>
      </c>
      <c r="BL22">
        <v>404.66500000000002</v>
      </c>
      <c r="BM22">
        <v>413.96899999999999</v>
      </c>
      <c r="BN22">
        <v>1.2724</v>
      </c>
      <c r="BO22">
        <v>409.65300000000002</v>
      </c>
      <c r="BP22">
        <v>10.426399999999999</v>
      </c>
      <c r="BQ22">
        <v>1.1762600000000001</v>
      </c>
      <c r="BR22">
        <v>1.04833</v>
      </c>
      <c r="BS22">
        <v>9.3044200000000004</v>
      </c>
      <c r="BT22">
        <v>7.6059000000000001</v>
      </c>
      <c r="BU22">
        <v>1249.96</v>
      </c>
      <c r="BV22">
        <v>0.90001699999999996</v>
      </c>
      <c r="BW22">
        <v>9.9982799999999997E-2</v>
      </c>
      <c r="BX22">
        <v>0</v>
      </c>
      <c r="BY22">
        <v>2.5383</v>
      </c>
      <c r="BZ22">
        <v>0</v>
      </c>
      <c r="CA22">
        <v>5896.71</v>
      </c>
      <c r="CB22">
        <v>10138.9</v>
      </c>
      <c r="CC22">
        <v>38.186999999999998</v>
      </c>
      <c r="CD22">
        <v>39.375</v>
      </c>
      <c r="CE22">
        <v>39.061999999999998</v>
      </c>
      <c r="CF22">
        <v>37.311999999999998</v>
      </c>
      <c r="CG22">
        <v>37.25</v>
      </c>
      <c r="CH22">
        <v>1124.99</v>
      </c>
      <c r="CI22">
        <v>124.97</v>
      </c>
      <c r="CJ22">
        <v>0</v>
      </c>
      <c r="CK22">
        <v>1689710554</v>
      </c>
      <c r="CL22">
        <v>0</v>
      </c>
      <c r="CM22">
        <v>1689710107.0999999</v>
      </c>
      <c r="CN22" t="s">
        <v>350</v>
      </c>
      <c r="CO22">
        <v>1689710106.0999999</v>
      </c>
      <c r="CP22">
        <v>1689710107.0999999</v>
      </c>
      <c r="CQ22">
        <v>29</v>
      </c>
      <c r="CR22">
        <v>-3.5000000000000003E-2</v>
      </c>
      <c r="CS22">
        <v>2E-3</v>
      </c>
      <c r="CT22">
        <v>-2.7589999999999999</v>
      </c>
      <c r="CU22">
        <v>-0.314</v>
      </c>
      <c r="CV22">
        <v>410</v>
      </c>
      <c r="CW22">
        <v>10</v>
      </c>
      <c r="CX22">
        <v>0.17</v>
      </c>
      <c r="CY22">
        <v>7.0000000000000007E-2</v>
      </c>
      <c r="CZ22">
        <v>13.68036951418229</v>
      </c>
      <c r="DA22">
        <v>-0.38582388579006699</v>
      </c>
      <c r="DB22">
        <v>6.0444654630805589E-2</v>
      </c>
      <c r="DC22">
        <v>1</v>
      </c>
      <c r="DD22">
        <v>409.65699999999998</v>
      </c>
      <c r="DE22">
        <v>-0.33140712945738932</v>
      </c>
      <c r="DF22">
        <v>3.6844266853879773E-2</v>
      </c>
      <c r="DG22">
        <v>-1</v>
      </c>
      <c r="DH22">
        <v>1249.997317073171</v>
      </c>
      <c r="DI22">
        <v>4.3008259835792408E-2</v>
      </c>
      <c r="DJ22">
        <v>9.4740322634529098E-2</v>
      </c>
      <c r="DK22">
        <v>1</v>
      </c>
      <c r="DL22">
        <v>2</v>
      </c>
      <c r="DM22">
        <v>2</v>
      </c>
      <c r="DN22" t="s">
        <v>351</v>
      </c>
      <c r="DO22">
        <v>3.2140200000000001</v>
      </c>
      <c r="DP22">
        <v>2.7088700000000001</v>
      </c>
      <c r="DQ22">
        <v>9.5523800000000006E-2</v>
      </c>
      <c r="DR22">
        <v>9.6329999999999999E-2</v>
      </c>
      <c r="DS22">
        <v>7.0448200000000002E-2</v>
      </c>
      <c r="DT22">
        <v>6.2826699999999999E-2</v>
      </c>
      <c r="DU22">
        <v>27494.3</v>
      </c>
      <c r="DV22">
        <v>31013.5</v>
      </c>
      <c r="DW22">
        <v>28592.7</v>
      </c>
      <c r="DX22">
        <v>32892.400000000001</v>
      </c>
      <c r="DY22">
        <v>36955.800000000003</v>
      </c>
      <c r="DZ22">
        <v>41768.800000000003</v>
      </c>
      <c r="EA22">
        <v>41960.7</v>
      </c>
      <c r="EB22">
        <v>47438.400000000001</v>
      </c>
      <c r="EC22">
        <v>2.2633000000000001</v>
      </c>
      <c r="ED22">
        <v>1.8965000000000001</v>
      </c>
      <c r="EE22">
        <v>2.7418100000000001E-2</v>
      </c>
      <c r="EF22">
        <v>0</v>
      </c>
      <c r="EG22">
        <v>15.9673</v>
      </c>
      <c r="EH22">
        <v>999.9</v>
      </c>
      <c r="EI22">
        <v>39.700000000000003</v>
      </c>
      <c r="EJ22">
        <v>24</v>
      </c>
      <c r="EK22">
        <v>11.8255</v>
      </c>
      <c r="EL22">
        <v>63.189399999999999</v>
      </c>
      <c r="EM22">
        <v>20.1723</v>
      </c>
      <c r="EN22">
        <v>1</v>
      </c>
      <c r="EO22">
        <v>-0.57071400000000005</v>
      </c>
      <c r="EP22">
        <v>2.2661099999999998</v>
      </c>
      <c r="EQ22">
        <v>20.226600000000001</v>
      </c>
      <c r="ER22">
        <v>5.2276199999999999</v>
      </c>
      <c r="ES22">
        <v>12.006500000000001</v>
      </c>
      <c r="ET22">
        <v>4.9901</v>
      </c>
      <c r="EU22">
        <v>3.3050000000000002</v>
      </c>
      <c r="EV22">
        <v>6028</v>
      </c>
      <c r="EW22">
        <v>9511.4</v>
      </c>
      <c r="EX22">
        <v>503</v>
      </c>
      <c r="EY22">
        <v>56.9</v>
      </c>
      <c r="EZ22">
        <v>1.85243</v>
      </c>
      <c r="FA22">
        <v>1.8614299999999999</v>
      </c>
      <c r="FB22">
        <v>1.86046</v>
      </c>
      <c r="FC22">
        <v>1.8564099999999999</v>
      </c>
      <c r="FD22">
        <v>1.8608100000000001</v>
      </c>
      <c r="FE22">
        <v>1.8571500000000001</v>
      </c>
      <c r="FF22">
        <v>1.8592200000000001</v>
      </c>
      <c r="FG22">
        <v>1.8620300000000001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-2.7280000000000002</v>
      </c>
      <c r="FV22">
        <v>-0.31419999999999998</v>
      </c>
      <c r="FW22">
        <v>-1.2827586711494769</v>
      </c>
      <c r="FX22">
        <v>-4.0117494158234393E-3</v>
      </c>
      <c r="FY22">
        <v>1.087516141204025E-6</v>
      </c>
      <c r="FZ22">
        <v>-8.657206703991749E-11</v>
      </c>
      <c r="GA22">
        <v>-0.31418095238095128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7.3</v>
      </c>
      <c r="GJ22">
        <v>7.3</v>
      </c>
      <c r="GK22">
        <v>1.01685</v>
      </c>
      <c r="GL22">
        <v>2.36206</v>
      </c>
      <c r="GM22">
        <v>1.5942400000000001</v>
      </c>
      <c r="GN22">
        <v>2.32056</v>
      </c>
      <c r="GO22">
        <v>1.40015</v>
      </c>
      <c r="GP22">
        <v>2.2997999999999998</v>
      </c>
      <c r="GQ22">
        <v>27.0168</v>
      </c>
      <c r="GR22">
        <v>14.946300000000001</v>
      </c>
      <c r="GS22">
        <v>18</v>
      </c>
      <c r="GT22">
        <v>631.84799999999996</v>
      </c>
      <c r="GU22">
        <v>420.53800000000001</v>
      </c>
      <c r="GV22">
        <v>13.805899999999999</v>
      </c>
      <c r="GW22">
        <v>19.524899999999999</v>
      </c>
      <c r="GX22">
        <v>29.999199999999998</v>
      </c>
      <c r="GY22">
        <v>19.493600000000001</v>
      </c>
      <c r="GZ22">
        <v>19.464700000000001</v>
      </c>
      <c r="HA22">
        <v>20.3995</v>
      </c>
      <c r="HB22">
        <v>0</v>
      </c>
      <c r="HC22">
        <v>-30</v>
      </c>
      <c r="HD22">
        <v>13.8544</v>
      </c>
      <c r="HE22">
        <v>409.72699999999998</v>
      </c>
      <c r="HF22">
        <v>0</v>
      </c>
      <c r="HG22">
        <v>104.97</v>
      </c>
      <c r="HH22">
        <v>104.49299999999999</v>
      </c>
    </row>
    <row r="23" spans="1:216" x14ac:dyDescent="0.2">
      <c r="A23">
        <v>5</v>
      </c>
      <c r="B23">
        <v>1689710603.0999999</v>
      </c>
      <c r="C23">
        <v>242</v>
      </c>
      <c r="D23" t="s">
        <v>361</v>
      </c>
      <c r="E23" t="s">
        <v>362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1689710603.0999999</v>
      </c>
      <c r="M23">
        <f t="shared" si="0"/>
        <v>2.4849890014675049E-3</v>
      </c>
      <c r="N23">
        <f t="shared" si="1"/>
        <v>2.4849890014675049</v>
      </c>
      <c r="O23">
        <f t="shared" si="2"/>
        <v>17.377267119810728</v>
      </c>
      <c r="P23">
        <f t="shared" si="3"/>
        <v>399.91899999999998</v>
      </c>
      <c r="Q23">
        <f t="shared" si="4"/>
        <v>306.21324908454244</v>
      </c>
      <c r="R23">
        <f t="shared" si="5"/>
        <v>30.818767965603517</v>
      </c>
      <c r="S23">
        <f t="shared" si="6"/>
        <v>40.249763532058594</v>
      </c>
      <c r="T23">
        <f t="shared" si="7"/>
        <v>0.32441418149359569</v>
      </c>
      <c r="U23">
        <f t="shared" si="8"/>
        <v>3.7691411691656382</v>
      </c>
      <c r="V23">
        <f t="shared" si="9"/>
        <v>0.30966156218124719</v>
      </c>
      <c r="W23">
        <f t="shared" si="10"/>
        <v>0.19480802808526204</v>
      </c>
      <c r="X23">
        <f t="shared" si="11"/>
        <v>165.36867299999997</v>
      </c>
      <c r="Y23">
        <f t="shared" si="12"/>
        <v>17.232212799810405</v>
      </c>
      <c r="Z23">
        <f t="shared" si="13"/>
        <v>17.232212799810405</v>
      </c>
      <c r="AA23">
        <f t="shared" si="14"/>
        <v>1.9733629762450808</v>
      </c>
      <c r="AB23">
        <f t="shared" si="15"/>
        <v>60.707904513557978</v>
      </c>
      <c r="AC23">
        <f t="shared" si="16"/>
        <v>1.1783491942952</v>
      </c>
      <c r="AD23">
        <f t="shared" si="17"/>
        <v>1.941014442414229</v>
      </c>
      <c r="AE23">
        <f t="shared" si="18"/>
        <v>0.79501378194988082</v>
      </c>
      <c r="AF23">
        <f t="shared" si="19"/>
        <v>-109.58801496471696</v>
      </c>
      <c r="AG23">
        <f t="shared" si="20"/>
        <v>-53.038306950136658</v>
      </c>
      <c r="AH23">
        <f t="shared" si="21"/>
        <v>-2.7460560308530866</v>
      </c>
      <c r="AI23">
        <f t="shared" si="22"/>
        <v>-3.7049457067297453E-3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55168.626063615695</v>
      </c>
      <c r="AO23">
        <f t="shared" si="26"/>
        <v>999.87</v>
      </c>
      <c r="AP23">
        <f t="shared" si="27"/>
        <v>842.89049999999997</v>
      </c>
      <c r="AQ23">
        <f t="shared" si="28"/>
        <v>0.84300009001170151</v>
      </c>
      <c r="AR23">
        <f t="shared" si="29"/>
        <v>0.16539017372258391</v>
      </c>
      <c r="AS23">
        <v>1689710603.0999999</v>
      </c>
      <c r="AT23">
        <v>399.91899999999998</v>
      </c>
      <c r="AU23">
        <v>409.553</v>
      </c>
      <c r="AV23">
        <v>11.708</v>
      </c>
      <c r="AW23">
        <v>10.4201</v>
      </c>
      <c r="AX23">
        <v>402.64600000000002</v>
      </c>
      <c r="AY23">
        <v>12.0222</v>
      </c>
      <c r="AZ23">
        <v>600.101</v>
      </c>
      <c r="BA23">
        <v>100.545</v>
      </c>
      <c r="BB23">
        <v>9.97894E-2</v>
      </c>
      <c r="BC23">
        <v>16.9712</v>
      </c>
      <c r="BD23">
        <v>16.3933</v>
      </c>
      <c r="BE23">
        <v>999.9</v>
      </c>
      <c r="BF23">
        <v>0</v>
      </c>
      <c r="BG23">
        <v>0</v>
      </c>
      <c r="BH23">
        <v>10031.200000000001</v>
      </c>
      <c r="BI23">
        <v>0</v>
      </c>
      <c r="BJ23">
        <v>96.578999999999994</v>
      </c>
      <c r="BK23">
        <v>-9.6347000000000005</v>
      </c>
      <c r="BL23">
        <v>404.65600000000001</v>
      </c>
      <c r="BM23">
        <v>413.86599999999999</v>
      </c>
      <c r="BN23">
        <v>1.2878700000000001</v>
      </c>
      <c r="BO23">
        <v>409.553</v>
      </c>
      <c r="BP23">
        <v>10.4201</v>
      </c>
      <c r="BQ23">
        <v>1.1771799999999999</v>
      </c>
      <c r="BR23">
        <v>1.04769</v>
      </c>
      <c r="BS23">
        <v>9.3160699999999999</v>
      </c>
      <c r="BT23">
        <v>7.5970700000000004</v>
      </c>
      <c r="BU23">
        <v>999.87</v>
      </c>
      <c r="BV23">
        <v>0.89999700000000005</v>
      </c>
      <c r="BW23">
        <v>0.10000299999999999</v>
      </c>
      <c r="BX23">
        <v>0</v>
      </c>
      <c r="BY23">
        <v>2.6051000000000002</v>
      </c>
      <c r="BZ23">
        <v>0</v>
      </c>
      <c r="CA23">
        <v>4768.6400000000003</v>
      </c>
      <c r="CB23">
        <v>8110.24</v>
      </c>
      <c r="CC23">
        <v>38.5</v>
      </c>
      <c r="CD23">
        <v>40.061999999999998</v>
      </c>
      <c r="CE23">
        <v>39.5</v>
      </c>
      <c r="CF23">
        <v>38.311999999999998</v>
      </c>
      <c r="CG23">
        <v>37.625</v>
      </c>
      <c r="CH23">
        <v>899.88</v>
      </c>
      <c r="CI23">
        <v>99.99</v>
      </c>
      <c r="CJ23">
        <v>0</v>
      </c>
      <c r="CK23">
        <v>1689710614.5999999</v>
      </c>
      <c r="CL23">
        <v>0</v>
      </c>
      <c r="CM23">
        <v>1689710107.0999999</v>
      </c>
      <c r="CN23" t="s">
        <v>350</v>
      </c>
      <c r="CO23">
        <v>1689710106.0999999</v>
      </c>
      <c r="CP23">
        <v>1689710107.0999999</v>
      </c>
      <c r="CQ23">
        <v>29</v>
      </c>
      <c r="CR23">
        <v>-3.5000000000000003E-2</v>
      </c>
      <c r="CS23">
        <v>2E-3</v>
      </c>
      <c r="CT23">
        <v>-2.7589999999999999</v>
      </c>
      <c r="CU23">
        <v>-0.314</v>
      </c>
      <c r="CV23">
        <v>410</v>
      </c>
      <c r="CW23">
        <v>10</v>
      </c>
      <c r="CX23">
        <v>0.17</v>
      </c>
      <c r="CY23">
        <v>7.0000000000000007E-2</v>
      </c>
      <c r="CZ23">
        <v>13.42506174844118</v>
      </c>
      <c r="DA23">
        <v>0.37869148071121561</v>
      </c>
      <c r="DB23">
        <v>0.10072533564239471</v>
      </c>
      <c r="DC23">
        <v>1</v>
      </c>
      <c r="DD23">
        <v>409.48247500000002</v>
      </c>
      <c r="DE23">
        <v>-0.1321013133213966</v>
      </c>
      <c r="DF23">
        <v>3.1960121636192697E-2</v>
      </c>
      <c r="DG23">
        <v>-1</v>
      </c>
      <c r="DH23">
        <v>1000.0098292682929</v>
      </c>
      <c r="DI23">
        <v>1.585898155769899E-3</v>
      </c>
      <c r="DJ23">
        <v>0.14334044455704009</v>
      </c>
      <c r="DK23">
        <v>1</v>
      </c>
      <c r="DL23">
        <v>2</v>
      </c>
      <c r="DM23">
        <v>2</v>
      </c>
      <c r="DN23" t="s">
        <v>351</v>
      </c>
      <c r="DO23">
        <v>3.2142200000000001</v>
      </c>
      <c r="DP23">
        <v>2.70899</v>
      </c>
      <c r="DQ23">
        <v>9.5527600000000004E-2</v>
      </c>
      <c r="DR23">
        <v>9.6318100000000004E-2</v>
      </c>
      <c r="DS23">
        <v>7.0493500000000001E-2</v>
      </c>
      <c r="DT23">
        <v>6.2801800000000005E-2</v>
      </c>
      <c r="DU23">
        <v>27495.200000000001</v>
      </c>
      <c r="DV23">
        <v>31015.200000000001</v>
      </c>
      <c r="DW23">
        <v>28593.7</v>
      </c>
      <c r="DX23">
        <v>32893.599999999999</v>
      </c>
      <c r="DY23">
        <v>36955.5</v>
      </c>
      <c r="DZ23">
        <v>41771.699999999997</v>
      </c>
      <c r="EA23">
        <v>41962.400000000001</v>
      </c>
      <c r="EB23">
        <v>47440.3</v>
      </c>
      <c r="EC23">
        <v>2.2635299999999998</v>
      </c>
      <c r="ED23">
        <v>1.89662</v>
      </c>
      <c r="EE23">
        <v>2.5890799999999999E-2</v>
      </c>
      <c r="EF23">
        <v>0</v>
      </c>
      <c r="EG23">
        <v>15.962300000000001</v>
      </c>
      <c r="EH23">
        <v>999.9</v>
      </c>
      <c r="EI23">
        <v>39.700000000000003</v>
      </c>
      <c r="EJ23">
        <v>24</v>
      </c>
      <c r="EK23">
        <v>11.8262</v>
      </c>
      <c r="EL23">
        <v>62.639400000000002</v>
      </c>
      <c r="EM23">
        <v>20</v>
      </c>
      <c r="EN23">
        <v>1</v>
      </c>
      <c r="EO23">
        <v>-0.57362800000000003</v>
      </c>
      <c r="EP23">
        <v>1.75478</v>
      </c>
      <c r="EQ23">
        <v>20.235600000000002</v>
      </c>
      <c r="ER23">
        <v>5.2274700000000003</v>
      </c>
      <c r="ES23">
        <v>12.0076</v>
      </c>
      <c r="ET23">
        <v>4.9904500000000001</v>
      </c>
      <c r="EU23">
        <v>3.3050000000000002</v>
      </c>
      <c r="EV23">
        <v>6029.4</v>
      </c>
      <c r="EW23">
        <v>9511.4</v>
      </c>
      <c r="EX23">
        <v>503</v>
      </c>
      <c r="EY23">
        <v>56.9</v>
      </c>
      <c r="EZ23">
        <v>1.8524400000000001</v>
      </c>
      <c r="FA23">
        <v>1.8614999999999999</v>
      </c>
      <c r="FB23">
        <v>1.8605</v>
      </c>
      <c r="FC23">
        <v>1.8564700000000001</v>
      </c>
      <c r="FD23">
        <v>1.8608199999999999</v>
      </c>
      <c r="FE23">
        <v>1.8571500000000001</v>
      </c>
      <c r="FF23">
        <v>1.85927</v>
      </c>
      <c r="FG23">
        <v>1.8621300000000001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-2.7269999999999999</v>
      </c>
      <c r="FV23">
        <v>-0.31419999999999998</v>
      </c>
      <c r="FW23">
        <v>-1.2827586711494769</v>
      </c>
      <c r="FX23">
        <v>-4.0117494158234393E-3</v>
      </c>
      <c r="FY23">
        <v>1.087516141204025E-6</v>
      </c>
      <c r="FZ23">
        <v>-8.657206703991749E-11</v>
      </c>
      <c r="GA23">
        <v>-0.31418095238095128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8.3000000000000007</v>
      </c>
      <c r="GJ23">
        <v>8.3000000000000007</v>
      </c>
      <c r="GK23">
        <v>1.01562</v>
      </c>
      <c r="GL23">
        <v>2.3571800000000001</v>
      </c>
      <c r="GM23">
        <v>1.5942400000000001</v>
      </c>
      <c r="GN23">
        <v>2.32056</v>
      </c>
      <c r="GO23">
        <v>1.40015</v>
      </c>
      <c r="GP23">
        <v>2.35229</v>
      </c>
      <c r="GQ23">
        <v>26.996099999999998</v>
      </c>
      <c r="GR23">
        <v>14.963800000000001</v>
      </c>
      <c r="GS23">
        <v>18</v>
      </c>
      <c r="GT23">
        <v>631.68499999999995</v>
      </c>
      <c r="GU23">
        <v>420.39299999999997</v>
      </c>
      <c r="GV23">
        <v>14.2689</v>
      </c>
      <c r="GW23">
        <v>19.501100000000001</v>
      </c>
      <c r="GX23">
        <v>30</v>
      </c>
      <c r="GY23">
        <v>19.468499999999999</v>
      </c>
      <c r="GZ23">
        <v>19.440899999999999</v>
      </c>
      <c r="HA23">
        <v>20.395299999999999</v>
      </c>
      <c r="HB23">
        <v>0</v>
      </c>
      <c r="HC23">
        <v>-30</v>
      </c>
      <c r="HD23">
        <v>14.282400000000001</v>
      </c>
      <c r="HE23">
        <v>409.42200000000003</v>
      </c>
      <c r="HF23">
        <v>0</v>
      </c>
      <c r="HG23">
        <v>104.974</v>
      </c>
      <c r="HH23">
        <v>104.498</v>
      </c>
    </row>
    <row r="24" spans="1:216" x14ac:dyDescent="0.2">
      <c r="A24">
        <v>6</v>
      </c>
      <c r="B24">
        <v>1689710663.5999999</v>
      </c>
      <c r="C24">
        <v>302.5</v>
      </c>
      <c r="D24" t="s">
        <v>363</v>
      </c>
      <c r="E24" t="s">
        <v>364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1689710663.5999999</v>
      </c>
      <c r="M24">
        <f t="shared" si="0"/>
        <v>2.3639585630546192E-3</v>
      </c>
      <c r="N24">
        <f t="shared" si="1"/>
        <v>2.3639585630546192</v>
      </c>
      <c r="O24">
        <f t="shared" si="2"/>
        <v>16.674041069357003</v>
      </c>
      <c r="P24">
        <f t="shared" si="3"/>
        <v>399.97500000000002</v>
      </c>
      <c r="Q24">
        <f t="shared" si="4"/>
        <v>306.84021176320698</v>
      </c>
      <c r="R24">
        <f t="shared" si="5"/>
        <v>30.881991719388413</v>
      </c>
      <c r="S24">
        <f t="shared" si="6"/>
        <v>40.255560270225004</v>
      </c>
      <c r="T24">
        <f t="shared" si="7"/>
        <v>0.31267689518669778</v>
      </c>
      <c r="U24">
        <f t="shared" si="8"/>
        <v>3.7562615558474071</v>
      </c>
      <c r="V24">
        <f t="shared" si="9"/>
        <v>0.29890333997839297</v>
      </c>
      <c r="W24">
        <f t="shared" si="10"/>
        <v>0.18800152270719714</v>
      </c>
      <c r="X24">
        <f t="shared" si="11"/>
        <v>124.04459216976839</v>
      </c>
      <c r="Y24">
        <f t="shared" si="12"/>
        <v>17.08722240066739</v>
      </c>
      <c r="Z24">
        <f t="shared" si="13"/>
        <v>17.08722240066739</v>
      </c>
      <c r="AA24">
        <f t="shared" si="14"/>
        <v>1.9553357211862179</v>
      </c>
      <c r="AB24">
        <f t="shared" si="15"/>
        <v>60.278122866499196</v>
      </c>
      <c r="AC24">
        <f t="shared" si="16"/>
        <v>1.1717213781410998</v>
      </c>
      <c r="AD24">
        <f t="shared" si="17"/>
        <v>1.94385843888365</v>
      </c>
      <c r="AE24">
        <f t="shared" si="18"/>
        <v>0.78361434304511812</v>
      </c>
      <c r="AF24">
        <f t="shared" si="19"/>
        <v>-104.2505726307087</v>
      </c>
      <c r="AG24">
        <f t="shared" si="20"/>
        <v>-18.817489836379551</v>
      </c>
      <c r="AH24">
        <f t="shared" si="21"/>
        <v>-0.97699916468261727</v>
      </c>
      <c r="AI24">
        <f t="shared" si="22"/>
        <v>-4.6946200248498826E-4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54900.784444525496</v>
      </c>
      <c r="AO24">
        <f t="shared" si="26"/>
        <v>750.01300000000003</v>
      </c>
      <c r="AP24">
        <f t="shared" si="27"/>
        <v>632.26092899987998</v>
      </c>
      <c r="AQ24">
        <f t="shared" si="28"/>
        <v>0.84299996000053323</v>
      </c>
      <c r="AR24">
        <f t="shared" si="29"/>
        <v>0.16538992280102929</v>
      </c>
      <c r="AS24">
        <v>1689710663.5999999</v>
      </c>
      <c r="AT24">
        <v>399.97500000000002</v>
      </c>
      <c r="AU24">
        <v>409.21600000000001</v>
      </c>
      <c r="AV24">
        <v>11.642099999999999</v>
      </c>
      <c r="AW24">
        <v>10.416700000000001</v>
      </c>
      <c r="AX24">
        <v>402.70299999999997</v>
      </c>
      <c r="AY24">
        <v>11.956300000000001</v>
      </c>
      <c r="AZ24">
        <v>600.03</v>
      </c>
      <c r="BA24">
        <v>100.545</v>
      </c>
      <c r="BB24">
        <v>0.100191</v>
      </c>
      <c r="BC24">
        <v>16.994299999999999</v>
      </c>
      <c r="BD24">
        <v>16.379200000000001</v>
      </c>
      <c r="BE24">
        <v>999.9</v>
      </c>
      <c r="BF24">
        <v>0</v>
      </c>
      <c r="BG24">
        <v>0</v>
      </c>
      <c r="BH24">
        <v>9981.25</v>
      </c>
      <c r="BI24">
        <v>0</v>
      </c>
      <c r="BJ24">
        <v>95.994399999999999</v>
      </c>
      <c r="BK24">
        <v>-9.2402599999999993</v>
      </c>
      <c r="BL24">
        <v>404.68700000000001</v>
      </c>
      <c r="BM24">
        <v>413.52300000000002</v>
      </c>
      <c r="BN24">
        <v>1.2254</v>
      </c>
      <c r="BO24">
        <v>409.21600000000001</v>
      </c>
      <c r="BP24">
        <v>10.416700000000001</v>
      </c>
      <c r="BQ24">
        <v>1.17055</v>
      </c>
      <c r="BR24">
        <v>1.0473399999999999</v>
      </c>
      <c r="BS24">
        <v>9.2321899999999992</v>
      </c>
      <c r="BT24">
        <v>7.5921700000000003</v>
      </c>
      <c r="BU24">
        <v>750.01300000000003</v>
      </c>
      <c r="BV24">
        <v>0.90000199999999997</v>
      </c>
      <c r="BW24">
        <v>9.9997699999999995E-2</v>
      </c>
      <c r="BX24">
        <v>0</v>
      </c>
      <c r="BY24">
        <v>2.5038</v>
      </c>
      <c r="BZ24">
        <v>0</v>
      </c>
      <c r="CA24">
        <v>3712.94</v>
      </c>
      <c r="CB24">
        <v>6083.59</v>
      </c>
      <c r="CC24">
        <v>38.625</v>
      </c>
      <c r="CD24">
        <v>40.561999999999998</v>
      </c>
      <c r="CE24">
        <v>39.875</v>
      </c>
      <c r="CF24">
        <v>39.061999999999998</v>
      </c>
      <c r="CG24">
        <v>37.875</v>
      </c>
      <c r="CH24">
        <v>675.01</v>
      </c>
      <c r="CI24">
        <v>75</v>
      </c>
      <c r="CJ24">
        <v>0</v>
      </c>
      <c r="CK24">
        <v>1689710675.2</v>
      </c>
      <c r="CL24">
        <v>0</v>
      </c>
      <c r="CM24">
        <v>1689710107.0999999</v>
      </c>
      <c r="CN24" t="s">
        <v>350</v>
      </c>
      <c r="CO24">
        <v>1689710106.0999999</v>
      </c>
      <c r="CP24">
        <v>1689710107.0999999</v>
      </c>
      <c r="CQ24">
        <v>29</v>
      </c>
      <c r="CR24">
        <v>-3.5000000000000003E-2</v>
      </c>
      <c r="CS24">
        <v>2E-3</v>
      </c>
      <c r="CT24">
        <v>-2.7589999999999999</v>
      </c>
      <c r="CU24">
        <v>-0.314</v>
      </c>
      <c r="CV24">
        <v>410</v>
      </c>
      <c r="CW24">
        <v>10</v>
      </c>
      <c r="CX24">
        <v>0.17</v>
      </c>
      <c r="CY24">
        <v>7.0000000000000007E-2</v>
      </c>
      <c r="CZ24">
        <v>13.07032791050019</v>
      </c>
      <c r="DA24">
        <v>0.62562997870415971</v>
      </c>
      <c r="DB24">
        <v>7.1218458010146826E-2</v>
      </c>
      <c r="DC24">
        <v>1</v>
      </c>
      <c r="DD24">
        <v>409.17129268292678</v>
      </c>
      <c r="DE24">
        <v>0.32153310104549582</v>
      </c>
      <c r="DF24">
        <v>4.3049174322804487E-2</v>
      </c>
      <c r="DG24">
        <v>-1</v>
      </c>
      <c r="DH24">
        <v>749.99904878048778</v>
      </c>
      <c r="DI24">
        <v>-5.9580306737302392E-2</v>
      </c>
      <c r="DJ24">
        <v>6.4718886005773052E-2</v>
      </c>
      <c r="DK24">
        <v>1</v>
      </c>
      <c r="DL24">
        <v>2</v>
      </c>
      <c r="DM24">
        <v>2</v>
      </c>
      <c r="DN24" t="s">
        <v>351</v>
      </c>
      <c r="DO24">
        <v>3.21408</v>
      </c>
      <c r="DP24">
        <v>2.7089599999999998</v>
      </c>
      <c r="DQ24">
        <v>9.5540700000000006E-2</v>
      </c>
      <c r="DR24">
        <v>9.6261799999999995E-2</v>
      </c>
      <c r="DS24">
        <v>7.0203399999999999E-2</v>
      </c>
      <c r="DT24">
        <v>6.2788399999999994E-2</v>
      </c>
      <c r="DU24">
        <v>27494.9</v>
      </c>
      <c r="DV24">
        <v>31016.799999999999</v>
      </c>
      <c r="DW24">
        <v>28593.7</v>
      </c>
      <c r="DX24">
        <v>32893.199999999997</v>
      </c>
      <c r="DY24">
        <v>36967.4</v>
      </c>
      <c r="DZ24">
        <v>41771.4</v>
      </c>
      <c r="EA24">
        <v>41962.5</v>
      </c>
      <c r="EB24">
        <v>47439.199999999997</v>
      </c>
      <c r="EC24">
        <v>2.2635800000000001</v>
      </c>
      <c r="ED24">
        <v>1.8967499999999999</v>
      </c>
      <c r="EE24">
        <v>2.33948E-2</v>
      </c>
      <c r="EF24">
        <v>0</v>
      </c>
      <c r="EG24">
        <v>15.989699999999999</v>
      </c>
      <c r="EH24">
        <v>999.9</v>
      </c>
      <c r="EI24">
        <v>39.700000000000003</v>
      </c>
      <c r="EJ24">
        <v>24</v>
      </c>
      <c r="EK24">
        <v>11.8261</v>
      </c>
      <c r="EL24">
        <v>63.059399999999997</v>
      </c>
      <c r="EM24">
        <v>20.468800000000002</v>
      </c>
      <c r="EN24">
        <v>1</v>
      </c>
      <c r="EO24">
        <v>-0.57273600000000002</v>
      </c>
      <c r="EP24">
        <v>2.17902</v>
      </c>
      <c r="EQ24">
        <v>20.232399999999998</v>
      </c>
      <c r="ER24">
        <v>5.2288199999999998</v>
      </c>
      <c r="ES24">
        <v>12.005599999999999</v>
      </c>
      <c r="ET24">
        <v>4.9897499999999999</v>
      </c>
      <c r="EU24">
        <v>3.3050000000000002</v>
      </c>
      <c r="EV24">
        <v>6030.5</v>
      </c>
      <c r="EW24">
        <v>9511.4</v>
      </c>
      <c r="EX24">
        <v>503</v>
      </c>
      <c r="EY24">
        <v>56.9</v>
      </c>
      <c r="EZ24">
        <v>1.85242</v>
      </c>
      <c r="FA24">
        <v>1.8614599999999999</v>
      </c>
      <c r="FB24">
        <v>1.8604700000000001</v>
      </c>
      <c r="FC24">
        <v>1.8564000000000001</v>
      </c>
      <c r="FD24">
        <v>1.8608100000000001</v>
      </c>
      <c r="FE24">
        <v>1.8571500000000001</v>
      </c>
      <c r="FF24">
        <v>1.85924</v>
      </c>
      <c r="FG24">
        <v>1.86208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-2.7280000000000002</v>
      </c>
      <c r="FV24">
        <v>-0.31419999999999998</v>
      </c>
      <c r="FW24">
        <v>-1.2827586711494769</v>
      </c>
      <c r="FX24">
        <v>-4.0117494158234393E-3</v>
      </c>
      <c r="FY24">
        <v>1.087516141204025E-6</v>
      </c>
      <c r="FZ24">
        <v>-8.657206703991749E-11</v>
      </c>
      <c r="GA24">
        <v>-0.31418095238095128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9.3000000000000007</v>
      </c>
      <c r="GJ24">
        <v>9.3000000000000007</v>
      </c>
      <c r="GK24">
        <v>1.01562</v>
      </c>
      <c r="GL24">
        <v>2.36572</v>
      </c>
      <c r="GM24">
        <v>1.5942400000000001</v>
      </c>
      <c r="GN24">
        <v>2.32056</v>
      </c>
      <c r="GO24">
        <v>1.40015</v>
      </c>
      <c r="GP24">
        <v>2.2302200000000001</v>
      </c>
      <c r="GQ24">
        <v>26.975300000000001</v>
      </c>
      <c r="GR24">
        <v>14.9376</v>
      </c>
      <c r="GS24">
        <v>18</v>
      </c>
      <c r="GT24">
        <v>631.51900000000001</v>
      </c>
      <c r="GU24">
        <v>420.31900000000002</v>
      </c>
      <c r="GV24">
        <v>14.0717</v>
      </c>
      <c r="GW24">
        <v>19.491</v>
      </c>
      <c r="GX24">
        <v>29.999600000000001</v>
      </c>
      <c r="GY24">
        <v>19.453099999999999</v>
      </c>
      <c r="GZ24">
        <v>19.424800000000001</v>
      </c>
      <c r="HA24">
        <v>20.3825</v>
      </c>
      <c r="HB24">
        <v>0</v>
      </c>
      <c r="HC24">
        <v>-30</v>
      </c>
      <c r="HD24">
        <v>14.0954</v>
      </c>
      <c r="HE24">
        <v>409.25099999999998</v>
      </c>
      <c r="HF24">
        <v>0</v>
      </c>
      <c r="HG24">
        <v>104.974</v>
      </c>
      <c r="HH24">
        <v>104.496</v>
      </c>
    </row>
    <row r="25" spans="1:216" x14ac:dyDescent="0.2">
      <c r="A25">
        <v>7</v>
      </c>
      <c r="B25">
        <v>1689710724.0999999</v>
      </c>
      <c r="C25">
        <v>363</v>
      </c>
      <c r="D25" t="s">
        <v>365</v>
      </c>
      <c r="E25" t="s">
        <v>366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1689710724.0999999</v>
      </c>
      <c r="M25">
        <f t="shared" si="0"/>
        <v>2.367292405992088E-3</v>
      </c>
      <c r="N25">
        <f t="shared" si="1"/>
        <v>2.3672924059920879</v>
      </c>
      <c r="O25">
        <f t="shared" si="2"/>
        <v>15.854439981056155</v>
      </c>
      <c r="P25">
        <f t="shared" si="3"/>
        <v>400.00799999999998</v>
      </c>
      <c r="Q25">
        <f t="shared" si="4"/>
        <v>313.29293734492427</v>
      </c>
      <c r="R25">
        <f t="shared" si="5"/>
        <v>31.531028727450988</v>
      </c>
      <c r="S25">
        <f t="shared" si="6"/>
        <v>40.2583723913448</v>
      </c>
      <c r="T25">
        <f t="shared" si="7"/>
        <v>0.32054659747985292</v>
      </c>
      <c r="U25">
        <f t="shared" si="8"/>
        <v>3.7665393987212372</v>
      </c>
      <c r="V25">
        <f t="shared" si="9"/>
        <v>0.30612576471063563</v>
      </c>
      <c r="W25">
        <f t="shared" si="10"/>
        <v>0.19257018810630544</v>
      </c>
      <c r="X25">
        <f t="shared" si="11"/>
        <v>99.231552391158033</v>
      </c>
      <c r="Y25">
        <f t="shared" si="12"/>
        <v>16.95001084806821</v>
      </c>
      <c r="Z25">
        <f t="shared" si="13"/>
        <v>16.95001084806821</v>
      </c>
      <c r="AA25">
        <f t="shared" si="14"/>
        <v>1.9384089153228143</v>
      </c>
      <c r="AB25">
        <f t="shared" si="15"/>
        <v>60.377011556122774</v>
      </c>
      <c r="AC25">
        <f t="shared" si="16"/>
        <v>1.1721493921516499</v>
      </c>
      <c r="AD25">
        <f t="shared" si="17"/>
        <v>1.9413835861387272</v>
      </c>
      <c r="AE25">
        <f t="shared" si="18"/>
        <v>0.76625952317116441</v>
      </c>
      <c r="AF25">
        <f t="shared" si="19"/>
        <v>-104.39759510425108</v>
      </c>
      <c r="AG25">
        <f t="shared" si="20"/>
        <v>4.911889637075932</v>
      </c>
      <c r="AH25">
        <f t="shared" si="21"/>
        <v>0.2541212762633383</v>
      </c>
      <c r="AI25">
        <f t="shared" si="22"/>
        <v>-3.1799753783090523E-5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55114.792071983786</v>
      </c>
      <c r="AO25">
        <f t="shared" si="26"/>
        <v>599.98099999999999</v>
      </c>
      <c r="AP25">
        <f t="shared" si="27"/>
        <v>505.78434300059996</v>
      </c>
      <c r="AQ25">
        <f t="shared" si="28"/>
        <v>0.84300060002000055</v>
      </c>
      <c r="AR25">
        <f t="shared" si="29"/>
        <v>0.16539115803860127</v>
      </c>
      <c r="AS25">
        <v>1689710724.0999999</v>
      </c>
      <c r="AT25">
        <v>400.00799999999998</v>
      </c>
      <c r="AU25">
        <v>408.81900000000002</v>
      </c>
      <c r="AV25">
        <v>11.6465</v>
      </c>
      <c r="AW25">
        <v>10.419499999999999</v>
      </c>
      <c r="AX25">
        <v>402.73599999999999</v>
      </c>
      <c r="AY25">
        <v>11.960699999999999</v>
      </c>
      <c r="AZ25">
        <v>600.09</v>
      </c>
      <c r="BA25">
        <v>100.544</v>
      </c>
      <c r="BB25">
        <v>9.9918099999999996E-2</v>
      </c>
      <c r="BC25">
        <v>16.9742</v>
      </c>
      <c r="BD25">
        <v>16.353300000000001</v>
      </c>
      <c r="BE25">
        <v>999.9</v>
      </c>
      <c r="BF25">
        <v>0</v>
      </c>
      <c r="BG25">
        <v>0</v>
      </c>
      <c r="BH25">
        <v>10021.200000000001</v>
      </c>
      <c r="BI25">
        <v>0</v>
      </c>
      <c r="BJ25">
        <v>91.644800000000004</v>
      </c>
      <c r="BK25">
        <v>-8.8103300000000004</v>
      </c>
      <c r="BL25">
        <v>404.72199999999998</v>
      </c>
      <c r="BM25">
        <v>413.12299999999999</v>
      </c>
      <c r="BN25">
        <v>1.2270300000000001</v>
      </c>
      <c r="BO25">
        <v>408.81900000000002</v>
      </c>
      <c r="BP25">
        <v>10.419499999999999</v>
      </c>
      <c r="BQ25">
        <v>1.17099</v>
      </c>
      <c r="BR25">
        <v>1.04762</v>
      </c>
      <c r="BS25">
        <v>9.2377800000000008</v>
      </c>
      <c r="BT25">
        <v>7.59605</v>
      </c>
      <c r="BU25">
        <v>599.98099999999999</v>
      </c>
      <c r="BV25">
        <v>0.89998</v>
      </c>
      <c r="BW25">
        <v>0.10002</v>
      </c>
      <c r="BX25">
        <v>0</v>
      </c>
      <c r="BY25">
        <v>2.5670999999999999</v>
      </c>
      <c r="BZ25">
        <v>0</v>
      </c>
      <c r="CA25">
        <v>3109.03</v>
      </c>
      <c r="CB25">
        <v>4866.6000000000004</v>
      </c>
      <c r="CC25">
        <v>38.625</v>
      </c>
      <c r="CD25">
        <v>40.936999999999998</v>
      </c>
      <c r="CE25">
        <v>40.125</v>
      </c>
      <c r="CF25">
        <v>39.625</v>
      </c>
      <c r="CG25">
        <v>38.061999999999998</v>
      </c>
      <c r="CH25">
        <v>539.97</v>
      </c>
      <c r="CI25">
        <v>60.01</v>
      </c>
      <c r="CJ25">
        <v>0</v>
      </c>
      <c r="CK25">
        <v>1689710735.2</v>
      </c>
      <c r="CL25">
        <v>0</v>
      </c>
      <c r="CM25">
        <v>1689710107.0999999</v>
      </c>
      <c r="CN25" t="s">
        <v>350</v>
      </c>
      <c r="CO25">
        <v>1689710106.0999999</v>
      </c>
      <c r="CP25">
        <v>1689710107.0999999</v>
      </c>
      <c r="CQ25">
        <v>29</v>
      </c>
      <c r="CR25">
        <v>-3.5000000000000003E-2</v>
      </c>
      <c r="CS25">
        <v>2E-3</v>
      </c>
      <c r="CT25">
        <v>-2.7589999999999999</v>
      </c>
      <c r="CU25">
        <v>-0.314</v>
      </c>
      <c r="CV25">
        <v>410</v>
      </c>
      <c r="CW25">
        <v>10</v>
      </c>
      <c r="CX25">
        <v>0.17</v>
      </c>
      <c r="CY25">
        <v>7.0000000000000007E-2</v>
      </c>
      <c r="CZ25">
        <v>12.551291571385519</v>
      </c>
      <c r="DA25">
        <v>0.57946340633369375</v>
      </c>
      <c r="DB25">
        <v>0.107225547930765</v>
      </c>
      <c r="DC25">
        <v>1</v>
      </c>
      <c r="DD25">
        <v>408.83758536585373</v>
      </c>
      <c r="DE25">
        <v>0.47774216028011912</v>
      </c>
      <c r="DF25">
        <v>5.4567914994230707E-2</v>
      </c>
      <c r="DG25">
        <v>-1</v>
      </c>
      <c r="DH25">
        <v>599.995</v>
      </c>
      <c r="DI25">
        <v>5.3733939248808142E-2</v>
      </c>
      <c r="DJ25">
        <v>4.4932469654678779E-2</v>
      </c>
      <c r="DK25">
        <v>1</v>
      </c>
      <c r="DL25">
        <v>2</v>
      </c>
      <c r="DM25">
        <v>2</v>
      </c>
      <c r="DN25" t="s">
        <v>351</v>
      </c>
      <c r="DO25">
        <v>3.2142200000000001</v>
      </c>
      <c r="DP25">
        <v>2.7090399999999999</v>
      </c>
      <c r="DQ25">
        <v>9.5548800000000003E-2</v>
      </c>
      <c r="DR25">
        <v>9.6193500000000001E-2</v>
      </c>
      <c r="DS25">
        <v>7.0224499999999995E-2</v>
      </c>
      <c r="DT25">
        <v>6.2802700000000003E-2</v>
      </c>
      <c r="DU25">
        <v>27494.7</v>
      </c>
      <c r="DV25">
        <v>31018.799999999999</v>
      </c>
      <c r="DW25">
        <v>28593.9</v>
      </c>
      <c r="DX25">
        <v>32892.800000000003</v>
      </c>
      <c r="DY25">
        <v>36966.5</v>
      </c>
      <c r="DZ25">
        <v>41771</v>
      </c>
      <c r="EA25">
        <v>41962.400000000001</v>
      </c>
      <c r="EB25">
        <v>47439.5</v>
      </c>
      <c r="EC25">
        <v>2.26355</v>
      </c>
      <c r="ED25">
        <v>1.8966700000000001</v>
      </c>
      <c r="EE25">
        <v>2.1830200000000001E-2</v>
      </c>
      <c r="EF25">
        <v>0</v>
      </c>
      <c r="EG25">
        <v>15.9899</v>
      </c>
      <c r="EH25">
        <v>999.9</v>
      </c>
      <c r="EI25">
        <v>39.700000000000003</v>
      </c>
      <c r="EJ25">
        <v>24</v>
      </c>
      <c r="EK25">
        <v>11.8264</v>
      </c>
      <c r="EL25">
        <v>62.7194</v>
      </c>
      <c r="EM25">
        <v>19.927900000000001</v>
      </c>
      <c r="EN25">
        <v>1</v>
      </c>
      <c r="EO25">
        <v>-0.57394299999999998</v>
      </c>
      <c r="EP25">
        <v>1.82934</v>
      </c>
      <c r="EQ25">
        <v>20.238</v>
      </c>
      <c r="ER25">
        <v>5.2286700000000002</v>
      </c>
      <c r="ES25">
        <v>12.008599999999999</v>
      </c>
      <c r="ET25">
        <v>4.9897999999999998</v>
      </c>
      <c r="EU25">
        <v>3.3050000000000002</v>
      </c>
      <c r="EV25">
        <v>6032</v>
      </c>
      <c r="EW25">
        <v>9511.4</v>
      </c>
      <c r="EX25">
        <v>503</v>
      </c>
      <c r="EY25">
        <v>56.9</v>
      </c>
      <c r="EZ25">
        <v>1.85242</v>
      </c>
      <c r="FA25">
        <v>1.8614200000000001</v>
      </c>
      <c r="FB25">
        <v>1.8604499999999999</v>
      </c>
      <c r="FC25">
        <v>1.8564000000000001</v>
      </c>
      <c r="FD25">
        <v>1.8608100000000001</v>
      </c>
      <c r="FE25">
        <v>1.8571200000000001</v>
      </c>
      <c r="FF25">
        <v>1.8592500000000001</v>
      </c>
      <c r="FG25">
        <v>1.8620399999999999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-2.7280000000000002</v>
      </c>
      <c r="FV25">
        <v>-0.31419999999999998</v>
      </c>
      <c r="FW25">
        <v>-1.2827586711494769</v>
      </c>
      <c r="FX25">
        <v>-4.0117494158234393E-3</v>
      </c>
      <c r="FY25">
        <v>1.087516141204025E-6</v>
      </c>
      <c r="FZ25">
        <v>-8.657206703991749E-11</v>
      </c>
      <c r="GA25">
        <v>-0.31418095238095128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10.3</v>
      </c>
      <c r="GJ25">
        <v>10.3</v>
      </c>
      <c r="GK25">
        <v>1.0144</v>
      </c>
      <c r="GL25">
        <v>2.3584000000000001</v>
      </c>
      <c r="GM25">
        <v>1.5942400000000001</v>
      </c>
      <c r="GN25">
        <v>2.32056</v>
      </c>
      <c r="GO25">
        <v>1.40015</v>
      </c>
      <c r="GP25">
        <v>2.3718300000000001</v>
      </c>
      <c r="GQ25">
        <v>26.975300000000001</v>
      </c>
      <c r="GR25">
        <v>14.9551</v>
      </c>
      <c r="GS25">
        <v>18</v>
      </c>
      <c r="GT25">
        <v>631.37300000000005</v>
      </c>
      <c r="GU25">
        <v>420.178</v>
      </c>
      <c r="GV25">
        <v>14.3103</v>
      </c>
      <c r="GW25">
        <v>19.4876</v>
      </c>
      <c r="GX25">
        <v>30.0001</v>
      </c>
      <c r="GY25">
        <v>19.4435</v>
      </c>
      <c r="GZ25">
        <v>19.414300000000001</v>
      </c>
      <c r="HA25">
        <v>20.365200000000002</v>
      </c>
      <c r="HB25">
        <v>0</v>
      </c>
      <c r="HC25">
        <v>-30</v>
      </c>
      <c r="HD25">
        <v>14.3195</v>
      </c>
      <c r="HE25">
        <v>408.86599999999999</v>
      </c>
      <c r="HF25">
        <v>0</v>
      </c>
      <c r="HG25">
        <v>104.974</v>
      </c>
      <c r="HH25">
        <v>104.495</v>
      </c>
    </row>
    <row r="26" spans="1:216" x14ac:dyDescent="0.2">
      <c r="A26">
        <v>8</v>
      </c>
      <c r="B26">
        <v>1689710784.5999999</v>
      </c>
      <c r="C26">
        <v>423.5</v>
      </c>
      <c r="D26" t="s">
        <v>367</v>
      </c>
      <c r="E26" t="s">
        <v>368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1689710784.5999999</v>
      </c>
      <c r="M26">
        <f t="shared" si="0"/>
        <v>2.3445027013451521E-3</v>
      </c>
      <c r="N26">
        <f t="shared" si="1"/>
        <v>2.344502701345152</v>
      </c>
      <c r="O26">
        <f t="shared" si="2"/>
        <v>15.320128549363472</v>
      </c>
      <c r="P26">
        <f t="shared" si="3"/>
        <v>399.93799999999999</v>
      </c>
      <c r="Q26">
        <f t="shared" si="4"/>
        <v>315.70996201633199</v>
      </c>
      <c r="R26">
        <f t="shared" si="5"/>
        <v>31.774466536503297</v>
      </c>
      <c r="S26">
        <f t="shared" si="6"/>
        <v>40.25155404193</v>
      </c>
      <c r="T26">
        <f t="shared" si="7"/>
        <v>0.31934436929990484</v>
      </c>
      <c r="U26">
        <f t="shared" si="8"/>
        <v>3.7528453733434795</v>
      </c>
      <c r="V26">
        <f t="shared" si="9"/>
        <v>0.30497919868075229</v>
      </c>
      <c r="W26">
        <f t="shared" si="10"/>
        <v>0.19184879793325449</v>
      </c>
      <c r="X26">
        <f t="shared" si="11"/>
        <v>82.664345215597919</v>
      </c>
      <c r="Y26">
        <f t="shared" si="12"/>
        <v>16.912008552740559</v>
      </c>
      <c r="Z26">
        <f t="shared" si="13"/>
        <v>16.912008552740559</v>
      </c>
      <c r="AA26">
        <f t="shared" si="14"/>
        <v>1.9337436466738658</v>
      </c>
      <c r="AB26">
        <f t="shared" si="15"/>
        <v>60.234011757677642</v>
      </c>
      <c r="AC26">
        <f t="shared" si="16"/>
        <v>1.1719848989280002</v>
      </c>
      <c r="AD26">
        <f t="shared" si="17"/>
        <v>1.9457194776315305</v>
      </c>
      <c r="AE26">
        <f t="shared" si="18"/>
        <v>0.76175874774586561</v>
      </c>
      <c r="AF26">
        <f t="shared" si="19"/>
        <v>-103.3925691293212</v>
      </c>
      <c r="AG26">
        <f t="shared" si="20"/>
        <v>19.704568717825968</v>
      </c>
      <c r="AH26">
        <f t="shared" si="21"/>
        <v>1.0231396629035778</v>
      </c>
      <c r="AI26">
        <f t="shared" si="22"/>
        <v>-5.1553299374162975E-4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54828.069966930227</v>
      </c>
      <c r="AO26">
        <f t="shared" si="26"/>
        <v>499.80799999999999</v>
      </c>
      <c r="AP26">
        <f t="shared" si="27"/>
        <v>421.33871399771908</v>
      </c>
      <c r="AQ26">
        <f t="shared" si="28"/>
        <v>0.8430011404333646</v>
      </c>
      <c r="AR26">
        <f t="shared" si="29"/>
        <v>0.16539220103639382</v>
      </c>
      <c r="AS26">
        <v>1689710784.5999999</v>
      </c>
      <c r="AT26">
        <v>399.93799999999999</v>
      </c>
      <c r="AU26">
        <v>408.464</v>
      </c>
      <c r="AV26">
        <v>11.6448</v>
      </c>
      <c r="AW26">
        <v>10.429600000000001</v>
      </c>
      <c r="AX26">
        <v>402.666</v>
      </c>
      <c r="AY26">
        <v>11.9589</v>
      </c>
      <c r="AZ26">
        <v>600.08500000000004</v>
      </c>
      <c r="BA26">
        <v>100.544</v>
      </c>
      <c r="BB26">
        <v>0.100485</v>
      </c>
      <c r="BC26">
        <v>17.009399999999999</v>
      </c>
      <c r="BD26">
        <v>16.365500000000001</v>
      </c>
      <c r="BE26">
        <v>999.9</v>
      </c>
      <c r="BF26">
        <v>0</v>
      </c>
      <c r="BG26">
        <v>0</v>
      </c>
      <c r="BH26">
        <v>9968.1200000000008</v>
      </c>
      <c r="BI26">
        <v>0</v>
      </c>
      <c r="BJ26">
        <v>87.639899999999997</v>
      </c>
      <c r="BK26">
        <v>-8.5255700000000001</v>
      </c>
      <c r="BL26">
        <v>404.65</v>
      </c>
      <c r="BM26">
        <v>412.76900000000001</v>
      </c>
      <c r="BN26">
        <v>1.21512</v>
      </c>
      <c r="BO26">
        <v>408.464</v>
      </c>
      <c r="BP26">
        <v>10.429600000000001</v>
      </c>
      <c r="BQ26">
        <v>1.17082</v>
      </c>
      <c r="BR26">
        <v>1.04864</v>
      </c>
      <c r="BS26">
        <v>9.2355400000000003</v>
      </c>
      <c r="BT26">
        <v>7.6103199999999998</v>
      </c>
      <c r="BU26">
        <v>499.80799999999999</v>
      </c>
      <c r="BV26">
        <v>0.89995800000000004</v>
      </c>
      <c r="BW26">
        <v>0.10004200000000001</v>
      </c>
      <c r="BX26">
        <v>0</v>
      </c>
      <c r="BY26">
        <v>2.8936000000000002</v>
      </c>
      <c r="BZ26">
        <v>0</v>
      </c>
      <c r="CA26">
        <v>2704.88</v>
      </c>
      <c r="CB26">
        <v>4054.04</v>
      </c>
      <c r="CC26">
        <v>38.625</v>
      </c>
      <c r="CD26">
        <v>41.25</v>
      </c>
      <c r="CE26">
        <v>40.311999999999998</v>
      </c>
      <c r="CF26">
        <v>40.061999999999998</v>
      </c>
      <c r="CG26">
        <v>38.125</v>
      </c>
      <c r="CH26">
        <v>449.81</v>
      </c>
      <c r="CI26">
        <v>50</v>
      </c>
      <c r="CJ26">
        <v>0</v>
      </c>
      <c r="CK26">
        <v>1689710795.8</v>
      </c>
      <c r="CL26">
        <v>0</v>
      </c>
      <c r="CM26">
        <v>1689710107.0999999</v>
      </c>
      <c r="CN26" t="s">
        <v>350</v>
      </c>
      <c r="CO26">
        <v>1689710106.0999999</v>
      </c>
      <c r="CP26">
        <v>1689710107.0999999</v>
      </c>
      <c r="CQ26">
        <v>29</v>
      </c>
      <c r="CR26">
        <v>-3.5000000000000003E-2</v>
      </c>
      <c r="CS26">
        <v>2E-3</v>
      </c>
      <c r="CT26">
        <v>-2.7589999999999999</v>
      </c>
      <c r="CU26">
        <v>-0.314</v>
      </c>
      <c r="CV26">
        <v>410</v>
      </c>
      <c r="CW26">
        <v>10</v>
      </c>
      <c r="CX26">
        <v>0.17</v>
      </c>
      <c r="CY26">
        <v>7.0000000000000007E-2</v>
      </c>
      <c r="CZ26">
        <v>11.90155489828884</v>
      </c>
      <c r="DA26">
        <v>0.56191684875243841</v>
      </c>
      <c r="DB26">
        <v>9.0619987622822501E-2</v>
      </c>
      <c r="DC26">
        <v>1</v>
      </c>
      <c r="DD26">
        <v>408.41157500000003</v>
      </c>
      <c r="DE26">
        <v>0.18327579737267921</v>
      </c>
      <c r="DF26">
        <v>3.7926170054459793E-2</v>
      </c>
      <c r="DG26">
        <v>-1</v>
      </c>
      <c r="DH26">
        <v>499.96957500000002</v>
      </c>
      <c r="DI26">
        <v>2.477121455915372E-3</v>
      </c>
      <c r="DJ26">
        <v>0.1463782578629805</v>
      </c>
      <c r="DK26">
        <v>1</v>
      </c>
      <c r="DL26">
        <v>2</v>
      </c>
      <c r="DM26">
        <v>2</v>
      </c>
      <c r="DN26" t="s">
        <v>351</v>
      </c>
      <c r="DO26">
        <v>3.2142200000000001</v>
      </c>
      <c r="DP26">
        <v>2.7091400000000001</v>
      </c>
      <c r="DQ26">
        <v>9.5539100000000002E-2</v>
      </c>
      <c r="DR26">
        <v>9.6133999999999997E-2</v>
      </c>
      <c r="DS26">
        <v>7.0218900000000001E-2</v>
      </c>
      <c r="DT26">
        <v>6.2851400000000002E-2</v>
      </c>
      <c r="DU26">
        <v>27495.3</v>
      </c>
      <c r="DV26">
        <v>31021.200000000001</v>
      </c>
      <c r="DW26">
        <v>28594.1</v>
      </c>
      <c r="DX26">
        <v>32893.199999999997</v>
      </c>
      <c r="DY26">
        <v>36967.5</v>
      </c>
      <c r="DZ26">
        <v>41769.300000000003</v>
      </c>
      <c r="EA26">
        <v>41963.3</v>
      </c>
      <c r="EB26">
        <v>47440</v>
      </c>
      <c r="EC26">
        <v>2.2637499999999999</v>
      </c>
      <c r="ED26">
        <v>1.89713</v>
      </c>
      <c r="EE26">
        <v>2.2351699999999999E-2</v>
      </c>
      <c r="EF26">
        <v>0</v>
      </c>
      <c r="EG26">
        <v>15.993399999999999</v>
      </c>
      <c r="EH26">
        <v>999.9</v>
      </c>
      <c r="EI26">
        <v>39.700000000000003</v>
      </c>
      <c r="EJ26">
        <v>24</v>
      </c>
      <c r="EK26">
        <v>11.8255</v>
      </c>
      <c r="EL26">
        <v>63.289400000000001</v>
      </c>
      <c r="EM26">
        <v>20.348600000000001</v>
      </c>
      <c r="EN26">
        <v>1</v>
      </c>
      <c r="EO26">
        <v>-0.57333800000000001</v>
      </c>
      <c r="EP26">
        <v>2.5223399999999998</v>
      </c>
      <c r="EQ26">
        <v>20.229099999999999</v>
      </c>
      <c r="ER26">
        <v>5.2289700000000003</v>
      </c>
      <c r="ES26">
        <v>12.0082</v>
      </c>
      <c r="ET26">
        <v>4.9909999999999997</v>
      </c>
      <c r="EU26">
        <v>3.3050000000000002</v>
      </c>
      <c r="EV26">
        <v>6033.4</v>
      </c>
      <c r="EW26">
        <v>9511.4</v>
      </c>
      <c r="EX26">
        <v>503</v>
      </c>
      <c r="EY26">
        <v>56.9</v>
      </c>
      <c r="EZ26">
        <v>1.85242</v>
      </c>
      <c r="FA26">
        <v>1.8614299999999999</v>
      </c>
      <c r="FB26">
        <v>1.8604700000000001</v>
      </c>
      <c r="FC26">
        <v>1.8564000000000001</v>
      </c>
      <c r="FD26">
        <v>1.8608100000000001</v>
      </c>
      <c r="FE26">
        <v>1.8571500000000001</v>
      </c>
      <c r="FF26">
        <v>1.85924</v>
      </c>
      <c r="FG26">
        <v>1.8620699999999999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-2.7280000000000002</v>
      </c>
      <c r="FV26">
        <v>-0.31409999999999999</v>
      </c>
      <c r="FW26">
        <v>-1.2827586711494769</v>
      </c>
      <c r="FX26">
        <v>-4.0117494158234393E-3</v>
      </c>
      <c r="FY26">
        <v>1.087516141204025E-6</v>
      </c>
      <c r="FZ26">
        <v>-8.657206703991749E-11</v>
      </c>
      <c r="GA26">
        <v>-0.31418095238095128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11.3</v>
      </c>
      <c r="GJ26">
        <v>11.3</v>
      </c>
      <c r="GK26">
        <v>1.0144</v>
      </c>
      <c r="GL26">
        <v>2.36816</v>
      </c>
      <c r="GM26">
        <v>1.5942400000000001</v>
      </c>
      <c r="GN26">
        <v>2.32056</v>
      </c>
      <c r="GO26">
        <v>1.40015</v>
      </c>
      <c r="GP26">
        <v>2.2607400000000002</v>
      </c>
      <c r="GQ26">
        <v>26.954599999999999</v>
      </c>
      <c r="GR26">
        <v>14.928800000000001</v>
      </c>
      <c r="GS26">
        <v>18</v>
      </c>
      <c r="GT26">
        <v>631.36900000000003</v>
      </c>
      <c r="GU26">
        <v>420.32299999999998</v>
      </c>
      <c r="GV26">
        <v>14.418900000000001</v>
      </c>
      <c r="GW26">
        <v>19.479299999999999</v>
      </c>
      <c r="GX26">
        <v>30.000800000000002</v>
      </c>
      <c r="GY26">
        <v>19.431799999999999</v>
      </c>
      <c r="GZ26">
        <v>19.401</v>
      </c>
      <c r="HA26">
        <v>20.356100000000001</v>
      </c>
      <c r="HB26">
        <v>0</v>
      </c>
      <c r="HC26">
        <v>-30</v>
      </c>
      <c r="HD26">
        <v>14.2842</v>
      </c>
      <c r="HE26">
        <v>408.57400000000001</v>
      </c>
      <c r="HF26">
        <v>0</v>
      </c>
      <c r="HG26">
        <v>104.976</v>
      </c>
      <c r="HH26">
        <v>104.497</v>
      </c>
    </row>
    <row r="27" spans="1:216" x14ac:dyDescent="0.2">
      <c r="A27">
        <v>9</v>
      </c>
      <c r="B27">
        <v>1689710845.5</v>
      </c>
      <c r="C27">
        <v>484.40000009536737</v>
      </c>
      <c r="D27" t="s">
        <v>369</v>
      </c>
      <c r="E27" t="s">
        <v>370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1689710845.5</v>
      </c>
      <c r="M27">
        <f t="shared" si="0"/>
        <v>2.3006867128743278E-3</v>
      </c>
      <c r="N27">
        <f t="shared" si="1"/>
        <v>2.3006867128743278</v>
      </c>
      <c r="O27">
        <f t="shared" si="2"/>
        <v>13.421844793055298</v>
      </c>
      <c r="P27">
        <f t="shared" si="3"/>
        <v>400.00799999999998</v>
      </c>
      <c r="Q27">
        <f t="shared" si="4"/>
        <v>325.58974897986786</v>
      </c>
      <c r="R27">
        <f t="shared" si="5"/>
        <v>32.768842529056009</v>
      </c>
      <c r="S27">
        <f t="shared" si="6"/>
        <v>40.258635916615205</v>
      </c>
      <c r="T27">
        <f t="shared" si="7"/>
        <v>0.31883278806129961</v>
      </c>
      <c r="U27">
        <f t="shared" si="8"/>
        <v>3.7628791750822081</v>
      </c>
      <c r="V27">
        <f t="shared" si="9"/>
        <v>0.30454884328251891</v>
      </c>
      <c r="W27">
        <f t="shared" si="10"/>
        <v>0.19157305026132995</v>
      </c>
      <c r="X27">
        <f t="shared" si="11"/>
        <v>62.053831829999993</v>
      </c>
      <c r="Y27">
        <f t="shared" si="12"/>
        <v>16.795615649934831</v>
      </c>
      <c r="Z27">
        <f t="shared" si="13"/>
        <v>16.795615649934831</v>
      </c>
      <c r="AA27">
        <f t="shared" si="14"/>
        <v>1.9195161840398685</v>
      </c>
      <c r="AB27">
        <f t="shared" si="15"/>
        <v>60.288252851558724</v>
      </c>
      <c r="AC27">
        <f t="shared" si="16"/>
        <v>1.1708788787392201</v>
      </c>
      <c r="AD27">
        <f t="shared" si="17"/>
        <v>1.9421343684019992</v>
      </c>
      <c r="AE27">
        <f t="shared" si="18"/>
        <v>0.74863730530064831</v>
      </c>
      <c r="AF27">
        <f t="shared" si="19"/>
        <v>-101.46028403775786</v>
      </c>
      <c r="AG27">
        <f t="shared" si="20"/>
        <v>37.465869169741559</v>
      </c>
      <c r="AH27">
        <f t="shared" si="21"/>
        <v>1.9387299302188183</v>
      </c>
      <c r="AI27">
        <f t="shared" si="22"/>
        <v>-1.8531077974870414E-3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55038.773146272382</v>
      </c>
      <c r="AO27">
        <f t="shared" si="26"/>
        <v>375.197</v>
      </c>
      <c r="AP27">
        <f t="shared" si="27"/>
        <v>316.29107099999999</v>
      </c>
      <c r="AQ27">
        <f t="shared" si="28"/>
        <v>0.84299999999999997</v>
      </c>
      <c r="AR27">
        <f t="shared" si="29"/>
        <v>0.16538999999999998</v>
      </c>
      <c r="AS27">
        <v>1689710845.5</v>
      </c>
      <c r="AT27">
        <v>400.00799999999998</v>
      </c>
      <c r="AU27">
        <v>407.53</v>
      </c>
      <c r="AV27">
        <v>11.633800000000001</v>
      </c>
      <c r="AW27">
        <v>10.4412</v>
      </c>
      <c r="AX27">
        <v>402.73500000000001</v>
      </c>
      <c r="AY27">
        <v>11.948</v>
      </c>
      <c r="AZ27">
        <v>600.03599999999994</v>
      </c>
      <c r="BA27">
        <v>100.545</v>
      </c>
      <c r="BB27">
        <v>9.9576899999999996E-2</v>
      </c>
      <c r="BC27">
        <v>16.9803</v>
      </c>
      <c r="BD27">
        <v>16.315300000000001</v>
      </c>
      <c r="BE27">
        <v>999.9</v>
      </c>
      <c r="BF27">
        <v>0</v>
      </c>
      <c r="BG27">
        <v>0</v>
      </c>
      <c r="BH27">
        <v>10006.9</v>
      </c>
      <c r="BI27">
        <v>0</v>
      </c>
      <c r="BJ27">
        <v>81.9833</v>
      </c>
      <c r="BK27">
        <v>-7.5220000000000002</v>
      </c>
      <c r="BL27">
        <v>404.71600000000001</v>
      </c>
      <c r="BM27">
        <v>411.83</v>
      </c>
      <c r="BN27">
        <v>1.1925699999999999</v>
      </c>
      <c r="BO27">
        <v>407.53</v>
      </c>
      <c r="BP27">
        <v>10.4412</v>
      </c>
      <c r="BQ27">
        <v>1.16971</v>
      </c>
      <c r="BR27">
        <v>1.0498099999999999</v>
      </c>
      <c r="BS27">
        <v>9.2215500000000006</v>
      </c>
      <c r="BT27">
        <v>7.6265799999999997</v>
      </c>
      <c r="BU27">
        <v>375.197</v>
      </c>
      <c r="BV27">
        <v>0.89999499999999999</v>
      </c>
      <c r="BW27">
        <v>0.100005</v>
      </c>
      <c r="BX27">
        <v>0</v>
      </c>
      <c r="BY27">
        <v>2.5920999999999998</v>
      </c>
      <c r="BZ27">
        <v>0</v>
      </c>
      <c r="CA27">
        <v>2152.31</v>
      </c>
      <c r="CB27">
        <v>3043.33</v>
      </c>
      <c r="CC27">
        <v>38.5</v>
      </c>
      <c r="CD27">
        <v>41.436999999999998</v>
      </c>
      <c r="CE27">
        <v>40.375</v>
      </c>
      <c r="CF27">
        <v>40.375</v>
      </c>
      <c r="CG27">
        <v>38.125</v>
      </c>
      <c r="CH27">
        <v>337.68</v>
      </c>
      <c r="CI27">
        <v>37.520000000000003</v>
      </c>
      <c r="CJ27">
        <v>0</v>
      </c>
      <c r="CK27">
        <v>1689710857</v>
      </c>
      <c r="CL27">
        <v>0</v>
      </c>
      <c r="CM27">
        <v>1689710107.0999999</v>
      </c>
      <c r="CN27" t="s">
        <v>350</v>
      </c>
      <c r="CO27">
        <v>1689710106.0999999</v>
      </c>
      <c r="CP27">
        <v>1689710107.0999999</v>
      </c>
      <c r="CQ27">
        <v>29</v>
      </c>
      <c r="CR27">
        <v>-3.5000000000000003E-2</v>
      </c>
      <c r="CS27">
        <v>2E-3</v>
      </c>
      <c r="CT27">
        <v>-2.7589999999999999</v>
      </c>
      <c r="CU27">
        <v>-0.314</v>
      </c>
      <c r="CV27">
        <v>410</v>
      </c>
      <c r="CW27">
        <v>10</v>
      </c>
      <c r="CX27">
        <v>0.17</v>
      </c>
      <c r="CY27">
        <v>7.0000000000000007E-2</v>
      </c>
      <c r="CZ27">
        <v>10.44762570202297</v>
      </c>
      <c r="DA27">
        <v>0.6551163246352496</v>
      </c>
      <c r="DB27">
        <v>7.2511551518156442E-2</v>
      </c>
      <c r="DC27">
        <v>1</v>
      </c>
      <c r="DD27">
        <v>407.47570731707322</v>
      </c>
      <c r="DE27">
        <v>0.18719163763185129</v>
      </c>
      <c r="DF27">
        <v>3.2832348639598177E-2</v>
      </c>
      <c r="DG27">
        <v>-1</v>
      </c>
      <c r="DH27">
        <v>374.98612500000002</v>
      </c>
      <c r="DI27">
        <v>-0.26803093783632859</v>
      </c>
      <c r="DJ27">
        <v>0.14910318365145059</v>
      </c>
      <c r="DK27">
        <v>1</v>
      </c>
      <c r="DL27">
        <v>2</v>
      </c>
      <c r="DM27">
        <v>2</v>
      </c>
      <c r="DN27" t="s">
        <v>351</v>
      </c>
      <c r="DO27">
        <v>3.2141299999999999</v>
      </c>
      <c r="DP27">
        <v>2.7085699999999999</v>
      </c>
      <c r="DQ27">
        <v>9.5554600000000003E-2</v>
      </c>
      <c r="DR27">
        <v>9.5971299999999996E-2</v>
      </c>
      <c r="DS27">
        <v>7.0172300000000007E-2</v>
      </c>
      <c r="DT27">
        <v>6.2906500000000004E-2</v>
      </c>
      <c r="DU27">
        <v>27495.5</v>
      </c>
      <c r="DV27">
        <v>31026.3</v>
      </c>
      <c r="DW27">
        <v>28594.799999999999</v>
      </c>
      <c r="DX27">
        <v>32892.6</v>
      </c>
      <c r="DY27">
        <v>36969.9</v>
      </c>
      <c r="DZ27">
        <v>41765.599999999999</v>
      </c>
      <c r="EA27">
        <v>41963.8</v>
      </c>
      <c r="EB27">
        <v>47438.7</v>
      </c>
      <c r="EC27">
        <v>2.2639</v>
      </c>
      <c r="ED27">
        <v>1.8971800000000001</v>
      </c>
      <c r="EE27">
        <v>1.98558E-2</v>
      </c>
      <c r="EF27">
        <v>0</v>
      </c>
      <c r="EG27">
        <v>15.9847</v>
      </c>
      <c r="EH27">
        <v>999.9</v>
      </c>
      <c r="EI27">
        <v>39.700000000000003</v>
      </c>
      <c r="EJ27">
        <v>24</v>
      </c>
      <c r="EK27">
        <v>11.825699999999999</v>
      </c>
      <c r="EL27">
        <v>63.159399999999998</v>
      </c>
      <c r="EM27">
        <v>20.436699999999998</v>
      </c>
      <c r="EN27">
        <v>1</v>
      </c>
      <c r="EO27">
        <v>-0.57525700000000002</v>
      </c>
      <c r="EP27">
        <v>1.8126899999999999</v>
      </c>
      <c r="EQ27">
        <v>20.240500000000001</v>
      </c>
      <c r="ER27">
        <v>5.2289700000000003</v>
      </c>
      <c r="ES27">
        <v>12.0091</v>
      </c>
      <c r="ET27">
        <v>4.9904500000000001</v>
      </c>
      <c r="EU27">
        <v>3.3050000000000002</v>
      </c>
      <c r="EV27">
        <v>6034.8</v>
      </c>
      <c r="EW27">
        <v>9511.4</v>
      </c>
      <c r="EX27">
        <v>503</v>
      </c>
      <c r="EY27">
        <v>56.9</v>
      </c>
      <c r="EZ27">
        <v>1.85242</v>
      </c>
      <c r="FA27">
        <v>1.8614599999999999</v>
      </c>
      <c r="FB27">
        <v>1.8604499999999999</v>
      </c>
      <c r="FC27">
        <v>1.8564400000000001</v>
      </c>
      <c r="FD27">
        <v>1.8608100000000001</v>
      </c>
      <c r="FE27">
        <v>1.85714</v>
      </c>
      <c r="FF27">
        <v>1.85927</v>
      </c>
      <c r="FG27">
        <v>1.86205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-2.7269999999999999</v>
      </c>
      <c r="FV27">
        <v>-0.31419999999999998</v>
      </c>
      <c r="FW27">
        <v>-1.2827586711494769</v>
      </c>
      <c r="FX27">
        <v>-4.0117494158234393E-3</v>
      </c>
      <c r="FY27">
        <v>1.087516141204025E-6</v>
      </c>
      <c r="FZ27">
        <v>-8.657206703991749E-11</v>
      </c>
      <c r="GA27">
        <v>-0.31418095238095128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12.3</v>
      </c>
      <c r="GJ27">
        <v>12.3</v>
      </c>
      <c r="GK27">
        <v>1.01196</v>
      </c>
      <c r="GL27">
        <v>2.36572</v>
      </c>
      <c r="GM27">
        <v>1.5942400000000001</v>
      </c>
      <c r="GN27">
        <v>2.32056</v>
      </c>
      <c r="GO27">
        <v>1.40015</v>
      </c>
      <c r="GP27">
        <v>2.2631800000000002</v>
      </c>
      <c r="GQ27">
        <v>26.933800000000002</v>
      </c>
      <c r="GR27">
        <v>14.928800000000001</v>
      </c>
      <c r="GS27">
        <v>18</v>
      </c>
      <c r="GT27">
        <v>631.327</v>
      </c>
      <c r="GU27">
        <v>420.23599999999999</v>
      </c>
      <c r="GV27">
        <v>14.394299999999999</v>
      </c>
      <c r="GW27">
        <v>19.4709</v>
      </c>
      <c r="GX27">
        <v>30.0001</v>
      </c>
      <c r="GY27">
        <v>19.420100000000001</v>
      </c>
      <c r="GZ27">
        <v>19.388200000000001</v>
      </c>
      <c r="HA27">
        <v>20.3141</v>
      </c>
      <c r="HB27">
        <v>0</v>
      </c>
      <c r="HC27">
        <v>-30</v>
      </c>
      <c r="HD27">
        <v>14.3955</v>
      </c>
      <c r="HE27">
        <v>407.56400000000002</v>
      </c>
      <c r="HF27">
        <v>0</v>
      </c>
      <c r="HG27">
        <v>104.97799999999999</v>
      </c>
      <c r="HH27">
        <v>104.494</v>
      </c>
    </row>
    <row r="28" spans="1:216" x14ac:dyDescent="0.2">
      <c r="A28">
        <v>10</v>
      </c>
      <c r="B28">
        <v>1689710906</v>
      </c>
      <c r="C28">
        <v>544.90000009536743</v>
      </c>
      <c r="D28" t="s">
        <v>371</v>
      </c>
      <c r="E28" t="s">
        <v>372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1689710906</v>
      </c>
      <c r="M28">
        <f t="shared" si="0"/>
        <v>2.2924605961521559E-3</v>
      </c>
      <c r="N28">
        <f t="shared" si="1"/>
        <v>2.2924605961521558</v>
      </c>
      <c r="O28">
        <f t="shared" si="2"/>
        <v>10.178361558572799</v>
      </c>
      <c r="P28">
        <f t="shared" si="3"/>
        <v>400.09300000000002</v>
      </c>
      <c r="Q28">
        <f t="shared" si="4"/>
        <v>342.94497872354401</v>
      </c>
      <c r="R28">
        <f t="shared" si="5"/>
        <v>34.514907032633118</v>
      </c>
      <c r="S28">
        <f t="shared" si="6"/>
        <v>40.266437930672204</v>
      </c>
      <c r="T28">
        <f t="shared" si="7"/>
        <v>0.32127920224433532</v>
      </c>
      <c r="U28">
        <f t="shared" si="8"/>
        <v>3.7742382789357696</v>
      </c>
      <c r="V28">
        <f t="shared" si="9"/>
        <v>0.30682209633289687</v>
      </c>
      <c r="W28">
        <f t="shared" si="10"/>
        <v>0.19300850591219232</v>
      </c>
      <c r="X28">
        <f t="shared" si="11"/>
        <v>41.309113179736542</v>
      </c>
      <c r="Y28">
        <f t="shared" si="12"/>
        <v>16.714696418258573</v>
      </c>
      <c r="Z28">
        <f t="shared" si="13"/>
        <v>16.714696418258573</v>
      </c>
      <c r="AA28">
        <f t="shared" si="14"/>
        <v>1.9096791230765107</v>
      </c>
      <c r="AB28">
        <f t="shared" si="15"/>
        <v>60.150024858052916</v>
      </c>
      <c r="AC28">
        <f t="shared" si="16"/>
        <v>1.1692165138095001</v>
      </c>
      <c r="AD28">
        <f t="shared" si="17"/>
        <v>1.9438337998508155</v>
      </c>
      <c r="AE28">
        <f t="shared" si="18"/>
        <v>0.74046260926701057</v>
      </c>
      <c r="AF28">
        <f t="shared" si="19"/>
        <v>-101.09751229031008</v>
      </c>
      <c r="AG28">
        <f t="shared" si="20"/>
        <v>56.852128306907389</v>
      </c>
      <c r="AH28">
        <f t="shared" si="21"/>
        <v>2.9320299704349368</v>
      </c>
      <c r="AI28">
        <f t="shared" si="22"/>
        <v>-4.2408332312078301E-3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55268.54692305276</v>
      </c>
      <c r="AO28">
        <f t="shared" si="26"/>
        <v>249.76300000000001</v>
      </c>
      <c r="AP28">
        <f t="shared" si="27"/>
        <v>210.55062900504481</v>
      </c>
      <c r="AQ28">
        <f t="shared" si="28"/>
        <v>0.84300168161434963</v>
      </c>
      <c r="AR28">
        <f t="shared" si="29"/>
        <v>0.16539324551569504</v>
      </c>
      <c r="AS28">
        <v>1689710906</v>
      </c>
      <c r="AT28">
        <v>400.09300000000002</v>
      </c>
      <c r="AU28">
        <v>405.91199999999998</v>
      </c>
      <c r="AV28">
        <v>11.6175</v>
      </c>
      <c r="AW28">
        <v>10.4292</v>
      </c>
      <c r="AX28">
        <v>402.82100000000003</v>
      </c>
      <c r="AY28">
        <v>11.931699999999999</v>
      </c>
      <c r="AZ28">
        <v>600.06399999999996</v>
      </c>
      <c r="BA28">
        <v>100.54300000000001</v>
      </c>
      <c r="BB28">
        <v>9.9695400000000003E-2</v>
      </c>
      <c r="BC28">
        <v>16.9941</v>
      </c>
      <c r="BD28">
        <v>16.3218</v>
      </c>
      <c r="BE28">
        <v>999.9</v>
      </c>
      <c r="BF28">
        <v>0</v>
      </c>
      <c r="BG28">
        <v>0</v>
      </c>
      <c r="BH28">
        <v>10051.200000000001</v>
      </c>
      <c r="BI28">
        <v>0</v>
      </c>
      <c r="BJ28">
        <v>79.676599999999993</v>
      </c>
      <c r="BK28">
        <v>-5.8191199999999998</v>
      </c>
      <c r="BL28">
        <v>404.79599999999999</v>
      </c>
      <c r="BM28">
        <v>410.19</v>
      </c>
      <c r="BN28">
        <v>1.18831</v>
      </c>
      <c r="BO28">
        <v>405.91199999999998</v>
      </c>
      <c r="BP28">
        <v>10.4292</v>
      </c>
      <c r="BQ28">
        <v>1.1680600000000001</v>
      </c>
      <c r="BR28">
        <v>1.0485800000000001</v>
      </c>
      <c r="BS28">
        <v>9.2005300000000005</v>
      </c>
      <c r="BT28">
        <v>7.6094600000000003</v>
      </c>
      <c r="BU28">
        <v>249.76300000000001</v>
      </c>
      <c r="BV28">
        <v>0.899953</v>
      </c>
      <c r="BW28">
        <v>0.100047</v>
      </c>
      <c r="BX28">
        <v>0</v>
      </c>
      <c r="BY28">
        <v>2.74</v>
      </c>
      <c r="BZ28">
        <v>0</v>
      </c>
      <c r="CA28">
        <v>1588.58</v>
      </c>
      <c r="CB28">
        <v>2025.87</v>
      </c>
      <c r="CC28">
        <v>38.375</v>
      </c>
      <c r="CD28">
        <v>41.625</v>
      </c>
      <c r="CE28">
        <v>40.5</v>
      </c>
      <c r="CF28">
        <v>40.561999999999998</v>
      </c>
      <c r="CG28">
        <v>38.061999999999998</v>
      </c>
      <c r="CH28">
        <v>224.77</v>
      </c>
      <c r="CI28">
        <v>24.99</v>
      </c>
      <c r="CJ28">
        <v>0</v>
      </c>
      <c r="CK28">
        <v>1689710917.5999999</v>
      </c>
      <c r="CL28">
        <v>0</v>
      </c>
      <c r="CM28">
        <v>1689710107.0999999</v>
      </c>
      <c r="CN28" t="s">
        <v>350</v>
      </c>
      <c r="CO28">
        <v>1689710106.0999999</v>
      </c>
      <c r="CP28">
        <v>1689710107.0999999</v>
      </c>
      <c r="CQ28">
        <v>29</v>
      </c>
      <c r="CR28">
        <v>-3.5000000000000003E-2</v>
      </c>
      <c r="CS28">
        <v>2E-3</v>
      </c>
      <c r="CT28">
        <v>-2.7589999999999999</v>
      </c>
      <c r="CU28">
        <v>-0.314</v>
      </c>
      <c r="CV28">
        <v>410</v>
      </c>
      <c r="CW28">
        <v>10</v>
      </c>
      <c r="CX28">
        <v>0.17</v>
      </c>
      <c r="CY28">
        <v>7.0000000000000007E-2</v>
      </c>
      <c r="CZ28">
        <v>7.9461463724975196</v>
      </c>
      <c r="DA28">
        <v>0.93256991180102877</v>
      </c>
      <c r="DB28">
        <v>0.10773689812914319</v>
      </c>
      <c r="DC28">
        <v>1</v>
      </c>
      <c r="DD28">
        <v>405.87267500000002</v>
      </c>
      <c r="DE28">
        <v>1.162851782383878E-2</v>
      </c>
      <c r="DF28">
        <v>3.6634947454579007E-2</v>
      </c>
      <c r="DG28">
        <v>-1</v>
      </c>
      <c r="DH28">
        <v>249.9859512195122</v>
      </c>
      <c r="DI28">
        <v>-8.4346432231938481E-2</v>
      </c>
      <c r="DJ28">
        <v>0.1326699464597573</v>
      </c>
      <c r="DK28">
        <v>1</v>
      </c>
      <c r="DL28">
        <v>2</v>
      </c>
      <c r="DM28">
        <v>2</v>
      </c>
      <c r="DN28" t="s">
        <v>351</v>
      </c>
      <c r="DO28">
        <v>3.2141999999999999</v>
      </c>
      <c r="DP28">
        <v>2.7090800000000002</v>
      </c>
      <c r="DQ28">
        <v>9.5570699999999995E-2</v>
      </c>
      <c r="DR28">
        <v>9.5683799999999999E-2</v>
      </c>
      <c r="DS28">
        <v>7.0100399999999993E-2</v>
      </c>
      <c r="DT28">
        <v>6.2852000000000005E-2</v>
      </c>
      <c r="DU28">
        <v>27495.1</v>
      </c>
      <c r="DV28">
        <v>31036</v>
      </c>
      <c r="DW28">
        <v>28594.9</v>
      </c>
      <c r="DX28">
        <v>32892.400000000001</v>
      </c>
      <c r="DY28">
        <v>36972.800000000003</v>
      </c>
      <c r="DZ28">
        <v>41768.300000000003</v>
      </c>
      <c r="EA28">
        <v>41963.9</v>
      </c>
      <c r="EB28">
        <v>47438.9</v>
      </c>
      <c r="EC28">
        <v>2.2638500000000001</v>
      </c>
      <c r="ED28">
        <v>1.89723</v>
      </c>
      <c r="EE28">
        <v>2.05077E-2</v>
      </c>
      <c r="EF28">
        <v>0</v>
      </c>
      <c r="EG28">
        <v>15.9803</v>
      </c>
      <c r="EH28">
        <v>999.9</v>
      </c>
      <c r="EI28">
        <v>39.700000000000003</v>
      </c>
      <c r="EJ28">
        <v>24</v>
      </c>
      <c r="EK28">
        <v>11.827199999999999</v>
      </c>
      <c r="EL28">
        <v>62.249400000000001</v>
      </c>
      <c r="EM28">
        <v>20.260400000000001</v>
      </c>
      <c r="EN28">
        <v>1</v>
      </c>
      <c r="EO28">
        <v>-0.57551600000000003</v>
      </c>
      <c r="EP28">
        <v>1.70922</v>
      </c>
      <c r="EQ28">
        <v>20.242699999999999</v>
      </c>
      <c r="ER28">
        <v>5.2292699999999996</v>
      </c>
      <c r="ES28">
        <v>12.008599999999999</v>
      </c>
      <c r="ET28">
        <v>4.9898499999999997</v>
      </c>
      <c r="EU28">
        <v>3.3050000000000002</v>
      </c>
      <c r="EV28">
        <v>6036</v>
      </c>
      <c r="EW28">
        <v>9511.4</v>
      </c>
      <c r="EX28">
        <v>503</v>
      </c>
      <c r="EY28">
        <v>57</v>
      </c>
      <c r="EZ28">
        <v>1.85243</v>
      </c>
      <c r="FA28">
        <v>1.86147</v>
      </c>
      <c r="FB28">
        <v>1.8605</v>
      </c>
      <c r="FC28">
        <v>1.8565</v>
      </c>
      <c r="FD28">
        <v>1.8608100000000001</v>
      </c>
      <c r="FE28">
        <v>1.8571500000000001</v>
      </c>
      <c r="FF28">
        <v>1.85927</v>
      </c>
      <c r="FG28">
        <v>1.86205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-2.7280000000000002</v>
      </c>
      <c r="FV28">
        <v>-0.31419999999999998</v>
      </c>
      <c r="FW28">
        <v>-1.2827586711494769</v>
      </c>
      <c r="FX28">
        <v>-4.0117494158234393E-3</v>
      </c>
      <c r="FY28">
        <v>1.087516141204025E-6</v>
      </c>
      <c r="FZ28">
        <v>-8.657206703991749E-11</v>
      </c>
      <c r="GA28">
        <v>-0.31418095238095128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13.3</v>
      </c>
      <c r="GJ28">
        <v>13.3</v>
      </c>
      <c r="GK28">
        <v>1.0083</v>
      </c>
      <c r="GL28">
        <v>2.3596200000000001</v>
      </c>
      <c r="GM28">
        <v>1.5942400000000001</v>
      </c>
      <c r="GN28">
        <v>2.32056</v>
      </c>
      <c r="GO28">
        <v>1.40015</v>
      </c>
      <c r="GP28">
        <v>2.2717299999999998</v>
      </c>
      <c r="GQ28">
        <v>26.9131</v>
      </c>
      <c r="GR28">
        <v>14.928800000000001</v>
      </c>
      <c r="GS28">
        <v>18</v>
      </c>
      <c r="GT28">
        <v>631.17200000000003</v>
      </c>
      <c r="GU28">
        <v>420.18400000000003</v>
      </c>
      <c r="GV28">
        <v>14.5693</v>
      </c>
      <c r="GW28">
        <v>19.464300000000001</v>
      </c>
      <c r="GX28">
        <v>30</v>
      </c>
      <c r="GY28">
        <v>19.411200000000001</v>
      </c>
      <c r="GZ28">
        <v>19.3794</v>
      </c>
      <c r="HA28">
        <v>20.245999999999999</v>
      </c>
      <c r="HB28">
        <v>0</v>
      </c>
      <c r="HC28">
        <v>-30</v>
      </c>
      <c r="HD28">
        <v>14.5738</v>
      </c>
      <c r="HE28">
        <v>405.78</v>
      </c>
      <c r="HF28">
        <v>0</v>
      </c>
      <c r="HG28">
        <v>104.97799999999999</v>
      </c>
      <c r="HH28">
        <v>104.494</v>
      </c>
    </row>
    <row r="29" spans="1:216" x14ac:dyDescent="0.2">
      <c r="A29">
        <v>11</v>
      </c>
      <c r="B29">
        <v>1689710966.5</v>
      </c>
      <c r="C29">
        <v>605.40000009536743</v>
      </c>
      <c r="D29" t="s">
        <v>373</v>
      </c>
      <c r="E29" t="s">
        <v>374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1689710966.5</v>
      </c>
      <c r="M29">
        <f t="shared" si="0"/>
        <v>2.253548259083615E-3</v>
      </c>
      <c r="N29">
        <f t="shared" si="1"/>
        <v>2.2535482590836149</v>
      </c>
      <c r="O29">
        <f t="shared" si="2"/>
        <v>8.1498462032759136</v>
      </c>
      <c r="P29">
        <f t="shared" si="3"/>
        <v>399.97899999999998</v>
      </c>
      <c r="Q29">
        <f t="shared" si="4"/>
        <v>352.76069118988005</v>
      </c>
      <c r="R29">
        <f t="shared" si="5"/>
        <v>35.50330450410695</v>
      </c>
      <c r="S29">
        <f t="shared" si="6"/>
        <v>40.255551672576992</v>
      </c>
      <c r="T29">
        <f t="shared" si="7"/>
        <v>0.31709776065487721</v>
      </c>
      <c r="U29">
        <f t="shared" si="8"/>
        <v>3.758494282105858</v>
      </c>
      <c r="V29">
        <f t="shared" si="9"/>
        <v>0.30294945326190686</v>
      </c>
      <c r="W29">
        <f t="shared" si="10"/>
        <v>0.19056196717616214</v>
      </c>
      <c r="X29">
        <f t="shared" si="11"/>
        <v>29.77094439321667</v>
      </c>
      <c r="Y29">
        <f t="shared" si="12"/>
        <v>16.663499397876098</v>
      </c>
      <c r="Z29">
        <f t="shared" si="13"/>
        <v>16.663499397876098</v>
      </c>
      <c r="AA29">
        <f t="shared" si="14"/>
        <v>1.9034781660003173</v>
      </c>
      <c r="AB29">
        <f t="shared" si="15"/>
        <v>60.011820958578241</v>
      </c>
      <c r="AC29">
        <f t="shared" si="16"/>
        <v>1.1662343675950999</v>
      </c>
      <c r="AD29">
        <f t="shared" si="17"/>
        <v>1.9433410767523052</v>
      </c>
      <c r="AE29">
        <f t="shared" si="18"/>
        <v>0.73724379840521737</v>
      </c>
      <c r="AF29">
        <f t="shared" si="19"/>
        <v>-99.381478225587415</v>
      </c>
      <c r="AG29">
        <f t="shared" si="20"/>
        <v>66.178408431597077</v>
      </c>
      <c r="AH29">
        <f t="shared" si="21"/>
        <v>3.4263316194000883</v>
      </c>
      <c r="AI29">
        <f t="shared" si="22"/>
        <v>-5.7937813735833288E-3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54947.210897591402</v>
      </c>
      <c r="AO29">
        <f t="shared" si="26"/>
        <v>180.001</v>
      </c>
      <c r="AP29">
        <f t="shared" si="27"/>
        <v>151.74114300166667</v>
      </c>
      <c r="AQ29">
        <f t="shared" si="28"/>
        <v>0.84300166666666665</v>
      </c>
      <c r="AR29">
        <f t="shared" si="29"/>
        <v>0.16539321666666668</v>
      </c>
      <c r="AS29">
        <v>1689710966.5</v>
      </c>
      <c r="AT29">
        <v>399.97899999999998</v>
      </c>
      <c r="AU29">
        <v>404.726</v>
      </c>
      <c r="AV29">
        <v>11.5877</v>
      </c>
      <c r="AW29">
        <v>10.419499999999999</v>
      </c>
      <c r="AX29">
        <v>402.70699999999999</v>
      </c>
      <c r="AY29">
        <v>11.901899999999999</v>
      </c>
      <c r="AZ29">
        <v>600.04600000000005</v>
      </c>
      <c r="BA29">
        <v>100.544</v>
      </c>
      <c r="BB29">
        <v>0.100163</v>
      </c>
      <c r="BC29">
        <v>16.990100000000002</v>
      </c>
      <c r="BD29">
        <v>16.3018</v>
      </c>
      <c r="BE29">
        <v>999.9</v>
      </c>
      <c r="BF29">
        <v>0</v>
      </c>
      <c r="BG29">
        <v>0</v>
      </c>
      <c r="BH29">
        <v>9990</v>
      </c>
      <c r="BI29">
        <v>0</v>
      </c>
      <c r="BJ29">
        <v>80.877200000000002</v>
      </c>
      <c r="BK29">
        <v>-4.7468599999999999</v>
      </c>
      <c r="BL29">
        <v>404.66899999999998</v>
      </c>
      <c r="BM29">
        <v>408.988</v>
      </c>
      <c r="BN29">
        <v>1.16825</v>
      </c>
      <c r="BO29">
        <v>404.726</v>
      </c>
      <c r="BP29">
        <v>10.419499999999999</v>
      </c>
      <c r="BQ29">
        <v>1.1650799999999999</v>
      </c>
      <c r="BR29">
        <v>1.04762</v>
      </c>
      <c r="BS29">
        <v>9.1626999999999992</v>
      </c>
      <c r="BT29">
        <v>7.59605</v>
      </c>
      <c r="BU29">
        <v>180.001</v>
      </c>
      <c r="BV29">
        <v>0.89994300000000005</v>
      </c>
      <c r="BW29">
        <v>0.10005699999999999</v>
      </c>
      <c r="BX29">
        <v>0</v>
      </c>
      <c r="BY29">
        <v>2.5339999999999998</v>
      </c>
      <c r="BZ29">
        <v>0</v>
      </c>
      <c r="CA29">
        <v>1287.54</v>
      </c>
      <c r="CB29">
        <v>1460.01</v>
      </c>
      <c r="CC29">
        <v>38.125</v>
      </c>
      <c r="CD29">
        <v>41.75</v>
      </c>
      <c r="CE29">
        <v>40.436999999999998</v>
      </c>
      <c r="CF29">
        <v>40.811999999999998</v>
      </c>
      <c r="CG29">
        <v>38</v>
      </c>
      <c r="CH29">
        <v>161.99</v>
      </c>
      <c r="CI29">
        <v>18.010000000000002</v>
      </c>
      <c r="CJ29">
        <v>0</v>
      </c>
      <c r="CK29">
        <v>1689710978.2</v>
      </c>
      <c r="CL29">
        <v>0</v>
      </c>
      <c r="CM29">
        <v>1689710107.0999999</v>
      </c>
      <c r="CN29" t="s">
        <v>350</v>
      </c>
      <c r="CO29">
        <v>1689710106.0999999</v>
      </c>
      <c r="CP29">
        <v>1689710107.0999999</v>
      </c>
      <c r="CQ29">
        <v>29</v>
      </c>
      <c r="CR29">
        <v>-3.5000000000000003E-2</v>
      </c>
      <c r="CS29">
        <v>2E-3</v>
      </c>
      <c r="CT29">
        <v>-2.7589999999999999</v>
      </c>
      <c r="CU29">
        <v>-0.314</v>
      </c>
      <c r="CV29">
        <v>410</v>
      </c>
      <c r="CW29">
        <v>10</v>
      </c>
      <c r="CX29">
        <v>0.17</v>
      </c>
      <c r="CY29">
        <v>7.0000000000000007E-2</v>
      </c>
      <c r="CZ29">
        <v>6.2201002117833433</v>
      </c>
      <c r="DA29">
        <v>0.69765857034594669</v>
      </c>
      <c r="DB29">
        <v>9.7261303476602959E-2</v>
      </c>
      <c r="DC29">
        <v>1</v>
      </c>
      <c r="DD29">
        <v>404.69031707317072</v>
      </c>
      <c r="DE29">
        <v>-0.110634146341274</v>
      </c>
      <c r="DF29">
        <v>3.8660144615319698E-2</v>
      </c>
      <c r="DG29">
        <v>-1</v>
      </c>
      <c r="DH29">
        <v>179.992756097561</v>
      </c>
      <c r="DI29">
        <v>1.3826307866575439E-2</v>
      </c>
      <c r="DJ29">
        <v>3.6876887322003422E-3</v>
      </c>
      <c r="DK29">
        <v>1</v>
      </c>
      <c r="DL29">
        <v>2</v>
      </c>
      <c r="DM29">
        <v>2</v>
      </c>
      <c r="DN29" t="s">
        <v>351</v>
      </c>
      <c r="DO29">
        <v>3.2141799999999998</v>
      </c>
      <c r="DP29">
        <v>2.7090100000000001</v>
      </c>
      <c r="DQ29">
        <v>9.5554600000000003E-2</v>
      </c>
      <c r="DR29">
        <v>9.5477000000000006E-2</v>
      </c>
      <c r="DS29">
        <v>6.9971400000000003E-2</v>
      </c>
      <c r="DT29">
        <v>6.2810900000000003E-2</v>
      </c>
      <c r="DU29">
        <v>27495.200000000001</v>
      </c>
      <c r="DV29">
        <v>31044.3</v>
      </c>
      <c r="DW29">
        <v>28594.400000000001</v>
      </c>
      <c r="DX29">
        <v>32893.699999999997</v>
      </c>
      <c r="DY29">
        <v>36978.199999999997</v>
      </c>
      <c r="DZ29">
        <v>41771.4</v>
      </c>
      <c r="EA29">
        <v>41964</v>
      </c>
      <c r="EB29">
        <v>47440.4</v>
      </c>
      <c r="EC29">
        <v>2.2642799999999998</v>
      </c>
      <c r="ED29">
        <v>1.8974800000000001</v>
      </c>
      <c r="EE29">
        <v>1.9483299999999999E-2</v>
      </c>
      <c r="EF29">
        <v>0</v>
      </c>
      <c r="EG29">
        <v>15.977399999999999</v>
      </c>
      <c r="EH29">
        <v>999.9</v>
      </c>
      <c r="EI29">
        <v>39.700000000000003</v>
      </c>
      <c r="EJ29">
        <v>24</v>
      </c>
      <c r="EK29">
        <v>11.8248</v>
      </c>
      <c r="EL29">
        <v>62.759399999999999</v>
      </c>
      <c r="EM29">
        <v>20.228400000000001</v>
      </c>
      <c r="EN29">
        <v>1</v>
      </c>
      <c r="EO29">
        <v>-0.57622499999999999</v>
      </c>
      <c r="EP29">
        <v>1.84751</v>
      </c>
      <c r="EQ29">
        <v>20.241599999999998</v>
      </c>
      <c r="ER29">
        <v>5.2294200000000002</v>
      </c>
      <c r="ES29">
        <v>12.007899999999999</v>
      </c>
      <c r="ET29">
        <v>4.9912999999999998</v>
      </c>
      <c r="EU29">
        <v>3.3050000000000002</v>
      </c>
      <c r="EV29">
        <v>6037.4</v>
      </c>
      <c r="EW29">
        <v>9511.4</v>
      </c>
      <c r="EX29">
        <v>503</v>
      </c>
      <c r="EY29">
        <v>57</v>
      </c>
      <c r="EZ29">
        <v>1.85242</v>
      </c>
      <c r="FA29">
        <v>1.86145</v>
      </c>
      <c r="FB29">
        <v>1.8604700000000001</v>
      </c>
      <c r="FC29">
        <v>1.8564799999999999</v>
      </c>
      <c r="FD29">
        <v>1.8608100000000001</v>
      </c>
      <c r="FE29">
        <v>1.8571500000000001</v>
      </c>
      <c r="FF29">
        <v>1.85927</v>
      </c>
      <c r="FG29">
        <v>1.86208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-2.7280000000000002</v>
      </c>
      <c r="FV29">
        <v>-0.31419999999999998</v>
      </c>
      <c r="FW29">
        <v>-1.2827586711494769</v>
      </c>
      <c r="FX29">
        <v>-4.0117494158234393E-3</v>
      </c>
      <c r="FY29">
        <v>1.087516141204025E-6</v>
      </c>
      <c r="FZ29">
        <v>-8.657206703991749E-11</v>
      </c>
      <c r="GA29">
        <v>-0.31418095238095128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14.3</v>
      </c>
      <c r="GJ29">
        <v>14.3</v>
      </c>
      <c r="GK29">
        <v>1.00586</v>
      </c>
      <c r="GL29">
        <v>2.3596200000000001</v>
      </c>
      <c r="GM29">
        <v>1.5942400000000001</v>
      </c>
      <c r="GN29">
        <v>2.32056</v>
      </c>
      <c r="GO29">
        <v>1.40015</v>
      </c>
      <c r="GP29">
        <v>2.2936999999999999</v>
      </c>
      <c r="GQ29">
        <v>26.871700000000001</v>
      </c>
      <c r="GR29">
        <v>14.9201</v>
      </c>
      <c r="GS29">
        <v>18</v>
      </c>
      <c r="GT29">
        <v>631.30700000000002</v>
      </c>
      <c r="GU29">
        <v>420.19499999999999</v>
      </c>
      <c r="GV29">
        <v>14.4123</v>
      </c>
      <c r="GW29">
        <v>19.450900000000001</v>
      </c>
      <c r="GX29">
        <v>29.9999</v>
      </c>
      <c r="GY29">
        <v>19.397200000000002</v>
      </c>
      <c r="GZ29">
        <v>19.3644</v>
      </c>
      <c r="HA29">
        <v>20.202400000000001</v>
      </c>
      <c r="HB29">
        <v>0</v>
      </c>
      <c r="HC29">
        <v>-30</v>
      </c>
      <c r="HD29">
        <v>14.4246</v>
      </c>
      <c r="HE29">
        <v>404.63</v>
      </c>
      <c r="HF29">
        <v>0</v>
      </c>
      <c r="HG29">
        <v>104.977</v>
      </c>
      <c r="HH29">
        <v>104.498</v>
      </c>
    </row>
    <row r="30" spans="1:216" x14ac:dyDescent="0.2">
      <c r="A30">
        <v>12</v>
      </c>
      <c r="B30">
        <v>1689711027</v>
      </c>
      <c r="C30">
        <v>665.90000009536743</v>
      </c>
      <c r="D30" t="s">
        <v>375</v>
      </c>
      <c r="E30" t="s">
        <v>376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1689711027</v>
      </c>
      <c r="M30">
        <f t="shared" si="0"/>
        <v>2.2588783640794755E-3</v>
      </c>
      <c r="N30">
        <f t="shared" si="1"/>
        <v>2.2588783640794756</v>
      </c>
      <c r="O30">
        <f t="shared" si="2"/>
        <v>5.8402540562658096</v>
      </c>
      <c r="P30">
        <f t="shared" si="3"/>
        <v>400.03800000000001</v>
      </c>
      <c r="Q30">
        <f t="shared" si="4"/>
        <v>365.27500876140778</v>
      </c>
      <c r="R30">
        <f t="shared" si="5"/>
        <v>36.762786198084278</v>
      </c>
      <c r="S30">
        <f t="shared" si="6"/>
        <v>40.261477277015999</v>
      </c>
      <c r="T30">
        <f t="shared" si="7"/>
        <v>0.32109077690799714</v>
      </c>
      <c r="U30">
        <f t="shared" si="8"/>
        <v>3.7576891238676642</v>
      </c>
      <c r="V30">
        <f t="shared" si="9"/>
        <v>0.30658970383785933</v>
      </c>
      <c r="W30">
        <f t="shared" si="10"/>
        <v>0.192866848219968</v>
      </c>
      <c r="X30">
        <f t="shared" si="11"/>
        <v>20.630575193674339</v>
      </c>
      <c r="Y30">
        <f t="shared" si="12"/>
        <v>16.602832885572145</v>
      </c>
      <c r="Z30">
        <f t="shared" si="13"/>
        <v>16.602832885572145</v>
      </c>
      <c r="AA30">
        <f t="shared" si="14"/>
        <v>1.8961531559694678</v>
      </c>
      <c r="AB30">
        <f t="shared" si="15"/>
        <v>60.058387698411472</v>
      </c>
      <c r="AC30">
        <f t="shared" si="16"/>
        <v>1.165911947154</v>
      </c>
      <c r="AD30">
        <f t="shared" si="17"/>
        <v>1.9412974470922038</v>
      </c>
      <c r="AE30">
        <f t="shared" si="18"/>
        <v>0.73024120881546772</v>
      </c>
      <c r="AF30">
        <f t="shared" si="19"/>
        <v>-99.616535855904871</v>
      </c>
      <c r="AG30">
        <f t="shared" si="20"/>
        <v>75.091425403859688</v>
      </c>
      <c r="AH30">
        <f t="shared" si="21"/>
        <v>3.8870741644588236</v>
      </c>
      <c r="AI30">
        <f t="shared" si="22"/>
        <v>-7.461093912013439E-3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54933.891325926823</v>
      </c>
      <c r="AO30">
        <f t="shared" si="26"/>
        <v>124.733</v>
      </c>
      <c r="AP30">
        <f t="shared" si="27"/>
        <v>105.1504290122665</v>
      </c>
      <c r="AQ30">
        <f t="shared" si="28"/>
        <v>0.84300408883187683</v>
      </c>
      <c r="AR30">
        <f t="shared" si="29"/>
        <v>0.16539789144552233</v>
      </c>
      <c r="AS30">
        <v>1689711027</v>
      </c>
      <c r="AT30">
        <v>400.03800000000001</v>
      </c>
      <c r="AU30">
        <v>403.57499999999999</v>
      </c>
      <c r="AV30">
        <v>11.5845</v>
      </c>
      <c r="AW30">
        <v>10.413500000000001</v>
      </c>
      <c r="AX30">
        <v>402.76600000000002</v>
      </c>
      <c r="AY30">
        <v>11.8987</v>
      </c>
      <c r="AZ30">
        <v>600.029</v>
      </c>
      <c r="BA30">
        <v>100.544</v>
      </c>
      <c r="BB30">
        <v>0.100132</v>
      </c>
      <c r="BC30">
        <v>16.973500000000001</v>
      </c>
      <c r="BD30">
        <v>16.2942</v>
      </c>
      <c r="BE30">
        <v>999.9</v>
      </c>
      <c r="BF30">
        <v>0</v>
      </c>
      <c r="BG30">
        <v>0</v>
      </c>
      <c r="BH30">
        <v>9986.8799999999992</v>
      </c>
      <c r="BI30">
        <v>0</v>
      </c>
      <c r="BJ30">
        <v>81.845399999999998</v>
      </c>
      <c r="BK30">
        <v>-3.53714</v>
      </c>
      <c r="BL30">
        <v>404.726</v>
      </c>
      <c r="BM30">
        <v>407.822</v>
      </c>
      <c r="BN30">
        <v>1.17109</v>
      </c>
      <c r="BO30">
        <v>403.57499999999999</v>
      </c>
      <c r="BP30">
        <v>10.413500000000001</v>
      </c>
      <c r="BQ30">
        <v>1.16475</v>
      </c>
      <c r="BR30">
        <v>1.04701</v>
      </c>
      <c r="BS30">
        <v>9.1585099999999997</v>
      </c>
      <c r="BT30">
        <v>7.5874800000000002</v>
      </c>
      <c r="BU30">
        <v>124.733</v>
      </c>
      <c r="BV30">
        <v>0.89984299999999995</v>
      </c>
      <c r="BW30">
        <v>0.100157</v>
      </c>
      <c r="BX30">
        <v>0</v>
      </c>
      <c r="BY30">
        <v>2.2343999999999999</v>
      </c>
      <c r="BZ30">
        <v>0</v>
      </c>
      <c r="CA30">
        <v>1041.3399999999999</v>
      </c>
      <c r="CB30">
        <v>1011.7</v>
      </c>
      <c r="CC30">
        <v>38</v>
      </c>
      <c r="CD30">
        <v>41.811999999999998</v>
      </c>
      <c r="CE30">
        <v>40.436999999999998</v>
      </c>
      <c r="CF30">
        <v>40.936999999999998</v>
      </c>
      <c r="CG30">
        <v>37.875</v>
      </c>
      <c r="CH30">
        <v>112.24</v>
      </c>
      <c r="CI30">
        <v>12.49</v>
      </c>
      <c r="CJ30">
        <v>0</v>
      </c>
      <c r="CK30">
        <v>1689711038.2</v>
      </c>
      <c r="CL30">
        <v>0</v>
      </c>
      <c r="CM30">
        <v>1689710107.0999999</v>
      </c>
      <c r="CN30" t="s">
        <v>350</v>
      </c>
      <c r="CO30">
        <v>1689710106.0999999</v>
      </c>
      <c r="CP30">
        <v>1689710107.0999999</v>
      </c>
      <c r="CQ30">
        <v>29</v>
      </c>
      <c r="CR30">
        <v>-3.5000000000000003E-2</v>
      </c>
      <c r="CS30">
        <v>2E-3</v>
      </c>
      <c r="CT30">
        <v>-2.7589999999999999</v>
      </c>
      <c r="CU30">
        <v>-0.314</v>
      </c>
      <c r="CV30">
        <v>410</v>
      </c>
      <c r="CW30">
        <v>10</v>
      </c>
      <c r="CX30">
        <v>0.17</v>
      </c>
      <c r="CY30">
        <v>7.0000000000000007E-2</v>
      </c>
      <c r="CZ30">
        <v>4.5442510904371618</v>
      </c>
      <c r="DA30">
        <v>0.83180157574256119</v>
      </c>
      <c r="DB30">
        <v>0.1016871302802493</v>
      </c>
      <c r="DC30">
        <v>1</v>
      </c>
      <c r="DD30">
        <v>403.57735000000002</v>
      </c>
      <c r="DE30">
        <v>7.8619136960985825E-2</v>
      </c>
      <c r="DF30">
        <v>3.7700497344200889E-2</v>
      </c>
      <c r="DG30">
        <v>-1</v>
      </c>
      <c r="DH30">
        <v>124.9933658536585</v>
      </c>
      <c r="DI30">
        <v>2.8901930295758771E-2</v>
      </c>
      <c r="DJ30">
        <v>0.10958163369736559</v>
      </c>
      <c r="DK30">
        <v>1</v>
      </c>
      <c r="DL30">
        <v>2</v>
      </c>
      <c r="DM30">
        <v>2</v>
      </c>
      <c r="DN30" t="s">
        <v>351</v>
      </c>
      <c r="DO30">
        <v>3.2141700000000002</v>
      </c>
      <c r="DP30">
        <v>2.7089500000000002</v>
      </c>
      <c r="DQ30">
        <v>9.5568899999999998E-2</v>
      </c>
      <c r="DR30">
        <v>9.5275200000000004E-2</v>
      </c>
      <c r="DS30">
        <v>6.9959999999999994E-2</v>
      </c>
      <c r="DT30">
        <v>6.2785800000000003E-2</v>
      </c>
      <c r="DU30">
        <v>27495.9</v>
      </c>
      <c r="DV30">
        <v>31052.6</v>
      </c>
      <c r="DW30">
        <v>28595.5</v>
      </c>
      <c r="DX30">
        <v>32895</v>
      </c>
      <c r="DY30">
        <v>36979.699999999997</v>
      </c>
      <c r="DZ30">
        <v>41774.1</v>
      </c>
      <c r="EA30">
        <v>41965.2</v>
      </c>
      <c r="EB30">
        <v>47442.1</v>
      </c>
      <c r="EC30">
        <v>2.2644500000000001</v>
      </c>
      <c r="ED30">
        <v>1.89788</v>
      </c>
      <c r="EE30">
        <v>1.9725400000000001E-2</v>
      </c>
      <c r="EF30">
        <v>0</v>
      </c>
      <c r="EG30">
        <v>15.9658</v>
      </c>
      <c r="EH30">
        <v>999.9</v>
      </c>
      <c r="EI30">
        <v>39.700000000000003</v>
      </c>
      <c r="EJ30">
        <v>24</v>
      </c>
      <c r="EK30">
        <v>11.8249</v>
      </c>
      <c r="EL30">
        <v>62.749400000000001</v>
      </c>
      <c r="EM30">
        <v>20.112200000000001</v>
      </c>
      <c r="EN30">
        <v>1</v>
      </c>
      <c r="EO30">
        <v>-0.578349</v>
      </c>
      <c r="EP30">
        <v>1.59975</v>
      </c>
      <c r="EQ30">
        <v>20.244700000000002</v>
      </c>
      <c r="ER30">
        <v>5.2289700000000003</v>
      </c>
      <c r="ES30">
        <v>12.0076</v>
      </c>
      <c r="ET30">
        <v>4.9908000000000001</v>
      </c>
      <c r="EU30">
        <v>3.3050000000000002</v>
      </c>
      <c r="EV30">
        <v>6038.8</v>
      </c>
      <c r="EW30">
        <v>9511.4</v>
      </c>
      <c r="EX30">
        <v>503</v>
      </c>
      <c r="EY30">
        <v>57</v>
      </c>
      <c r="EZ30">
        <v>1.8524400000000001</v>
      </c>
      <c r="FA30">
        <v>1.86144</v>
      </c>
      <c r="FB30">
        <v>1.8604799999999999</v>
      </c>
      <c r="FC30">
        <v>1.85646</v>
      </c>
      <c r="FD30">
        <v>1.8608100000000001</v>
      </c>
      <c r="FE30">
        <v>1.85714</v>
      </c>
      <c r="FF30">
        <v>1.8592599999999999</v>
      </c>
      <c r="FG30">
        <v>1.86208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-2.7280000000000002</v>
      </c>
      <c r="FV30">
        <v>-0.31419999999999998</v>
      </c>
      <c r="FW30">
        <v>-1.2827586711494769</v>
      </c>
      <c r="FX30">
        <v>-4.0117494158234393E-3</v>
      </c>
      <c r="FY30">
        <v>1.087516141204025E-6</v>
      </c>
      <c r="FZ30">
        <v>-8.657206703991749E-11</v>
      </c>
      <c r="GA30">
        <v>-0.31418095238095128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15.3</v>
      </c>
      <c r="GJ30">
        <v>15.3</v>
      </c>
      <c r="GK30">
        <v>1.00464</v>
      </c>
      <c r="GL30">
        <v>2.3584000000000001</v>
      </c>
      <c r="GM30">
        <v>1.5942400000000001</v>
      </c>
      <c r="GN30">
        <v>2.32056</v>
      </c>
      <c r="GO30">
        <v>1.40015</v>
      </c>
      <c r="GP30">
        <v>2.32666</v>
      </c>
      <c r="GQ30">
        <v>26.871700000000001</v>
      </c>
      <c r="GR30">
        <v>14.9201</v>
      </c>
      <c r="GS30">
        <v>18</v>
      </c>
      <c r="GT30">
        <v>631.20399999999995</v>
      </c>
      <c r="GU30">
        <v>420.26499999999999</v>
      </c>
      <c r="GV30">
        <v>14.6127</v>
      </c>
      <c r="GW30">
        <v>19.432700000000001</v>
      </c>
      <c r="GX30">
        <v>29.9999</v>
      </c>
      <c r="GY30">
        <v>19.3795</v>
      </c>
      <c r="GZ30">
        <v>19.3462</v>
      </c>
      <c r="HA30">
        <v>20.157399999999999</v>
      </c>
      <c r="HB30">
        <v>0</v>
      </c>
      <c r="HC30">
        <v>-30</v>
      </c>
      <c r="HD30">
        <v>14.628399999999999</v>
      </c>
      <c r="HE30">
        <v>403.52300000000002</v>
      </c>
      <c r="HF30">
        <v>0</v>
      </c>
      <c r="HG30">
        <v>104.98099999999999</v>
      </c>
      <c r="HH30">
        <v>104.502</v>
      </c>
    </row>
    <row r="31" spans="1:216" x14ac:dyDescent="0.2">
      <c r="A31">
        <v>13</v>
      </c>
      <c r="B31">
        <v>1689711087.5</v>
      </c>
      <c r="C31">
        <v>726.40000009536743</v>
      </c>
      <c r="D31" t="s">
        <v>377</v>
      </c>
      <c r="E31" t="s">
        <v>378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1689711087.5</v>
      </c>
      <c r="M31">
        <f t="shared" si="0"/>
        <v>2.2321407250796683E-3</v>
      </c>
      <c r="N31">
        <f t="shared" si="1"/>
        <v>2.2321407250796681</v>
      </c>
      <c r="O31">
        <f t="shared" si="2"/>
        <v>4.6768516557845823</v>
      </c>
      <c r="P31">
        <f t="shared" si="3"/>
        <v>399.97899999999998</v>
      </c>
      <c r="Q31">
        <f t="shared" si="4"/>
        <v>370.78758895968116</v>
      </c>
      <c r="R31">
        <f t="shared" si="5"/>
        <v>37.318627987285218</v>
      </c>
      <c r="S31">
        <f t="shared" si="6"/>
        <v>40.256653534726198</v>
      </c>
      <c r="T31">
        <f t="shared" si="7"/>
        <v>0.31555505794183408</v>
      </c>
      <c r="U31">
        <f t="shared" si="8"/>
        <v>3.7645289040473942</v>
      </c>
      <c r="V31">
        <f t="shared" si="9"/>
        <v>0.30156220518307558</v>
      </c>
      <c r="W31">
        <f t="shared" si="10"/>
        <v>0.18968186890694161</v>
      </c>
      <c r="X31">
        <f t="shared" si="11"/>
        <v>16.526347878795033</v>
      </c>
      <c r="Y31">
        <f t="shared" si="12"/>
        <v>16.618075482025478</v>
      </c>
      <c r="Z31">
        <f t="shared" si="13"/>
        <v>16.618075482025478</v>
      </c>
      <c r="AA31">
        <f t="shared" si="14"/>
        <v>1.8979912495853355</v>
      </c>
      <c r="AB31">
        <f t="shared" si="15"/>
        <v>59.870133194172951</v>
      </c>
      <c r="AC31">
        <f t="shared" si="16"/>
        <v>1.1643439332610799</v>
      </c>
      <c r="AD31">
        <f t="shared" si="17"/>
        <v>1.9447826005077324</v>
      </c>
      <c r="AE31">
        <f t="shared" si="18"/>
        <v>0.73364731632425562</v>
      </c>
      <c r="AF31">
        <f t="shared" si="19"/>
        <v>-98.437405976013366</v>
      </c>
      <c r="AG31">
        <f t="shared" si="20"/>
        <v>77.878150412322469</v>
      </c>
      <c r="AH31">
        <f t="shared" si="21"/>
        <v>4.0249103505387698</v>
      </c>
      <c r="AI31">
        <f t="shared" si="22"/>
        <v>-7.9973343570998168E-3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55068.483772447493</v>
      </c>
      <c r="AO31">
        <f t="shared" si="26"/>
        <v>99.917199999999994</v>
      </c>
      <c r="AP31">
        <f t="shared" si="27"/>
        <v>84.230739584867891</v>
      </c>
      <c r="AQ31">
        <f t="shared" si="28"/>
        <v>0.84300540432345872</v>
      </c>
      <c r="AR31">
        <f t="shared" si="29"/>
        <v>0.1654004303442754</v>
      </c>
      <c r="AS31">
        <v>1689711087.5</v>
      </c>
      <c r="AT31">
        <v>399.97899999999998</v>
      </c>
      <c r="AU31">
        <v>402.9</v>
      </c>
      <c r="AV31">
        <v>11.5686</v>
      </c>
      <c r="AW31">
        <v>10.4115</v>
      </c>
      <c r="AX31">
        <v>402.70699999999999</v>
      </c>
      <c r="AY31">
        <v>11.8828</v>
      </c>
      <c r="AZ31">
        <v>600.05899999999997</v>
      </c>
      <c r="BA31">
        <v>100.547</v>
      </c>
      <c r="BB31">
        <v>9.9917800000000001E-2</v>
      </c>
      <c r="BC31">
        <v>17.001799999999999</v>
      </c>
      <c r="BD31">
        <v>16.313300000000002</v>
      </c>
      <c r="BE31">
        <v>999.9</v>
      </c>
      <c r="BF31">
        <v>0</v>
      </c>
      <c r="BG31">
        <v>0</v>
      </c>
      <c r="BH31">
        <v>10013.1</v>
      </c>
      <c r="BI31">
        <v>0</v>
      </c>
      <c r="BJ31">
        <v>83.197400000000002</v>
      </c>
      <c r="BK31">
        <v>-2.92096</v>
      </c>
      <c r="BL31">
        <v>404.661</v>
      </c>
      <c r="BM31">
        <v>407.13900000000001</v>
      </c>
      <c r="BN31">
        <v>1.15706</v>
      </c>
      <c r="BO31">
        <v>402.9</v>
      </c>
      <c r="BP31">
        <v>10.4115</v>
      </c>
      <c r="BQ31">
        <v>1.1631899999999999</v>
      </c>
      <c r="BR31">
        <v>1.0468500000000001</v>
      </c>
      <c r="BS31">
        <v>9.1385400000000008</v>
      </c>
      <c r="BT31">
        <v>7.5852300000000001</v>
      </c>
      <c r="BU31">
        <v>99.917199999999994</v>
      </c>
      <c r="BV31">
        <v>0.89980000000000004</v>
      </c>
      <c r="BW31">
        <v>0.1002</v>
      </c>
      <c r="BX31">
        <v>0</v>
      </c>
      <c r="BY31">
        <v>2.7869000000000002</v>
      </c>
      <c r="BZ31">
        <v>0</v>
      </c>
      <c r="CA31">
        <v>938.35299999999995</v>
      </c>
      <c r="CB31">
        <v>810.41099999999994</v>
      </c>
      <c r="CC31">
        <v>37.811999999999998</v>
      </c>
      <c r="CD31">
        <v>41.875</v>
      </c>
      <c r="CE31">
        <v>40.311999999999998</v>
      </c>
      <c r="CF31">
        <v>41.061999999999998</v>
      </c>
      <c r="CG31">
        <v>37.75</v>
      </c>
      <c r="CH31">
        <v>89.91</v>
      </c>
      <c r="CI31">
        <v>10.01</v>
      </c>
      <c r="CJ31">
        <v>0</v>
      </c>
      <c r="CK31">
        <v>1689711098.8</v>
      </c>
      <c r="CL31">
        <v>0</v>
      </c>
      <c r="CM31">
        <v>1689710107.0999999</v>
      </c>
      <c r="CN31" t="s">
        <v>350</v>
      </c>
      <c r="CO31">
        <v>1689710106.0999999</v>
      </c>
      <c r="CP31">
        <v>1689710107.0999999</v>
      </c>
      <c r="CQ31">
        <v>29</v>
      </c>
      <c r="CR31">
        <v>-3.5000000000000003E-2</v>
      </c>
      <c r="CS31">
        <v>2E-3</v>
      </c>
      <c r="CT31">
        <v>-2.7589999999999999</v>
      </c>
      <c r="CU31">
        <v>-0.314</v>
      </c>
      <c r="CV31">
        <v>410</v>
      </c>
      <c r="CW31">
        <v>10</v>
      </c>
      <c r="CX31">
        <v>0.17</v>
      </c>
      <c r="CY31">
        <v>7.0000000000000007E-2</v>
      </c>
      <c r="CZ31">
        <v>3.6494838451843679</v>
      </c>
      <c r="DA31">
        <v>-0.37152978547948712</v>
      </c>
      <c r="DB31">
        <v>5.7618060465008773E-2</v>
      </c>
      <c r="DC31">
        <v>1</v>
      </c>
      <c r="DD31">
        <v>402.96260000000001</v>
      </c>
      <c r="DE31">
        <v>-0.47754596622979412</v>
      </c>
      <c r="DF31">
        <v>4.8480305279565233E-2</v>
      </c>
      <c r="DG31">
        <v>-1</v>
      </c>
      <c r="DH31">
        <v>100.01594390243901</v>
      </c>
      <c r="DI31">
        <v>0.2951944251073666</v>
      </c>
      <c r="DJ31">
        <v>0.15036627970584229</v>
      </c>
      <c r="DK31">
        <v>1</v>
      </c>
      <c r="DL31">
        <v>2</v>
      </c>
      <c r="DM31">
        <v>2</v>
      </c>
      <c r="DN31" t="s">
        <v>351</v>
      </c>
      <c r="DO31">
        <v>3.2142599999999999</v>
      </c>
      <c r="DP31">
        <v>2.7089699999999999</v>
      </c>
      <c r="DQ31">
        <v>9.55651E-2</v>
      </c>
      <c r="DR31">
        <v>9.5161099999999998E-2</v>
      </c>
      <c r="DS31">
        <v>6.9893999999999998E-2</v>
      </c>
      <c r="DT31">
        <v>6.2781400000000001E-2</v>
      </c>
      <c r="DU31">
        <v>27496.400000000001</v>
      </c>
      <c r="DV31">
        <v>31056.9</v>
      </c>
      <c r="DW31">
        <v>28595.9</v>
      </c>
      <c r="DX31">
        <v>32895.300000000003</v>
      </c>
      <c r="DY31">
        <v>36982.5</v>
      </c>
      <c r="DZ31">
        <v>41774.9</v>
      </c>
      <c r="EA31">
        <v>41965.4</v>
      </c>
      <c r="EB31">
        <v>47442.7</v>
      </c>
      <c r="EC31">
        <v>2.26437</v>
      </c>
      <c r="ED31">
        <v>1.8982000000000001</v>
      </c>
      <c r="EE31">
        <v>2.0377300000000001E-2</v>
      </c>
      <c r="EF31">
        <v>0</v>
      </c>
      <c r="EG31">
        <v>15.9741</v>
      </c>
      <c r="EH31">
        <v>999.9</v>
      </c>
      <c r="EI31">
        <v>39.700000000000003</v>
      </c>
      <c r="EJ31">
        <v>24</v>
      </c>
      <c r="EK31">
        <v>11.8253</v>
      </c>
      <c r="EL31">
        <v>62.389400000000002</v>
      </c>
      <c r="EM31">
        <v>20.024000000000001</v>
      </c>
      <c r="EN31">
        <v>1</v>
      </c>
      <c r="EO31">
        <v>-0.57866899999999999</v>
      </c>
      <c r="EP31">
        <v>1.8210299999999999</v>
      </c>
      <c r="EQ31">
        <v>20.242899999999999</v>
      </c>
      <c r="ER31">
        <v>5.22912</v>
      </c>
      <c r="ES31">
        <v>12.008800000000001</v>
      </c>
      <c r="ET31">
        <v>4.9909999999999997</v>
      </c>
      <c r="EU31">
        <v>3.3050000000000002</v>
      </c>
      <c r="EV31">
        <v>6040.2</v>
      </c>
      <c r="EW31">
        <v>9511.4</v>
      </c>
      <c r="EX31">
        <v>503</v>
      </c>
      <c r="EY31">
        <v>57</v>
      </c>
      <c r="EZ31">
        <v>1.85242</v>
      </c>
      <c r="FA31">
        <v>1.86144</v>
      </c>
      <c r="FB31">
        <v>1.86046</v>
      </c>
      <c r="FC31">
        <v>1.85643</v>
      </c>
      <c r="FD31">
        <v>1.8608100000000001</v>
      </c>
      <c r="FE31">
        <v>1.8571500000000001</v>
      </c>
      <c r="FF31">
        <v>1.85927</v>
      </c>
      <c r="FG31">
        <v>1.86209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-2.7280000000000002</v>
      </c>
      <c r="FV31">
        <v>-0.31419999999999998</v>
      </c>
      <c r="FW31">
        <v>-1.2827586711494769</v>
      </c>
      <c r="FX31">
        <v>-4.0117494158234393E-3</v>
      </c>
      <c r="FY31">
        <v>1.087516141204025E-6</v>
      </c>
      <c r="FZ31">
        <v>-8.657206703991749E-11</v>
      </c>
      <c r="GA31">
        <v>-0.31418095238095128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16.399999999999999</v>
      </c>
      <c r="GJ31">
        <v>16.3</v>
      </c>
      <c r="GK31">
        <v>1.00342</v>
      </c>
      <c r="GL31">
        <v>2.36206</v>
      </c>
      <c r="GM31">
        <v>1.5942400000000001</v>
      </c>
      <c r="GN31">
        <v>2.32056</v>
      </c>
      <c r="GO31">
        <v>1.40015</v>
      </c>
      <c r="GP31">
        <v>2.35107</v>
      </c>
      <c r="GQ31">
        <v>26.850899999999999</v>
      </c>
      <c r="GR31">
        <v>14.911300000000001</v>
      </c>
      <c r="GS31">
        <v>18</v>
      </c>
      <c r="GT31">
        <v>630.93499999999995</v>
      </c>
      <c r="GU31">
        <v>420.32100000000003</v>
      </c>
      <c r="GV31">
        <v>14.5273</v>
      </c>
      <c r="GW31">
        <v>19.415800000000001</v>
      </c>
      <c r="GX31">
        <v>29.9999</v>
      </c>
      <c r="GY31">
        <v>19.363499999999998</v>
      </c>
      <c r="GZ31">
        <v>19.331299999999999</v>
      </c>
      <c r="HA31">
        <v>20.135400000000001</v>
      </c>
      <c r="HB31">
        <v>0</v>
      </c>
      <c r="HC31">
        <v>-30</v>
      </c>
      <c r="HD31">
        <v>14.532500000000001</v>
      </c>
      <c r="HE31">
        <v>402.87099999999998</v>
      </c>
      <c r="HF31">
        <v>0</v>
      </c>
      <c r="HG31">
        <v>104.982</v>
      </c>
      <c r="HH31">
        <v>104.503</v>
      </c>
    </row>
    <row r="32" spans="1:216" x14ac:dyDescent="0.2">
      <c r="A32">
        <v>14</v>
      </c>
      <c r="B32">
        <v>1689711148</v>
      </c>
      <c r="C32">
        <v>786.90000009536743</v>
      </c>
      <c r="D32" t="s">
        <v>379</v>
      </c>
      <c r="E32" t="s">
        <v>380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1689711148</v>
      </c>
      <c r="M32">
        <f t="shared" si="0"/>
        <v>2.2308626206630922E-3</v>
      </c>
      <c r="N32">
        <f t="shared" si="1"/>
        <v>2.2308626206630922</v>
      </c>
      <c r="O32">
        <f t="shared" si="2"/>
        <v>3.6153477069062863</v>
      </c>
      <c r="P32">
        <f t="shared" si="3"/>
        <v>399.99900000000002</v>
      </c>
      <c r="Q32">
        <f t="shared" si="4"/>
        <v>376.48407370168576</v>
      </c>
      <c r="R32">
        <f t="shared" si="5"/>
        <v>37.891133843329861</v>
      </c>
      <c r="S32">
        <f t="shared" si="6"/>
        <v>40.257786995280902</v>
      </c>
      <c r="T32">
        <f t="shared" si="7"/>
        <v>0.31710242965766616</v>
      </c>
      <c r="U32">
        <f t="shared" si="8"/>
        <v>3.7661012561284091</v>
      </c>
      <c r="V32">
        <f t="shared" si="9"/>
        <v>0.30298092598400811</v>
      </c>
      <c r="W32">
        <f t="shared" si="10"/>
        <v>0.19057942952502013</v>
      </c>
      <c r="X32">
        <f t="shared" si="11"/>
        <v>12.400644383822353</v>
      </c>
      <c r="Y32">
        <f t="shared" si="12"/>
        <v>16.594671024356103</v>
      </c>
      <c r="Z32">
        <f t="shared" si="13"/>
        <v>16.594671024356103</v>
      </c>
      <c r="AA32">
        <f t="shared" si="14"/>
        <v>1.8951695656085474</v>
      </c>
      <c r="AB32">
        <f t="shared" si="15"/>
        <v>59.940773256761105</v>
      </c>
      <c r="AC32">
        <f t="shared" si="16"/>
        <v>1.16538533140272</v>
      </c>
      <c r="AD32">
        <f t="shared" si="17"/>
        <v>1.944228057270297</v>
      </c>
      <c r="AE32">
        <f t="shared" si="18"/>
        <v>0.72978423420582739</v>
      </c>
      <c r="AF32">
        <f t="shared" si="19"/>
        <v>-98.381041571242363</v>
      </c>
      <c r="AG32">
        <f t="shared" si="20"/>
        <v>81.74900245881183</v>
      </c>
      <c r="AH32">
        <f t="shared" si="21"/>
        <v>4.2225906513434728</v>
      </c>
      <c r="AI32">
        <f t="shared" si="22"/>
        <v>-8.8040772647133281E-3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55101.460385573322</v>
      </c>
      <c r="AO32">
        <f t="shared" si="26"/>
        <v>74.980999999999995</v>
      </c>
      <c r="AP32">
        <f t="shared" si="27"/>
        <v>63.208742996799145</v>
      </c>
      <c r="AQ32">
        <f t="shared" si="28"/>
        <v>0.8429967991464391</v>
      </c>
      <c r="AR32">
        <f t="shared" si="29"/>
        <v>0.16538382235262739</v>
      </c>
      <c r="AS32">
        <v>1689711148</v>
      </c>
      <c r="AT32">
        <v>399.99900000000002</v>
      </c>
      <c r="AU32">
        <v>402.363</v>
      </c>
      <c r="AV32">
        <v>11.5792</v>
      </c>
      <c r="AW32">
        <v>10.422800000000001</v>
      </c>
      <c r="AX32">
        <v>402.72699999999998</v>
      </c>
      <c r="AY32">
        <v>11.8933</v>
      </c>
      <c r="AZ32">
        <v>600.072</v>
      </c>
      <c r="BA32">
        <v>100.545</v>
      </c>
      <c r="BB32">
        <v>9.9719100000000005E-2</v>
      </c>
      <c r="BC32">
        <v>16.997299999999999</v>
      </c>
      <c r="BD32">
        <v>16.319700000000001</v>
      </c>
      <c r="BE32">
        <v>999.9</v>
      </c>
      <c r="BF32">
        <v>0</v>
      </c>
      <c r="BG32">
        <v>0</v>
      </c>
      <c r="BH32">
        <v>10019.4</v>
      </c>
      <c r="BI32">
        <v>0</v>
      </c>
      <c r="BJ32">
        <v>82.686300000000003</v>
      </c>
      <c r="BK32">
        <v>-2.3636200000000001</v>
      </c>
      <c r="BL32">
        <v>404.685</v>
      </c>
      <c r="BM32">
        <v>406.601</v>
      </c>
      <c r="BN32">
        <v>1.15638</v>
      </c>
      <c r="BO32">
        <v>402.363</v>
      </c>
      <c r="BP32">
        <v>10.422800000000001</v>
      </c>
      <c r="BQ32">
        <v>1.1642300000000001</v>
      </c>
      <c r="BR32">
        <v>1.04796</v>
      </c>
      <c r="BS32">
        <v>9.1518099999999993</v>
      </c>
      <c r="BT32">
        <v>7.6007699999999998</v>
      </c>
      <c r="BU32">
        <v>74.980999999999995</v>
      </c>
      <c r="BV32">
        <v>0.90009799999999995</v>
      </c>
      <c r="BW32">
        <v>9.9901799999999999E-2</v>
      </c>
      <c r="BX32">
        <v>0</v>
      </c>
      <c r="BY32">
        <v>2.4834999999999998</v>
      </c>
      <c r="BZ32">
        <v>0</v>
      </c>
      <c r="CA32">
        <v>821.52300000000002</v>
      </c>
      <c r="CB32">
        <v>608.21100000000001</v>
      </c>
      <c r="CC32">
        <v>37.625</v>
      </c>
      <c r="CD32">
        <v>41.936999999999998</v>
      </c>
      <c r="CE32">
        <v>40.25</v>
      </c>
      <c r="CF32">
        <v>41.125</v>
      </c>
      <c r="CG32">
        <v>37.625</v>
      </c>
      <c r="CH32">
        <v>67.489999999999995</v>
      </c>
      <c r="CI32">
        <v>7.49</v>
      </c>
      <c r="CJ32">
        <v>0</v>
      </c>
      <c r="CK32">
        <v>1689711159.4000001</v>
      </c>
      <c r="CL32">
        <v>0</v>
      </c>
      <c r="CM32">
        <v>1689710107.0999999</v>
      </c>
      <c r="CN32" t="s">
        <v>350</v>
      </c>
      <c r="CO32">
        <v>1689710106.0999999</v>
      </c>
      <c r="CP32">
        <v>1689710107.0999999</v>
      </c>
      <c r="CQ32">
        <v>29</v>
      </c>
      <c r="CR32">
        <v>-3.5000000000000003E-2</v>
      </c>
      <c r="CS32">
        <v>2E-3</v>
      </c>
      <c r="CT32">
        <v>-2.7589999999999999</v>
      </c>
      <c r="CU32">
        <v>-0.314</v>
      </c>
      <c r="CV32">
        <v>410</v>
      </c>
      <c r="CW32">
        <v>10</v>
      </c>
      <c r="CX32">
        <v>0.17</v>
      </c>
      <c r="CY32">
        <v>7.0000000000000007E-2</v>
      </c>
      <c r="CZ32">
        <v>2.747266899673297</v>
      </c>
      <c r="DA32">
        <v>0.135684865479165</v>
      </c>
      <c r="DB32">
        <v>3.3105227007203107E-2</v>
      </c>
      <c r="DC32">
        <v>1</v>
      </c>
      <c r="DD32">
        <v>402.34302500000001</v>
      </c>
      <c r="DE32">
        <v>-0.13872045028209259</v>
      </c>
      <c r="DF32">
        <v>2.807266241381293E-2</v>
      </c>
      <c r="DG32">
        <v>-1</v>
      </c>
      <c r="DH32">
        <v>75.000320000000016</v>
      </c>
      <c r="DI32">
        <v>-2.1306220225995931E-2</v>
      </c>
      <c r="DJ32">
        <v>1.46860852510118E-2</v>
      </c>
      <c r="DK32">
        <v>1</v>
      </c>
      <c r="DL32">
        <v>2</v>
      </c>
      <c r="DM32">
        <v>2</v>
      </c>
      <c r="DN32" t="s">
        <v>351</v>
      </c>
      <c r="DO32">
        <v>3.2142900000000001</v>
      </c>
      <c r="DP32">
        <v>2.7088199999999998</v>
      </c>
      <c r="DQ32">
        <v>9.5568299999999995E-2</v>
      </c>
      <c r="DR32">
        <v>9.5063999999999996E-2</v>
      </c>
      <c r="DS32">
        <v>6.9940699999999995E-2</v>
      </c>
      <c r="DT32">
        <v>6.2832299999999994E-2</v>
      </c>
      <c r="DU32">
        <v>27496.2</v>
      </c>
      <c r="DV32">
        <v>31059</v>
      </c>
      <c r="DW32">
        <v>28595.7</v>
      </c>
      <c r="DX32">
        <v>32894.1</v>
      </c>
      <c r="DY32">
        <v>36981</v>
      </c>
      <c r="DZ32">
        <v>41771.1</v>
      </c>
      <c r="EA32">
        <v>41965.8</v>
      </c>
      <c r="EB32">
        <v>47441.1</v>
      </c>
      <c r="EC32">
        <v>2.2645499999999998</v>
      </c>
      <c r="ED32">
        <v>1.8982000000000001</v>
      </c>
      <c r="EE32">
        <v>1.9744000000000001E-2</v>
      </c>
      <c r="EF32">
        <v>0</v>
      </c>
      <c r="EG32">
        <v>15.991</v>
      </c>
      <c r="EH32">
        <v>999.9</v>
      </c>
      <c r="EI32">
        <v>39.700000000000003</v>
      </c>
      <c r="EJ32">
        <v>24</v>
      </c>
      <c r="EK32">
        <v>11.8245</v>
      </c>
      <c r="EL32">
        <v>62.6494</v>
      </c>
      <c r="EM32">
        <v>20.048100000000002</v>
      </c>
      <c r="EN32">
        <v>1</v>
      </c>
      <c r="EO32">
        <v>-0.57854899999999998</v>
      </c>
      <c r="EP32">
        <v>1.8000100000000001</v>
      </c>
      <c r="EQ32">
        <v>20.242999999999999</v>
      </c>
      <c r="ER32">
        <v>5.2286700000000002</v>
      </c>
      <c r="ES32">
        <v>12.0082</v>
      </c>
      <c r="ET32">
        <v>4.9911000000000003</v>
      </c>
      <c r="EU32">
        <v>3.3050000000000002</v>
      </c>
      <c r="EV32">
        <v>6041.4</v>
      </c>
      <c r="EW32">
        <v>9511.4</v>
      </c>
      <c r="EX32">
        <v>503</v>
      </c>
      <c r="EY32">
        <v>57</v>
      </c>
      <c r="EZ32">
        <v>1.8524499999999999</v>
      </c>
      <c r="FA32">
        <v>1.86147</v>
      </c>
      <c r="FB32">
        <v>1.8605</v>
      </c>
      <c r="FC32">
        <v>1.8564499999999999</v>
      </c>
      <c r="FD32">
        <v>1.8608100000000001</v>
      </c>
      <c r="FE32">
        <v>1.8571500000000001</v>
      </c>
      <c r="FF32">
        <v>1.85927</v>
      </c>
      <c r="FG32">
        <v>1.86209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-2.7280000000000002</v>
      </c>
      <c r="FV32">
        <v>-0.31409999999999999</v>
      </c>
      <c r="FW32">
        <v>-1.2827586711494769</v>
      </c>
      <c r="FX32">
        <v>-4.0117494158234393E-3</v>
      </c>
      <c r="FY32">
        <v>1.087516141204025E-6</v>
      </c>
      <c r="FZ32">
        <v>-8.657206703991749E-11</v>
      </c>
      <c r="GA32">
        <v>-0.31418095238095128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17.399999999999999</v>
      </c>
      <c r="GJ32">
        <v>17.3</v>
      </c>
      <c r="GK32">
        <v>1.0022</v>
      </c>
      <c r="GL32">
        <v>2.36328</v>
      </c>
      <c r="GM32">
        <v>1.5942400000000001</v>
      </c>
      <c r="GN32">
        <v>2.32056</v>
      </c>
      <c r="GO32">
        <v>1.40015</v>
      </c>
      <c r="GP32">
        <v>2.3571800000000001</v>
      </c>
      <c r="GQ32">
        <v>26.871700000000001</v>
      </c>
      <c r="GR32">
        <v>14.9026</v>
      </c>
      <c r="GS32">
        <v>18</v>
      </c>
      <c r="GT32">
        <v>631</v>
      </c>
      <c r="GU32">
        <v>420.291</v>
      </c>
      <c r="GV32">
        <v>14.5596</v>
      </c>
      <c r="GW32">
        <v>19.414200000000001</v>
      </c>
      <c r="GX32">
        <v>30.0001</v>
      </c>
      <c r="GY32">
        <v>19.358499999999999</v>
      </c>
      <c r="GZ32">
        <v>19.327999999999999</v>
      </c>
      <c r="HA32">
        <v>20.110099999999999</v>
      </c>
      <c r="HB32">
        <v>0</v>
      </c>
      <c r="HC32">
        <v>-30</v>
      </c>
      <c r="HD32">
        <v>14.5596</v>
      </c>
      <c r="HE32">
        <v>402.37099999999998</v>
      </c>
      <c r="HF32">
        <v>0</v>
      </c>
      <c r="HG32">
        <v>104.982</v>
      </c>
      <c r="HH32">
        <v>104.499</v>
      </c>
    </row>
    <row r="33" spans="1:216" x14ac:dyDescent="0.2">
      <c r="A33">
        <v>15</v>
      </c>
      <c r="B33">
        <v>1689711208.5</v>
      </c>
      <c r="C33">
        <v>847.40000009536743</v>
      </c>
      <c r="D33" t="s">
        <v>381</v>
      </c>
      <c r="E33" t="s">
        <v>382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1689711208.5</v>
      </c>
      <c r="M33">
        <f t="shared" si="0"/>
        <v>2.2218111263802463E-3</v>
      </c>
      <c r="N33">
        <f t="shared" si="1"/>
        <v>2.2218111263802465</v>
      </c>
      <c r="O33">
        <f t="shared" si="2"/>
        <v>2.6903040765316697</v>
      </c>
      <c r="P33">
        <f t="shared" si="3"/>
        <v>400.03199999999998</v>
      </c>
      <c r="Q33">
        <f t="shared" si="4"/>
        <v>381.31981203526243</v>
      </c>
      <c r="R33">
        <f t="shared" si="5"/>
        <v>38.378497216930612</v>
      </c>
      <c r="S33">
        <f t="shared" si="6"/>
        <v>40.261813087391999</v>
      </c>
      <c r="T33">
        <f t="shared" si="7"/>
        <v>0.3164234460380223</v>
      </c>
      <c r="U33">
        <f t="shared" si="8"/>
        <v>3.7522507746261669</v>
      </c>
      <c r="V33">
        <f t="shared" si="9"/>
        <v>0.3023114906390067</v>
      </c>
      <c r="W33">
        <f t="shared" si="10"/>
        <v>0.19016013295910911</v>
      </c>
      <c r="X33">
        <f t="shared" si="11"/>
        <v>9.8855340909235405</v>
      </c>
      <c r="Y33">
        <f t="shared" si="12"/>
        <v>16.584015078778922</v>
      </c>
      <c r="Z33">
        <f t="shared" si="13"/>
        <v>16.584015078778922</v>
      </c>
      <c r="AA33">
        <f t="shared" si="14"/>
        <v>1.8938860859044637</v>
      </c>
      <c r="AB33">
        <f t="shared" si="15"/>
        <v>59.940716399828631</v>
      </c>
      <c r="AC33">
        <f t="shared" si="16"/>
        <v>1.1654359267395</v>
      </c>
      <c r="AD33">
        <f t="shared" si="17"/>
        <v>1.9443143104356222</v>
      </c>
      <c r="AE33">
        <f t="shared" si="18"/>
        <v>0.7284501591649637</v>
      </c>
      <c r="AF33">
        <f t="shared" si="19"/>
        <v>-97.98187067336886</v>
      </c>
      <c r="AG33">
        <f t="shared" si="20"/>
        <v>83.745566010871215</v>
      </c>
      <c r="AH33">
        <f t="shared" si="21"/>
        <v>4.3414630597624368</v>
      </c>
      <c r="AI33">
        <f t="shared" si="22"/>
        <v>-9.3075118116701105E-3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54818.115303915212</v>
      </c>
      <c r="AO33">
        <f t="shared" si="26"/>
        <v>59.766500000000001</v>
      </c>
      <c r="AP33">
        <f t="shared" si="27"/>
        <v>50.383549477162461</v>
      </c>
      <c r="AQ33">
        <f t="shared" si="28"/>
        <v>0.84300652501254814</v>
      </c>
      <c r="AR33">
        <f t="shared" si="29"/>
        <v>0.16540259327421783</v>
      </c>
      <c r="AS33">
        <v>1689711208.5</v>
      </c>
      <c r="AT33">
        <v>400.03199999999998</v>
      </c>
      <c r="AU33">
        <v>401.90899999999999</v>
      </c>
      <c r="AV33">
        <v>11.579499999999999</v>
      </c>
      <c r="AW33">
        <v>10.4278</v>
      </c>
      <c r="AX33">
        <v>402.76</v>
      </c>
      <c r="AY33">
        <v>11.893599999999999</v>
      </c>
      <c r="AZ33">
        <v>600.07600000000002</v>
      </c>
      <c r="BA33">
        <v>100.54600000000001</v>
      </c>
      <c r="BB33">
        <v>0.100481</v>
      </c>
      <c r="BC33">
        <v>16.998000000000001</v>
      </c>
      <c r="BD33">
        <v>16.353200000000001</v>
      </c>
      <c r="BE33">
        <v>999.9</v>
      </c>
      <c r="BF33">
        <v>0</v>
      </c>
      <c r="BG33">
        <v>0</v>
      </c>
      <c r="BH33">
        <v>9965.6200000000008</v>
      </c>
      <c r="BI33">
        <v>0</v>
      </c>
      <c r="BJ33">
        <v>82.388000000000005</v>
      </c>
      <c r="BK33">
        <v>-1.87643</v>
      </c>
      <c r="BL33">
        <v>404.71899999999999</v>
      </c>
      <c r="BM33">
        <v>406.14400000000001</v>
      </c>
      <c r="BN33">
        <v>1.15164</v>
      </c>
      <c r="BO33">
        <v>401.90899999999999</v>
      </c>
      <c r="BP33">
        <v>10.4278</v>
      </c>
      <c r="BQ33">
        <v>1.1642699999999999</v>
      </c>
      <c r="BR33">
        <v>1.0484800000000001</v>
      </c>
      <c r="BS33">
        <v>9.1524000000000001</v>
      </c>
      <c r="BT33">
        <v>7.60806</v>
      </c>
      <c r="BU33">
        <v>59.766500000000001</v>
      </c>
      <c r="BV33">
        <v>0.89982499999999999</v>
      </c>
      <c r="BW33">
        <v>0.100175</v>
      </c>
      <c r="BX33">
        <v>0</v>
      </c>
      <c r="BY33">
        <v>2.7465999999999999</v>
      </c>
      <c r="BZ33">
        <v>0</v>
      </c>
      <c r="CA33">
        <v>749.34699999999998</v>
      </c>
      <c r="CB33">
        <v>484.75900000000001</v>
      </c>
      <c r="CC33">
        <v>37.436999999999998</v>
      </c>
      <c r="CD33">
        <v>41.936999999999998</v>
      </c>
      <c r="CE33">
        <v>40.125</v>
      </c>
      <c r="CF33">
        <v>41.186999999999998</v>
      </c>
      <c r="CG33">
        <v>37.561999999999998</v>
      </c>
      <c r="CH33">
        <v>53.78</v>
      </c>
      <c r="CI33">
        <v>5.99</v>
      </c>
      <c r="CJ33">
        <v>0</v>
      </c>
      <c r="CK33">
        <v>1689711220</v>
      </c>
      <c r="CL33">
        <v>0</v>
      </c>
      <c r="CM33">
        <v>1689710107.0999999</v>
      </c>
      <c r="CN33" t="s">
        <v>350</v>
      </c>
      <c r="CO33">
        <v>1689710106.0999999</v>
      </c>
      <c r="CP33">
        <v>1689710107.0999999</v>
      </c>
      <c r="CQ33">
        <v>29</v>
      </c>
      <c r="CR33">
        <v>-3.5000000000000003E-2</v>
      </c>
      <c r="CS33">
        <v>2E-3</v>
      </c>
      <c r="CT33">
        <v>-2.7589999999999999</v>
      </c>
      <c r="CU33">
        <v>-0.314</v>
      </c>
      <c r="CV33">
        <v>410</v>
      </c>
      <c r="CW33">
        <v>10</v>
      </c>
      <c r="CX33">
        <v>0.17</v>
      </c>
      <c r="CY33">
        <v>7.0000000000000007E-2</v>
      </c>
      <c r="CZ33">
        <v>2.1301922581865038</v>
      </c>
      <c r="DA33">
        <v>0.12670686833772901</v>
      </c>
      <c r="DB33">
        <v>4.5866757532595809E-2</v>
      </c>
      <c r="DC33">
        <v>1</v>
      </c>
      <c r="DD33">
        <v>401.92217073170741</v>
      </c>
      <c r="DE33">
        <v>2.6989547037874241E-2</v>
      </c>
      <c r="DF33">
        <v>1.4873289922648931E-2</v>
      </c>
      <c r="DG33">
        <v>-1</v>
      </c>
      <c r="DH33">
        <v>59.994122500000003</v>
      </c>
      <c r="DI33">
        <v>0.39809280426458438</v>
      </c>
      <c r="DJ33">
        <v>0.1462385559411403</v>
      </c>
      <c r="DK33">
        <v>1</v>
      </c>
      <c r="DL33">
        <v>2</v>
      </c>
      <c r="DM33">
        <v>2</v>
      </c>
      <c r="DN33" t="s">
        <v>351</v>
      </c>
      <c r="DO33">
        <v>3.2142900000000001</v>
      </c>
      <c r="DP33">
        <v>2.70912</v>
      </c>
      <c r="DQ33">
        <v>9.5575499999999994E-2</v>
      </c>
      <c r="DR33">
        <v>9.4984499999999999E-2</v>
      </c>
      <c r="DS33">
        <v>6.9943000000000005E-2</v>
      </c>
      <c r="DT33">
        <v>6.2856499999999996E-2</v>
      </c>
      <c r="DU33">
        <v>27495</v>
      </c>
      <c r="DV33">
        <v>31061.7</v>
      </c>
      <c r="DW33">
        <v>28594.7</v>
      </c>
      <c r="DX33">
        <v>32894</v>
      </c>
      <c r="DY33">
        <v>36979.599999999999</v>
      </c>
      <c r="DZ33">
        <v>41770.199999999997</v>
      </c>
      <c r="EA33">
        <v>41964.3</v>
      </c>
      <c r="EB33">
        <v>47441.2</v>
      </c>
      <c r="EC33">
        <v>2.2645</v>
      </c>
      <c r="ED33">
        <v>1.8979299999999999</v>
      </c>
      <c r="EE33">
        <v>2.0377300000000001E-2</v>
      </c>
      <c r="EF33">
        <v>0</v>
      </c>
      <c r="EG33">
        <v>16.013999999999999</v>
      </c>
      <c r="EH33">
        <v>999.9</v>
      </c>
      <c r="EI33">
        <v>39.700000000000003</v>
      </c>
      <c r="EJ33">
        <v>24</v>
      </c>
      <c r="EK33">
        <v>11.8262</v>
      </c>
      <c r="EL33">
        <v>63.099400000000003</v>
      </c>
      <c r="EM33">
        <v>20.264399999999998</v>
      </c>
      <c r="EN33">
        <v>1</v>
      </c>
      <c r="EO33">
        <v>-0.57837099999999997</v>
      </c>
      <c r="EP33">
        <v>1.8562399999999999</v>
      </c>
      <c r="EQ33">
        <v>20.2424</v>
      </c>
      <c r="ER33">
        <v>5.2285199999999996</v>
      </c>
      <c r="ES33">
        <v>12.009399999999999</v>
      </c>
      <c r="ET33">
        <v>4.9910500000000004</v>
      </c>
      <c r="EU33">
        <v>3.3050000000000002</v>
      </c>
      <c r="EV33">
        <v>6042.8</v>
      </c>
      <c r="EW33">
        <v>9511.4</v>
      </c>
      <c r="EX33">
        <v>503</v>
      </c>
      <c r="EY33">
        <v>57</v>
      </c>
      <c r="EZ33">
        <v>1.85242</v>
      </c>
      <c r="FA33">
        <v>1.8614599999999999</v>
      </c>
      <c r="FB33">
        <v>1.8604799999999999</v>
      </c>
      <c r="FC33">
        <v>1.8564799999999999</v>
      </c>
      <c r="FD33">
        <v>1.8608100000000001</v>
      </c>
      <c r="FE33">
        <v>1.8571500000000001</v>
      </c>
      <c r="FF33">
        <v>1.85924</v>
      </c>
      <c r="FG33">
        <v>1.86208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-2.7280000000000002</v>
      </c>
      <c r="FV33">
        <v>-0.31409999999999999</v>
      </c>
      <c r="FW33">
        <v>-1.2827586711494769</v>
      </c>
      <c r="FX33">
        <v>-4.0117494158234393E-3</v>
      </c>
      <c r="FY33">
        <v>1.087516141204025E-6</v>
      </c>
      <c r="FZ33">
        <v>-8.657206703991749E-11</v>
      </c>
      <c r="GA33">
        <v>-0.31418095238095128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18.399999999999999</v>
      </c>
      <c r="GJ33">
        <v>18.399999999999999</v>
      </c>
      <c r="GK33">
        <v>1.00098</v>
      </c>
      <c r="GL33">
        <v>2.36816</v>
      </c>
      <c r="GM33">
        <v>1.5942400000000001</v>
      </c>
      <c r="GN33">
        <v>2.32056</v>
      </c>
      <c r="GO33">
        <v>1.40015</v>
      </c>
      <c r="GP33">
        <v>2.2888199999999999</v>
      </c>
      <c r="GQ33">
        <v>26.871700000000001</v>
      </c>
      <c r="GR33">
        <v>14.885</v>
      </c>
      <c r="GS33">
        <v>18</v>
      </c>
      <c r="GT33">
        <v>630.96299999999997</v>
      </c>
      <c r="GU33">
        <v>420.11200000000002</v>
      </c>
      <c r="GV33">
        <v>14.591900000000001</v>
      </c>
      <c r="GW33">
        <v>19.4192</v>
      </c>
      <c r="GX33">
        <v>30.0002</v>
      </c>
      <c r="GY33">
        <v>19.358499999999999</v>
      </c>
      <c r="GZ33">
        <v>19.3263</v>
      </c>
      <c r="HA33">
        <v>20.088200000000001</v>
      </c>
      <c r="HB33">
        <v>0</v>
      </c>
      <c r="HC33">
        <v>-30</v>
      </c>
      <c r="HD33">
        <v>14.5701</v>
      </c>
      <c r="HE33">
        <v>401.89400000000001</v>
      </c>
      <c r="HF33">
        <v>0</v>
      </c>
      <c r="HG33">
        <v>104.97799999999999</v>
      </c>
      <c r="HH33">
        <v>104.499</v>
      </c>
    </row>
    <row r="34" spans="1:216" x14ac:dyDescent="0.2">
      <c r="A34">
        <v>16</v>
      </c>
      <c r="B34">
        <v>1689711269</v>
      </c>
      <c r="C34">
        <v>907.90000009536743</v>
      </c>
      <c r="D34" t="s">
        <v>383</v>
      </c>
      <c r="E34" t="s">
        <v>384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1689711269</v>
      </c>
      <c r="M34">
        <f t="shared" si="0"/>
        <v>2.2068299660232883E-3</v>
      </c>
      <c r="N34">
        <f t="shared" si="1"/>
        <v>2.2068299660232884</v>
      </c>
      <c r="O34">
        <f t="shared" si="2"/>
        <v>2.1642537995819788</v>
      </c>
      <c r="P34">
        <f t="shared" si="3"/>
        <v>399.98599999999999</v>
      </c>
      <c r="Q34">
        <f t="shared" si="4"/>
        <v>383.94267237960503</v>
      </c>
      <c r="R34">
        <f t="shared" si="5"/>
        <v>38.642700031722434</v>
      </c>
      <c r="S34">
        <f t="shared" si="6"/>
        <v>40.257413741202001</v>
      </c>
      <c r="T34">
        <f t="shared" si="7"/>
        <v>0.31407961915858595</v>
      </c>
      <c r="U34">
        <f t="shared" si="8"/>
        <v>3.7584112065579518</v>
      </c>
      <c r="V34">
        <f t="shared" si="9"/>
        <v>0.30019272637286776</v>
      </c>
      <c r="W34">
        <f t="shared" si="10"/>
        <v>0.18881696578003881</v>
      </c>
      <c r="X34">
        <f t="shared" si="11"/>
        <v>8.2577245271935098</v>
      </c>
      <c r="Y34">
        <f t="shared" si="12"/>
        <v>16.576921769091712</v>
      </c>
      <c r="Z34">
        <f t="shared" si="13"/>
        <v>16.576921769091712</v>
      </c>
      <c r="AA34">
        <f t="shared" si="14"/>
        <v>1.8930321391068754</v>
      </c>
      <c r="AB34">
        <f t="shared" si="15"/>
        <v>59.898335073800311</v>
      </c>
      <c r="AC34">
        <f t="shared" si="16"/>
        <v>1.1643757377273001</v>
      </c>
      <c r="AD34">
        <f t="shared" si="17"/>
        <v>1.943920037664955</v>
      </c>
      <c r="AE34">
        <f t="shared" si="18"/>
        <v>0.72865640137957532</v>
      </c>
      <c r="AF34">
        <f t="shared" si="19"/>
        <v>-97.321201501627016</v>
      </c>
      <c r="AG34">
        <f t="shared" si="20"/>
        <v>84.671935081315752</v>
      </c>
      <c r="AH34">
        <f t="shared" si="21"/>
        <v>4.3820587879255761</v>
      </c>
      <c r="AI34">
        <f t="shared" si="22"/>
        <v>-9.4831051921744347E-3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54944.688177324126</v>
      </c>
      <c r="AO34">
        <f t="shared" si="26"/>
        <v>49.922499999999999</v>
      </c>
      <c r="AP34">
        <f t="shared" si="27"/>
        <v>42.085207527043274</v>
      </c>
      <c r="AQ34">
        <f t="shared" si="28"/>
        <v>0.84301081730769234</v>
      </c>
      <c r="AR34">
        <f t="shared" si="29"/>
        <v>0.16541087740384616</v>
      </c>
      <c r="AS34">
        <v>1689711269</v>
      </c>
      <c r="AT34">
        <v>399.98599999999999</v>
      </c>
      <c r="AU34">
        <v>401.584</v>
      </c>
      <c r="AV34">
        <v>11.568899999999999</v>
      </c>
      <c r="AW34">
        <v>10.424899999999999</v>
      </c>
      <c r="AX34">
        <v>402.714</v>
      </c>
      <c r="AY34">
        <v>11.883100000000001</v>
      </c>
      <c r="AZ34">
        <v>600.048</v>
      </c>
      <c r="BA34">
        <v>100.547</v>
      </c>
      <c r="BB34">
        <v>0.10005699999999999</v>
      </c>
      <c r="BC34">
        <v>16.994800000000001</v>
      </c>
      <c r="BD34">
        <v>16.3431</v>
      </c>
      <c r="BE34">
        <v>999.9</v>
      </c>
      <c r="BF34">
        <v>0</v>
      </c>
      <c r="BG34">
        <v>0</v>
      </c>
      <c r="BH34">
        <v>9989.3799999999992</v>
      </c>
      <c r="BI34">
        <v>0</v>
      </c>
      <c r="BJ34">
        <v>84.642300000000006</v>
      </c>
      <c r="BK34">
        <v>-1.5980799999999999</v>
      </c>
      <c r="BL34">
        <v>404.66800000000001</v>
      </c>
      <c r="BM34">
        <v>405.815</v>
      </c>
      <c r="BN34">
        <v>1.14405</v>
      </c>
      <c r="BO34">
        <v>401.584</v>
      </c>
      <c r="BP34">
        <v>10.424899999999999</v>
      </c>
      <c r="BQ34">
        <v>1.1632199999999999</v>
      </c>
      <c r="BR34">
        <v>1.04819</v>
      </c>
      <c r="BS34">
        <v>9.1389499999999995</v>
      </c>
      <c r="BT34">
        <v>7.6039700000000003</v>
      </c>
      <c r="BU34">
        <v>49.922499999999999</v>
      </c>
      <c r="BV34">
        <v>0.89956599999999998</v>
      </c>
      <c r="BW34">
        <v>0.100434</v>
      </c>
      <c r="BX34">
        <v>0</v>
      </c>
      <c r="BY34">
        <v>2.3151000000000002</v>
      </c>
      <c r="BZ34">
        <v>0</v>
      </c>
      <c r="CA34">
        <v>717.72</v>
      </c>
      <c r="CB34">
        <v>404.88499999999999</v>
      </c>
      <c r="CC34">
        <v>37.311999999999998</v>
      </c>
      <c r="CD34">
        <v>41.936999999999998</v>
      </c>
      <c r="CE34">
        <v>40.061999999999998</v>
      </c>
      <c r="CF34">
        <v>41.186999999999998</v>
      </c>
      <c r="CG34">
        <v>37.436999999999998</v>
      </c>
      <c r="CH34">
        <v>44.91</v>
      </c>
      <c r="CI34">
        <v>5.01</v>
      </c>
      <c r="CJ34">
        <v>0</v>
      </c>
      <c r="CK34">
        <v>1689711280.5999999</v>
      </c>
      <c r="CL34">
        <v>0</v>
      </c>
      <c r="CM34">
        <v>1689710107.0999999</v>
      </c>
      <c r="CN34" t="s">
        <v>350</v>
      </c>
      <c r="CO34">
        <v>1689710106.0999999</v>
      </c>
      <c r="CP34">
        <v>1689710107.0999999</v>
      </c>
      <c r="CQ34">
        <v>29</v>
      </c>
      <c r="CR34">
        <v>-3.5000000000000003E-2</v>
      </c>
      <c r="CS34">
        <v>2E-3</v>
      </c>
      <c r="CT34">
        <v>-2.7589999999999999</v>
      </c>
      <c r="CU34">
        <v>-0.314</v>
      </c>
      <c r="CV34">
        <v>410</v>
      </c>
      <c r="CW34">
        <v>10</v>
      </c>
      <c r="CX34">
        <v>0.17</v>
      </c>
      <c r="CY34">
        <v>7.0000000000000007E-2</v>
      </c>
      <c r="CZ34">
        <v>1.719494376843111</v>
      </c>
      <c r="DA34">
        <v>-0.42598399834085499</v>
      </c>
      <c r="DB34">
        <v>6.9945132308843652E-2</v>
      </c>
      <c r="DC34">
        <v>1</v>
      </c>
      <c r="DD34">
        <v>401.63665853658529</v>
      </c>
      <c r="DE34">
        <v>-0.1769895470380482</v>
      </c>
      <c r="DF34">
        <v>3.2487603456487962E-2</v>
      </c>
      <c r="DG34">
        <v>-1</v>
      </c>
      <c r="DH34">
        <v>49.98039</v>
      </c>
      <c r="DI34">
        <v>7.1985984142467332E-2</v>
      </c>
      <c r="DJ34">
        <v>0.12469799878105541</v>
      </c>
      <c r="DK34">
        <v>1</v>
      </c>
      <c r="DL34">
        <v>2</v>
      </c>
      <c r="DM34">
        <v>2</v>
      </c>
      <c r="DN34" t="s">
        <v>351</v>
      </c>
      <c r="DO34">
        <v>3.2142300000000001</v>
      </c>
      <c r="DP34">
        <v>2.7088999999999999</v>
      </c>
      <c r="DQ34">
        <v>9.5567200000000005E-2</v>
      </c>
      <c r="DR34">
        <v>9.4926800000000006E-2</v>
      </c>
      <c r="DS34">
        <v>6.9896E-2</v>
      </c>
      <c r="DT34">
        <v>6.2843300000000005E-2</v>
      </c>
      <c r="DU34">
        <v>27495.7</v>
      </c>
      <c r="DV34">
        <v>31062.2</v>
      </c>
      <c r="DW34">
        <v>28595.200000000001</v>
      </c>
      <c r="DX34">
        <v>32892.5</v>
      </c>
      <c r="DY34">
        <v>36982.1</v>
      </c>
      <c r="DZ34">
        <v>41768.400000000001</v>
      </c>
      <c r="EA34">
        <v>41965</v>
      </c>
      <c r="EB34">
        <v>47438.6</v>
      </c>
      <c r="EC34">
        <v>2.2644299999999999</v>
      </c>
      <c r="ED34">
        <v>1.8979699999999999</v>
      </c>
      <c r="EE34">
        <v>1.8645100000000001E-2</v>
      </c>
      <c r="EF34">
        <v>0</v>
      </c>
      <c r="EG34">
        <v>16.032699999999998</v>
      </c>
      <c r="EH34">
        <v>999.9</v>
      </c>
      <c r="EI34">
        <v>39.700000000000003</v>
      </c>
      <c r="EJ34">
        <v>24</v>
      </c>
      <c r="EK34">
        <v>11.825200000000001</v>
      </c>
      <c r="EL34">
        <v>63.119399999999999</v>
      </c>
      <c r="EM34">
        <v>20.3245</v>
      </c>
      <c r="EN34">
        <v>1</v>
      </c>
      <c r="EO34">
        <v>-0.57803599999999999</v>
      </c>
      <c r="EP34">
        <v>1.74516</v>
      </c>
      <c r="EQ34">
        <v>20.2439</v>
      </c>
      <c r="ER34">
        <v>5.2286700000000002</v>
      </c>
      <c r="ES34">
        <v>12.0092</v>
      </c>
      <c r="ET34">
        <v>4.9907500000000002</v>
      </c>
      <c r="EU34">
        <v>3.3050000000000002</v>
      </c>
      <c r="EV34">
        <v>6044.2</v>
      </c>
      <c r="EW34">
        <v>9511.4</v>
      </c>
      <c r="EX34">
        <v>503</v>
      </c>
      <c r="EY34">
        <v>57.1</v>
      </c>
      <c r="EZ34">
        <v>1.85242</v>
      </c>
      <c r="FA34">
        <v>1.86145</v>
      </c>
      <c r="FB34">
        <v>1.8604499999999999</v>
      </c>
      <c r="FC34">
        <v>1.8564000000000001</v>
      </c>
      <c r="FD34">
        <v>1.8608100000000001</v>
      </c>
      <c r="FE34">
        <v>1.8571299999999999</v>
      </c>
      <c r="FF34">
        <v>1.85914</v>
      </c>
      <c r="FG34">
        <v>1.8620399999999999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-2.7280000000000002</v>
      </c>
      <c r="FV34">
        <v>-0.31419999999999998</v>
      </c>
      <c r="FW34">
        <v>-1.2827586711494769</v>
      </c>
      <c r="FX34">
        <v>-4.0117494158234393E-3</v>
      </c>
      <c r="FY34">
        <v>1.087516141204025E-6</v>
      </c>
      <c r="FZ34">
        <v>-8.657206703991749E-11</v>
      </c>
      <c r="GA34">
        <v>-0.31418095238095128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19.399999999999999</v>
      </c>
      <c r="GJ34">
        <v>19.399999999999999</v>
      </c>
      <c r="GK34">
        <v>0.99975599999999998</v>
      </c>
      <c r="GL34">
        <v>2.36206</v>
      </c>
      <c r="GM34">
        <v>1.5942400000000001</v>
      </c>
      <c r="GN34">
        <v>2.31934</v>
      </c>
      <c r="GO34">
        <v>1.40015</v>
      </c>
      <c r="GP34">
        <v>2.2705099999999998</v>
      </c>
      <c r="GQ34">
        <v>26.892399999999999</v>
      </c>
      <c r="GR34">
        <v>14.885</v>
      </c>
      <c r="GS34">
        <v>18</v>
      </c>
      <c r="GT34">
        <v>630.92899999999997</v>
      </c>
      <c r="GU34">
        <v>420.14100000000002</v>
      </c>
      <c r="GV34">
        <v>14.6151</v>
      </c>
      <c r="GW34">
        <v>19.424199999999999</v>
      </c>
      <c r="GX34">
        <v>30.0002</v>
      </c>
      <c r="GY34">
        <v>19.360199999999999</v>
      </c>
      <c r="GZ34">
        <v>19.3263</v>
      </c>
      <c r="HA34">
        <v>20.0776</v>
      </c>
      <c r="HB34">
        <v>0</v>
      </c>
      <c r="HC34">
        <v>-30</v>
      </c>
      <c r="HD34">
        <v>14.6173</v>
      </c>
      <c r="HE34">
        <v>401.637</v>
      </c>
      <c r="HF34">
        <v>0</v>
      </c>
      <c r="HG34">
        <v>104.98</v>
      </c>
      <c r="HH34">
        <v>104.494</v>
      </c>
    </row>
    <row r="35" spans="1:216" x14ac:dyDescent="0.2">
      <c r="A35">
        <v>17</v>
      </c>
      <c r="B35">
        <v>1689711329.5</v>
      </c>
      <c r="C35">
        <v>968.40000009536743</v>
      </c>
      <c r="D35" t="s">
        <v>385</v>
      </c>
      <c r="E35" t="s">
        <v>386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1689711329.5</v>
      </c>
      <c r="M35">
        <f t="shared" si="0"/>
        <v>2.1835384817700419E-3</v>
      </c>
      <c r="N35">
        <f t="shared" si="1"/>
        <v>2.1835384817700421</v>
      </c>
      <c r="O35">
        <f t="shared" si="2"/>
        <v>1.1267373818039055</v>
      </c>
      <c r="P35">
        <f t="shared" si="3"/>
        <v>400.04300000000001</v>
      </c>
      <c r="Q35">
        <f t="shared" si="4"/>
        <v>389.38966905433739</v>
      </c>
      <c r="R35">
        <f t="shared" si="5"/>
        <v>39.191320615206131</v>
      </c>
      <c r="S35">
        <f t="shared" si="6"/>
        <v>40.263557867225003</v>
      </c>
      <c r="T35">
        <f t="shared" si="7"/>
        <v>0.31036105264096331</v>
      </c>
      <c r="U35">
        <f t="shared" si="8"/>
        <v>3.75875682668525</v>
      </c>
      <c r="V35">
        <f t="shared" si="9"/>
        <v>0.2967945971264469</v>
      </c>
      <c r="W35">
        <f t="shared" si="10"/>
        <v>0.18666609511805746</v>
      </c>
      <c r="X35">
        <f t="shared" si="11"/>
        <v>4.9545140446978291</v>
      </c>
      <c r="Y35">
        <f t="shared" si="12"/>
        <v>16.564979887632539</v>
      </c>
      <c r="Z35">
        <f t="shared" si="13"/>
        <v>16.564979887632539</v>
      </c>
      <c r="AA35">
        <f t="shared" si="14"/>
        <v>1.8915952477416875</v>
      </c>
      <c r="AB35">
        <f t="shared" si="15"/>
        <v>59.799280409222874</v>
      </c>
      <c r="AC35">
        <f t="shared" si="16"/>
        <v>1.1623544237525001</v>
      </c>
      <c r="AD35">
        <f t="shared" si="17"/>
        <v>1.943759884396919</v>
      </c>
      <c r="AE35">
        <f t="shared" si="18"/>
        <v>0.72924082398918744</v>
      </c>
      <c r="AF35">
        <f t="shared" si="19"/>
        <v>-96.29404704605885</v>
      </c>
      <c r="AG35">
        <f t="shared" si="20"/>
        <v>86.836214622588372</v>
      </c>
      <c r="AH35">
        <f t="shared" si="21"/>
        <v>4.4933464545337607</v>
      </c>
      <c r="AI35">
        <f t="shared" si="22"/>
        <v>-9.9719242388829343E-3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54952.02428486642</v>
      </c>
      <c r="AO35">
        <f t="shared" si="26"/>
        <v>29.9513</v>
      </c>
      <c r="AP35">
        <f t="shared" si="27"/>
        <v>25.249395919532549</v>
      </c>
      <c r="AQ35">
        <f t="shared" si="28"/>
        <v>0.84301502504173609</v>
      </c>
      <c r="AR35">
        <f t="shared" si="29"/>
        <v>0.1654189983305509</v>
      </c>
      <c r="AS35">
        <v>1689711329.5</v>
      </c>
      <c r="AT35">
        <v>400.04300000000001</v>
      </c>
      <c r="AU35">
        <v>401.09199999999998</v>
      </c>
      <c r="AV35">
        <v>11.5487</v>
      </c>
      <c r="AW35">
        <v>10.4168</v>
      </c>
      <c r="AX35">
        <v>402.77100000000002</v>
      </c>
      <c r="AY35">
        <v>11.8629</v>
      </c>
      <c r="AZ35">
        <v>600.07399999999996</v>
      </c>
      <c r="BA35">
        <v>100.548</v>
      </c>
      <c r="BB35">
        <v>0.100075</v>
      </c>
      <c r="BC35">
        <v>16.993500000000001</v>
      </c>
      <c r="BD35">
        <v>16.349299999999999</v>
      </c>
      <c r="BE35">
        <v>999.9</v>
      </c>
      <c r="BF35">
        <v>0</v>
      </c>
      <c r="BG35">
        <v>0</v>
      </c>
      <c r="BH35">
        <v>9990.6200000000008</v>
      </c>
      <c r="BI35">
        <v>0</v>
      </c>
      <c r="BJ35">
        <v>88.002600000000001</v>
      </c>
      <c r="BK35">
        <v>-1.04874</v>
      </c>
      <c r="BL35">
        <v>404.71699999999998</v>
      </c>
      <c r="BM35">
        <v>405.31400000000002</v>
      </c>
      <c r="BN35">
        <v>1.1318699999999999</v>
      </c>
      <c r="BO35">
        <v>401.09199999999998</v>
      </c>
      <c r="BP35">
        <v>10.4168</v>
      </c>
      <c r="BQ35">
        <v>1.1612</v>
      </c>
      <c r="BR35">
        <v>1.04739</v>
      </c>
      <c r="BS35">
        <v>9.1132100000000005</v>
      </c>
      <c r="BT35">
        <v>7.5928699999999996</v>
      </c>
      <c r="BU35">
        <v>29.9513</v>
      </c>
      <c r="BV35">
        <v>0.89948399999999995</v>
      </c>
      <c r="BW35">
        <v>0.10051599999999999</v>
      </c>
      <c r="BX35">
        <v>0</v>
      </c>
      <c r="BY35">
        <v>2.1972999999999998</v>
      </c>
      <c r="BZ35">
        <v>0</v>
      </c>
      <c r="CA35">
        <v>638.78499999999997</v>
      </c>
      <c r="CB35">
        <v>242.90700000000001</v>
      </c>
      <c r="CC35">
        <v>37.125</v>
      </c>
      <c r="CD35">
        <v>41.875</v>
      </c>
      <c r="CE35">
        <v>39.936999999999998</v>
      </c>
      <c r="CF35">
        <v>41.186999999999998</v>
      </c>
      <c r="CG35">
        <v>37.311999999999998</v>
      </c>
      <c r="CH35">
        <v>26.94</v>
      </c>
      <c r="CI35">
        <v>3.01</v>
      </c>
      <c r="CJ35">
        <v>0</v>
      </c>
      <c r="CK35">
        <v>1689711340.5999999</v>
      </c>
      <c r="CL35">
        <v>0</v>
      </c>
      <c r="CM35">
        <v>1689710107.0999999</v>
      </c>
      <c r="CN35" t="s">
        <v>350</v>
      </c>
      <c r="CO35">
        <v>1689710106.0999999</v>
      </c>
      <c r="CP35">
        <v>1689710107.0999999</v>
      </c>
      <c r="CQ35">
        <v>29</v>
      </c>
      <c r="CR35">
        <v>-3.5000000000000003E-2</v>
      </c>
      <c r="CS35">
        <v>2E-3</v>
      </c>
      <c r="CT35">
        <v>-2.7589999999999999</v>
      </c>
      <c r="CU35">
        <v>-0.314</v>
      </c>
      <c r="CV35">
        <v>410</v>
      </c>
      <c r="CW35">
        <v>10</v>
      </c>
      <c r="CX35">
        <v>0.17</v>
      </c>
      <c r="CY35">
        <v>7.0000000000000007E-2</v>
      </c>
      <c r="CZ35">
        <v>0.85602992399123534</v>
      </c>
      <c r="DA35">
        <v>-0.26585984133316459</v>
      </c>
      <c r="DB35">
        <v>6.2715630984209639E-2</v>
      </c>
      <c r="DC35">
        <v>1</v>
      </c>
      <c r="DD35">
        <v>401.10339024390248</v>
      </c>
      <c r="DE35">
        <v>-0.30006271776986498</v>
      </c>
      <c r="DF35">
        <v>4.4410434968453052E-2</v>
      </c>
      <c r="DG35">
        <v>-1</v>
      </c>
      <c r="DH35">
        <v>29.98801951219512</v>
      </c>
      <c r="DI35">
        <v>-6.0710093232870119E-2</v>
      </c>
      <c r="DJ35">
        <v>9.5141920230400495E-2</v>
      </c>
      <c r="DK35">
        <v>1</v>
      </c>
      <c r="DL35">
        <v>2</v>
      </c>
      <c r="DM35">
        <v>2</v>
      </c>
      <c r="DN35" t="s">
        <v>351</v>
      </c>
      <c r="DO35">
        <v>3.21428</v>
      </c>
      <c r="DP35">
        <v>2.7089300000000001</v>
      </c>
      <c r="DQ35">
        <v>9.5578800000000005E-2</v>
      </c>
      <c r="DR35">
        <v>9.4840300000000002E-2</v>
      </c>
      <c r="DS35">
        <v>6.9806900000000005E-2</v>
      </c>
      <c r="DT35">
        <v>6.2807699999999994E-2</v>
      </c>
      <c r="DU35">
        <v>27494.799999999999</v>
      </c>
      <c r="DV35">
        <v>31066.1</v>
      </c>
      <c r="DW35">
        <v>28594.6</v>
      </c>
      <c r="DX35">
        <v>32893.5</v>
      </c>
      <c r="DY35">
        <v>36984.400000000001</v>
      </c>
      <c r="DZ35">
        <v>41771.5</v>
      </c>
      <c r="EA35">
        <v>41963.5</v>
      </c>
      <c r="EB35">
        <v>47440.3</v>
      </c>
      <c r="EC35">
        <v>2.2642799999999998</v>
      </c>
      <c r="ED35">
        <v>1.8977200000000001</v>
      </c>
      <c r="EE35">
        <v>1.8849999999999999E-2</v>
      </c>
      <c r="EF35">
        <v>0</v>
      </c>
      <c r="EG35">
        <v>16.035499999999999</v>
      </c>
      <c r="EH35">
        <v>999.9</v>
      </c>
      <c r="EI35">
        <v>39.700000000000003</v>
      </c>
      <c r="EJ35">
        <v>24</v>
      </c>
      <c r="EK35">
        <v>11.825200000000001</v>
      </c>
      <c r="EL35">
        <v>63.299399999999999</v>
      </c>
      <c r="EM35">
        <v>20</v>
      </c>
      <c r="EN35">
        <v>1</v>
      </c>
      <c r="EO35">
        <v>-0.57840199999999997</v>
      </c>
      <c r="EP35">
        <v>1.6690199999999999</v>
      </c>
      <c r="EQ35">
        <v>20.245100000000001</v>
      </c>
      <c r="ER35">
        <v>5.22912</v>
      </c>
      <c r="ES35">
        <v>12.0076</v>
      </c>
      <c r="ET35">
        <v>4.9913999999999996</v>
      </c>
      <c r="EU35">
        <v>3.3050000000000002</v>
      </c>
      <c r="EV35">
        <v>6045.6</v>
      </c>
      <c r="EW35">
        <v>9511.4</v>
      </c>
      <c r="EX35">
        <v>503</v>
      </c>
      <c r="EY35">
        <v>57.1</v>
      </c>
      <c r="EZ35">
        <v>1.85242</v>
      </c>
      <c r="FA35">
        <v>1.8614299999999999</v>
      </c>
      <c r="FB35">
        <v>1.8604700000000001</v>
      </c>
      <c r="FC35">
        <v>1.85643</v>
      </c>
      <c r="FD35">
        <v>1.8608100000000001</v>
      </c>
      <c r="FE35">
        <v>1.8571500000000001</v>
      </c>
      <c r="FF35">
        <v>1.85921</v>
      </c>
      <c r="FG35">
        <v>1.86205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-2.7280000000000002</v>
      </c>
      <c r="FV35">
        <v>-0.31419999999999998</v>
      </c>
      <c r="FW35">
        <v>-1.2827586711494769</v>
      </c>
      <c r="FX35">
        <v>-4.0117494158234393E-3</v>
      </c>
      <c r="FY35">
        <v>1.087516141204025E-6</v>
      </c>
      <c r="FZ35">
        <v>-8.657206703991749E-11</v>
      </c>
      <c r="GA35">
        <v>-0.31418095238095128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20.399999999999999</v>
      </c>
      <c r="GJ35">
        <v>20.399999999999999</v>
      </c>
      <c r="GK35">
        <v>0.99853499999999995</v>
      </c>
      <c r="GL35">
        <v>2.36694</v>
      </c>
      <c r="GM35">
        <v>1.5942400000000001</v>
      </c>
      <c r="GN35">
        <v>2.31934</v>
      </c>
      <c r="GO35">
        <v>1.40015</v>
      </c>
      <c r="GP35">
        <v>2.33521</v>
      </c>
      <c r="GQ35">
        <v>26.892399999999999</v>
      </c>
      <c r="GR35">
        <v>14.876300000000001</v>
      </c>
      <c r="GS35">
        <v>18</v>
      </c>
      <c r="GT35">
        <v>630.79399999999998</v>
      </c>
      <c r="GU35">
        <v>419.96199999999999</v>
      </c>
      <c r="GV35">
        <v>14.686199999999999</v>
      </c>
      <c r="GW35">
        <v>19.424199999999999</v>
      </c>
      <c r="GX35">
        <v>30.0001</v>
      </c>
      <c r="GY35">
        <v>19.358499999999999</v>
      </c>
      <c r="GZ35">
        <v>19.322900000000001</v>
      </c>
      <c r="HA35">
        <v>20.051400000000001</v>
      </c>
      <c r="HB35">
        <v>0</v>
      </c>
      <c r="HC35">
        <v>-30</v>
      </c>
      <c r="HD35">
        <v>14.6876</v>
      </c>
      <c r="HE35">
        <v>401.00799999999998</v>
      </c>
      <c r="HF35">
        <v>0</v>
      </c>
      <c r="HG35">
        <v>104.977</v>
      </c>
      <c r="HH35">
        <v>104.497</v>
      </c>
    </row>
    <row r="36" spans="1:216" x14ac:dyDescent="0.2">
      <c r="A36">
        <v>18</v>
      </c>
      <c r="B36">
        <v>1689711390</v>
      </c>
      <c r="C36">
        <v>1028.900000095367</v>
      </c>
      <c r="D36" t="s">
        <v>387</v>
      </c>
      <c r="E36" t="s">
        <v>388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1689711390</v>
      </c>
      <c r="M36">
        <f t="shared" si="0"/>
        <v>2.1558970089150357E-3</v>
      </c>
      <c r="N36">
        <f t="shared" si="1"/>
        <v>2.1558970089150358</v>
      </c>
      <c r="O36">
        <f t="shared" si="2"/>
        <v>0.33501514192775828</v>
      </c>
      <c r="P36">
        <f t="shared" si="3"/>
        <v>400.04199999999997</v>
      </c>
      <c r="Q36">
        <f t="shared" si="4"/>
        <v>393.56878186337104</v>
      </c>
      <c r="R36">
        <f t="shared" si="5"/>
        <v>39.612766375516337</v>
      </c>
      <c r="S36">
        <f t="shared" si="6"/>
        <v>40.264296907307994</v>
      </c>
      <c r="T36">
        <f t="shared" si="7"/>
        <v>0.30560558162535356</v>
      </c>
      <c r="U36">
        <f t="shared" si="8"/>
        <v>3.7575177275435676</v>
      </c>
      <c r="V36">
        <f t="shared" si="9"/>
        <v>0.29243806445409171</v>
      </c>
      <c r="W36">
        <f t="shared" si="10"/>
        <v>0.1839095597014315</v>
      </c>
      <c r="X36">
        <f t="shared" si="11"/>
        <v>3.2873908771177067</v>
      </c>
      <c r="Y36">
        <f t="shared" si="12"/>
        <v>16.566143208856019</v>
      </c>
      <c r="Z36">
        <f t="shared" si="13"/>
        <v>16.566143208856019</v>
      </c>
      <c r="AA36">
        <f t="shared" si="14"/>
        <v>1.8917351807506253</v>
      </c>
      <c r="AB36">
        <f t="shared" si="15"/>
        <v>59.71568274586879</v>
      </c>
      <c r="AC36">
        <f t="shared" si="16"/>
        <v>1.1609796270552</v>
      </c>
      <c r="AD36">
        <f t="shared" si="17"/>
        <v>1.9441787712550569</v>
      </c>
      <c r="AE36">
        <f t="shared" si="18"/>
        <v>0.73075555369542533</v>
      </c>
      <c r="AF36">
        <f t="shared" si="19"/>
        <v>-95.075058093153075</v>
      </c>
      <c r="AG36">
        <f t="shared" si="20"/>
        <v>87.260684352547202</v>
      </c>
      <c r="AH36">
        <f t="shared" si="21"/>
        <v>4.5169063852500653</v>
      </c>
      <c r="AI36">
        <f t="shared" si="22"/>
        <v>-1.0076478238104869E-2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54926.086959293767</v>
      </c>
      <c r="AO36">
        <f t="shared" si="26"/>
        <v>19.875900000000001</v>
      </c>
      <c r="AP36">
        <f t="shared" si="27"/>
        <v>16.755443687625757</v>
      </c>
      <c r="AQ36">
        <f t="shared" si="28"/>
        <v>0.84300301810865197</v>
      </c>
      <c r="AR36">
        <f t="shared" si="29"/>
        <v>0.16539582494969821</v>
      </c>
      <c r="AS36">
        <v>1689711390</v>
      </c>
      <c r="AT36">
        <v>400.04199999999997</v>
      </c>
      <c r="AU36">
        <v>400.67</v>
      </c>
      <c r="AV36">
        <v>11.534800000000001</v>
      </c>
      <c r="AW36">
        <v>10.417199999999999</v>
      </c>
      <c r="AX36">
        <v>402.76900000000001</v>
      </c>
      <c r="AY36">
        <v>11.849</v>
      </c>
      <c r="AZ36">
        <v>600.06700000000001</v>
      </c>
      <c r="BA36">
        <v>100.55</v>
      </c>
      <c r="BB36">
        <v>0.100174</v>
      </c>
      <c r="BC36">
        <v>16.9969</v>
      </c>
      <c r="BD36">
        <v>16.345300000000002</v>
      </c>
      <c r="BE36">
        <v>999.9</v>
      </c>
      <c r="BF36">
        <v>0</v>
      </c>
      <c r="BG36">
        <v>0</v>
      </c>
      <c r="BH36">
        <v>9985.6200000000008</v>
      </c>
      <c r="BI36">
        <v>0</v>
      </c>
      <c r="BJ36">
        <v>89.949600000000004</v>
      </c>
      <c r="BK36">
        <v>-0.62792999999999999</v>
      </c>
      <c r="BL36">
        <v>404.71</v>
      </c>
      <c r="BM36">
        <v>404.887</v>
      </c>
      <c r="BN36">
        <v>1.1175900000000001</v>
      </c>
      <c r="BO36">
        <v>400.67</v>
      </c>
      <c r="BP36">
        <v>10.417199999999999</v>
      </c>
      <c r="BQ36">
        <v>1.1598299999999999</v>
      </c>
      <c r="BR36">
        <v>1.04745</v>
      </c>
      <c r="BS36">
        <v>9.0956600000000005</v>
      </c>
      <c r="BT36">
        <v>7.5937099999999997</v>
      </c>
      <c r="BU36">
        <v>19.875900000000001</v>
      </c>
      <c r="BV36">
        <v>0.90000899999999995</v>
      </c>
      <c r="BW36">
        <v>9.9991300000000005E-2</v>
      </c>
      <c r="BX36">
        <v>0</v>
      </c>
      <c r="BY36">
        <v>2.3698000000000001</v>
      </c>
      <c r="BZ36">
        <v>0</v>
      </c>
      <c r="CA36">
        <v>599.63800000000003</v>
      </c>
      <c r="CB36">
        <v>161.22</v>
      </c>
      <c r="CC36">
        <v>37</v>
      </c>
      <c r="CD36">
        <v>41.875</v>
      </c>
      <c r="CE36">
        <v>39.875</v>
      </c>
      <c r="CF36">
        <v>41.125</v>
      </c>
      <c r="CG36">
        <v>37.186999999999998</v>
      </c>
      <c r="CH36">
        <v>17.89</v>
      </c>
      <c r="CI36">
        <v>1.99</v>
      </c>
      <c r="CJ36">
        <v>0</v>
      </c>
      <c r="CK36">
        <v>1689711401.2</v>
      </c>
      <c r="CL36">
        <v>0</v>
      </c>
      <c r="CM36">
        <v>1689710107.0999999</v>
      </c>
      <c r="CN36" t="s">
        <v>350</v>
      </c>
      <c r="CO36">
        <v>1689710106.0999999</v>
      </c>
      <c r="CP36">
        <v>1689710107.0999999</v>
      </c>
      <c r="CQ36">
        <v>29</v>
      </c>
      <c r="CR36">
        <v>-3.5000000000000003E-2</v>
      </c>
      <c r="CS36">
        <v>2E-3</v>
      </c>
      <c r="CT36">
        <v>-2.7589999999999999</v>
      </c>
      <c r="CU36">
        <v>-0.314</v>
      </c>
      <c r="CV36">
        <v>410</v>
      </c>
      <c r="CW36">
        <v>10</v>
      </c>
      <c r="CX36">
        <v>0.17</v>
      </c>
      <c r="CY36">
        <v>7.0000000000000007E-2</v>
      </c>
      <c r="CZ36">
        <v>0.35878371219874022</v>
      </c>
      <c r="DA36">
        <v>-0.43272385705671002</v>
      </c>
      <c r="DB36">
        <v>6.2429907395622312E-2</v>
      </c>
      <c r="DC36">
        <v>1</v>
      </c>
      <c r="DD36">
        <v>400.74720000000002</v>
      </c>
      <c r="DE36">
        <v>-0.42641651031960942</v>
      </c>
      <c r="DF36">
        <v>4.7937042044749897E-2</v>
      </c>
      <c r="DG36">
        <v>-1</v>
      </c>
      <c r="DH36">
        <v>20.014541463414631</v>
      </c>
      <c r="DI36">
        <v>0.187374866273126</v>
      </c>
      <c r="DJ36">
        <v>0.17170552923126919</v>
      </c>
      <c r="DK36">
        <v>1</v>
      </c>
      <c r="DL36">
        <v>2</v>
      </c>
      <c r="DM36">
        <v>2</v>
      </c>
      <c r="DN36" t="s">
        <v>351</v>
      </c>
      <c r="DO36">
        <v>3.2142599999999999</v>
      </c>
      <c r="DP36">
        <v>2.7089799999999999</v>
      </c>
      <c r="DQ36">
        <v>9.5579999999999998E-2</v>
      </c>
      <c r="DR36">
        <v>9.4766199999999995E-2</v>
      </c>
      <c r="DS36">
        <v>6.9746199999999994E-2</v>
      </c>
      <c r="DT36">
        <v>6.2810599999999994E-2</v>
      </c>
      <c r="DU36">
        <v>27494.2</v>
      </c>
      <c r="DV36">
        <v>31067.5</v>
      </c>
      <c r="DW36">
        <v>28594.1</v>
      </c>
      <c r="DX36">
        <v>32892.199999999997</v>
      </c>
      <c r="DY36">
        <v>36987.199999999997</v>
      </c>
      <c r="DZ36">
        <v>41769.699999999997</v>
      </c>
      <c r="EA36">
        <v>41963.8</v>
      </c>
      <c r="EB36">
        <v>47438.400000000001</v>
      </c>
      <c r="EC36">
        <v>2.2642000000000002</v>
      </c>
      <c r="ED36">
        <v>1.89795</v>
      </c>
      <c r="EE36">
        <v>1.8160800000000001E-2</v>
      </c>
      <c r="EF36">
        <v>0</v>
      </c>
      <c r="EG36">
        <v>16.042999999999999</v>
      </c>
      <c r="EH36">
        <v>999.9</v>
      </c>
      <c r="EI36">
        <v>39.700000000000003</v>
      </c>
      <c r="EJ36">
        <v>24</v>
      </c>
      <c r="EK36">
        <v>11.824999999999999</v>
      </c>
      <c r="EL36">
        <v>63.0794</v>
      </c>
      <c r="EM36">
        <v>19.959900000000001</v>
      </c>
      <c r="EN36">
        <v>1</v>
      </c>
      <c r="EO36">
        <v>-0.57778200000000002</v>
      </c>
      <c r="EP36">
        <v>1.7446200000000001</v>
      </c>
      <c r="EQ36">
        <v>20.244199999999999</v>
      </c>
      <c r="ER36">
        <v>5.2292699999999996</v>
      </c>
      <c r="ES36">
        <v>12.0092</v>
      </c>
      <c r="ET36">
        <v>4.99125</v>
      </c>
      <c r="EU36">
        <v>3.3050000000000002</v>
      </c>
      <c r="EV36">
        <v>6046.8</v>
      </c>
      <c r="EW36">
        <v>9511.4</v>
      </c>
      <c r="EX36">
        <v>503</v>
      </c>
      <c r="EY36">
        <v>57.1</v>
      </c>
      <c r="EZ36">
        <v>1.85242</v>
      </c>
      <c r="FA36">
        <v>1.86147</v>
      </c>
      <c r="FB36">
        <v>1.86049</v>
      </c>
      <c r="FC36">
        <v>1.85643</v>
      </c>
      <c r="FD36">
        <v>1.8608100000000001</v>
      </c>
      <c r="FE36">
        <v>1.8571500000000001</v>
      </c>
      <c r="FF36">
        <v>1.85921</v>
      </c>
      <c r="FG36">
        <v>1.86212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-2.7269999999999999</v>
      </c>
      <c r="FV36">
        <v>-0.31419999999999998</v>
      </c>
      <c r="FW36">
        <v>-1.2827586711494769</v>
      </c>
      <c r="FX36">
        <v>-4.0117494158234393E-3</v>
      </c>
      <c r="FY36">
        <v>1.087516141204025E-6</v>
      </c>
      <c r="FZ36">
        <v>-8.657206703991749E-11</v>
      </c>
      <c r="GA36">
        <v>-0.31418095238095128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21.4</v>
      </c>
      <c r="GJ36">
        <v>21.4</v>
      </c>
      <c r="GK36">
        <v>0.99853499999999995</v>
      </c>
      <c r="GL36">
        <v>2.36084</v>
      </c>
      <c r="GM36">
        <v>1.5942400000000001</v>
      </c>
      <c r="GN36">
        <v>2.32056</v>
      </c>
      <c r="GO36">
        <v>1.40015</v>
      </c>
      <c r="GP36">
        <v>2.3706100000000001</v>
      </c>
      <c r="GQ36">
        <v>26.892399999999999</v>
      </c>
      <c r="GR36">
        <v>14.876300000000001</v>
      </c>
      <c r="GS36">
        <v>18</v>
      </c>
      <c r="GT36">
        <v>630.76</v>
      </c>
      <c r="GU36">
        <v>420.11099999999999</v>
      </c>
      <c r="GV36">
        <v>14.6259</v>
      </c>
      <c r="GW36">
        <v>19.427499999999998</v>
      </c>
      <c r="GX36">
        <v>30.0001</v>
      </c>
      <c r="GY36">
        <v>19.360199999999999</v>
      </c>
      <c r="GZ36">
        <v>19.3246</v>
      </c>
      <c r="HA36">
        <v>20.040800000000001</v>
      </c>
      <c r="HB36">
        <v>0</v>
      </c>
      <c r="HC36">
        <v>-30</v>
      </c>
      <c r="HD36">
        <v>14.6281</v>
      </c>
      <c r="HE36">
        <v>400.66699999999997</v>
      </c>
      <c r="HF36">
        <v>0</v>
      </c>
      <c r="HG36">
        <v>104.977</v>
      </c>
      <c r="HH36">
        <v>104.49299999999999</v>
      </c>
    </row>
    <row r="37" spans="1:216" x14ac:dyDescent="0.2">
      <c r="A37">
        <v>19</v>
      </c>
      <c r="B37">
        <v>1689711450.5</v>
      </c>
      <c r="C37">
        <v>1089.400000095367</v>
      </c>
      <c r="D37" t="s">
        <v>389</v>
      </c>
      <c r="E37" t="s">
        <v>390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>
        <v>1689711450.5</v>
      </c>
      <c r="M37">
        <f t="shared" si="0"/>
        <v>2.1333798166386034E-3</v>
      </c>
      <c r="N37">
        <f t="shared" si="1"/>
        <v>2.1333798166386035</v>
      </c>
      <c r="O37">
        <f t="shared" si="2"/>
        <v>-0.8745281745584329</v>
      </c>
      <c r="P37">
        <f t="shared" si="3"/>
        <v>400.09399999999999</v>
      </c>
      <c r="Q37">
        <f t="shared" si="4"/>
        <v>400.20861389288001</v>
      </c>
      <c r="R37">
        <f t="shared" si="5"/>
        <v>40.281887052275671</v>
      </c>
      <c r="S37">
        <f t="shared" si="6"/>
        <v>40.270350909056006</v>
      </c>
      <c r="T37">
        <f t="shared" si="7"/>
        <v>0.30220235036963278</v>
      </c>
      <c r="U37">
        <f t="shared" si="8"/>
        <v>3.7624141405551752</v>
      </c>
      <c r="V37">
        <f t="shared" si="9"/>
        <v>0.28933582060916851</v>
      </c>
      <c r="W37">
        <f t="shared" si="10"/>
        <v>0.18194524410044721</v>
      </c>
      <c r="X37">
        <f t="shared" si="11"/>
        <v>0</v>
      </c>
      <c r="Y37">
        <f t="shared" si="12"/>
        <v>16.548020260113976</v>
      </c>
      <c r="Z37">
        <f t="shared" si="13"/>
        <v>16.548020260113976</v>
      </c>
      <c r="AA37">
        <f t="shared" si="14"/>
        <v>1.8895562480666412</v>
      </c>
      <c r="AB37">
        <f t="shared" si="15"/>
        <v>59.625600763576216</v>
      </c>
      <c r="AC37">
        <f t="shared" si="16"/>
        <v>1.1586480113536</v>
      </c>
      <c r="AD37">
        <f t="shared" si="17"/>
        <v>1.9432055971189293</v>
      </c>
      <c r="AE37">
        <f t="shared" si="18"/>
        <v>0.73090823671304128</v>
      </c>
      <c r="AF37">
        <f t="shared" si="19"/>
        <v>-94.082049913762418</v>
      </c>
      <c r="AG37">
        <f t="shared" si="20"/>
        <v>89.448009028462238</v>
      </c>
      <c r="AH37">
        <f t="shared" si="21"/>
        <v>4.6234812748815131</v>
      </c>
      <c r="AI37">
        <f t="shared" si="22"/>
        <v>-1.0559610418667376E-2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55027.766718714796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1689711450.5</v>
      </c>
      <c r="AT37">
        <v>400.09399999999999</v>
      </c>
      <c r="AU37">
        <v>400.08300000000003</v>
      </c>
      <c r="AV37">
        <v>11.5114</v>
      </c>
      <c r="AW37">
        <v>10.4055</v>
      </c>
      <c r="AX37">
        <v>402.822</v>
      </c>
      <c r="AY37">
        <v>11.8256</v>
      </c>
      <c r="AZ37">
        <v>600.096</v>
      </c>
      <c r="BA37">
        <v>100.55200000000001</v>
      </c>
      <c r="BB37">
        <v>0.10022399999999999</v>
      </c>
      <c r="BC37">
        <v>16.989000000000001</v>
      </c>
      <c r="BD37">
        <v>16.354199999999999</v>
      </c>
      <c r="BE37">
        <v>999.9</v>
      </c>
      <c r="BF37">
        <v>0</v>
      </c>
      <c r="BG37">
        <v>0</v>
      </c>
      <c r="BH37">
        <v>10004.4</v>
      </c>
      <c r="BI37">
        <v>0</v>
      </c>
      <c r="BJ37">
        <v>90.466700000000003</v>
      </c>
      <c r="BK37">
        <v>1.0986299999999999E-2</v>
      </c>
      <c r="BL37">
        <v>404.75299999999999</v>
      </c>
      <c r="BM37">
        <v>404.29</v>
      </c>
      <c r="BN37">
        <v>1.1059600000000001</v>
      </c>
      <c r="BO37">
        <v>400.08300000000003</v>
      </c>
      <c r="BP37">
        <v>10.4055</v>
      </c>
      <c r="BQ37">
        <v>1.1575</v>
      </c>
      <c r="BR37">
        <v>1.0462899999999999</v>
      </c>
      <c r="BS37">
        <v>9.0658899999999996</v>
      </c>
      <c r="BT37">
        <v>7.5774900000000001</v>
      </c>
      <c r="BU37">
        <v>0</v>
      </c>
      <c r="BV37">
        <v>0</v>
      </c>
      <c r="BW37">
        <v>0</v>
      </c>
      <c r="BX37">
        <v>0</v>
      </c>
      <c r="BY37">
        <v>3.09</v>
      </c>
      <c r="BZ37">
        <v>0</v>
      </c>
      <c r="CA37">
        <v>508.17</v>
      </c>
      <c r="CB37">
        <v>0.73</v>
      </c>
      <c r="CC37">
        <v>36.811999999999998</v>
      </c>
      <c r="CD37">
        <v>41.811999999999998</v>
      </c>
      <c r="CE37">
        <v>39.75</v>
      </c>
      <c r="CF37">
        <v>41</v>
      </c>
      <c r="CG37">
        <v>37.061999999999998</v>
      </c>
      <c r="CH37">
        <v>0</v>
      </c>
      <c r="CI37">
        <v>0</v>
      </c>
      <c r="CJ37">
        <v>0</v>
      </c>
      <c r="CK37">
        <v>1689711462</v>
      </c>
      <c r="CL37">
        <v>0</v>
      </c>
      <c r="CM37">
        <v>1689710107.0999999</v>
      </c>
      <c r="CN37" t="s">
        <v>350</v>
      </c>
      <c r="CO37">
        <v>1689710106.0999999</v>
      </c>
      <c r="CP37">
        <v>1689710107.0999999</v>
      </c>
      <c r="CQ37">
        <v>29</v>
      </c>
      <c r="CR37">
        <v>-3.5000000000000003E-2</v>
      </c>
      <c r="CS37">
        <v>2E-3</v>
      </c>
      <c r="CT37">
        <v>-2.7589999999999999</v>
      </c>
      <c r="CU37">
        <v>-0.314</v>
      </c>
      <c r="CV37">
        <v>410</v>
      </c>
      <c r="CW37">
        <v>10</v>
      </c>
      <c r="CX37">
        <v>0.17</v>
      </c>
      <c r="CY37">
        <v>7.0000000000000007E-2</v>
      </c>
      <c r="CZ37">
        <v>-0.5103121638586301</v>
      </c>
      <c r="DA37">
        <v>-0.69188423801886823</v>
      </c>
      <c r="DB37">
        <v>8.6362314136209872E-2</v>
      </c>
      <c r="DC37">
        <v>1</v>
      </c>
      <c r="DD37">
        <v>400.16354999999999</v>
      </c>
      <c r="DE37">
        <v>-0.34529831144507023</v>
      </c>
      <c r="DF37">
        <v>4.37115259399651E-2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351</v>
      </c>
      <c r="DO37">
        <v>3.2143199999999998</v>
      </c>
      <c r="DP37">
        <v>2.70919</v>
      </c>
      <c r="DQ37">
        <v>9.5591599999999999E-2</v>
      </c>
      <c r="DR37">
        <v>9.4663200000000003E-2</v>
      </c>
      <c r="DS37">
        <v>6.96436E-2</v>
      </c>
      <c r="DT37">
        <v>6.2758300000000003E-2</v>
      </c>
      <c r="DU37">
        <v>27494.6</v>
      </c>
      <c r="DV37">
        <v>31070.3</v>
      </c>
      <c r="DW37">
        <v>28594.9</v>
      </c>
      <c r="DX37">
        <v>32891.5</v>
      </c>
      <c r="DY37">
        <v>36991.9</v>
      </c>
      <c r="DZ37">
        <v>41771.199999999997</v>
      </c>
      <c r="EA37">
        <v>41964.5</v>
      </c>
      <c r="EB37">
        <v>47437.5</v>
      </c>
      <c r="EC37">
        <v>2.2643200000000001</v>
      </c>
      <c r="ED37">
        <v>1.89802</v>
      </c>
      <c r="EE37">
        <v>1.8179399999999998E-2</v>
      </c>
      <c r="EF37">
        <v>0</v>
      </c>
      <c r="EG37">
        <v>16.051600000000001</v>
      </c>
      <c r="EH37">
        <v>999.9</v>
      </c>
      <c r="EI37">
        <v>39.6</v>
      </c>
      <c r="EJ37">
        <v>24</v>
      </c>
      <c r="EK37">
        <v>11.795299999999999</v>
      </c>
      <c r="EL37">
        <v>62.959400000000002</v>
      </c>
      <c r="EM37">
        <v>19.988</v>
      </c>
      <c r="EN37">
        <v>1</v>
      </c>
      <c r="EO37">
        <v>-0.577851</v>
      </c>
      <c r="EP37">
        <v>1.67455</v>
      </c>
      <c r="EQ37">
        <v>20.2454</v>
      </c>
      <c r="ER37">
        <v>5.2292699999999996</v>
      </c>
      <c r="ES37">
        <v>12.0076</v>
      </c>
      <c r="ET37">
        <v>4.9910500000000004</v>
      </c>
      <c r="EU37">
        <v>3.3050000000000002</v>
      </c>
      <c r="EV37">
        <v>6048.2</v>
      </c>
      <c r="EW37">
        <v>9511.4</v>
      </c>
      <c r="EX37">
        <v>503</v>
      </c>
      <c r="EY37">
        <v>57.1</v>
      </c>
      <c r="EZ37">
        <v>1.8524400000000001</v>
      </c>
      <c r="FA37">
        <v>1.86145</v>
      </c>
      <c r="FB37">
        <v>1.8605</v>
      </c>
      <c r="FC37">
        <v>1.8565100000000001</v>
      </c>
      <c r="FD37">
        <v>1.8608100000000001</v>
      </c>
      <c r="FE37">
        <v>1.8571500000000001</v>
      </c>
      <c r="FF37">
        <v>1.8592500000000001</v>
      </c>
      <c r="FG37">
        <v>1.8621000000000001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-2.7280000000000002</v>
      </c>
      <c r="FV37">
        <v>-0.31419999999999998</v>
      </c>
      <c r="FW37">
        <v>-1.2827586711494769</v>
      </c>
      <c r="FX37">
        <v>-4.0117494158234393E-3</v>
      </c>
      <c r="FY37">
        <v>1.087516141204025E-6</v>
      </c>
      <c r="FZ37">
        <v>-8.657206703991749E-11</v>
      </c>
      <c r="GA37">
        <v>-0.31418095238095128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22.4</v>
      </c>
      <c r="GJ37">
        <v>22.4</v>
      </c>
      <c r="GK37">
        <v>0.99731400000000003</v>
      </c>
      <c r="GL37">
        <v>2.36694</v>
      </c>
      <c r="GM37">
        <v>1.5942400000000001</v>
      </c>
      <c r="GN37">
        <v>2.32056</v>
      </c>
      <c r="GO37">
        <v>1.40015</v>
      </c>
      <c r="GP37">
        <v>2.36084</v>
      </c>
      <c r="GQ37">
        <v>26.871700000000001</v>
      </c>
      <c r="GR37">
        <v>14.8588</v>
      </c>
      <c r="GS37">
        <v>18</v>
      </c>
      <c r="GT37">
        <v>630.85400000000004</v>
      </c>
      <c r="GU37">
        <v>420.15600000000001</v>
      </c>
      <c r="GV37">
        <v>14.6881</v>
      </c>
      <c r="GW37">
        <v>19.430800000000001</v>
      </c>
      <c r="GX37">
        <v>30.0001</v>
      </c>
      <c r="GY37">
        <v>19.360199999999999</v>
      </c>
      <c r="GZ37">
        <v>19.3246</v>
      </c>
      <c r="HA37">
        <v>20.014700000000001</v>
      </c>
      <c r="HB37">
        <v>0</v>
      </c>
      <c r="HC37">
        <v>-30</v>
      </c>
      <c r="HD37">
        <v>14.690200000000001</v>
      </c>
      <c r="HE37">
        <v>400.04399999999998</v>
      </c>
      <c r="HF37">
        <v>0</v>
      </c>
      <c r="HG37">
        <v>104.979</v>
      </c>
      <c r="HH37">
        <v>104.491</v>
      </c>
    </row>
    <row r="38" spans="1:216" x14ac:dyDescent="0.2">
      <c r="A38">
        <v>20</v>
      </c>
      <c r="B38">
        <v>1689711553</v>
      </c>
      <c r="C38">
        <v>1191.900000095367</v>
      </c>
      <c r="D38" t="s">
        <v>391</v>
      </c>
      <c r="E38" t="s">
        <v>392</v>
      </c>
      <c r="F38" t="s">
        <v>344</v>
      </c>
      <c r="G38" t="s">
        <v>345</v>
      </c>
      <c r="H38" t="s">
        <v>346</v>
      </c>
      <c r="I38" t="s">
        <v>347</v>
      </c>
      <c r="J38" t="s">
        <v>348</v>
      </c>
      <c r="K38" t="s">
        <v>349</v>
      </c>
      <c r="L38">
        <v>1689711553</v>
      </c>
      <c r="M38">
        <f t="shared" si="0"/>
        <v>2.5576158147949685E-3</v>
      </c>
      <c r="N38">
        <f t="shared" si="1"/>
        <v>2.5576158147949686</v>
      </c>
      <c r="O38">
        <f t="shared" si="2"/>
        <v>15.343910912765129</v>
      </c>
      <c r="P38">
        <f t="shared" si="3"/>
        <v>399.66199999999998</v>
      </c>
      <c r="Q38">
        <f t="shared" si="4"/>
        <v>310.56368372558364</v>
      </c>
      <c r="R38">
        <f t="shared" si="5"/>
        <v>31.258794495907171</v>
      </c>
      <c r="S38">
        <f t="shared" si="6"/>
        <v>40.226700610822597</v>
      </c>
      <c r="T38">
        <f t="shared" si="7"/>
        <v>0.30299401794680264</v>
      </c>
      <c r="U38">
        <f t="shared" si="8"/>
        <v>3.7638580886700068</v>
      </c>
      <c r="V38">
        <f t="shared" si="9"/>
        <v>0.29006627250920586</v>
      </c>
      <c r="W38">
        <f t="shared" si="10"/>
        <v>0.18240696135148882</v>
      </c>
      <c r="X38">
        <f t="shared" si="11"/>
        <v>297.70736699999998</v>
      </c>
      <c r="Y38">
        <f t="shared" si="12"/>
        <v>17.85272248409699</v>
      </c>
      <c r="Z38">
        <f t="shared" si="13"/>
        <v>17.85272248409699</v>
      </c>
      <c r="AA38">
        <f t="shared" si="14"/>
        <v>2.0521718201219059</v>
      </c>
      <c r="AB38">
        <f t="shared" si="15"/>
        <v>60.679957203162679</v>
      </c>
      <c r="AC38">
        <f t="shared" si="16"/>
        <v>1.1789345603399</v>
      </c>
      <c r="AD38">
        <f t="shared" si="17"/>
        <v>1.9428730913449836</v>
      </c>
      <c r="AE38">
        <f t="shared" si="18"/>
        <v>0.87323725978200595</v>
      </c>
      <c r="AF38">
        <f t="shared" si="19"/>
        <v>-112.79085743245811</v>
      </c>
      <c r="AG38">
        <f t="shared" si="20"/>
        <v>-175.81195281639918</v>
      </c>
      <c r="AH38">
        <f t="shared" si="21"/>
        <v>-9.1454420467527413</v>
      </c>
      <c r="AI38">
        <f t="shared" si="22"/>
        <v>-4.0885295610053163E-2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55057.816704102283</v>
      </c>
      <c r="AO38">
        <f t="shared" si="26"/>
        <v>1800.03</v>
      </c>
      <c r="AP38">
        <f t="shared" si="27"/>
        <v>1517.4254999999998</v>
      </c>
      <c r="AQ38">
        <f t="shared" si="28"/>
        <v>0.84300011666472219</v>
      </c>
      <c r="AR38">
        <f t="shared" si="29"/>
        <v>0.16539022516291393</v>
      </c>
      <c r="AS38">
        <v>1689711553</v>
      </c>
      <c r="AT38">
        <v>399.66199999999998</v>
      </c>
      <c r="AU38">
        <v>408.245</v>
      </c>
      <c r="AV38">
        <v>11.712999999999999</v>
      </c>
      <c r="AW38">
        <v>10.3874</v>
      </c>
      <c r="AX38">
        <v>402.38900000000001</v>
      </c>
      <c r="AY38">
        <v>12.027200000000001</v>
      </c>
      <c r="AZ38">
        <v>600.07100000000003</v>
      </c>
      <c r="BA38">
        <v>100.55200000000001</v>
      </c>
      <c r="BB38">
        <v>9.9802299999999997E-2</v>
      </c>
      <c r="BC38">
        <v>16.9863</v>
      </c>
      <c r="BD38">
        <v>16.509</v>
      </c>
      <c r="BE38">
        <v>999.9</v>
      </c>
      <c r="BF38">
        <v>0</v>
      </c>
      <c r="BG38">
        <v>0</v>
      </c>
      <c r="BH38">
        <v>10010</v>
      </c>
      <c r="BI38">
        <v>0</v>
      </c>
      <c r="BJ38">
        <v>90.550700000000006</v>
      </c>
      <c r="BK38">
        <v>-8.5830699999999993</v>
      </c>
      <c r="BL38">
        <v>404.399</v>
      </c>
      <c r="BM38">
        <v>412.53</v>
      </c>
      <c r="BN38">
        <v>1.3255600000000001</v>
      </c>
      <c r="BO38">
        <v>408.245</v>
      </c>
      <c r="BP38">
        <v>10.3874</v>
      </c>
      <c r="BQ38">
        <v>1.1777599999999999</v>
      </c>
      <c r="BR38">
        <v>1.04447</v>
      </c>
      <c r="BS38">
        <v>9.3233700000000006</v>
      </c>
      <c r="BT38">
        <v>7.5519800000000004</v>
      </c>
      <c r="BU38">
        <v>1800.03</v>
      </c>
      <c r="BV38">
        <v>0.89999600000000002</v>
      </c>
      <c r="BW38">
        <v>0.100004</v>
      </c>
      <c r="BX38">
        <v>0</v>
      </c>
      <c r="BY38">
        <v>2.8104</v>
      </c>
      <c r="BZ38">
        <v>0</v>
      </c>
      <c r="CA38">
        <v>9195.51</v>
      </c>
      <c r="CB38">
        <v>14600.6</v>
      </c>
      <c r="CC38">
        <v>38.936999999999998</v>
      </c>
      <c r="CD38">
        <v>41.686999999999998</v>
      </c>
      <c r="CE38">
        <v>40.061999999999998</v>
      </c>
      <c r="CF38">
        <v>41</v>
      </c>
      <c r="CG38">
        <v>38.125</v>
      </c>
      <c r="CH38">
        <v>1620.02</v>
      </c>
      <c r="CI38">
        <v>180.01</v>
      </c>
      <c r="CJ38">
        <v>0</v>
      </c>
      <c r="CK38">
        <v>1689711564.7</v>
      </c>
      <c r="CL38">
        <v>0</v>
      </c>
      <c r="CM38">
        <v>1689710107.0999999</v>
      </c>
      <c r="CN38" t="s">
        <v>350</v>
      </c>
      <c r="CO38">
        <v>1689710106.0999999</v>
      </c>
      <c r="CP38">
        <v>1689710107.0999999</v>
      </c>
      <c r="CQ38">
        <v>29</v>
      </c>
      <c r="CR38">
        <v>-3.5000000000000003E-2</v>
      </c>
      <c r="CS38">
        <v>2E-3</v>
      </c>
      <c r="CT38">
        <v>-2.7589999999999999</v>
      </c>
      <c r="CU38">
        <v>-0.314</v>
      </c>
      <c r="CV38">
        <v>410</v>
      </c>
      <c r="CW38">
        <v>10</v>
      </c>
      <c r="CX38">
        <v>0.17</v>
      </c>
      <c r="CY38">
        <v>7.0000000000000007E-2</v>
      </c>
      <c r="CZ38">
        <v>11.791143210163909</v>
      </c>
      <c r="DA38">
        <v>2.0223210586016358</v>
      </c>
      <c r="DB38">
        <v>0.19957860560433621</v>
      </c>
      <c r="DC38">
        <v>1</v>
      </c>
      <c r="DD38">
        <v>407.94880487804869</v>
      </c>
      <c r="DE38">
        <v>2.1076933797911681</v>
      </c>
      <c r="DF38">
        <v>0.20972970055115661</v>
      </c>
      <c r="DG38">
        <v>-1</v>
      </c>
      <c r="DH38">
        <v>1799.9680000000001</v>
      </c>
      <c r="DI38">
        <v>0.153458151272411</v>
      </c>
      <c r="DJ38">
        <v>0.10271806072934719</v>
      </c>
      <c r="DK38">
        <v>1</v>
      </c>
      <c r="DL38">
        <v>2</v>
      </c>
      <c r="DM38">
        <v>2</v>
      </c>
      <c r="DN38" t="s">
        <v>351</v>
      </c>
      <c r="DO38">
        <v>3.2142499999999998</v>
      </c>
      <c r="DP38">
        <v>2.7088199999999998</v>
      </c>
      <c r="DQ38">
        <v>9.5514699999999994E-2</v>
      </c>
      <c r="DR38">
        <v>9.6121100000000001E-2</v>
      </c>
      <c r="DS38">
        <v>7.0540199999999997E-2</v>
      </c>
      <c r="DT38">
        <v>6.2675400000000006E-2</v>
      </c>
      <c r="DU38">
        <v>27497.4</v>
      </c>
      <c r="DV38">
        <v>31021.4</v>
      </c>
      <c r="DW38">
        <v>28595.3</v>
      </c>
      <c r="DX38">
        <v>32892.800000000003</v>
      </c>
      <c r="DY38">
        <v>36956</v>
      </c>
      <c r="DZ38">
        <v>41776.300000000003</v>
      </c>
      <c r="EA38">
        <v>41965</v>
      </c>
      <c r="EB38">
        <v>47439</v>
      </c>
      <c r="EC38">
        <v>2.2644500000000001</v>
      </c>
      <c r="ED38">
        <v>1.89802</v>
      </c>
      <c r="EE38">
        <v>2.4042999999999998E-2</v>
      </c>
      <c r="EF38">
        <v>0</v>
      </c>
      <c r="EG38">
        <v>16.108799999999999</v>
      </c>
      <c r="EH38">
        <v>999.9</v>
      </c>
      <c r="EI38">
        <v>39.6</v>
      </c>
      <c r="EJ38">
        <v>24</v>
      </c>
      <c r="EK38">
        <v>11.795</v>
      </c>
      <c r="EL38">
        <v>62.859400000000001</v>
      </c>
      <c r="EM38">
        <v>20.444700000000001</v>
      </c>
      <c r="EN38">
        <v>1</v>
      </c>
      <c r="EO38">
        <v>-0.57684400000000002</v>
      </c>
      <c r="EP38">
        <v>2.5007799999999998</v>
      </c>
      <c r="EQ38">
        <v>20.220600000000001</v>
      </c>
      <c r="ER38">
        <v>5.2276199999999999</v>
      </c>
      <c r="ES38">
        <v>12.008900000000001</v>
      </c>
      <c r="ET38">
        <v>4.9902499999999996</v>
      </c>
      <c r="EU38">
        <v>3.3050000000000002</v>
      </c>
      <c r="EV38">
        <v>6050.6</v>
      </c>
      <c r="EW38">
        <v>9511.4</v>
      </c>
      <c r="EX38">
        <v>503</v>
      </c>
      <c r="EY38">
        <v>57.1</v>
      </c>
      <c r="EZ38">
        <v>1.85242</v>
      </c>
      <c r="FA38">
        <v>1.8614200000000001</v>
      </c>
      <c r="FB38">
        <v>1.86043</v>
      </c>
      <c r="FC38">
        <v>1.85639</v>
      </c>
      <c r="FD38">
        <v>1.8607800000000001</v>
      </c>
      <c r="FE38">
        <v>1.85714</v>
      </c>
      <c r="FF38">
        <v>1.85914</v>
      </c>
      <c r="FG38">
        <v>1.8620300000000001</v>
      </c>
      <c r="FH38">
        <v>0</v>
      </c>
      <c r="FI38">
        <v>0</v>
      </c>
      <c r="FJ38">
        <v>0</v>
      </c>
      <c r="FK38">
        <v>0</v>
      </c>
      <c r="FL38" t="s">
        <v>352</v>
      </c>
      <c r="FM38" t="s">
        <v>353</v>
      </c>
      <c r="FN38" t="s">
        <v>354</v>
      </c>
      <c r="FO38" t="s">
        <v>354</v>
      </c>
      <c r="FP38" t="s">
        <v>354</v>
      </c>
      <c r="FQ38" t="s">
        <v>354</v>
      </c>
      <c r="FR38">
        <v>0</v>
      </c>
      <c r="FS38">
        <v>100</v>
      </c>
      <c r="FT38">
        <v>100</v>
      </c>
      <c r="FU38">
        <v>-2.7269999999999999</v>
      </c>
      <c r="FV38">
        <v>-0.31419999999999998</v>
      </c>
      <c r="FW38">
        <v>-1.2827586711494769</v>
      </c>
      <c r="FX38">
        <v>-4.0117494158234393E-3</v>
      </c>
      <c r="FY38">
        <v>1.087516141204025E-6</v>
      </c>
      <c r="FZ38">
        <v>-8.657206703991749E-11</v>
      </c>
      <c r="GA38">
        <v>-0.31418095238095128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24.1</v>
      </c>
      <c r="GJ38">
        <v>24.1</v>
      </c>
      <c r="GK38">
        <v>1.01318</v>
      </c>
      <c r="GL38">
        <v>2.36572</v>
      </c>
      <c r="GM38">
        <v>1.5942400000000001</v>
      </c>
      <c r="GN38">
        <v>2.31934</v>
      </c>
      <c r="GO38">
        <v>1.40015</v>
      </c>
      <c r="GP38">
        <v>2.2851599999999999</v>
      </c>
      <c r="GQ38">
        <v>26.871700000000001</v>
      </c>
      <c r="GR38">
        <v>14.7712</v>
      </c>
      <c r="GS38">
        <v>18</v>
      </c>
      <c r="GT38">
        <v>630.92499999999995</v>
      </c>
      <c r="GU38">
        <v>420.12599999999998</v>
      </c>
      <c r="GV38">
        <v>13.718500000000001</v>
      </c>
      <c r="GW38">
        <v>19.4392</v>
      </c>
      <c r="GX38">
        <v>30.000699999999998</v>
      </c>
      <c r="GY38">
        <v>19.358499999999999</v>
      </c>
      <c r="GZ38">
        <v>19.321300000000001</v>
      </c>
      <c r="HA38">
        <v>20.344100000000001</v>
      </c>
      <c r="HB38">
        <v>0</v>
      </c>
      <c r="HC38">
        <v>-30</v>
      </c>
      <c r="HD38">
        <v>13.692500000000001</v>
      </c>
      <c r="HE38">
        <v>408.30900000000003</v>
      </c>
      <c r="HF38">
        <v>0</v>
      </c>
      <c r="HG38">
        <v>104.98</v>
      </c>
      <c r="HH38">
        <v>104.495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2023-07-18T20:20:30Z</dcterms:created>
  <dcterms:modified xsi:type="dcterms:W3CDTF">2023-07-25T18:02:03Z</dcterms:modified>
</cp:coreProperties>
</file>