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60961D6F-CFBE-3C41-BF02-FB2ED1FC89CE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AF32" i="1" l="1"/>
  <c r="V20" i="1"/>
  <c r="T20" i="1" s="1"/>
  <c r="W20" i="1" s="1"/>
  <c r="Q20" i="1" s="1"/>
  <c r="R20" i="1" s="1"/>
  <c r="AF20" i="1"/>
  <c r="V28" i="1"/>
  <c r="T28" i="1" s="1"/>
  <c r="W28" i="1" s="1"/>
  <c r="Q28" i="1" s="1"/>
  <c r="R28" i="1" s="1"/>
  <c r="AF28" i="1"/>
  <c r="P21" i="1"/>
  <c r="O21" i="1"/>
  <c r="N21" i="1"/>
  <c r="M21" i="1" s="1"/>
  <c r="AM21" i="1"/>
  <c r="S21" i="1"/>
  <c r="S23" i="1"/>
  <c r="P23" i="1"/>
  <c r="O23" i="1"/>
  <c r="N23" i="1"/>
  <c r="M23" i="1" s="1"/>
  <c r="AM23" i="1"/>
  <c r="S35" i="1"/>
  <c r="P35" i="1"/>
  <c r="O35" i="1"/>
  <c r="N35" i="1"/>
  <c r="M35" i="1" s="1"/>
  <c r="AM35" i="1"/>
  <c r="V24" i="1"/>
  <c r="T24" i="1" s="1"/>
  <c r="W24" i="1" s="1"/>
  <c r="AF24" i="1"/>
  <c r="S31" i="1"/>
  <c r="P31" i="1"/>
  <c r="O31" i="1"/>
  <c r="N31" i="1"/>
  <c r="M31" i="1" s="1"/>
  <c r="AM31" i="1"/>
  <c r="S19" i="1"/>
  <c r="P19" i="1"/>
  <c r="O19" i="1"/>
  <c r="N19" i="1"/>
  <c r="M19" i="1" s="1"/>
  <c r="AM19" i="1"/>
  <c r="P25" i="1"/>
  <c r="O25" i="1"/>
  <c r="N25" i="1"/>
  <c r="M25" i="1" s="1"/>
  <c r="AM25" i="1"/>
  <c r="S25" i="1"/>
  <c r="S27" i="1"/>
  <c r="P27" i="1"/>
  <c r="O27" i="1"/>
  <c r="N27" i="1"/>
  <c r="M27" i="1" s="1"/>
  <c r="AM27" i="1"/>
  <c r="AF36" i="1"/>
  <c r="O20" i="1"/>
  <c r="S22" i="1"/>
  <c r="O24" i="1"/>
  <c r="S26" i="1"/>
  <c r="O28" i="1"/>
  <c r="S30" i="1"/>
  <c r="O32" i="1"/>
  <c r="S34" i="1"/>
  <c r="O36" i="1"/>
  <c r="S38" i="1"/>
  <c r="Y20" i="1"/>
  <c r="Z20" i="1" s="1"/>
  <c r="AM22" i="1"/>
  <c r="Y24" i="1"/>
  <c r="Z24" i="1" s="1"/>
  <c r="AM26" i="1"/>
  <c r="Y28" i="1"/>
  <c r="Z28" i="1" s="1"/>
  <c r="AM30" i="1"/>
  <c r="Y32" i="1"/>
  <c r="Z32" i="1" s="1"/>
  <c r="AM34" i="1"/>
  <c r="Y36" i="1"/>
  <c r="Z36" i="1" s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AM37" i="1"/>
  <c r="O38" i="1"/>
  <c r="X22" i="1"/>
  <c r="X26" i="1"/>
  <c r="N29" i="1"/>
  <c r="M29" i="1" s="1"/>
  <c r="X30" i="1"/>
  <c r="N33" i="1"/>
  <c r="M33" i="1" s="1"/>
  <c r="X34" i="1"/>
  <c r="N37" i="1"/>
  <c r="M37" i="1" s="1"/>
  <c r="X38" i="1"/>
  <c r="AM20" i="1"/>
  <c r="AM24" i="1"/>
  <c r="AM28" i="1"/>
  <c r="O29" i="1"/>
  <c r="AM32" i="1"/>
  <c r="O33" i="1"/>
  <c r="AM36" i="1"/>
  <c r="O37" i="1"/>
  <c r="X21" i="1"/>
  <c r="X25" i="1"/>
  <c r="X29" i="1"/>
  <c r="X33" i="1"/>
  <c r="X37" i="1"/>
  <c r="Y38" i="1" l="1"/>
  <c r="Z38" i="1" s="1"/>
  <c r="AF34" i="1"/>
  <c r="V34" i="1"/>
  <c r="T34" i="1" s="1"/>
  <c r="W34" i="1" s="1"/>
  <c r="Q34" i="1" s="1"/>
  <c r="R34" i="1" s="1"/>
  <c r="AF37" i="1"/>
  <c r="V37" i="1"/>
  <c r="T37" i="1" s="1"/>
  <c r="W37" i="1" s="1"/>
  <c r="Q37" i="1" s="1"/>
  <c r="R37" i="1" s="1"/>
  <c r="Y31" i="1"/>
  <c r="Z31" i="1" s="1"/>
  <c r="AA36" i="1"/>
  <c r="AE36" i="1" s="1"/>
  <c r="AH36" i="1"/>
  <c r="AI36" i="1" s="1"/>
  <c r="AG36" i="1"/>
  <c r="AA20" i="1"/>
  <c r="AE20" i="1" s="1"/>
  <c r="AH20" i="1"/>
  <c r="AI20" i="1" s="1"/>
  <c r="AG20" i="1"/>
  <c r="AF25" i="1"/>
  <c r="Q24" i="1"/>
  <c r="R24" i="1" s="1"/>
  <c r="Y34" i="1"/>
  <c r="Z34" i="1" s="1"/>
  <c r="AF30" i="1"/>
  <c r="AF26" i="1"/>
  <c r="Y37" i="1"/>
  <c r="Z37" i="1" s="1"/>
  <c r="AF21" i="1"/>
  <c r="Y33" i="1"/>
  <c r="Z33" i="1" s="1"/>
  <c r="Y29" i="1"/>
  <c r="Z29" i="1" s="1"/>
  <c r="AF29" i="1"/>
  <c r="Y23" i="1"/>
  <c r="Z23" i="1" s="1"/>
  <c r="AA28" i="1"/>
  <c r="AE28" i="1" s="1"/>
  <c r="AH28" i="1"/>
  <c r="AI28" i="1" s="1"/>
  <c r="AG28" i="1"/>
  <c r="AF23" i="1"/>
  <c r="V23" i="1"/>
  <c r="T23" i="1" s="1"/>
  <c r="W23" i="1" s="1"/>
  <c r="Q23" i="1" s="1"/>
  <c r="R23" i="1" s="1"/>
  <c r="AA32" i="1"/>
  <c r="AE32" i="1" s="1"/>
  <c r="AH32" i="1"/>
  <c r="AI32" i="1" s="1"/>
  <c r="AG32" i="1"/>
  <c r="Y25" i="1"/>
  <c r="Z25" i="1" s="1"/>
  <c r="V25" i="1" s="1"/>
  <c r="T25" i="1" s="1"/>
  <c r="W25" i="1" s="1"/>
  <c r="Q25" i="1" s="1"/>
  <c r="R25" i="1" s="1"/>
  <c r="Y26" i="1"/>
  <c r="Z26" i="1" s="1"/>
  <c r="V26" i="1" s="1"/>
  <c r="T26" i="1" s="1"/>
  <c r="W26" i="1" s="1"/>
  <c r="Q26" i="1" s="1"/>
  <c r="R26" i="1" s="1"/>
  <c r="AF38" i="1"/>
  <c r="V38" i="1"/>
  <c r="T38" i="1" s="1"/>
  <c r="W38" i="1" s="1"/>
  <c r="Q38" i="1" s="1"/>
  <c r="R38" i="1" s="1"/>
  <c r="AF22" i="1"/>
  <c r="V36" i="1"/>
  <c r="T36" i="1" s="1"/>
  <c r="W36" i="1" s="1"/>
  <c r="Q36" i="1" s="1"/>
  <c r="R36" i="1" s="1"/>
  <c r="AF19" i="1"/>
  <c r="V19" i="1"/>
  <c r="T19" i="1" s="1"/>
  <c r="W19" i="1" s="1"/>
  <c r="Q19" i="1" s="1"/>
  <c r="R19" i="1" s="1"/>
  <c r="V32" i="1"/>
  <c r="T32" i="1" s="1"/>
  <c r="W32" i="1" s="1"/>
  <c r="Q32" i="1" s="1"/>
  <c r="R32" i="1" s="1"/>
  <c r="AF33" i="1"/>
  <c r="Y27" i="1"/>
  <c r="Z27" i="1" s="1"/>
  <c r="AF27" i="1"/>
  <c r="V27" i="1"/>
  <c r="T27" i="1" s="1"/>
  <c r="W27" i="1" s="1"/>
  <c r="Q27" i="1" s="1"/>
  <c r="R27" i="1" s="1"/>
  <c r="AF31" i="1"/>
  <c r="V31" i="1"/>
  <c r="T31" i="1" s="1"/>
  <c r="W31" i="1" s="1"/>
  <c r="Q31" i="1" s="1"/>
  <c r="R31" i="1" s="1"/>
  <c r="Y30" i="1"/>
  <c r="Z30" i="1" s="1"/>
  <c r="AF35" i="1"/>
  <c r="V35" i="1"/>
  <c r="T35" i="1" s="1"/>
  <c r="W35" i="1" s="1"/>
  <c r="Q35" i="1" s="1"/>
  <c r="R35" i="1" s="1"/>
  <c r="Y21" i="1"/>
  <c r="Z21" i="1" s="1"/>
  <c r="V21" i="1" s="1"/>
  <c r="T21" i="1" s="1"/>
  <c r="W21" i="1" s="1"/>
  <c r="Q21" i="1" s="1"/>
  <c r="R21" i="1" s="1"/>
  <c r="Y22" i="1"/>
  <c r="Z22" i="1" s="1"/>
  <c r="V22" i="1" s="1"/>
  <c r="T22" i="1" s="1"/>
  <c r="W22" i="1" s="1"/>
  <c r="Q22" i="1" s="1"/>
  <c r="R22" i="1" s="1"/>
  <c r="Y35" i="1"/>
  <c r="Z35" i="1" s="1"/>
  <c r="Y19" i="1"/>
  <c r="Z19" i="1" s="1"/>
  <c r="AA24" i="1"/>
  <c r="AE24" i="1" s="1"/>
  <c r="AH24" i="1"/>
  <c r="AG24" i="1"/>
  <c r="AH30" i="1" l="1"/>
  <c r="AA30" i="1"/>
  <c r="AE30" i="1" s="1"/>
  <c r="AG30" i="1"/>
  <c r="AA31" i="1"/>
  <c r="AE31" i="1" s="1"/>
  <c r="AH31" i="1"/>
  <c r="AI31" i="1" s="1"/>
  <c r="AG31" i="1"/>
  <c r="AA29" i="1"/>
  <c r="AE29" i="1" s="1"/>
  <c r="AH29" i="1"/>
  <c r="AI29" i="1" s="1"/>
  <c r="AG29" i="1"/>
  <c r="AH26" i="1"/>
  <c r="AA26" i="1"/>
  <c r="AE26" i="1" s="1"/>
  <c r="AG26" i="1"/>
  <c r="AI24" i="1"/>
  <c r="AA25" i="1"/>
  <c r="AE25" i="1" s="1"/>
  <c r="AH25" i="1"/>
  <c r="AG25" i="1"/>
  <c r="V30" i="1"/>
  <c r="T30" i="1" s="1"/>
  <c r="W30" i="1" s="1"/>
  <c r="Q30" i="1" s="1"/>
  <c r="R30" i="1" s="1"/>
  <c r="AA19" i="1"/>
  <c r="AE19" i="1" s="1"/>
  <c r="AG19" i="1"/>
  <c r="AH19" i="1"/>
  <c r="AI19" i="1" s="1"/>
  <c r="AA27" i="1"/>
  <c r="AE27" i="1" s="1"/>
  <c r="AH27" i="1"/>
  <c r="AI27" i="1" s="1"/>
  <c r="AG27" i="1"/>
  <c r="AA23" i="1"/>
  <c r="AE23" i="1" s="1"/>
  <c r="AH23" i="1"/>
  <c r="AG23" i="1"/>
  <c r="AA21" i="1"/>
  <c r="AE21" i="1" s="1"/>
  <c r="AH21" i="1"/>
  <c r="AG21" i="1"/>
  <c r="AH34" i="1"/>
  <c r="AA34" i="1"/>
  <c r="AE34" i="1" s="1"/>
  <c r="AG34" i="1"/>
  <c r="AH22" i="1"/>
  <c r="AA22" i="1"/>
  <c r="AE22" i="1" s="1"/>
  <c r="AG22" i="1"/>
  <c r="AA33" i="1"/>
  <c r="AE33" i="1" s="1"/>
  <c r="AH33" i="1"/>
  <c r="AI33" i="1" s="1"/>
  <c r="AG33" i="1"/>
  <c r="AA35" i="1"/>
  <c r="AE35" i="1" s="1"/>
  <c r="AH35" i="1"/>
  <c r="AI35" i="1" s="1"/>
  <c r="AG35" i="1"/>
  <c r="V33" i="1"/>
  <c r="T33" i="1" s="1"/>
  <c r="W33" i="1" s="1"/>
  <c r="Q33" i="1" s="1"/>
  <c r="R33" i="1" s="1"/>
  <c r="V29" i="1"/>
  <c r="T29" i="1" s="1"/>
  <c r="W29" i="1" s="1"/>
  <c r="Q29" i="1" s="1"/>
  <c r="R29" i="1" s="1"/>
  <c r="AA37" i="1"/>
  <c r="AE37" i="1" s="1"/>
  <c r="AH37" i="1"/>
  <c r="AI37" i="1" s="1"/>
  <c r="AG37" i="1"/>
  <c r="AH38" i="1"/>
  <c r="AI38" i="1" s="1"/>
  <c r="AA38" i="1"/>
  <c r="AE38" i="1" s="1"/>
  <c r="AG38" i="1"/>
  <c r="AI25" i="1" l="1"/>
  <c r="AI34" i="1"/>
  <c r="AI26" i="1"/>
  <c r="AI21" i="1"/>
  <c r="AI22" i="1"/>
  <c r="AI23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<sst xmlns="http://schemas.openxmlformats.org/spreadsheetml/2006/main" count="1016" uniqueCount="397">
  <si>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</si>
  <si>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2023-07-22 11:42:04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</si>
  <si>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</si>
  <si>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</si>
  <si>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</si>
  <si>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</si>
  <si>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</si>
  <si>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</si>
  <si>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</si>
  <si>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</si>
  <si>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</si>
  <si>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</si>
  <si>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</si>
  <si>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</si>
  <si>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</si>
  <si>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</si>
  <si>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</si>
  <si>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</si>
  <si>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</si>
  <si>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</si>
  <si>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</si>
  <si>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</si>
  <si>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</si>
  <si>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</si>
  <si>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</si>
  <si>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</si>
  <si>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</si>
  <si>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11:42:04</t>
  </si>
  <si>
    <t>Stability Definition:	CO2_r (Meas): Std&lt;0.75 Per=20	A (GasEx): Std&lt;0.2 Per=20	Qin (LeafQ): Per=20</t>
  </si>
  <si>
    <t>11:42:08</t>
  </si>
  <si>
    <t>Stability Definition:	CO2_r (Meas): Std&lt;0.75 Per=20	A (GasEx): Std&lt;0.2 Per=20	Qin (LeafQ): Std&lt;1 Per=20</t>
  </si>
  <si>
    <t>11:42:09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</si>
  <si>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</si>
  <si>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</si>
  <si>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</si>
  <si>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</si>
  <si>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</si>
  <si>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</si>
  <si>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</si>
  <si>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</si>
  <si>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</si>
  <si>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</si>
  <si>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</si>
  <si>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</si>
  <si>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</si>
  <si>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</si>
  <si>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</si>
  <si>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</si>
  <si>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</si>
  <si>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</si>
  <si>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</si>
  <si>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</si>
  <si>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</si>
  <si>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</si>
  <si>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</si>
  <si>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</si>
  <si>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</si>
  <si>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</si>
  <si>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</si>
  <si>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</si>
  <si>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</si>
  <si>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</si>
  <si>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</si>
  <si>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</si>
  <si>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</si>
  <si>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</si>
  <si>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</si>
  <si>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</si>
  <si>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</si>
  <si>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</si>
  <si>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</si>
  <si>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</si>
  <si>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</si>
  <si>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</si>
  <si>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</si>
  <si>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</si>
  <si>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</si>
  <si>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</si>
  <si>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</si>
  <si>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</si>
  <si>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</si>
  <si>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</si>
  <si>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</si>
  <si>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</si>
  <si>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</si>
  <si>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</si>
  <si>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</si>
  <si>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</si>
  <si>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</si>
  <si>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</si>
  <si>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</si>
  <si>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1.84656 78.2784 373.594 621.486 876.563 1082.05 1283.22 1384.09</t>
  </si>
  <si>
    <t>Fs_true</t>
  </si>
  <si>
    <t>0.203093 99.9458 401.965 601.08 805.004 1000.84 1201.18 1401.09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</si>
  <si>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</si>
  <si>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</si>
  <si>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</si>
  <si>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</si>
  <si>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</si>
  <si>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</si>
  <si>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</si>
  <si>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</si>
  <si>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</si>
  <si>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</si>
  <si>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</si>
  <si>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</si>
  <si>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</si>
  <si>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</si>
  <si>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</si>
  <si>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</si>
  <si>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</si>
  <si>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</si>
  <si>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</si>
  <si>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</si>
  <si>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</si>
  <si>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</si>
  <si>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</si>
  <si>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</si>
  <si>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</si>
  <si>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</si>
  <si>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</si>
  <si>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</si>
  <si>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</si>
  <si>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</si>
  <si>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</si>
  <si>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</si>
  <si>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</si>
  <si>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</si>
  <si>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</si>
  <si>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</si>
  <si>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</si>
  <si>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</si>
  <si>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</si>
  <si>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</si>
  <si>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</si>
  <si>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</si>
  <si>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</si>
  <si>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</si>
  <si>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</si>
  <si>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</si>
  <si>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</si>
  <si>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</si>
  <si>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</si>
  <si>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</si>
  <si>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</si>
  <si>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</si>
  <si>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</si>
  <si>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</si>
  <si>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</si>
  <si>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</si>
  <si>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</si>
  <si>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</si>
  <si>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</si>
  <si>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</si>
  <si>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</si>
  <si>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</si>
  <si>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</si>
  <si>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</si>
  <si>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</si>
  <si>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</si>
  <si>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</si>
  <si>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</si>
  <si>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</si>
  <si>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</si>
  <si>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</si>
  <si>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</si>
  <si>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</si>
  <si>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</si>
  <si>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</si>
  <si>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</si>
  <si>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</si>
  <si>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</si>
  <si>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</si>
  <si>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</si>
  <si>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</si>
  <si>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</si>
  <si>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</si>
  <si>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</si>
  <si>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</si>
  <si>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</si>
  <si>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</si>
  <si>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</si>
  <si>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</si>
  <si>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</si>
  <si>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</si>
  <si>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</si>
  <si>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</si>
  <si>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</si>
  <si>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</si>
  <si>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</si>
  <si>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</si>
  <si>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</si>
  <si>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</si>
  <si>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</si>
  <si>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</si>
  <si>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</si>
  <si>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</si>
  <si>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</si>
  <si>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</si>
  <si>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</si>
  <si>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</si>
  <si>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</si>
  <si>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</si>
  <si>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</si>
  <si>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</si>
  <si>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</si>
  <si>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</si>
  <si>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</si>
  <si>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</si>
  <si>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</si>
  <si>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</si>
  <si>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</si>
  <si>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</si>
  <si>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</si>
  <si>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</si>
  <si>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</si>
  <si>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</si>
  <si>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</si>
  <si>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</si>
  <si>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</si>
  <si>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</si>
  <si>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</si>
  <si>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</si>
  <si>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</si>
  <si>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</si>
  <si>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</si>
  <si>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</si>
  <si>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</si>
  <si>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</si>
  <si>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</si>
  <si>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</si>
  <si>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</si>
  <si>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</si>
  <si>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</si>
  <si>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</si>
  <si>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</si>
  <si>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</si>
  <si>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</si>
  <si>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</si>
  <si>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</si>
  <si>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</si>
  <si>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</si>
  <si>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</si>
  <si>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</si>
  <si>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</si>
  <si>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</si>
  <si>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</si>
  <si>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</si>
  <si>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</si>
  <si>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</si>
  <si>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</si>
  <si>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</si>
  <si>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</si>
  <si>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</si>
  <si>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</si>
  <si>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</si>
  <si>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</si>
  <si>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</si>
  <si>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</si>
  <si>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</si>
  <si>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</si>
  <si>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</si>
  <si>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</si>
  <si>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</si>
  <si>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</si>
  <si>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</si>
  <si>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</si>
  <si>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</si>
  <si>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</si>
  <si>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</si>
  <si>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</si>
  <si>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</si>
  <si>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</si>
  <si>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</si>
  <si>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</si>
  <si>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</si>
  <si>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</si>
  <si>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</si>
  <si>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</si>
  <si>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</si>
  <si>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</si>
  <si>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</si>
  <si>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</si>
  <si>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</si>
  <si>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</si>
  <si>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</si>
  <si>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</si>
  <si>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</si>
  <si>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</si>
  <si>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</si>
  <si>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</si>
  <si>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</si>
  <si>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</si>
  <si>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</si>
  <si>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</si>
  <si>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</si>
  <si>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</si>
  <si>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</si>
  <si>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</si>
  <si>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</si>
  <si>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</si>
  <si>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</si>
  <si>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</si>
  <si>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</si>
  <si>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</si>
  <si>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</si>
  <si>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</si>
  <si>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</si>
  <si>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</si>
  <si>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</si>
  <si>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</si>
  <si>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</si>
  <si>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</si>
  <si>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</si>
  <si>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</si>
  <si>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</si>
  <si>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</si>
  <si>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</si>
  <si>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</si>
  <si>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</si>
  <si>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</si>
  <si>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</si>
  <si>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</si>
  <si>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</si>
  <si>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</si>
  <si>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</si>
  <si>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</si>
  <si>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</si>
  <si>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</si>
  <si>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</si>
  <si>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</si>
  <si>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</si>
  <si>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</si>
  <si>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</si>
  <si>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</si>
  <si>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</si>
  <si>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</si>
  <si>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</si>
  <si>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</si>
  <si>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</si>
  <si>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</si>
  <si>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</si>
  <si>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</si>
  <si>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</si>
  <si>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</si>
  <si>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</si>
  <si>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12:03:13</t>
  </si>
  <si>
    <t>12:03:13</t>
  </si>
  <si>
    <t>none</t>
  </si>
  <si>
    <t>Picabo</t>
  </si>
  <si>
    <t>20230722</t>
  </si>
  <si>
    <t>kse</t>
  </si>
  <si>
    <t>PEFR5</t>
  </si>
  <si>
    <t>BNL19091</t>
  </si>
  <si>
    <t>12:00:10</t>
  </si>
  <si>
    <t>2/2</t>
  </si>
  <si>
    <t>00000000</t>
  </si>
  <si>
    <t>iiiiiiii</t>
  </si>
  <si>
    <t>off</t>
  </si>
  <si>
    <t>20230722 12:04:13</t>
  </si>
  <si>
    <t>12:04:13</t>
  </si>
  <si>
    <t>20230722 12:05:14</t>
  </si>
  <si>
    <t>12:05:14</t>
  </si>
  <si>
    <t>20230722 12:06:14</t>
  </si>
  <si>
    <t>12:06:14</t>
  </si>
  <si>
    <t>20230722 12:07:15</t>
  </si>
  <si>
    <t>12:07:15</t>
  </si>
  <si>
    <t>20230722 12:08:15</t>
  </si>
  <si>
    <t>12:08:15</t>
  </si>
  <si>
    <t>20230722 12:09:16</t>
  </si>
  <si>
    <t>12:09:16</t>
  </si>
  <si>
    <t>20230722 12:10:16</t>
  </si>
  <si>
    <t>12:10:16</t>
  </si>
  <si>
    <t>20230722 12:11:17</t>
  </si>
  <si>
    <t>12:11:17</t>
  </si>
  <si>
    <t>20230722 12:12:17</t>
  </si>
  <si>
    <t>12:12:17</t>
  </si>
  <si>
    <t>20230722 12:13:18</t>
  </si>
  <si>
    <t>12:13:18</t>
  </si>
  <si>
    <t>20230722 12:14:18</t>
  </si>
  <si>
    <t>12:14:18</t>
  </si>
  <si>
    <t>20230722 12:15:19</t>
  </si>
  <si>
    <t>12:15:19</t>
  </si>
  <si>
    <t>20230722 12:16:19</t>
  </si>
  <si>
    <t>12:16:19</t>
  </si>
  <si>
    <t>20230722 12:17:20</t>
  </si>
  <si>
    <t>12:17:20</t>
  </si>
  <si>
    <t>20230722 12:18:20</t>
  </si>
  <si>
    <t>12:18:20</t>
  </si>
  <si>
    <t>20230722 12:19:21</t>
  </si>
  <si>
    <t>12:19:21</t>
  </si>
  <si>
    <t>20230722 12:20:21</t>
  </si>
  <si>
    <t>12:20:21</t>
  </si>
  <si>
    <t>20230722 12:21:22</t>
  </si>
  <si>
    <t>12:21:22</t>
  </si>
  <si>
    <t>20230722 12:22:22</t>
  </si>
  <si>
    <t>12:22:22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</si>
</sst>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1690056193.0999999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1690056193.0999999</v>
      </c>
      <c r="M19">
        <f t="shared" ref="M19:M38" si="0">(N19)/1000</f>
        <v>1.540698053331785E-3</v>
      </c>
      <c r="N19">
        <f t="shared" ref="N19:N38" si="1">1000*AZ19*AL19*(AV19-AW19)/(100*$B$7*(1000-AL19*AV19))</f>
        <v>1.5406980533317851</v>
      </c>
      <c r="O19">
        <f t="shared" ref="O19:O38" si="2">AZ19*AL19*(AU19-AT19*(1000-AL19*AW19)/(1000-AL19*AV19))/(100*$B$7)</f>
        <v>12.253701691426885</v>
      </c>
      <c r="P19">
        <f t="shared" ref="P19:P38" si="3">AT19 - IF(AL19&gt;1, O19*$B$7*100/(AN19*BH19), 0)</f>
        <v>400.08199999999999</v>
      </c>
      <c r="Q19">
        <f t="shared" ref="Q19:Q38" si="4">((W19-M19/2)*P19-O19)/(W19+M19/2)</f>
        <v>274.15739450670924</v>
      </c>
      <c r="R19">
        <f t="shared" ref="R19:R38" si="5">Q19*(BA19+BB19)/1000</f>
        <v>27.328846278864383</v>
      </c>
      <c r="S19">
        <f t="shared" ref="S19:S38" si="6">(AT19 - IF(AL19&gt;1, O19*$B$7*100/(AN19*BH19), 0))*(BA19+BB19)/1000</f>
        <v>39.881395490403406</v>
      </c>
      <c r="T19">
        <f t="shared" ref="T19:T38" si="7">2/((1/V19-1/U19)+SIGN(V19)*SQRT((1/V19-1/U19)*(1/V19-1/U19) + 4*$C$7/(($C$7+1)*($C$7+1))*(2*1/V19*1/U19-1/U19*1/U19)))</f>
        <v>0.16668309914772145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2.926502280706897</v>
      </c>
      <c r="V19">
        <f t="shared" ref="V19:V38" si="9">M19*(1000-(1000*0.61365*EXP(17.502*Z19/(240.97+Z19))/(BA19+BB19)+AV19)/2)/(1000*0.61365*EXP(17.502*Z19/(240.97+Z19))/(BA19+BB19)-AV19)</f>
        <v>0.16158284417410113</v>
      </c>
      <c r="W19">
        <f t="shared" ref="W19:W38" si="10">1/(($C$7+1)/(T19/1.6)+1/(U19/1.37)) + $C$7/(($C$7+1)/(T19/1.6) + $C$7/(U19/1.37))</f>
        <v>0.10143451553958194</v>
      </c>
      <c r="X19">
        <f t="shared" ref="X19:X38" si="11">(AO19*AR19)</f>
        <v>330.76346099999995</v>
      </c>
      <c r="Y19">
        <f t="shared" ref="Y19:Y38" si="12">(BC19+(X19+2*0.95*0.0000000567*(((BC19+$B$9)+273)^4-(BC19+273)^4)-44100*M19)/(1.84*29.3*U19+8*0.95*0.0000000567*(BC19+273)^3))</f>
        <v>22.514426740765526</v>
      </c>
      <c r="Z19">
        <f t="shared" ref="Z19:Z38" si="13">($C$9*BD19+$D$9*BE19+$E$9*Y19)</f>
        <v>20.9999</v>
      </c>
      <c r="AA19">
        <f t="shared" ref="AA19:AA38" si="14">0.61365*EXP(17.502*Z19/(240.97+Z19))</f>
        <v>2.4959165533201744</v>
      </c>
      <c r="AB19">
        <f t="shared" ref="AB19:AB38" si="15">(AC19/AD19*100)</f>
        <v>62.860879350767021</v>
      </c>
      <c r="AC19">
        <f t="shared" ref="AC19:AC38" si="16">AV19*(BA19+BB19)/1000</f>
        <v>1.56479467206649</v>
      </c>
      <c r="AD19">
        <f t="shared" ref="AD19:AD38" si="17">0.61365*EXP(17.502*BC19/(240.97+BC19))</f>
        <v>2.4892980948211898</v>
      </c>
      <c r="AE19">
        <f t="shared" ref="AE19:AE38" si="18">(AA19-AV19*(BA19+BB19)/1000)</f>
        <v>0.93112188125368434</v>
      </c>
      <c r="AF19">
        <f t="shared" ref="AF19:AF38" si="19">(-M19*44100)</f>
        <v>-67.944784151931714</v>
      </c>
      <c r="AG19">
        <f t="shared" ref="AG19:AG38" si="20">2*29.3*U19*0.92*(BC19-Z19)</f>
        <v>-6.8158191293625245</v>
      </c>
      <c r="AH19">
        <f t="shared" ref="AH19:AH38" si="21">2*0.95*0.0000000567*(((BC19+$B$9)+273)^4-(Z19+273)^4)</f>
        <v>-0.47296197162343229</v>
      </c>
      <c r="AI19">
        <f t="shared" ref="AI19:AI38" si="22">X19+AH19+AF19+AG19</f>
        <v>255.52989574708232</v>
      </c>
      <c r="AJ19">
        <v>13</v>
      </c>
      <c r="AK19">
        <v>2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53865.150137184617</v>
      </c>
      <c r="AO19">
        <f t="shared" ref="AO19:AO38" si="26">$B$13*BI19+$C$13*BJ19+$F$13*BU19*(1-BX19)</f>
        <v>1999.9</v>
      </c>
      <c r="AP19">
        <f t="shared" ref="AP19:AP38" si="27">AO19*AQ19</f>
        <v>1685.9157</v>
      </c>
      <c r="AQ19">
        <f t="shared" ref="AQ19:AQ38" si="28">($B$13*$D$11+$C$13*$D$11+$F$13*((CH19+BZ19)/MAX(CH19+BZ19+CI19, 0.1)*$I$11+CI19/MAX(CH19+BZ19+CI19, 0.1)*$J$11))/($B$13+$C$13+$F$13)</f>
        <v>0.84299999999999997</v>
      </c>
      <c r="AR19">
        <f t="shared" ref="AR19:AR38" si="29">($B$13*$K$11+$C$13*$K$11+$F$13*((CH19+BZ19)/MAX(CH19+BZ19+CI19, 0.1)*$P$11+CI19/MAX(CH19+BZ19+CI19, 0.1)*$Q$11))/($B$13+$C$13+$F$13)</f>
        <v>0.16538999999999998</v>
      </c>
      <c r="AS19">
        <v>1690056193.0999999</v>
      </c>
      <c r="AT19">
        <v>400.08199999999999</v>
      </c>
      <c r="AU19">
        <v>412.952</v>
      </c>
      <c r="AV19">
        <v>15.697699999999999</v>
      </c>
      <c r="AW19">
        <v>14.1812</v>
      </c>
      <c r="AX19">
        <v>404.26</v>
      </c>
      <c r="AY19">
        <v>16.422599999999999</v>
      </c>
      <c r="AZ19">
        <v>600.005</v>
      </c>
      <c r="BA19">
        <v>99.583399999999997</v>
      </c>
      <c r="BB19">
        <v>9.9653699999999998E-2</v>
      </c>
      <c r="BC19">
        <v>20.956700000000001</v>
      </c>
      <c r="BD19">
        <v>20.9999</v>
      </c>
      <c r="BE19">
        <v>999.9</v>
      </c>
      <c r="BF19">
        <v>0</v>
      </c>
      <c r="BG19">
        <v>0</v>
      </c>
      <c r="BH19">
        <v>10024.4</v>
      </c>
      <c r="BI19">
        <v>0</v>
      </c>
      <c r="BJ19">
        <v>7.2543699999999998</v>
      </c>
      <c r="BK19">
        <v>-12.8698</v>
      </c>
      <c r="BL19">
        <v>406.46300000000002</v>
      </c>
      <c r="BM19">
        <v>418.892</v>
      </c>
      <c r="BN19">
        <v>1.5165299999999999</v>
      </c>
      <c r="BO19">
        <v>412.952</v>
      </c>
      <c r="BP19">
        <v>14.1812</v>
      </c>
      <c r="BQ19">
        <v>1.56324</v>
      </c>
      <c r="BR19">
        <v>1.41221</v>
      </c>
      <c r="BS19">
        <v>13.601100000000001</v>
      </c>
      <c r="BT19">
        <v>12.0494</v>
      </c>
      <c r="BU19">
        <v>1999.9</v>
      </c>
      <c r="BV19">
        <v>0.89999899999999999</v>
      </c>
      <c r="BW19">
        <v>0.10000100000000001</v>
      </c>
      <c r="BX19">
        <v>0</v>
      </c>
      <c r="BY19">
        <v>2.5278999999999998</v>
      </c>
      <c r="BZ19">
        <v>0</v>
      </c>
      <c r="CA19">
        <v>13470.7</v>
      </c>
      <c r="CB19">
        <v>16221.8</v>
      </c>
      <c r="CC19">
        <v>40.061999999999998</v>
      </c>
      <c r="CD19">
        <v>41.125</v>
      </c>
      <c r="CE19">
        <v>40</v>
      </c>
      <c r="CF19">
        <v>40</v>
      </c>
      <c r="CG19">
        <v>38.936999999999998</v>
      </c>
      <c r="CH19">
        <v>1799.91</v>
      </c>
      <c r="CI19">
        <v>199.99</v>
      </c>
      <c r="CJ19">
        <v>0</v>
      </c>
      <c r="CK19">
        <v>1690056209.3</v>
      </c>
      <c r="CL19">
        <v>0</v>
      </c>
      <c r="CM19">
        <v>1690056010.5999999</v>
      </c>
      <c r="CN19" t="s">
        <v>354</v>
      </c>
      <c r="CO19">
        <v>1690055999.5</v>
      </c>
      <c r="CP19">
        <v>1690056010.5999999</v>
      </c>
      <c r="CQ19">
        <v>21</v>
      </c>
      <c r="CR19">
        <v>0.23</v>
      </c>
      <c r="CS19">
        <v>0.02</v>
      </c>
      <c r="CT19">
        <v>-4.22</v>
      </c>
      <c r="CU19">
        <v>-0.72499999999999998</v>
      </c>
      <c r="CV19">
        <v>413</v>
      </c>
      <c r="CW19">
        <v>14</v>
      </c>
      <c r="CX19">
        <v>0.23</v>
      </c>
      <c r="CY19">
        <v>7.0000000000000007E-2</v>
      </c>
      <c r="CZ19">
        <v>12.37110253213941</v>
      </c>
      <c r="DA19">
        <v>-0.41022872824602702</v>
      </c>
      <c r="DB19">
        <v>6.882366909234279E-2</v>
      </c>
      <c r="DC19">
        <v>1</v>
      </c>
      <c r="DD19">
        <v>413.00497560975612</v>
      </c>
      <c r="DE19">
        <v>-0.28005574912852349</v>
      </c>
      <c r="DF19">
        <v>6.2743180682759303E-2</v>
      </c>
      <c r="DG19">
        <v>-1</v>
      </c>
      <c r="DH19">
        <v>1999.962195121951</v>
      </c>
      <c r="DI19">
        <v>3.1550803614745861E-2</v>
      </c>
      <c r="DJ19">
        <v>0.1018011499077812</v>
      </c>
      <c r="DK19">
        <v>1</v>
      </c>
      <c r="DL19">
        <v>2</v>
      </c>
      <c r="DM19">
        <v>2</v>
      </c>
      <c r="DN19" t="s">
        <v>355</v>
      </c>
      <c r="DO19">
        <v>3.2166399999999999</v>
      </c>
      <c r="DP19">
        <v>2.72356</v>
      </c>
      <c r="DQ19">
        <v>9.5161300000000004E-2</v>
      </c>
      <c r="DR19">
        <v>9.6254300000000001E-2</v>
      </c>
      <c r="DS19">
        <v>8.8229299999999997E-2</v>
      </c>
      <c r="DT19">
        <v>7.8457299999999994E-2</v>
      </c>
      <c r="DU19">
        <v>27525.9</v>
      </c>
      <c r="DV19">
        <v>30995.7</v>
      </c>
      <c r="DW19">
        <v>28611.3</v>
      </c>
      <c r="DX19">
        <v>32867.4</v>
      </c>
      <c r="DY19">
        <v>36258.9</v>
      </c>
      <c r="DZ19">
        <v>40814.6</v>
      </c>
      <c r="EA19">
        <v>41993.8</v>
      </c>
      <c r="EB19">
        <v>47143</v>
      </c>
      <c r="EC19">
        <v>2.2440500000000001</v>
      </c>
      <c r="ED19">
        <v>1.9231799999999999</v>
      </c>
      <c r="EE19">
        <v>0.17707800000000001</v>
      </c>
      <c r="EF19">
        <v>0</v>
      </c>
      <c r="EG19">
        <v>18.068000000000001</v>
      </c>
      <c r="EH19">
        <v>999.9</v>
      </c>
      <c r="EI19">
        <v>66.400000000000006</v>
      </c>
      <c r="EJ19">
        <v>20.399999999999999</v>
      </c>
      <c r="EK19">
        <v>16.038900000000002</v>
      </c>
      <c r="EL19">
        <v>62.985399999999998</v>
      </c>
      <c r="EM19">
        <v>20.132200000000001</v>
      </c>
      <c r="EN19">
        <v>1</v>
      </c>
      <c r="EO19">
        <v>-0.62361500000000003</v>
      </c>
      <c r="EP19">
        <v>1.0345200000000001</v>
      </c>
      <c r="EQ19">
        <v>20.228899999999999</v>
      </c>
      <c r="ER19">
        <v>5.2289700000000003</v>
      </c>
      <c r="ES19">
        <v>12.004</v>
      </c>
      <c r="ET19">
        <v>4.9906499999999996</v>
      </c>
      <c r="EU19">
        <v>3.3050000000000002</v>
      </c>
      <c r="EV19">
        <v>8070</v>
      </c>
      <c r="EW19">
        <v>9999</v>
      </c>
      <c r="EX19">
        <v>543.9</v>
      </c>
      <c r="EY19">
        <v>84.9</v>
      </c>
      <c r="EZ19">
        <v>1.85226</v>
      </c>
      <c r="FA19">
        <v>1.8613599999999999</v>
      </c>
      <c r="FB19">
        <v>1.8602399999999999</v>
      </c>
      <c r="FC19">
        <v>1.85629</v>
      </c>
      <c r="FD19">
        <v>1.86066</v>
      </c>
      <c r="FE19">
        <v>1.8569899999999999</v>
      </c>
      <c r="FF19">
        <v>1.8591200000000001</v>
      </c>
      <c r="FG19">
        <v>1.86192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-4.1779999999999999</v>
      </c>
      <c r="FV19">
        <v>-0.72489999999999999</v>
      </c>
      <c r="FW19">
        <v>-2.728093169885077</v>
      </c>
      <c r="FX19">
        <v>-4.0117494158234393E-3</v>
      </c>
      <c r="FY19">
        <v>1.087516141204025E-6</v>
      </c>
      <c r="FZ19">
        <v>-8.657206703991749E-11</v>
      </c>
      <c r="GA19">
        <v>-0.72490476190476194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3.2</v>
      </c>
      <c r="GJ19">
        <v>3</v>
      </c>
      <c r="GK19">
        <v>1.01807</v>
      </c>
      <c r="GL19">
        <v>2.34497</v>
      </c>
      <c r="GM19">
        <v>1.5942400000000001</v>
      </c>
      <c r="GN19">
        <v>2.34009</v>
      </c>
      <c r="GO19">
        <v>1.40015</v>
      </c>
      <c r="GP19">
        <v>2.3168899999999999</v>
      </c>
      <c r="GQ19">
        <v>24.063199999999998</v>
      </c>
      <c r="GR19">
        <v>15.1302</v>
      </c>
      <c r="GS19">
        <v>18</v>
      </c>
      <c r="GT19">
        <v>604.226</v>
      </c>
      <c r="GU19">
        <v>426.61900000000003</v>
      </c>
      <c r="GV19">
        <v>17.9833</v>
      </c>
      <c r="GW19">
        <v>18.8064</v>
      </c>
      <c r="GX19">
        <v>30</v>
      </c>
      <c r="GY19">
        <v>18.6843</v>
      </c>
      <c r="GZ19">
        <v>18.638300000000001</v>
      </c>
      <c r="HA19">
        <v>20.441400000000002</v>
      </c>
      <c r="HB19">
        <v>0</v>
      </c>
      <c r="HC19">
        <v>-30</v>
      </c>
      <c r="HD19">
        <v>17.982299999999999</v>
      </c>
      <c r="HE19">
        <v>412.815</v>
      </c>
      <c r="HF19">
        <v>0</v>
      </c>
      <c r="HG19">
        <v>105.047</v>
      </c>
      <c r="HH19">
        <v>104.077</v>
      </c>
    </row>
    <row r="20" spans="1:216" x14ac:dyDescent="0.2">
      <c r="A20">
        <v>2</v>
      </c>
      <c r="B20">
        <v>1690056253.5999999</v>
      </c>
      <c r="C20">
        <v>60.5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1690056253.5999999</v>
      </c>
      <c r="M20">
        <f t="shared" si="0"/>
        <v>1.6589490965881494E-3</v>
      </c>
      <c r="N20">
        <f t="shared" si="1"/>
        <v>1.6589490965881495</v>
      </c>
      <c r="O20">
        <f t="shared" si="2"/>
        <v>12.319926481767025</v>
      </c>
      <c r="P20">
        <f t="shared" si="3"/>
        <v>400.02100000000002</v>
      </c>
      <c r="Q20">
        <f t="shared" si="4"/>
        <v>284.68138443285306</v>
      </c>
      <c r="R20">
        <f t="shared" si="5"/>
        <v>28.377704846618059</v>
      </c>
      <c r="S20">
        <f t="shared" si="6"/>
        <v>39.875026929013998</v>
      </c>
      <c r="T20">
        <f t="shared" si="7"/>
        <v>0.18412580810906964</v>
      </c>
      <c r="U20">
        <f t="shared" si="8"/>
        <v>2.9231927334344414</v>
      </c>
      <c r="V20">
        <f t="shared" si="9"/>
        <v>0.17791686705091408</v>
      </c>
      <c r="W20">
        <f t="shared" si="10"/>
        <v>0.1117384484024697</v>
      </c>
      <c r="X20">
        <f t="shared" si="11"/>
        <v>297.69039000000004</v>
      </c>
      <c r="Y20">
        <f t="shared" si="12"/>
        <v>22.355344148033375</v>
      </c>
      <c r="Z20">
        <f t="shared" si="13"/>
        <v>20.959099999999999</v>
      </c>
      <c r="AA20">
        <f t="shared" si="14"/>
        <v>2.4896653833131404</v>
      </c>
      <c r="AB20">
        <f t="shared" si="15"/>
        <v>63.179523704548359</v>
      </c>
      <c r="AC20">
        <f t="shared" si="16"/>
        <v>1.5791675352279999</v>
      </c>
      <c r="AD20">
        <f t="shared" si="17"/>
        <v>2.4994926245610714</v>
      </c>
      <c r="AE20">
        <f t="shared" si="18"/>
        <v>0.91049784808514045</v>
      </c>
      <c r="AF20">
        <f t="shared" si="19"/>
        <v>-73.159655159537394</v>
      </c>
      <c r="AG20">
        <f t="shared" si="20"/>
        <v>10.101850181939191</v>
      </c>
      <c r="AH20">
        <f t="shared" si="21"/>
        <v>0.7018712561613013</v>
      </c>
      <c r="AI20">
        <f t="shared" si="22"/>
        <v>235.33445627856315</v>
      </c>
      <c r="AJ20">
        <v>12</v>
      </c>
      <c r="AK20">
        <v>2</v>
      </c>
      <c r="AL20">
        <f t="shared" si="23"/>
        <v>1</v>
      </c>
      <c r="AM20">
        <f t="shared" si="24"/>
        <v>0</v>
      </c>
      <c r="AN20">
        <f t="shared" si="25"/>
        <v>53755.537091557162</v>
      </c>
      <c r="AO20">
        <f t="shared" si="26"/>
        <v>1799.92</v>
      </c>
      <c r="AP20">
        <f t="shared" si="27"/>
        <v>1517.3334000000002</v>
      </c>
      <c r="AQ20">
        <f t="shared" si="28"/>
        <v>0.84300046668740836</v>
      </c>
      <c r="AR20">
        <f t="shared" si="29"/>
        <v>0.1653909007066981</v>
      </c>
      <c r="AS20">
        <v>1690056253.5999999</v>
      </c>
      <c r="AT20">
        <v>400.02100000000002</v>
      </c>
      <c r="AU20">
        <v>413.00400000000002</v>
      </c>
      <c r="AV20">
        <v>15.842000000000001</v>
      </c>
      <c r="AW20">
        <v>14.2094</v>
      </c>
      <c r="AX20">
        <v>404.19900000000001</v>
      </c>
      <c r="AY20">
        <v>16.5669</v>
      </c>
      <c r="AZ20">
        <v>600.02499999999998</v>
      </c>
      <c r="BA20">
        <v>99.582300000000004</v>
      </c>
      <c r="BB20">
        <v>0.100034</v>
      </c>
      <c r="BC20">
        <v>21.023199999999999</v>
      </c>
      <c r="BD20">
        <v>20.959099999999999</v>
      </c>
      <c r="BE20">
        <v>999.9</v>
      </c>
      <c r="BF20">
        <v>0</v>
      </c>
      <c r="BG20">
        <v>0</v>
      </c>
      <c r="BH20">
        <v>10005.6</v>
      </c>
      <c r="BI20">
        <v>0</v>
      </c>
      <c r="BJ20">
        <v>7.3817700000000004</v>
      </c>
      <c r="BK20">
        <v>-12.9834</v>
      </c>
      <c r="BL20">
        <v>406.46</v>
      </c>
      <c r="BM20">
        <v>418.95800000000003</v>
      </c>
      <c r="BN20">
        <v>1.63263</v>
      </c>
      <c r="BO20">
        <v>413.00400000000002</v>
      </c>
      <c r="BP20">
        <v>14.2094</v>
      </c>
      <c r="BQ20">
        <v>1.57759</v>
      </c>
      <c r="BR20">
        <v>1.4150100000000001</v>
      </c>
      <c r="BS20">
        <v>13.7416</v>
      </c>
      <c r="BT20">
        <v>12.0794</v>
      </c>
      <c r="BU20">
        <v>1799.92</v>
      </c>
      <c r="BV20">
        <v>0.89998699999999998</v>
      </c>
      <c r="BW20">
        <v>0.100013</v>
      </c>
      <c r="BX20">
        <v>0</v>
      </c>
      <c r="BY20">
        <v>2.3140000000000001</v>
      </c>
      <c r="BZ20">
        <v>0</v>
      </c>
      <c r="CA20">
        <v>12047.8</v>
      </c>
      <c r="CB20">
        <v>14599.7</v>
      </c>
      <c r="CC20">
        <v>40.875</v>
      </c>
      <c r="CD20">
        <v>41.75</v>
      </c>
      <c r="CE20">
        <v>40.811999999999998</v>
      </c>
      <c r="CF20">
        <v>40.936999999999998</v>
      </c>
      <c r="CG20">
        <v>39.75</v>
      </c>
      <c r="CH20">
        <v>1619.9</v>
      </c>
      <c r="CI20">
        <v>180.02</v>
      </c>
      <c r="CJ20">
        <v>0</v>
      </c>
      <c r="CK20">
        <v>1690056269.3</v>
      </c>
      <c r="CL20">
        <v>0</v>
      </c>
      <c r="CM20">
        <v>1690056010.5999999</v>
      </c>
      <c r="CN20" t="s">
        <v>354</v>
      </c>
      <c r="CO20">
        <v>1690055999.5</v>
      </c>
      <c r="CP20">
        <v>1690056010.5999999</v>
      </c>
      <c r="CQ20">
        <v>21</v>
      </c>
      <c r="CR20">
        <v>0.23</v>
      </c>
      <c r="CS20">
        <v>0.02</v>
      </c>
      <c r="CT20">
        <v>-4.22</v>
      </c>
      <c r="CU20">
        <v>-0.72499999999999998</v>
      </c>
      <c r="CV20">
        <v>413</v>
      </c>
      <c r="CW20">
        <v>14</v>
      </c>
      <c r="CX20">
        <v>0.23</v>
      </c>
      <c r="CY20">
        <v>7.0000000000000007E-2</v>
      </c>
      <c r="CZ20">
        <v>12.34781108179647</v>
      </c>
      <c r="DA20">
        <v>-5.6641611812414047E-3</v>
      </c>
      <c r="DB20">
        <v>3.9023767616725137E-2</v>
      </c>
      <c r="DC20">
        <v>1</v>
      </c>
      <c r="DD20">
        <v>413.00400000000002</v>
      </c>
      <c r="DE20">
        <v>9.7395872419792529E-2</v>
      </c>
      <c r="DF20">
        <v>2.4038510769179681E-2</v>
      </c>
      <c r="DG20">
        <v>-1</v>
      </c>
      <c r="DH20">
        <v>1799.977073170732</v>
      </c>
      <c r="DI20">
        <v>-0.1033064867323487</v>
      </c>
      <c r="DJ20">
        <v>0.1055587664887772</v>
      </c>
      <c r="DK20">
        <v>1</v>
      </c>
      <c r="DL20">
        <v>2</v>
      </c>
      <c r="DM20">
        <v>2</v>
      </c>
      <c r="DN20" t="s">
        <v>355</v>
      </c>
      <c r="DO20">
        <v>3.2166700000000001</v>
      </c>
      <c r="DP20">
        <v>2.7237800000000001</v>
      </c>
      <c r="DQ20">
        <v>9.5147399999999993E-2</v>
      </c>
      <c r="DR20">
        <v>9.6259700000000004E-2</v>
      </c>
      <c r="DS20">
        <v>8.8790499999999994E-2</v>
      </c>
      <c r="DT20">
        <v>7.8568200000000005E-2</v>
      </c>
      <c r="DU20">
        <v>27523.9</v>
      </c>
      <c r="DV20">
        <v>30994.3</v>
      </c>
      <c r="DW20">
        <v>28608.799999999999</v>
      </c>
      <c r="DX20">
        <v>32866.199999999997</v>
      </c>
      <c r="DY20">
        <v>36233.199999999997</v>
      </c>
      <c r="DZ20">
        <v>40808.1</v>
      </c>
      <c r="EA20">
        <v>41990.5</v>
      </c>
      <c r="EB20">
        <v>47141.3</v>
      </c>
      <c r="EC20">
        <v>2.24458</v>
      </c>
      <c r="ED20">
        <v>1.92283</v>
      </c>
      <c r="EE20">
        <v>0.177428</v>
      </c>
      <c r="EF20">
        <v>0</v>
      </c>
      <c r="EG20">
        <v>18.0212</v>
      </c>
      <c r="EH20">
        <v>999.9</v>
      </c>
      <c r="EI20">
        <v>66.400000000000006</v>
      </c>
      <c r="EJ20">
        <v>20.399999999999999</v>
      </c>
      <c r="EK20">
        <v>16.039100000000001</v>
      </c>
      <c r="EL20">
        <v>62.955399999999997</v>
      </c>
      <c r="EM20">
        <v>20.040099999999999</v>
      </c>
      <c r="EN20">
        <v>1</v>
      </c>
      <c r="EO20">
        <v>-0.62301799999999996</v>
      </c>
      <c r="EP20">
        <v>-0.43178100000000003</v>
      </c>
      <c r="EQ20">
        <v>20.233699999999999</v>
      </c>
      <c r="ER20">
        <v>5.2292699999999996</v>
      </c>
      <c r="ES20">
        <v>12.004</v>
      </c>
      <c r="ET20">
        <v>4.9911500000000002</v>
      </c>
      <c r="EU20">
        <v>3.3050000000000002</v>
      </c>
      <c r="EV20">
        <v>8071.4</v>
      </c>
      <c r="EW20">
        <v>9999</v>
      </c>
      <c r="EX20">
        <v>543.9</v>
      </c>
      <c r="EY20">
        <v>84.9</v>
      </c>
      <c r="EZ20">
        <v>1.85226</v>
      </c>
      <c r="FA20">
        <v>1.86141</v>
      </c>
      <c r="FB20">
        <v>1.86026</v>
      </c>
      <c r="FC20">
        <v>1.8563099999999999</v>
      </c>
      <c r="FD20">
        <v>1.86066</v>
      </c>
      <c r="FE20">
        <v>1.8569899999999999</v>
      </c>
      <c r="FF20">
        <v>1.8591299999999999</v>
      </c>
      <c r="FG20">
        <v>1.8619000000000001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-4.1779999999999999</v>
      </c>
      <c r="FV20">
        <v>-0.72489999999999999</v>
      </c>
      <c r="FW20">
        <v>-2.728093169885077</v>
      </c>
      <c r="FX20">
        <v>-4.0117494158234393E-3</v>
      </c>
      <c r="FY20">
        <v>1.087516141204025E-6</v>
      </c>
      <c r="FZ20">
        <v>-8.657206703991749E-11</v>
      </c>
      <c r="GA20">
        <v>-0.72490476190476194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4.2</v>
      </c>
      <c r="GJ20">
        <v>4</v>
      </c>
      <c r="GK20">
        <v>1.01807</v>
      </c>
      <c r="GL20">
        <v>2.34009</v>
      </c>
      <c r="GM20">
        <v>1.5942400000000001</v>
      </c>
      <c r="GN20">
        <v>2.34009</v>
      </c>
      <c r="GO20">
        <v>1.40015</v>
      </c>
      <c r="GP20">
        <v>2.2619600000000002</v>
      </c>
      <c r="GQ20">
        <v>24.083500000000001</v>
      </c>
      <c r="GR20">
        <v>15.121499999999999</v>
      </c>
      <c r="GS20">
        <v>18</v>
      </c>
      <c r="GT20">
        <v>604.774</v>
      </c>
      <c r="GU20">
        <v>426.52499999999998</v>
      </c>
      <c r="GV20">
        <v>19.3428</v>
      </c>
      <c r="GW20">
        <v>18.819400000000002</v>
      </c>
      <c r="GX20">
        <v>30.0001</v>
      </c>
      <c r="GY20">
        <v>18.697399999999998</v>
      </c>
      <c r="GZ20">
        <v>18.650700000000001</v>
      </c>
      <c r="HA20">
        <v>20.447099999999999</v>
      </c>
      <c r="HB20">
        <v>0</v>
      </c>
      <c r="HC20">
        <v>-30</v>
      </c>
      <c r="HD20">
        <v>19.3704</v>
      </c>
      <c r="HE20">
        <v>413.10199999999998</v>
      </c>
      <c r="HF20">
        <v>0</v>
      </c>
      <c r="HG20">
        <v>105.038</v>
      </c>
      <c r="HH20">
        <v>104.07299999999999</v>
      </c>
    </row>
    <row r="21" spans="1:216" x14ac:dyDescent="0.2">
      <c r="A21">
        <v>3</v>
      </c>
      <c r="B21">
        <v>1690056314.0999999</v>
      </c>
      <c r="C21">
        <v>121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1690056314.0999999</v>
      </c>
      <c r="M21">
        <f t="shared" si="0"/>
        <v>1.6175818381950382E-3</v>
      </c>
      <c r="N21">
        <f t="shared" si="1"/>
        <v>1.6175818381950382</v>
      </c>
      <c r="O21">
        <f t="shared" si="2"/>
        <v>12.396614050249918</v>
      </c>
      <c r="P21">
        <f t="shared" si="3"/>
        <v>399.96300000000002</v>
      </c>
      <c r="Q21">
        <f t="shared" si="4"/>
        <v>279.47465751607001</v>
      </c>
      <c r="R21">
        <f t="shared" si="5"/>
        <v>27.858546138249086</v>
      </c>
      <c r="S21">
        <f t="shared" si="6"/>
        <v>39.869044972178997</v>
      </c>
      <c r="T21">
        <f t="shared" si="7"/>
        <v>0.17685298581090297</v>
      </c>
      <c r="U21">
        <f t="shared" si="8"/>
        <v>2.9226392452955281</v>
      </c>
      <c r="V21">
        <f t="shared" si="9"/>
        <v>0.17111558291557197</v>
      </c>
      <c r="W21">
        <f t="shared" si="10"/>
        <v>0.10744721680828573</v>
      </c>
      <c r="X21">
        <f t="shared" si="11"/>
        <v>248.08180799999997</v>
      </c>
      <c r="Y21">
        <f t="shared" si="12"/>
        <v>22.35692650107584</v>
      </c>
      <c r="Z21">
        <f t="shared" si="13"/>
        <v>21.034500000000001</v>
      </c>
      <c r="AA21">
        <f t="shared" si="14"/>
        <v>2.5012285575585387</v>
      </c>
      <c r="AB21">
        <f t="shared" si="15"/>
        <v>62.045673147569516</v>
      </c>
      <c r="AC21">
        <f t="shared" si="16"/>
        <v>1.5782026527891999</v>
      </c>
      <c r="AD21">
        <f t="shared" si="17"/>
        <v>2.5436143613682787</v>
      </c>
      <c r="AE21">
        <f t="shared" si="18"/>
        <v>0.92302590476933877</v>
      </c>
      <c r="AF21">
        <f t="shared" si="19"/>
        <v>-71.335359064401189</v>
      </c>
      <c r="AG21">
        <f t="shared" si="20"/>
        <v>43.141386530511255</v>
      </c>
      <c r="AH21">
        <f t="shared" si="21"/>
        <v>3.0035269361150623</v>
      </c>
      <c r="AI21">
        <f t="shared" si="22"/>
        <v>222.8913624022251</v>
      </c>
      <c r="AJ21">
        <v>13</v>
      </c>
      <c r="AK21">
        <v>2</v>
      </c>
      <c r="AL21">
        <f t="shared" si="23"/>
        <v>1</v>
      </c>
      <c r="AM21">
        <f t="shared" si="24"/>
        <v>0</v>
      </c>
      <c r="AN21">
        <f t="shared" si="25"/>
        <v>53687.182814227141</v>
      </c>
      <c r="AO21">
        <f t="shared" si="26"/>
        <v>1499.98</v>
      </c>
      <c r="AP21">
        <f t="shared" si="27"/>
        <v>1264.4831999999999</v>
      </c>
      <c r="AQ21">
        <f t="shared" si="28"/>
        <v>0.8430000400005333</v>
      </c>
      <c r="AR21">
        <f t="shared" si="29"/>
        <v>0.16539007720102933</v>
      </c>
      <c r="AS21">
        <v>1690056314.0999999</v>
      </c>
      <c r="AT21">
        <v>399.96300000000002</v>
      </c>
      <c r="AU21">
        <v>413.00599999999997</v>
      </c>
      <c r="AV21">
        <v>15.8324</v>
      </c>
      <c r="AW21">
        <v>14.240500000000001</v>
      </c>
      <c r="AX21">
        <v>404.14100000000002</v>
      </c>
      <c r="AY21">
        <v>16.557300000000001</v>
      </c>
      <c r="AZ21">
        <v>600.02700000000004</v>
      </c>
      <c r="BA21">
        <v>99.581699999999998</v>
      </c>
      <c r="BB21">
        <v>0.100133</v>
      </c>
      <c r="BC21">
        <v>21.308299999999999</v>
      </c>
      <c r="BD21">
        <v>21.034500000000001</v>
      </c>
      <c r="BE21">
        <v>999.9</v>
      </c>
      <c r="BF21">
        <v>0</v>
      </c>
      <c r="BG21">
        <v>0</v>
      </c>
      <c r="BH21">
        <v>10002.5</v>
      </c>
      <c r="BI21">
        <v>0</v>
      </c>
      <c r="BJ21">
        <v>7.9288400000000001</v>
      </c>
      <c r="BK21">
        <v>-13.0421</v>
      </c>
      <c r="BL21">
        <v>406.39800000000002</v>
      </c>
      <c r="BM21">
        <v>418.97199999999998</v>
      </c>
      <c r="BN21">
        <v>1.5919099999999999</v>
      </c>
      <c r="BO21">
        <v>413.00599999999997</v>
      </c>
      <c r="BP21">
        <v>14.240500000000001</v>
      </c>
      <c r="BQ21">
        <v>1.5766199999999999</v>
      </c>
      <c r="BR21">
        <v>1.4180900000000001</v>
      </c>
      <c r="BS21">
        <v>13.732100000000001</v>
      </c>
      <c r="BT21">
        <v>12.112500000000001</v>
      </c>
      <c r="BU21">
        <v>1499.98</v>
      </c>
      <c r="BV21">
        <v>0.89999899999999999</v>
      </c>
      <c r="BW21">
        <v>0.10000100000000001</v>
      </c>
      <c r="BX21">
        <v>0</v>
      </c>
      <c r="BY21">
        <v>2.1408999999999998</v>
      </c>
      <c r="BZ21">
        <v>0</v>
      </c>
      <c r="CA21">
        <v>9945.2000000000007</v>
      </c>
      <c r="CB21">
        <v>12166.8</v>
      </c>
      <c r="CC21">
        <v>40.561999999999998</v>
      </c>
      <c r="CD21">
        <v>41.311999999999998</v>
      </c>
      <c r="CE21">
        <v>40.686999999999998</v>
      </c>
      <c r="CF21">
        <v>40.125</v>
      </c>
      <c r="CG21">
        <v>39.436999999999998</v>
      </c>
      <c r="CH21">
        <v>1349.98</v>
      </c>
      <c r="CI21">
        <v>150</v>
      </c>
      <c r="CJ21">
        <v>0</v>
      </c>
      <c r="CK21">
        <v>1690056329.9000001</v>
      </c>
      <c r="CL21">
        <v>0</v>
      </c>
      <c r="CM21">
        <v>1690056010.5999999</v>
      </c>
      <c r="CN21" t="s">
        <v>354</v>
      </c>
      <c r="CO21">
        <v>1690055999.5</v>
      </c>
      <c r="CP21">
        <v>1690056010.5999999</v>
      </c>
      <c r="CQ21">
        <v>21</v>
      </c>
      <c r="CR21">
        <v>0.23</v>
      </c>
      <c r="CS21">
        <v>0.02</v>
      </c>
      <c r="CT21">
        <v>-4.22</v>
      </c>
      <c r="CU21">
        <v>-0.72499999999999998</v>
      </c>
      <c r="CV21">
        <v>413</v>
      </c>
      <c r="CW21">
        <v>14</v>
      </c>
      <c r="CX21">
        <v>0.23</v>
      </c>
      <c r="CY21">
        <v>7.0000000000000007E-2</v>
      </c>
      <c r="CZ21">
        <v>12.25572968474658</v>
      </c>
      <c r="DA21">
        <v>8.0095738939597316E-2</v>
      </c>
      <c r="DB21">
        <v>2.8926445401160461E-2</v>
      </c>
      <c r="DC21">
        <v>1</v>
      </c>
      <c r="DD21">
        <v>412.8916585365854</v>
      </c>
      <c r="DE21">
        <v>-0.10812543553968749</v>
      </c>
      <c r="DF21">
        <v>2.7383108337964601E-2</v>
      </c>
      <c r="DG21">
        <v>-1</v>
      </c>
      <c r="DH21">
        <v>1500.0746341463421</v>
      </c>
      <c r="DI21">
        <v>-8.4623938676757923E-2</v>
      </c>
      <c r="DJ21">
        <v>0.12010356427309291</v>
      </c>
      <c r="DK21">
        <v>1</v>
      </c>
      <c r="DL21">
        <v>2</v>
      </c>
      <c r="DM21">
        <v>2</v>
      </c>
      <c r="DN21" t="s">
        <v>355</v>
      </c>
      <c r="DO21">
        <v>3.2166600000000001</v>
      </c>
      <c r="DP21">
        <v>2.7238500000000001</v>
      </c>
      <c r="DQ21">
        <v>9.5133800000000004E-2</v>
      </c>
      <c r="DR21">
        <v>9.6256700000000001E-2</v>
      </c>
      <c r="DS21">
        <v>8.8749700000000001E-2</v>
      </c>
      <c r="DT21">
        <v>7.8691200000000003E-2</v>
      </c>
      <c r="DU21">
        <v>27524.3</v>
      </c>
      <c r="DV21">
        <v>30993.8</v>
      </c>
      <c r="DW21">
        <v>28608.799999999999</v>
      </c>
      <c r="DX21">
        <v>32865.699999999997</v>
      </c>
      <c r="DY21">
        <v>36235.199999999997</v>
      </c>
      <c r="DZ21">
        <v>40801.9</v>
      </c>
      <c r="EA21">
        <v>41991</v>
      </c>
      <c r="EB21">
        <v>47140.4</v>
      </c>
      <c r="EC21">
        <v>2.2441200000000001</v>
      </c>
      <c r="ED21">
        <v>1.9222699999999999</v>
      </c>
      <c r="EE21">
        <v>0.17922399999999999</v>
      </c>
      <c r="EF21">
        <v>0</v>
      </c>
      <c r="EG21">
        <v>18.0672</v>
      </c>
      <c r="EH21">
        <v>999.9</v>
      </c>
      <c r="EI21">
        <v>66.400000000000006</v>
      </c>
      <c r="EJ21">
        <v>20.399999999999999</v>
      </c>
      <c r="EK21">
        <v>16.038599999999999</v>
      </c>
      <c r="EL21">
        <v>62.645400000000002</v>
      </c>
      <c r="EM21">
        <v>20.116199999999999</v>
      </c>
      <c r="EN21">
        <v>1</v>
      </c>
      <c r="EO21">
        <v>-0.62204499999999996</v>
      </c>
      <c r="EP21">
        <v>0.29509000000000002</v>
      </c>
      <c r="EQ21">
        <v>20.222300000000001</v>
      </c>
      <c r="ER21">
        <v>5.2295699999999998</v>
      </c>
      <c r="ES21">
        <v>12.0046</v>
      </c>
      <c r="ET21">
        <v>4.9916499999999999</v>
      </c>
      <c r="EU21">
        <v>3.3050000000000002</v>
      </c>
      <c r="EV21">
        <v>8072.8</v>
      </c>
      <c r="EW21">
        <v>9999</v>
      </c>
      <c r="EX21">
        <v>543.9</v>
      </c>
      <c r="EY21">
        <v>85</v>
      </c>
      <c r="EZ21">
        <v>1.85226</v>
      </c>
      <c r="FA21">
        <v>1.86141</v>
      </c>
      <c r="FB21">
        <v>1.8602799999999999</v>
      </c>
      <c r="FC21">
        <v>1.85629</v>
      </c>
      <c r="FD21">
        <v>1.8606799999999999</v>
      </c>
      <c r="FE21">
        <v>1.8569899999999999</v>
      </c>
      <c r="FF21">
        <v>1.8591299999999999</v>
      </c>
      <c r="FG21">
        <v>1.86189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-4.1779999999999999</v>
      </c>
      <c r="FV21">
        <v>-0.72489999999999999</v>
      </c>
      <c r="FW21">
        <v>-2.728093169885077</v>
      </c>
      <c r="FX21">
        <v>-4.0117494158234393E-3</v>
      </c>
      <c r="FY21">
        <v>1.087516141204025E-6</v>
      </c>
      <c r="FZ21">
        <v>-8.657206703991749E-11</v>
      </c>
      <c r="GA21">
        <v>-0.72490476190476194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5.2</v>
      </c>
      <c r="GJ21">
        <v>5.0999999999999996</v>
      </c>
      <c r="GK21">
        <v>1.01807</v>
      </c>
      <c r="GL21">
        <v>2.34131</v>
      </c>
      <c r="GM21">
        <v>1.5942400000000001</v>
      </c>
      <c r="GN21">
        <v>2.34009</v>
      </c>
      <c r="GO21">
        <v>1.40015</v>
      </c>
      <c r="GP21">
        <v>2.2668499999999998</v>
      </c>
      <c r="GQ21">
        <v>24.1038</v>
      </c>
      <c r="GR21">
        <v>15.086399999999999</v>
      </c>
      <c r="GS21">
        <v>18</v>
      </c>
      <c r="GT21">
        <v>604.59199999999998</v>
      </c>
      <c r="GU21">
        <v>426.30799999999999</v>
      </c>
      <c r="GV21">
        <v>20.141500000000001</v>
      </c>
      <c r="GW21">
        <v>18.825900000000001</v>
      </c>
      <c r="GX21">
        <v>30.000399999999999</v>
      </c>
      <c r="GY21">
        <v>18.708500000000001</v>
      </c>
      <c r="GZ21">
        <v>18.662500000000001</v>
      </c>
      <c r="HA21">
        <v>20.442299999999999</v>
      </c>
      <c r="HB21">
        <v>0</v>
      </c>
      <c r="HC21">
        <v>-30</v>
      </c>
      <c r="HD21">
        <v>19.302800000000001</v>
      </c>
      <c r="HE21">
        <v>412.94499999999999</v>
      </c>
      <c r="HF21">
        <v>0</v>
      </c>
      <c r="HG21">
        <v>105.039</v>
      </c>
      <c r="HH21">
        <v>104.071</v>
      </c>
    </row>
    <row r="22" spans="1:216" x14ac:dyDescent="0.2">
      <c r="A22">
        <v>4</v>
      </c>
      <c r="B22">
        <v>1690056374.5999999</v>
      </c>
      <c r="C22">
        <v>181.5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1690056374.5999999</v>
      </c>
      <c r="M22">
        <f t="shared" si="0"/>
        <v>1.5610808627645654E-3</v>
      </c>
      <c r="N22">
        <f t="shared" si="1"/>
        <v>1.5610808627645654</v>
      </c>
      <c r="O22">
        <f t="shared" si="2"/>
        <v>12.112167005983094</v>
      </c>
      <c r="P22">
        <f t="shared" si="3"/>
        <v>400.036</v>
      </c>
      <c r="Q22">
        <f t="shared" si="4"/>
        <v>279.79004524699661</v>
      </c>
      <c r="R22">
        <f t="shared" si="5"/>
        <v>27.889154987889402</v>
      </c>
      <c r="S22">
        <f t="shared" si="6"/>
        <v>39.875135639248001</v>
      </c>
      <c r="T22">
        <f t="shared" si="7"/>
        <v>0.17295248791610082</v>
      </c>
      <c r="U22">
        <f t="shared" si="8"/>
        <v>2.9217122964386895</v>
      </c>
      <c r="V22">
        <f t="shared" si="9"/>
        <v>0.16745945988725669</v>
      </c>
      <c r="W22">
        <f t="shared" si="10"/>
        <v>0.10514115627901668</v>
      </c>
      <c r="X22">
        <f t="shared" si="11"/>
        <v>206.77907909814758</v>
      </c>
      <c r="Y22">
        <f t="shared" si="12"/>
        <v>22.161086963306843</v>
      </c>
      <c r="Z22">
        <f t="shared" si="13"/>
        <v>20.936699999999998</v>
      </c>
      <c r="AA22">
        <f t="shared" si="14"/>
        <v>2.4862392023630817</v>
      </c>
      <c r="AB22">
        <f t="shared" si="15"/>
        <v>61.827464979552595</v>
      </c>
      <c r="AC22">
        <f t="shared" si="16"/>
        <v>1.5759528067403998</v>
      </c>
      <c r="AD22">
        <f t="shared" si="17"/>
        <v>2.5489526495410972</v>
      </c>
      <c r="AE22">
        <f t="shared" si="18"/>
        <v>0.91028639562268188</v>
      </c>
      <c r="AF22">
        <f t="shared" si="19"/>
        <v>-68.843666047917338</v>
      </c>
      <c r="AG22">
        <f t="shared" si="20"/>
        <v>63.919730379529994</v>
      </c>
      <c r="AH22">
        <f t="shared" si="21"/>
        <v>4.4500961338120923</v>
      </c>
      <c r="AI22">
        <f t="shared" si="22"/>
        <v>206.30523956357231</v>
      </c>
      <c r="AJ22">
        <v>12</v>
      </c>
      <c r="AK22">
        <v>2</v>
      </c>
      <c r="AL22">
        <f t="shared" si="23"/>
        <v>1</v>
      </c>
      <c r="AM22">
        <f t="shared" si="24"/>
        <v>0</v>
      </c>
      <c r="AN22">
        <f t="shared" si="25"/>
        <v>53653.645042154261</v>
      </c>
      <c r="AO22">
        <f t="shared" si="26"/>
        <v>1250.25</v>
      </c>
      <c r="AP22">
        <f t="shared" si="27"/>
        <v>1053.9608699990401</v>
      </c>
      <c r="AQ22">
        <f t="shared" si="28"/>
        <v>0.84300009598003611</v>
      </c>
      <c r="AR22">
        <f t="shared" si="29"/>
        <v>0.16539018524146976</v>
      </c>
      <c r="AS22">
        <v>1690056374.5999999</v>
      </c>
      <c r="AT22">
        <v>400.036</v>
      </c>
      <c r="AU22">
        <v>412.77100000000002</v>
      </c>
      <c r="AV22">
        <v>15.8103</v>
      </c>
      <c r="AW22">
        <v>14.274100000000001</v>
      </c>
      <c r="AX22">
        <v>404.214</v>
      </c>
      <c r="AY22">
        <v>16.5352</v>
      </c>
      <c r="AZ22">
        <v>600.07799999999997</v>
      </c>
      <c r="BA22">
        <v>99.578800000000001</v>
      </c>
      <c r="BB22">
        <v>0.100068</v>
      </c>
      <c r="BC22">
        <v>21.342500000000001</v>
      </c>
      <c r="BD22">
        <v>20.936699999999998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8.3710000000000004</v>
      </c>
      <c r="BK22">
        <v>-12.7354</v>
      </c>
      <c r="BL22">
        <v>406.46199999999999</v>
      </c>
      <c r="BM22">
        <v>418.74900000000002</v>
      </c>
      <c r="BN22">
        <v>1.53626</v>
      </c>
      <c r="BO22">
        <v>412.77100000000002</v>
      </c>
      <c r="BP22">
        <v>14.274100000000001</v>
      </c>
      <c r="BQ22">
        <v>1.57437</v>
      </c>
      <c r="BR22">
        <v>1.4214</v>
      </c>
      <c r="BS22">
        <v>13.7103</v>
      </c>
      <c r="BT22">
        <v>12.1478</v>
      </c>
      <c r="BU22">
        <v>1250.25</v>
      </c>
      <c r="BV22">
        <v>0.9</v>
      </c>
      <c r="BW22">
        <v>0.1</v>
      </c>
      <c r="BX22">
        <v>0</v>
      </c>
      <c r="BY22">
        <v>2.3826999999999998</v>
      </c>
      <c r="BZ22">
        <v>0</v>
      </c>
      <c r="CA22">
        <v>8275.5400000000009</v>
      </c>
      <c r="CB22">
        <v>10141.1</v>
      </c>
      <c r="CC22">
        <v>39</v>
      </c>
      <c r="CD22">
        <v>39.875</v>
      </c>
      <c r="CE22">
        <v>39.436999999999998</v>
      </c>
      <c r="CF22">
        <v>38.311999999999998</v>
      </c>
      <c r="CG22">
        <v>38.125</v>
      </c>
      <c r="CH22">
        <v>1125.23</v>
      </c>
      <c r="CI22">
        <v>125.03</v>
      </c>
      <c r="CJ22">
        <v>0</v>
      </c>
      <c r="CK22">
        <v>1690056390.5</v>
      </c>
      <c r="CL22">
        <v>0</v>
      </c>
      <c r="CM22">
        <v>1690056010.5999999</v>
      </c>
      <c r="CN22" t="s">
        <v>354</v>
      </c>
      <c r="CO22">
        <v>1690055999.5</v>
      </c>
      <c r="CP22">
        <v>1690056010.5999999</v>
      </c>
      <c r="CQ22">
        <v>21</v>
      </c>
      <c r="CR22">
        <v>0.23</v>
      </c>
      <c r="CS22">
        <v>0.02</v>
      </c>
      <c r="CT22">
        <v>-4.22</v>
      </c>
      <c r="CU22">
        <v>-0.72499999999999998</v>
      </c>
      <c r="CV22">
        <v>413</v>
      </c>
      <c r="CW22">
        <v>14</v>
      </c>
      <c r="CX22">
        <v>0.23</v>
      </c>
      <c r="CY22">
        <v>7.0000000000000007E-2</v>
      </c>
      <c r="CZ22">
        <v>12.16733522861243</v>
      </c>
      <c r="DA22">
        <v>4.1588960268043047E-2</v>
      </c>
      <c r="DB22">
        <v>4.1322510355655241E-2</v>
      </c>
      <c r="DC22">
        <v>1</v>
      </c>
      <c r="DD22">
        <v>412.78150000000011</v>
      </c>
      <c r="DE22">
        <v>0.19456660412781349</v>
      </c>
      <c r="DF22">
        <v>2.997749155617023E-2</v>
      </c>
      <c r="DG22">
        <v>-1</v>
      </c>
      <c r="DH22">
        <v>1250.0150000000001</v>
      </c>
      <c r="DI22">
        <v>-0.28862405929612572</v>
      </c>
      <c r="DJ22">
        <v>0.12843286183840291</v>
      </c>
      <c r="DK22">
        <v>1</v>
      </c>
      <c r="DL22">
        <v>2</v>
      </c>
      <c r="DM22">
        <v>2</v>
      </c>
      <c r="DN22" t="s">
        <v>355</v>
      </c>
      <c r="DO22">
        <v>3.2167699999999999</v>
      </c>
      <c r="DP22">
        <v>2.7237399999999998</v>
      </c>
      <c r="DQ22">
        <v>9.5141000000000003E-2</v>
      </c>
      <c r="DR22">
        <v>9.6210299999999999E-2</v>
      </c>
      <c r="DS22">
        <v>8.8658500000000001E-2</v>
      </c>
      <c r="DT22">
        <v>7.8822699999999996E-2</v>
      </c>
      <c r="DU22">
        <v>27523.200000000001</v>
      </c>
      <c r="DV22">
        <v>30994.799999999999</v>
      </c>
      <c r="DW22">
        <v>28607.9</v>
      </c>
      <c r="DX22">
        <v>32865.1</v>
      </c>
      <c r="DY22">
        <v>36237.5</v>
      </c>
      <c r="DZ22">
        <v>40795.699999999997</v>
      </c>
      <c r="EA22">
        <v>41989.3</v>
      </c>
      <c r="EB22">
        <v>47140</v>
      </c>
      <c r="EC22">
        <v>2.2444500000000001</v>
      </c>
      <c r="ED22">
        <v>1.92188</v>
      </c>
      <c r="EE22">
        <v>0.16710900000000001</v>
      </c>
      <c r="EF22">
        <v>0</v>
      </c>
      <c r="EG22">
        <v>18.170000000000002</v>
      </c>
      <c r="EH22">
        <v>999.9</v>
      </c>
      <c r="EI22">
        <v>66.400000000000006</v>
      </c>
      <c r="EJ22">
        <v>20.399999999999999</v>
      </c>
      <c r="EK22">
        <v>16.038799999999998</v>
      </c>
      <c r="EL22">
        <v>63.305399999999999</v>
      </c>
      <c r="EM22">
        <v>19.691500000000001</v>
      </c>
      <c r="EN22">
        <v>1</v>
      </c>
      <c r="EO22">
        <v>-0.62181399999999998</v>
      </c>
      <c r="EP22">
        <v>-0.86975999999999998</v>
      </c>
      <c r="EQ22">
        <v>20.234500000000001</v>
      </c>
      <c r="ER22">
        <v>5.2289700000000003</v>
      </c>
      <c r="ES22">
        <v>12.005000000000001</v>
      </c>
      <c r="ET22">
        <v>4.99125</v>
      </c>
      <c r="EU22">
        <v>3.3050000000000002</v>
      </c>
      <c r="EV22">
        <v>8074.2</v>
      </c>
      <c r="EW22">
        <v>9999</v>
      </c>
      <c r="EX22">
        <v>543.9</v>
      </c>
      <c r="EY22">
        <v>85</v>
      </c>
      <c r="EZ22">
        <v>1.8522700000000001</v>
      </c>
      <c r="FA22">
        <v>1.86141</v>
      </c>
      <c r="FB22">
        <v>1.86032</v>
      </c>
      <c r="FC22">
        <v>1.85629</v>
      </c>
      <c r="FD22">
        <v>1.86069</v>
      </c>
      <c r="FE22">
        <v>1.8569899999999999</v>
      </c>
      <c r="FF22">
        <v>1.8591299999999999</v>
      </c>
      <c r="FG22">
        <v>1.86191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-4.1779999999999999</v>
      </c>
      <c r="FV22">
        <v>-0.72489999999999999</v>
      </c>
      <c r="FW22">
        <v>-2.728093169885077</v>
      </c>
      <c r="FX22">
        <v>-4.0117494158234393E-3</v>
      </c>
      <c r="FY22">
        <v>1.087516141204025E-6</v>
      </c>
      <c r="FZ22">
        <v>-8.657206703991749E-11</v>
      </c>
      <c r="GA22">
        <v>-0.72490476190476194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6.3</v>
      </c>
      <c r="GJ22">
        <v>6.1</v>
      </c>
      <c r="GK22">
        <v>1.01807</v>
      </c>
      <c r="GL22">
        <v>2.34619</v>
      </c>
      <c r="GM22">
        <v>1.5942400000000001</v>
      </c>
      <c r="GN22">
        <v>2.34009</v>
      </c>
      <c r="GO22">
        <v>1.40015</v>
      </c>
      <c r="GP22">
        <v>2.2802699999999998</v>
      </c>
      <c r="GQ22">
        <v>24.124099999999999</v>
      </c>
      <c r="GR22">
        <v>15.1127</v>
      </c>
      <c r="GS22">
        <v>18</v>
      </c>
      <c r="GT22">
        <v>604.97299999999996</v>
      </c>
      <c r="GU22">
        <v>426.17500000000001</v>
      </c>
      <c r="GV22">
        <v>20.057400000000001</v>
      </c>
      <c r="GW22">
        <v>18.834</v>
      </c>
      <c r="GX22">
        <v>30.000399999999999</v>
      </c>
      <c r="GY22">
        <v>18.719799999999999</v>
      </c>
      <c r="GZ22">
        <v>18.6738</v>
      </c>
      <c r="HA22">
        <v>20.4358</v>
      </c>
      <c r="HB22">
        <v>0</v>
      </c>
      <c r="HC22">
        <v>-30</v>
      </c>
      <c r="HD22">
        <v>20.090900000000001</v>
      </c>
      <c r="HE22">
        <v>412.78899999999999</v>
      </c>
      <c r="HF22">
        <v>0</v>
      </c>
      <c r="HG22">
        <v>105.035</v>
      </c>
      <c r="HH22">
        <v>104.07</v>
      </c>
    </row>
    <row r="23" spans="1:216" x14ac:dyDescent="0.2">
      <c r="A23">
        <v>5</v>
      </c>
      <c r="B23">
        <v>1690056435.0999999</v>
      </c>
      <c r="C23">
        <v>242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1690056435.0999999</v>
      </c>
      <c r="M23">
        <f t="shared" si="0"/>
        <v>1.5330088082675169E-3</v>
      </c>
      <c r="N23">
        <f t="shared" si="1"/>
        <v>1.5330088082675168</v>
      </c>
      <c r="O23">
        <f t="shared" si="2"/>
        <v>11.992352516841247</v>
      </c>
      <c r="P23">
        <f t="shared" si="3"/>
        <v>400.02100000000002</v>
      </c>
      <c r="Q23">
        <f t="shared" si="4"/>
        <v>277.12989981710302</v>
      </c>
      <c r="R23">
        <f t="shared" si="5"/>
        <v>27.624384624491277</v>
      </c>
      <c r="S23">
        <f t="shared" si="6"/>
        <v>39.874203285775003</v>
      </c>
      <c r="T23">
        <f t="shared" si="7"/>
        <v>0.16732896574731912</v>
      </c>
      <c r="U23">
        <f t="shared" si="8"/>
        <v>2.9173493133848885</v>
      </c>
      <c r="V23">
        <f t="shared" si="9"/>
        <v>0.16217417583190091</v>
      </c>
      <c r="W23">
        <f t="shared" si="10"/>
        <v>0.10180876926965156</v>
      </c>
      <c r="X23">
        <f t="shared" si="11"/>
        <v>165.35934494971045</v>
      </c>
      <c r="Y23">
        <f t="shared" si="12"/>
        <v>22.125158495013057</v>
      </c>
      <c r="Z23">
        <f t="shared" si="13"/>
        <v>21.020299999999999</v>
      </c>
      <c r="AA23">
        <f t="shared" si="14"/>
        <v>2.4990472898048388</v>
      </c>
      <c r="AB23">
        <f t="shared" si="15"/>
        <v>61.071578942043118</v>
      </c>
      <c r="AC23">
        <f t="shared" si="16"/>
        <v>1.5760448280250001</v>
      </c>
      <c r="AD23">
        <f t="shared" si="17"/>
        <v>2.5806518438317529</v>
      </c>
      <c r="AE23">
        <f t="shared" si="18"/>
        <v>0.92300246177983869</v>
      </c>
      <c r="AF23">
        <f t="shared" si="19"/>
        <v>-67.60568844459749</v>
      </c>
      <c r="AG23">
        <f t="shared" si="20"/>
        <v>82.414791360000152</v>
      </c>
      <c r="AH23">
        <f t="shared" si="21"/>
        <v>5.7546737527673093</v>
      </c>
      <c r="AI23">
        <f t="shared" si="22"/>
        <v>185.92312161788041</v>
      </c>
      <c r="AJ23">
        <v>12</v>
      </c>
      <c r="AK23">
        <v>2</v>
      </c>
      <c r="AL23">
        <f t="shared" si="23"/>
        <v>1</v>
      </c>
      <c r="AM23">
        <f t="shared" si="24"/>
        <v>0</v>
      </c>
      <c r="AN23">
        <f t="shared" si="25"/>
        <v>53488.879391028742</v>
      </c>
      <c r="AO23">
        <f t="shared" si="26"/>
        <v>999.81500000000005</v>
      </c>
      <c r="AP23">
        <f t="shared" si="27"/>
        <v>842.84401499985006</v>
      </c>
      <c r="AQ23">
        <f t="shared" si="28"/>
        <v>0.84299996999429894</v>
      </c>
      <c r="AR23">
        <f t="shared" si="29"/>
        <v>0.16538994208899691</v>
      </c>
      <c r="AS23">
        <v>1690056435.0999999</v>
      </c>
      <c r="AT23">
        <v>400.02100000000002</v>
      </c>
      <c r="AU23">
        <v>412.62599999999998</v>
      </c>
      <c r="AV23">
        <v>15.811</v>
      </c>
      <c r="AW23">
        <v>14.302300000000001</v>
      </c>
      <c r="AX23">
        <v>404.19799999999998</v>
      </c>
      <c r="AY23">
        <v>16.535900000000002</v>
      </c>
      <c r="AZ23">
        <v>600.02800000000002</v>
      </c>
      <c r="BA23">
        <v>99.58</v>
      </c>
      <c r="BB23">
        <v>0.100275</v>
      </c>
      <c r="BC23">
        <v>21.5443</v>
      </c>
      <c r="BD23">
        <v>21.020299999999999</v>
      </c>
      <c r="BE23">
        <v>999.9</v>
      </c>
      <c r="BF23">
        <v>0</v>
      </c>
      <c r="BG23">
        <v>0</v>
      </c>
      <c r="BH23">
        <v>9972.5</v>
      </c>
      <c r="BI23">
        <v>0</v>
      </c>
      <c r="BJ23">
        <v>8.5583500000000008</v>
      </c>
      <c r="BK23">
        <v>-12.6058</v>
      </c>
      <c r="BL23">
        <v>406.447</v>
      </c>
      <c r="BM23">
        <v>418.61399999999998</v>
      </c>
      <c r="BN23">
        <v>1.50875</v>
      </c>
      <c r="BO23">
        <v>412.62599999999998</v>
      </c>
      <c r="BP23">
        <v>14.302300000000001</v>
      </c>
      <c r="BQ23">
        <v>1.57446</v>
      </c>
      <c r="BR23">
        <v>1.42422</v>
      </c>
      <c r="BS23">
        <v>13.7111</v>
      </c>
      <c r="BT23">
        <v>12.178000000000001</v>
      </c>
      <c r="BU23">
        <v>999.81500000000005</v>
      </c>
      <c r="BV23">
        <v>0.90000100000000005</v>
      </c>
      <c r="BW23">
        <v>9.9999400000000002E-2</v>
      </c>
      <c r="BX23">
        <v>0</v>
      </c>
      <c r="BY23">
        <v>2.4361999999999999</v>
      </c>
      <c r="BZ23">
        <v>0</v>
      </c>
      <c r="CA23">
        <v>6717.66</v>
      </c>
      <c r="CB23">
        <v>8109.8</v>
      </c>
      <c r="CC23">
        <v>37.686999999999998</v>
      </c>
      <c r="CD23">
        <v>39.125</v>
      </c>
      <c r="CE23">
        <v>38.375</v>
      </c>
      <c r="CF23">
        <v>37.311999999999998</v>
      </c>
      <c r="CG23">
        <v>37.061999999999998</v>
      </c>
      <c r="CH23">
        <v>899.83</v>
      </c>
      <c r="CI23">
        <v>99.98</v>
      </c>
      <c r="CJ23">
        <v>0</v>
      </c>
      <c r="CK23">
        <v>1690056451.0999999</v>
      </c>
      <c r="CL23">
        <v>0</v>
      </c>
      <c r="CM23">
        <v>1690056010.5999999</v>
      </c>
      <c r="CN23" t="s">
        <v>354</v>
      </c>
      <c r="CO23">
        <v>1690055999.5</v>
      </c>
      <c r="CP23">
        <v>1690056010.5999999</v>
      </c>
      <c r="CQ23">
        <v>21</v>
      </c>
      <c r="CR23">
        <v>0.23</v>
      </c>
      <c r="CS23">
        <v>0.02</v>
      </c>
      <c r="CT23">
        <v>-4.22</v>
      </c>
      <c r="CU23">
        <v>-0.72499999999999998</v>
      </c>
      <c r="CV23">
        <v>413</v>
      </c>
      <c r="CW23">
        <v>14</v>
      </c>
      <c r="CX23">
        <v>0.23</v>
      </c>
      <c r="CY23">
        <v>7.0000000000000007E-2</v>
      </c>
      <c r="CZ23">
        <v>12.040045890477501</v>
      </c>
      <c r="DA23">
        <v>-0.45981685379412679</v>
      </c>
      <c r="DB23">
        <v>5.8306469940225217E-2</v>
      </c>
      <c r="DC23">
        <v>1</v>
      </c>
      <c r="DD23">
        <v>412.64292682926822</v>
      </c>
      <c r="DE23">
        <v>-0.26372822299601678</v>
      </c>
      <c r="DF23">
        <v>3.3862267830568261E-2</v>
      </c>
      <c r="DG23">
        <v>-1</v>
      </c>
      <c r="DH23">
        <v>1000.005658536585</v>
      </c>
      <c r="DI23">
        <v>8.3730385176640998E-2</v>
      </c>
      <c r="DJ23">
        <v>9.0862965638855903E-2</v>
      </c>
      <c r="DK23">
        <v>1</v>
      </c>
      <c r="DL23">
        <v>2</v>
      </c>
      <c r="DM23">
        <v>2</v>
      </c>
      <c r="DN23" t="s">
        <v>355</v>
      </c>
      <c r="DO23">
        <v>3.2166399999999999</v>
      </c>
      <c r="DP23">
        <v>2.7237300000000002</v>
      </c>
      <c r="DQ23">
        <v>9.5136999999999999E-2</v>
      </c>
      <c r="DR23">
        <v>9.6183699999999997E-2</v>
      </c>
      <c r="DS23">
        <v>8.8660000000000003E-2</v>
      </c>
      <c r="DT23">
        <v>7.8935500000000006E-2</v>
      </c>
      <c r="DU23">
        <v>27522.9</v>
      </c>
      <c r="DV23">
        <v>30993.9</v>
      </c>
      <c r="DW23">
        <v>28607.5</v>
      </c>
      <c r="DX23">
        <v>32863.199999999997</v>
      </c>
      <c r="DY23">
        <v>36237</v>
      </c>
      <c r="DZ23">
        <v>40788.300000000003</v>
      </c>
      <c r="EA23">
        <v>41988.800000000003</v>
      </c>
      <c r="EB23">
        <v>47137.3</v>
      </c>
      <c r="EC23">
        <v>2.2440500000000001</v>
      </c>
      <c r="ED23">
        <v>1.92153</v>
      </c>
      <c r="EE23">
        <v>0.165828</v>
      </c>
      <c r="EF23">
        <v>0</v>
      </c>
      <c r="EG23">
        <v>18.275200000000002</v>
      </c>
      <c r="EH23">
        <v>999.9</v>
      </c>
      <c r="EI23">
        <v>66.5</v>
      </c>
      <c r="EJ23">
        <v>20.5</v>
      </c>
      <c r="EK23">
        <v>16.161899999999999</v>
      </c>
      <c r="EL23">
        <v>63.445399999999999</v>
      </c>
      <c r="EM23">
        <v>20.1282</v>
      </c>
      <c r="EN23">
        <v>1</v>
      </c>
      <c r="EO23">
        <v>-0.62023099999999998</v>
      </c>
      <c r="EP23">
        <v>0.92427300000000001</v>
      </c>
      <c r="EQ23">
        <v>20.221399999999999</v>
      </c>
      <c r="ER23">
        <v>5.22987</v>
      </c>
      <c r="ES23">
        <v>12.005599999999999</v>
      </c>
      <c r="ET23">
        <v>4.99125</v>
      </c>
      <c r="EU23">
        <v>3.3050000000000002</v>
      </c>
      <c r="EV23">
        <v>8075.4</v>
      </c>
      <c r="EW23">
        <v>9999</v>
      </c>
      <c r="EX23">
        <v>543.9</v>
      </c>
      <c r="EY23">
        <v>85</v>
      </c>
      <c r="EZ23">
        <v>1.85229</v>
      </c>
      <c r="FA23">
        <v>1.8613999999999999</v>
      </c>
      <c r="FB23">
        <v>1.8603099999999999</v>
      </c>
      <c r="FC23">
        <v>1.85632</v>
      </c>
      <c r="FD23">
        <v>1.8606799999999999</v>
      </c>
      <c r="FE23">
        <v>1.857</v>
      </c>
      <c r="FF23">
        <v>1.8591200000000001</v>
      </c>
      <c r="FG23">
        <v>1.8619000000000001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-4.1769999999999996</v>
      </c>
      <c r="FV23">
        <v>-0.72489999999999999</v>
      </c>
      <c r="FW23">
        <v>-2.728093169885077</v>
      </c>
      <c r="FX23">
        <v>-4.0117494158234393E-3</v>
      </c>
      <c r="FY23">
        <v>1.087516141204025E-6</v>
      </c>
      <c r="FZ23">
        <v>-8.657206703991749E-11</v>
      </c>
      <c r="GA23">
        <v>-0.72490476190476194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7.3</v>
      </c>
      <c r="GJ23">
        <v>7.1</v>
      </c>
      <c r="GK23">
        <v>1.01807</v>
      </c>
      <c r="GL23">
        <v>2.34375</v>
      </c>
      <c r="GM23">
        <v>1.5942400000000001</v>
      </c>
      <c r="GN23">
        <v>2.34009</v>
      </c>
      <c r="GO23">
        <v>1.40015</v>
      </c>
      <c r="GP23">
        <v>2.3034699999999999</v>
      </c>
      <c r="GQ23">
        <v>24.144500000000001</v>
      </c>
      <c r="GR23">
        <v>15.0952</v>
      </c>
      <c r="GS23">
        <v>18</v>
      </c>
      <c r="GT23">
        <v>604.80899999999997</v>
      </c>
      <c r="GU23">
        <v>426.06400000000002</v>
      </c>
      <c r="GV23">
        <v>20.7928</v>
      </c>
      <c r="GW23">
        <v>18.842199999999998</v>
      </c>
      <c r="GX23">
        <v>30.001000000000001</v>
      </c>
      <c r="GY23">
        <v>18.729600000000001</v>
      </c>
      <c r="GZ23">
        <v>18.6843</v>
      </c>
      <c r="HA23">
        <v>20.4328</v>
      </c>
      <c r="HB23">
        <v>0</v>
      </c>
      <c r="HC23">
        <v>-30</v>
      </c>
      <c r="HD23">
        <v>20.0367</v>
      </c>
      <c r="HE23">
        <v>412.65100000000001</v>
      </c>
      <c r="HF23">
        <v>0</v>
      </c>
      <c r="HG23">
        <v>105.03400000000001</v>
      </c>
      <c r="HH23">
        <v>104.06399999999999</v>
      </c>
    </row>
    <row r="24" spans="1:216" x14ac:dyDescent="0.2">
      <c r="A24">
        <v>6</v>
      </c>
      <c r="B24">
        <v>1690056495.5999999</v>
      </c>
      <c r="C24">
        <v>302.5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1690056495.5999999</v>
      </c>
      <c r="M24">
        <f t="shared" si="0"/>
        <v>1.4677545910299259E-3</v>
      </c>
      <c r="N24">
        <f t="shared" si="1"/>
        <v>1.4677545910299259</v>
      </c>
      <c r="O24">
        <f t="shared" si="2"/>
        <v>11.811836361039351</v>
      </c>
      <c r="P24">
        <f t="shared" si="3"/>
        <v>399.93799999999999</v>
      </c>
      <c r="Q24">
        <f t="shared" si="4"/>
        <v>274.87558601331119</v>
      </c>
      <c r="R24">
        <f t="shared" si="5"/>
        <v>27.400167956021079</v>
      </c>
      <c r="S24">
        <f t="shared" si="6"/>
        <v>39.866648511535999</v>
      </c>
      <c r="T24">
        <f t="shared" si="7"/>
        <v>0.16158853330609649</v>
      </c>
      <c r="U24">
        <f t="shared" si="8"/>
        <v>2.9196844181982629</v>
      </c>
      <c r="V24">
        <f t="shared" si="9"/>
        <v>0.15677961016941336</v>
      </c>
      <c r="W24">
        <f t="shared" si="10"/>
        <v>9.8407397859995527E-2</v>
      </c>
      <c r="X24">
        <f t="shared" si="11"/>
        <v>124.08818061061734</v>
      </c>
      <c r="Y24">
        <f t="shared" si="12"/>
        <v>21.908255778357432</v>
      </c>
      <c r="Z24">
        <f t="shared" si="13"/>
        <v>20.9406</v>
      </c>
      <c r="AA24">
        <f t="shared" si="14"/>
        <v>2.4868354278804699</v>
      </c>
      <c r="AB24">
        <f t="shared" si="15"/>
        <v>60.896160263392694</v>
      </c>
      <c r="AC24">
        <f t="shared" si="16"/>
        <v>1.5726242407008002</v>
      </c>
      <c r="AD24">
        <f t="shared" si="17"/>
        <v>2.5824686382503699</v>
      </c>
      <c r="AE24">
        <f t="shared" si="18"/>
        <v>0.91421118717966965</v>
      </c>
      <c r="AF24">
        <f t="shared" si="19"/>
        <v>-64.727977464419737</v>
      </c>
      <c r="AG24">
        <f t="shared" si="20"/>
        <v>96.836187412922456</v>
      </c>
      <c r="AH24">
        <f t="shared" si="21"/>
        <v>6.753904213824006</v>
      </c>
      <c r="AI24">
        <f t="shared" si="22"/>
        <v>162.95029477294406</v>
      </c>
      <c r="AJ24">
        <v>12</v>
      </c>
      <c r="AK24">
        <v>2</v>
      </c>
      <c r="AL24">
        <f t="shared" si="23"/>
        <v>1</v>
      </c>
      <c r="AM24">
        <f t="shared" si="24"/>
        <v>0</v>
      </c>
      <c r="AN24">
        <f t="shared" si="25"/>
        <v>53555.338689899974</v>
      </c>
      <c r="AO24">
        <f t="shared" si="26"/>
        <v>750.279</v>
      </c>
      <c r="AP24">
        <f t="shared" si="27"/>
        <v>632.48495700031981</v>
      </c>
      <c r="AQ24">
        <f t="shared" si="28"/>
        <v>0.84299968011942195</v>
      </c>
      <c r="AR24">
        <f t="shared" si="29"/>
        <v>0.16538938263048458</v>
      </c>
      <c r="AS24">
        <v>1690056495.5999999</v>
      </c>
      <c r="AT24">
        <v>399.93799999999999</v>
      </c>
      <c r="AU24">
        <v>412.33600000000001</v>
      </c>
      <c r="AV24">
        <v>15.776400000000001</v>
      </c>
      <c r="AW24">
        <v>14.331899999999999</v>
      </c>
      <c r="AX24">
        <v>404.11500000000001</v>
      </c>
      <c r="AY24">
        <v>16.501300000000001</v>
      </c>
      <c r="AZ24">
        <v>600.04100000000005</v>
      </c>
      <c r="BA24">
        <v>99.581900000000005</v>
      </c>
      <c r="BB24">
        <v>0.100172</v>
      </c>
      <c r="BC24">
        <v>21.555800000000001</v>
      </c>
      <c r="BD24">
        <v>20.9406</v>
      </c>
      <c r="BE24">
        <v>999.9</v>
      </c>
      <c r="BF24">
        <v>0</v>
      </c>
      <c r="BG24">
        <v>0</v>
      </c>
      <c r="BH24">
        <v>9985.6200000000008</v>
      </c>
      <c r="BI24">
        <v>0</v>
      </c>
      <c r="BJ24">
        <v>8.4159600000000001</v>
      </c>
      <c r="BK24">
        <v>-12.3988</v>
      </c>
      <c r="BL24">
        <v>406.34800000000001</v>
      </c>
      <c r="BM24">
        <v>418.33199999999999</v>
      </c>
      <c r="BN24">
        <v>1.4444900000000001</v>
      </c>
      <c r="BO24">
        <v>412.33600000000001</v>
      </c>
      <c r="BP24">
        <v>14.331899999999999</v>
      </c>
      <c r="BQ24">
        <v>1.5710500000000001</v>
      </c>
      <c r="BR24">
        <v>1.4272</v>
      </c>
      <c r="BS24">
        <v>13.6777</v>
      </c>
      <c r="BT24">
        <v>12.2098</v>
      </c>
      <c r="BU24">
        <v>750.279</v>
      </c>
      <c r="BV24">
        <v>0.90000599999999997</v>
      </c>
      <c r="BW24">
        <v>9.9994E-2</v>
      </c>
      <c r="BX24">
        <v>0</v>
      </c>
      <c r="BY24">
        <v>2.3656000000000001</v>
      </c>
      <c r="BZ24">
        <v>0</v>
      </c>
      <c r="CA24">
        <v>5363.67</v>
      </c>
      <c r="CB24">
        <v>6085.76</v>
      </c>
      <c r="CC24">
        <v>36.5</v>
      </c>
      <c r="CD24">
        <v>38.436999999999998</v>
      </c>
      <c r="CE24">
        <v>37.375</v>
      </c>
      <c r="CF24">
        <v>36.686999999999998</v>
      </c>
      <c r="CG24">
        <v>36.061999999999998</v>
      </c>
      <c r="CH24">
        <v>675.26</v>
      </c>
      <c r="CI24">
        <v>75.02</v>
      </c>
      <c r="CJ24">
        <v>0</v>
      </c>
      <c r="CK24">
        <v>1690056511.7</v>
      </c>
      <c r="CL24">
        <v>0</v>
      </c>
      <c r="CM24">
        <v>1690056010.5999999</v>
      </c>
      <c r="CN24" t="s">
        <v>354</v>
      </c>
      <c r="CO24">
        <v>1690055999.5</v>
      </c>
      <c r="CP24">
        <v>1690056010.5999999</v>
      </c>
      <c r="CQ24">
        <v>21</v>
      </c>
      <c r="CR24">
        <v>0.23</v>
      </c>
      <c r="CS24">
        <v>0.02</v>
      </c>
      <c r="CT24">
        <v>-4.22</v>
      </c>
      <c r="CU24">
        <v>-0.72499999999999998</v>
      </c>
      <c r="CV24">
        <v>413</v>
      </c>
      <c r="CW24">
        <v>14</v>
      </c>
      <c r="CX24">
        <v>0.23</v>
      </c>
      <c r="CY24">
        <v>7.0000000000000007E-2</v>
      </c>
      <c r="CZ24">
        <v>11.747240270463321</v>
      </c>
      <c r="DA24">
        <v>4.909775771135784E-2</v>
      </c>
      <c r="DB24">
        <v>3.3872776041516527E-2</v>
      </c>
      <c r="DC24">
        <v>1</v>
      </c>
      <c r="DD24">
        <v>412.32447500000001</v>
      </c>
      <c r="DE24">
        <v>4.7786116322871122E-2</v>
      </c>
      <c r="DF24">
        <v>1.625421099284436E-2</v>
      </c>
      <c r="DG24">
        <v>-1</v>
      </c>
      <c r="DH24">
        <v>750.02822500000002</v>
      </c>
      <c r="DI24">
        <v>-0.2855479207903886</v>
      </c>
      <c r="DJ24">
        <v>0.14302018869725919</v>
      </c>
      <c r="DK24">
        <v>1</v>
      </c>
      <c r="DL24">
        <v>2</v>
      </c>
      <c r="DM24">
        <v>2</v>
      </c>
      <c r="DN24" t="s">
        <v>355</v>
      </c>
      <c r="DO24">
        <v>3.2166600000000001</v>
      </c>
      <c r="DP24">
        <v>2.7237399999999998</v>
      </c>
      <c r="DQ24">
        <v>9.5121200000000003E-2</v>
      </c>
      <c r="DR24">
        <v>9.6132599999999999E-2</v>
      </c>
      <c r="DS24">
        <v>8.8524099999999994E-2</v>
      </c>
      <c r="DT24">
        <v>7.9054899999999997E-2</v>
      </c>
      <c r="DU24">
        <v>27523.5</v>
      </c>
      <c r="DV24">
        <v>30996.2</v>
      </c>
      <c r="DW24">
        <v>28607.7</v>
      </c>
      <c r="DX24">
        <v>32863.800000000003</v>
      </c>
      <c r="DY24">
        <v>36242.800000000003</v>
      </c>
      <c r="DZ24">
        <v>40783.5</v>
      </c>
      <c r="EA24">
        <v>41989</v>
      </c>
      <c r="EB24">
        <v>47137.9</v>
      </c>
      <c r="EC24">
        <v>2.24417</v>
      </c>
      <c r="ED24">
        <v>1.9210799999999999</v>
      </c>
      <c r="EE24">
        <v>0.154443</v>
      </c>
      <c r="EF24">
        <v>0</v>
      </c>
      <c r="EG24">
        <v>18.3841</v>
      </c>
      <c r="EH24">
        <v>999.9</v>
      </c>
      <c r="EI24">
        <v>66.5</v>
      </c>
      <c r="EJ24">
        <v>20.5</v>
      </c>
      <c r="EK24">
        <v>16.1616</v>
      </c>
      <c r="EL24">
        <v>63.145400000000002</v>
      </c>
      <c r="EM24">
        <v>19.7957</v>
      </c>
      <c r="EN24">
        <v>1</v>
      </c>
      <c r="EO24">
        <v>-0.62111300000000003</v>
      </c>
      <c r="EP24">
        <v>-1.34032</v>
      </c>
      <c r="EQ24">
        <v>20.235800000000001</v>
      </c>
      <c r="ER24">
        <v>5.2289700000000003</v>
      </c>
      <c r="ES24">
        <v>12.0052</v>
      </c>
      <c r="ET24">
        <v>4.9911500000000002</v>
      </c>
      <c r="EU24">
        <v>3.3050000000000002</v>
      </c>
      <c r="EV24">
        <v>8076.9</v>
      </c>
      <c r="EW24">
        <v>9999</v>
      </c>
      <c r="EX24">
        <v>543.9</v>
      </c>
      <c r="EY24">
        <v>85</v>
      </c>
      <c r="EZ24">
        <v>1.8522700000000001</v>
      </c>
      <c r="FA24">
        <v>1.86141</v>
      </c>
      <c r="FB24">
        <v>1.8603000000000001</v>
      </c>
      <c r="FC24">
        <v>1.8562799999999999</v>
      </c>
      <c r="FD24">
        <v>1.8606799999999999</v>
      </c>
      <c r="FE24">
        <v>1.85701</v>
      </c>
      <c r="FF24">
        <v>1.8591200000000001</v>
      </c>
      <c r="FG24">
        <v>1.86189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-4.1769999999999996</v>
      </c>
      <c r="FV24">
        <v>-0.72489999999999999</v>
      </c>
      <c r="FW24">
        <v>-2.728093169885077</v>
      </c>
      <c r="FX24">
        <v>-4.0117494158234393E-3</v>
      </c>
      <c r="FY24">
        <v>1.087516141204025E-6</v>
      </c>
      <c r="FZ24">
        <v>-8.657206703991749E-11</v>
      </c>
      <c r="GA24">
        <v>-0.72490476190476194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8.3000000000000007</v>
      </c>
      <c r="GJ24">
        <v>8.1</v>
      </c>
      <c r="GK24">
        <v>1.01685</v>
      </c>
      <c r="GL24">
        <v>2.34497</v>
      </c>
      <c r="GM24">
        <v>1.5942400000000001</v>
      </c>
      <c r="GN24">
        <v>2.34009</v>
      </c>
      <c r="GO24">
        <v>1.40015</v>
      </c>
      <c r="GP24">
        <v>2.2583000000000002</v>
      </c>
      <c r="GQ24">
        <v>24.185099999999998</v>
      </c>
      <c r="GR24">
        <v>15.103899999999999</v>
      </c>
      <c r="GS24">
        <v>18</v>
      </c>
      <c r="GT24">
        <v>605.024</v>
      </c>
      <c r="GU24">
        <v>425.88</v>
      </c>
      <c r="GV24">
        <v>20.966200000000001</v>
      </c>
      <c r="GW24">
        <v>18.851900000000001</v>
      </c>
      <c r="GX24">
        <v>30.0002</v>
      </c>
      <c r="GY24">
        <v>18.7393</v>
      </c>
      <c r="GZ24">
        <v>18.6934</v>
      </c>
      <c r="HA24">
        <v>20.423300000000001</v>
      </c>
      <c r="HB24">
        <v>0</v>
      </c>
      <c r="HC24">
        <v>-30</v>
      </c>
      <c r="HD24">
        <v>20.986499999999999</v>
      </c>
      <c r="HE24">
        <v>412.48099999999999</v>
      </c>
      <c r="HF24">
        <v>0</v>
      </c>
      <c r="HG24">
        <v>105.03400000000001</v>
      </c>
      <c r="HH24">
        <v>104.065</v>
      </c>
    </row>
    <row r="25" spans="1:216" x14ac:dyDescent="0.2">
      <c r="A25">
        <v>7</v>
      </c>
      <c r="B25">
        <v>1690056556.0999999</v>
      </c>
      <c r="C25">
        <v>363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1690056556.0999999</v>
      </c>
      <c r="M25">
        <f t="shared" si="0"/>
        <v>1.4107794177112823E-3</v>
      </c>
      <c r="N25">
        <f t="shared" si="1"/>
        <v>1.4107794177112822</v>
      </c>
      <c r="O25">
        <f t="shared" si="2"/>
        <v>11.522402987268487</v>
      </c>
      <c r="P25">
        <f t="shared" si="3"/>
        <v>399.988</v>
      </c>
      <c r="Q25">
        <f t="shared" si="4"/>
        <v>271.25293705482039</v>
      </c>
      <c r="R25">
        <f t="shared" si="5"/>
        <v>27.03892921160022</v>
      </c>
      <c r="S25">
        <f t="shared" si="6"/>
        <v>39.871447420692</v>
      </c>
      <c r="T25">
        <f t="shared" si="7"/>
        <v>0.15279522951775582</v>
      </c>
      <c r="U25">
        <f t="shared" si="8"/>
        <v>2.9208853206125802</v>
      </c>
      <c r="V25">
        <f t="shared" si="9"/>
        <v>0.14848965519059817</v>
      </c>
      <c r="W25">
        <f t="shared" si="10"/>
        <v>9.3182767476005277E-2</v>
      </c>
      <c r="X25">
        <f t="shared" si="11"/>
        <v>99.231552391158033</v>
      </c>
      <c r="Y25">
        <f t="shared" si="12"/>
        <v>21.885185913508735</v>
      </c>
      <c r="Z25">
        <f t="shared" si="13"/>
        <v>21.0091</v>
      </c>
      <c r="AA25">
        <f t="shared" si="14"/>
        <v>2.4973280286003763</v>
      </c>
      <c r="AB25">
        <f t="shared" si="15"/>
        <v>60.37206789762336</v>
      </c>
      <c r="AC25">
        <f t="shared" si="16"/>
        <v>1.5695866153140001</v>
      </c>
      <c r="AD25">
        <f t="shared" si="17"/>
        <v>2.5998556451232462</v>
      </c>
      <c r="AE25">
        <f t="shared" si="18"/>
        <v>0.92774141328637616</v>
      </c>
      <c r="AF25">
        <f t="shared" si="19"/>
        <v>-62.215372321067548</v>
      </c>
      <c r="AG25">
        <f t="shared" si="20"/>
        <v>103.36381303735389</v>
      </c>
      <c r="AH25">
        <f t="shared" si="21"/>
        <v>7.2127631073867535</v>
      </c>
      <c r="AI25">
        <f t="shared" si="22"/>
        <v>147.59275621483113</v>
      </c>
      <c r="AJ25">
        <v>12</v>
      </c>
      <c r="AK25">
        <v>2</v>
      </c>
      <c r="AL25">
        <f t="shared" si="23"/>
        <v>1</v>
      </c>
      <c r="AM25">
        <f t="shared" si="24"/>
        <v>0</v>
      </c>
      <c r="AN25">
        <f t="shared" si="25"/>
        <v>53570.626389569232</v>
      </c>
      <c r="AO25">
        <f t="shared" si="26"/>
        <v>599.98099999999999</v>
      </c>
      <c r="AP25">
        <f t="shared" si="27"/>
        <v>505.78434300059996</v>
      </c>
      <c r="AQ25">
        <f t="shared" si="28"/>
        <v>0.84300060002000055</v>
      </c>
      <c r="AR25">
        <f t="shared" si="29"/>
        <v>0.16539115803860127</v>
      </c>
      <c r="AS25">
        <v>1690056556.0999999</v>
      </c>
      <c r="AT25">
        <v>399.988</v>
      </c>
      <c r="AU25">
        <v>412.07499999999999</v>
      </c>
      <c r="AV25">
        <v>15.746</v>
      </c>
      <c r="AW25">
        <v>14.3574</v>
      </c>
      <c r="AX25">
        <v>404.16500000000002</v>
      </c>
      <c r="AY25">
        <v>16.4709</v>
      </c>
      <c r="AZ25">
        <v>599.98500000000001</v>
      </c>
      <c r="BA25">
        <v>99.581599999999995</v>
      </c>
      <c r="BB25">
        <v>0.100009</v>
      </c>
      <c r="BC25">
        <v>21.665500000000002</v>
      </c>
      <c r="BD25">
        <v>21.0091</v>
      </c>
      <c r="BE25">
        <v>999.9</v>
      </c>
      <c r="BF25">
        <v>0</v>
      </c>
      <c r="BG25">
        <v>0</v>
      </c>
      <c r="BH25">
        <v>9992.5</v>
      </c>
      <c r="BI25">
        <v>0</v>
      </c>
      <c r="BJ25">
        <v>8.6932500000000008</v>
      </c>
      <c r="BK25">
        <v>-12.0877</v>
      </c>
      <c r="BL25">
        <v>406.387</v>
      </c>
      <c r="BM25">
        <v>418.07799999999997</v>
      </c>
      <c r="BN25">
        <v>1.3886099999999999</v>
      </c>
      <c r="BO25">
        <v>412.07499999999999</v>
      </c>
      <c r="BP25">
        <v>14.3574</v>
      </c>
      <c r="BQ25">
        <v>1.5680099999999999</v>
      </c>
      <c r="BR25">
        <v>1.4297299999999999</v>
      </c>
      <c r="BS25">
        <v>13.648</v>
      </c>
      <c r="BT25">
        <v>12.236700000000001</v>
      </c>
      <c r="BU25">
        <v>599.98099999999999</v>
      </c>
      <c r="BV25">
        <v>0.89998299999999998</v>
      </c>
      <c r="BW25">
        <v>0.10001699999999999</v>
      </c>
      <c r="BX25">
        <v>0</v>
      </c>
      <c r="BY25">
        <v>2.2342</v>
      </c>
      <c r="BZ25">
        <v>0</v>
      </c>
      <c r="CA25">
        <v>4643.74</v>
      </c>
      <c r="CB25">
        <v>4866.6099999999997</v>
      </c>
      <c r="CC25">
        <v>35.625</v>
      </c>
      <c r="CD25">
        <v>38.061999999999998</v>
      </c>
      <c r="CE25">
        <v>36.936999999999998</v>
      </c>
      <c r="CF25">
        <v>36.5</v>
      </c>
      <c r="CG25">
        <v>35.561999999999998</v>
      </c>
      <c r="CH25">
        <v>539.97</v>
      </c>
      <c r="CI25">
        <v>60.01</v>
      </c>
      <c r="CJ25">
        <v>0</v>
      </c>
      <c r="CK25">
        <v>1690056572.3</v>
      </c>
      <c r="CL25">
        <v>0</v>
      </c>
      <c r="CM25">
        <v>1690056010.5999999</v>
      </c>
      <c r="CN25" t="s">
        <v>354</v>
      </c>
      <c r="CO25">
        <v>1690055999.5</v>
      </c>
      <c r="CP25">
        <v>1690056010.5999999</v>
      </c>
      <c r="CQ25">
        <v>21</v>
      </c>
      <c r="CR25">
        <v>0.23</v>
      </c>
      <c r="CS25">
        <v>0.02</v>
      </c>
      <c r="CT25">
        <v>-4.22</v>
      </c>
      <c r="CU25">
        <v>-0.72499999999999998</v>
      </c>
      <c r="CV25">
        <v>413</v>
      </c>
      <c r="CW25">
        <v>14</v>
      </c>
      <c r="CX25">
        <v>0.23</v>
      </c>
      <c r="CY25">
        <v>7.0000000000000007E-2</v>
      </c>
      <c r="CZ25">
        <v>11.518509043329541</v>
      </c>
      <c r="DA25">
        <v>5.8781038960793577E-2</v>
      </c>
      <c r="DB25">
        <v>5.6513617836244742E-2</v>
      </c>
      <c r="DC25">
        <v>1</v>
      </c>
      <c r="DD25">
        <v>412.06641463414633</v>
      </c>
      <c r="DE25">
        <v>0.31841811846653217</v>
      </c>
      <c r="DF25">
        <v>5.3698787563983837E-2</v>
      </c>
      <c r="DG25">
        <v>-1</v>
      </c>
      <c r="DH25">
        <v>599.99460975609759</v>
      </c>
      <c r="DI25">
        <v>-0.1693363279121804</v>
      </c>
      <c r="DJ25">
        <v>0.12731560133714781</v>
      </c>
      <c r="DK25">
        <v>1</v>
      </c>
      <c r="DL25">
        <v>2</v>
      </c>
      <c r="DM25">
        <v>2</v>
      </c>
      <c r="DN25" t="s">
        <v>355</v>
      </c>
      <c r="DO25">
        <v>3.21651</v>
      </c>
      <c r="DP25">
        <v>2.72363</v>
      </c>
      <c r="DQ25">
        <v>9.5126600000000006E-2</v>
      </c>
      <c r="DR25">
        <v>9.6083500000000002E-2</v>
      </c>
      <c r="DS25">
        <v>8.84022E-2</v>
      </c>
      <c r="DT25">
        <v>7.9155000000000003E-2</v>
      </c>
      <c r="DU25">
        <v>27522</v>
      </c>
      <c r="DV25">
        <v>30996.5</v>
      </c>
      <c r="DW25">
        <v>28606.3</v>
      </c>
      <c r="DX25">
        <v>32862.300000000003</v>
      </c>
      <c r="DY25">
        <v>36246.300000000003</v>
      </c>
      <c r="DZ25">
        <v>40777.699999999997</v>
      </c>
      <c r="EA25">
        <v>41987.3</v>
      </c>
      <c r="EB25">
        <v>47136.3</v>
      </c>
      <c r="EC25">
        <v>2.2433800000000002</v>
      </c>
      <c r="ED25">
        <v>1.92075</v>
      </c>
      <c r="EE25">
        <v>0.14872099999999999</v>
      </c>
      <c r="EF25">
        <v>0</v>
      </c>
      <c r="EG25">
        <v>18.547799999999999</v>
      </c>
      <c r="EH25">
        <v>999.9</v>
      </c>
      <c r="EI25">
        <v>66.5</v>
      </c>
      <c r="EJ25">
        <v>20.5</v>
      </c>
      <c r="EK25">
        <v>16.162500000000001</v>
      </c>
      <c r="EL25">
        <v>63.135399999999997</v>
      </c>
      <c r="EM25">
        <v>20.0441</v>
      </c>
      <c r="EN25">
        <v>1</v>
      </c>
      <c r="EO25">
        <v>-0.61941599999999997</v>
      </c>
      <c r="EP25">
        <v>-0.52692799999999995</v>
      </c>
      <c r="EQ25">
        <v>20.243300000000001</v>
      </c>
      <c r="ER25">
        <v>5.2252299999999998</v>
      </c>
      <c r="ES25">
        <v>12.005599999999999</v>
      </c>
      <c r="ET25">
        <v>4.9903000000000004</v>
      </c>
      <c r="EU25">
        <v>3.3042500000000001</v>
      </c>
      <c r="EV25">
        <v>8078.3</v>
      </c>
      <c r="EW25">
        <v>9999</v>
      </c>
      <c r="EX25">
        <v>543.9</v>
      </c>
      <c r="EY25">
        <v>85</v>
      </c>
      <c r="EZ25">
        <v>1.8522700000000001</v>
      </c>
      <c r="FA25">
        <v>1.86141</v>
      </c>
      <c r="FB25">
        <v>1.8602799999999999</v>
      </c>
      <c r="FC25">
        <v>1.8563499999999999</v>
      </c>
      <c r="FD25">
        <v>1.8607</v>
      </c>
      <c r="FE25">
        <v>1.85701</v>
      </c>
      <c r="FF25">
        <v>1.8591200000000001</v>
      </c>
      <c r="FG25">
        <v>1.8619000000000001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-4.1769999999999996</v>
      </c>
      <c r="FV25">
        <v>-0.72489999999999999</v>
      </c>
      <c r="FW25">
        <v>-2.728093169885077</v>
      </c>
      <c r="FX25">
        <v>-4.0117494158234393E-3</v>
      </c>
      <c r="FY25">
        <v>1.087516141204025E-6</v>
      </c>
      <c r="FZ25">
        <v>-8.657206703991749E-11</v>
      </c>
      <c r="GA25">
        <v>-0.72490476190476194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9.3000000000000007</v>
      </c>
      <c r="GJ25">
        <v>9.1</v>
      </c>
      <c r="GK25">
        <v>1.01685</v>
      </c>
      <c r="GL25">
        <v>2.34131</v>
      </c>
      <c r="GM25">
        <v>1.5942400000000001</v>
      </c>
      <c r="GN25">
        <v>2.34009</v>
      </c>
      <c r="GO25">
        <v>1.40015</v>
      </c>
      <c r="GP25">
        <v>2.2644000000000002</v>
      </c>
      <c r="GQ25">
        <v>24.205400000000001</v>
      </c>
      <c r="GR25">
        <v>15.1127</v>
      </c>
      <c r="GS25">
        <v>18</v>
      </c>
      <c r="GT25">
        <v>604.59699999999998</v>
      </c>
      <c r="GU25">
        <v>425.80599999999998</v>
      </c>
      <c r="GV25">
        <v>20.526599999999998</v>
      </c>
      <c r="GW25">
        <v>18.8642</v>
      </c>
      <c r="GX25">
        <v>29.9998</v>
      </c>
      <c r="GY25">
        <v>18.751100000000001</v>
      </c>
      <c r="GZ25">
        <v>18.706099999999999</v>
      </c>
      <c r="HA25">
        <v>20.408300000000001</v>
      </c>
      <c r="HB25">
        <v>0</v>
      </c>
      <c r="HC25">
        <v>-30</v>
      </c>
      <c r="HD25">
        <v>20.582999999999998</v>
      </c>
      <c r="HE25">
        <v>412.09100000000001</v>
      </c>
      <c r="HF25">
        <v>0</v>
      </c>
      <c r="HG25">
        <v>105.03</v>
      </c>
      <c r="HH25">
        <v>104.06100000000001</v>
      </c>
    </row>
    <row r="26" spans="1:216" x14ac:dyDescent="0.2">
      <c r="A26">
        <v>8</v>
      </c>
      <c r="B26">
        <v>1690056616.5999999</v>
      </c>
      <c r="C26">
        <v>423.5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1690056616.5999999</v>
      </c>
      <c r="M26">
        <f t="shared" si="0"/>
        <v>1.3849470194860472E-3</v>
      </c>
      <c r="N26">
        <f t="shared" si="1"/>
        <v>1.3849470194860471</v>
      </c>
      <c r="O26">
        <f t="shared" si="2"/>
        <v>11.218119018000356</v>
      </c>
      <c r="P26">
        <f t="shared" si="3"/>
        <v>400.01499999999999</v>
      </c>
      <c r="Q26">
        <f t="shared" si="4"/>
        <v>273.521621999172</v>
      </c>
      <c r="R26">
        <f t="shared" si="5"/>
        <v>27.265518208673278</v>
      </c>
      <c r="S26">
        <f t="shared" si="6"/>
        <v>39.874786448419997</v>
      </c>
      <c r="T26">
        <f t="shared" si="7"/>
        <v>0.15144297070710377</v>
      </c>
      <c r="U26">
        <f t="shared" si="8"/>
        <v>2.913994853566594</v>
      </c>
      <c r="V26">
        <f t="shared" si="9"/>
        <v>0.14720243023546373</v>
      </c>
      <c r="W26">
        <f t="shared" si="10"/>
        <v>9.2372624332161465E-2</v>
      </c>
      <c r="X26">
        <f t="shared" si="11"/>
        <v>82.681380392200595</v>
      </c>
      <c r="Y26">
        <f t="shared" si="12"/>
        <v>21.778708605861858</v>
      </c>
      <c r="Z26">
        <f t="shared" si="13"/>
        <v>20.9481</v>
      </c>
      <c r="AA26">
        <f t="shared" si="14"/>
        <v>2.4879823673788319</v>
      </c>
      <c r="AB26">
        <f t="shared" si="15"/>
        <v>60.413821170820768</v>
      </c>
      <c r="AC26">
        <f t="shared" si="16"/>
        <v>1.5692034068531999</v>
      </c>
      <c r="AD26">
        <f t="shared" si="17"/>
        <v>2.5974245237960689</v>
      </c>
      <c r="AE26">
        <f t="shared" si="18"/>
        <v>0.91877896052563202</v>
      </c>
      <c r="AF26">
        <f t="shared" si="19"/>
        <v>-61.076163559334681</v>
      </c>
      <c r="AG26">
        <f t="shared" si="20"/>
        <v>110.29941189198331</v>
      </c>
      <c r="AH26">
        <f t="shared" si="21"/>
        <v>7.7119333126336356</v>
      </c>
      <c r="AI26">
        <f t="shared" si="22"/>
        <v>139.61656203748285</v>
      </c>
      <c r="AJ26">
        <v>12</v>
      </c>
      <c r="AK26">
        <v>2</v>
      </c>
      <c r="AL26">
        <f t="shared" si="23"/>
        <v>1</v>
      </c>
      <c r="AM26">
        <f t="shared" si="24"/>
        <v>0</v>
      </c>
      <c r="AN26">
        <f t="shared" si="25"/>
        <v>53371.395644034856</v>
      </c>
      <c r="AO26">
        <f t="shared" si="26"/>
        <v>499.911</v>
      </c>
      <c r="AP26">
        <f t="shared" si="27"/>
        <v>421.42554300114017</v>
      </c>
      <c r="AQ26">
        <f t="shared" si="28"/>
        <v>0.84300114020523687</v>
      </c>
      <c r="AR26">
        <f t="shared" si="29"/>
        <v>0.16539220059610729</v>
      </c>
      <c r="AS26">
        <v>1690056616.5999999</v>
      </c>
      <c r="AT26">
        <v>400.01499999999999</v>
      </c>
      <c r="AU26">
        <v>411.78500000000003</v>
      </c>
      <c r="AV26">
        <v>15.741899999999999</v>
      </c>
      <c r="AW26">
        <v>14.379</v>
      </c>
      <c r="AX26">
        <v>404.19299999999998</v>
      </c>
      <c r="AY26">
        <v>16.466799999999999</v>
      </c>
      <c r="AZ26">
        <v>600.10799999999995</v>
      </c>
      <c r="BA26">
        <v>99.582800000000006</v>
      </c>
      <c r="BB26">
        <v>0.100428</v>
      </c>
      <c r="BC26">
        <v>21.650200000000002</v>
      </c>
      <c r="BD26">
        <v>20.9481</v>
      </c>
      <c r="BE26">
        <v>999.9</v>
      </c>
      <c r="BF26">
        <v>0</v>
      </c>
      <c r="BG26">
        <v>0</v>
      </c>
      <c r="BH26">
        <v>9953.1200000000008</v>
      </c>
      <c r="BI26">
        <v>0</v>
      </c>
      <c r="BJ26">
        <v>9.2328299999999999</v>
      </c>
      <c r="BK26">
        <v>-11.7697</v>
      </c>
      <c r="BL26">
        <v>406.41300000000001</v>
      </c>
      <c r="BM26">
        <v>417.79199999999997</v>
      </c>
      <c r="BN26">
        <v>1.3629</v>
      </c>
      <c r="BO26">
        <v>411.78500000000003</v>
      </c>
      <c r="BP26">
        <v>14.379</v>
      </c>
      <c r="BQ26">
        <v>1.56762</v>
      </c>
      <c r="BR26">
        <v>1.4319</v>
      </c>
      <c r="BS26">
        <v>13.6441</v>
      </c>
      <c r="BT26">
        <v>12.2597</v>
      </c>
      <c r="BU26">
        <v>499.911</v>
      </c>
      <c r="BV26">
        <v>0.89996200000000004</v>
      </c>
      <c r="BW26">
        <v>0.100038</v>
      </c>
      <c r="BX26">
        <v>0</v>
      </c>
      <c r="BY26">
        <v>2.7290000000000001</v>
      </c>
      <c r="BZ26">
        <v>0</v>
      </c>
      <c r="CA26">
        <v>4160.88</v>
      </c>
      <c r="CB26">
        <v>4054.89</v>
      </c>
      <c r="CC26">
        <v>35.936999999999998</v>
      </c>
      <c r="CD26">
        <v>39.5</v>
      </c>
      <c r="CE26">
        <v>37.75</v>
      </c>
      <c r="CF26">
        <v>37.875</v>
      </c>
      <c r="CG26">
        <v>36.061999999999998</v>
      </c>
      <c r="CH26">
        <v>449.9</v>
      </c>
      <c r="CI26">
        <v>50.01</v>
      </c>
      <c r="CJ26">
        <v>0</v>
      </c>
      <c r="CK26">
        <v>1690056632.3</v>
      </c>
      <c r="CL26">
        <v>0</v>
      </c>
      <c r="CM26">
        <v>1690056010.5999999</v>
      </c>
      <c r="CN26" t="s">
        <v>354</v>
      </c>
      <c r="CO26">
        <v>1690055999.5</v>
      </c>
      <c r="CP26">
        <v>1690056010.5999999</v>
      </c>
      <c r="CQ26">
        <v>21</v>
      </c>
      <c r="CR26">
        <v>0.23</v>
      </c>
      <c r="CS26">
        <v>0.02</v>
      </c>
      <c r="CT26">
        <v>-4.22</v>
      </c>
      <c r="CU26">
        <v>-0.72499999999999998</v>
      </c>
      <c r="CV26">
        <v>413</v>
      </c>
      <c r="CW26">
        <v>14</v>
      </c>
      <c r="CX26">
        <v>0.23</v>
      </c>
      <c r="CY26">
        <v>7.0000000000000007E-2</v>
      </c>
      <c r="CZ26">
        <v>11.18636302783788</v>
      </c>
      <c r="DA26">
        <v>0.39658960185724851</v>
      </c>
      <c r="DB26">
        <v>5.4614568558279619E-2</v>
      </c>
      <c r="DC26">
        <v>1</v>
      </c>
      <c r="DD26">
        <v>411.72080000000011</v>
      </c>
      <c r="DE26">
        <v>0.29952720450105519</v>
      </c>
      <c r="DF26">
        <v>3.4674342099024112E-2</v>
      </c>
      <c r="DG26">
        <v>-1</v>
      </c>
      <c r="DH26">
        <v>500.00712195121952</v>
      </c>
      <c r="DI26">
        <v>0.2220568613729533</v>
      </c>
      <c r="DJ26">
        <v>0.1364136812969072</v>
      </c>
      <c r="DK26">
        <v>1</v>
      </c>
      <c r="DL26">
        <v>2</v>
      </c>
      <c r="DM26">
        <v>2</v>
      </c>
      <c r="DN26" t="s">
        <v>355</v>
      </c>
      <c r="DO26">
        <v>3.2167500000000002</v>
      </c>
      <c r="DP26">
        <v>2.7237100000000001</v>
      </c>
      <c r="DQ26">
        <v>9.5129400000000003E-2</v>
      </c>
      <c r="DR26">
        <v>9.6030799999999999E-2</v>
      </c>
      <c r="DS26">
        <v>8.8384000000000004E-2</v>
      </c>
      <c r="DT26">
        <v>7.9240500000000005E-2</v>
      </c>
      <c r="DU26">
        <v>27520.7</v>
      </c>
      <c r="DV26">
        <v>30997.599999999999</v>
      </c>
      <c r="DW26">
        <v>28605.1</v>
      </c>
      <c r="DX26">
        <v>32861.699999999997</v>
      </c>
      <c r="DY26">
        <v>36245.4</v>
      </c>
      <c r="DZ26">
        <v>40773.1</v>
      </c>
      <c r="EA26">
        <v>41985.4</v>
      </c>
      <c r="EB26">
        <v>47135.4</v>
      </c>
      <c r="EC26">
        <v>2.2433800000000002</v>
      </c>
      <c r="ED26">
        <v>1.9204000000000001</v>
      </c>
      <c r="EE26">
        <v>0.14371400000000001</v>
      </c>
      <c r="EF26">
        <v>0</v>
      </c>
      <c r="EG26">
        <v>18.569600000000001</v>
      </c>
      <c r="EH26">
        <v>999.9</v>
      </c>
      <c r="EI26">
        <v>66.400000000000006</v>
      </c>
      <c r="EJ26">
        <v>20.6</v>
      </c>
      <c r="EK26">
        <v>16.238499999999998</v>
      </c>
      <c r="EL26">
        <v>63.4054</v>
      </c>
      <c r="EM26">
        <v>19.7075</v>
      </c>
      <c r="EN26">
        <v>1</v>
      </c>
      <c r="EO26">
        <v>-0.618946</v>
      </c>
      <c r="EP26">
        <v>-1.2024300000000001</v>
      </c>
      <c r="EQ26">
        <v>20.240400000000001</v>
      </c>
      <c r="ER26">
        <v>5.2289700000000003</v>
      </c>
      <c r="ES26">
        <v>12.0047</v>
      </c>
      <c r="ET26">
        <v>4.9899500000000003</v>
      </c>
      <c r="EU26">
        <v>3.3050000000000002</v>
      </c>
      <c r="EV26">
        <v>8079.7</v>
      </c>
      <c r="EW26">
        <v>9999</v>
      </c>
      <c r="EX26">
        <v>543.9</v>
      </c>
      <c r="EY26">
        <v>85</v>
      </c>
      <c r="EZ26">
        <v>1.85226</v>
      </c>
      <c r="FA26">
        <v>1.8612899999999999</v>
      </c>
      <c r="FB26">
        <v>1.86025</v>
      </c>
      <c r="FC26">
        <v>1.85625</v>
      </c>
      <c r="FD26">
        <v>1.86066</v>
      </c>
      <c r="FE26">
        <v>1.8569899999999999</v>
      </c>
      <c r="FF26">
        <v>1.8591</v>
      </c>
      <c r="FG26">
        <v>1.86189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-4.1779999999999999</v>
      </c>
      <c r="FV26">
        <v>-0.72489999999999999</v>
      </c>
      <c r="FW26">
        <v>-2.728093169885077</v>
      </c>
      <c r="FX26">
        <v>-4.0117494158234393E-3</v>
      </c>
      <c r="FY26">
        <v>1.087516141204025E-6</v>
      </c>
      <c r="FZ26">
        <v>-8.657206703991749E-11</v>
      </c>
      <c r="GA26">
        <v>-0.72490476190476194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10.3</v>
      </c>
      <c r="GJ26">
        <v>10.1</v>
      </c>
      <c r="GK26">
        <v>1.01562</v>
      </c>
      <c r="GL26">
        <v>2.34375</v>
      </c>
      <c r="GM26">
        <v>1.5942400000000001</v>
      </c>
      <c r="GN26">
        <v>2.33887</v>
      </c>
      <c r="GO26">
        <v>1.40015</v>
      </c>
      <c r="GP26">
        <v>2.3071299999999999</v>
      </c>
      <c r="GQ26">
        <v>24.2257</v>
      </c>
      <c r="GR26">
        <v>15.1127</v>
      </c>
      <c r="GS26">
        <v>18</v>
      </c>
      <c r="GT26">
        <v>604.76599999999996</v>
      </c>
      <c r="GU26">
        <v>425.70800000000003</v>
      </c>
      <c r="GV26">
        <v>21.1</v>
      </c>
      <c r="GW26">
        <v>18.882999999999999</v>
      </c>
      <c r="GX26">
        <v>30.0001</v>
      </c>
      <c r="GY26">
        <v>18.764299999999999</v>
      </c>
      <c r="GZ26">
        <v>18.718</v>
      </c>
      <c r="HA26">
        <v>20.3978</v>
      </c>
      <c r="HB26">
        <v>0</v>
      </c>
      <c r="HC26">
        <v>-30</v>
      </c>
      <c r="HD26">
        <v>21.1114</v>
      </c>
      <c r="HE26">
        <v>411.863</v>
      </c>
      <c r="HF26">
        <v>0</v>
      </c>
      <c r="HG26">
        <v>105.02500000000001</v>
      </c>
      <c r="HH26">
        <v>104.059</v>
      </c>
    </row>
    <row r="27" spans="1:216" x14ac:dyDescent="0.2">
      <c r="A27">
        <v>9</v>
      </c>
      <c r="B27">
        <v>1690056677.0999999</v>
      </c>
      <c r="C27">
        <v>484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1690056677.0999999</v>
      </c>
      <c r="M27">
        <f t="shared" si="0"/>
        <v>1.3410950646546385E-3</v>
      </c>
      <c r="N27">
        <f t="shared" si="1"/>
        <v>1.3410950646546385</v>
      </c>
      <c r="O27">
        <f t="shared" si="2"/>
        <v>10.358526237230768</v>
      </c>
      <c r="P27">
        <f t="shared" si="3"/>
        <v>399.98500000000001</v>
      </c>
      <c r="Q27">
        <f t="shared" si="4"/>
        <v>277.30539669155115</v>
      </c>
      <c r="R27">
        <f t="shared" si="5"/>
        <v>27.642609732834384</v>
      </c>
      <c r="S27">
        <f t="shared" si="6"/>
        <v>39.871669956304999</v>
      </c>
      <c r="T27">
        <f t="shared" si="7"/>
        <v>0.1443246362692007</v>
      </c>
      <c r="U27">
        <f t="shared" si="8"/>
        <v>2.9244113456921017</v>
      </c>
      <c r="V27">
        <f t="shared" si="9"/>
        <v>0.14048124402375661</v>
      </c>
      <c r="W27">
        <f t="shared" si="10"/>
        <v>8.8137566064795198E-2</v>
      </c>
      <c r="X27">
        <f t="shared" si="11"/>
        <v>62.010656726756999</v>
      </c>
      <c r="Y27">
        <f t="shared" si="12"/>
        <v>21.799202841427899</v>
      </c>
      <c r="Z27">
        <f t="shared" si="13"/>
        <v>21.020800000000001</v>
      </c>
      <c r="AA27">
        <f t="shared" si="14"/>
        <v>2.4991240667015133</v>
      </c>
      <c r="AB27">
        <f t="shared" si="15"/>
        <v>59.84101311302021</v>
      </c>
      <c r="AC27">
        <f t="shared" si="16"/>
        <v>1.5669157094469999</v>
      </c>
      <c r="AD27">
        <f t="shared" si="17"/>
        <v>2.6184645411794847</v>
      </c>
      <c r="AE27">
        <f t="shared" si="18"/>
        <v>0.93220835725451345</v>
      </c>
      <c r="AF27">
        <f t="shared" si="19"/>
        <v>-59.142292351269553</v>
      </c>
      <c r="AG27">
        <f t="shared" si="20"/>
        <v>120.04298220666026</v>
      </c>
      <c r="AH27">
        <f t="shared" si="21"/>
        <v>8.3720209258597542</v>
      </c>
      <c r="AI27">
        <f t="shared" si="22"/>
        <v>131.28336750800744</v>
      </c>
      <c r="AJ27">
        <v>12</v>
      </c>
      <c r="AK27">
        <v>2</v>
      </c>
      <c r="AL27">
        <f t="shared" si="23"/>
        <v>1</v>
      </c>
      <c r="AM27">
        <f t="shared" si="24"/>
        <v>0</v>
      </c>
      <c r="AN27">
        <f t="shared" si="25"/>
        <v>53652.906835057292</v>
      </c>
      <c r="AO27">
        <f t="shared" si="26"/>
        <v>374.93700000000001</v>
      </c>
      <c r="AP27">
        <f t="shared" si="27"/>
        <v>316.0718009983197</v>
      </c>
      <c r="AQ27">
        <f t="shared" si="28"/>
        <v>0.84299975995519161</v>
      </c>
      <c r="AR27">
        <f t="shared" si="29"/>
        <v>0.16538953671351986</v>
      </c>
      <c r="AS27">
        <v>1690056677.0999999</v>
      </c>
      <c r="AT27">
        <v>399.98500000000001</v>
      </c>
      <c r="AU27">
        <v>410.87900000000002</v>
      </c>
      <c r="AV27">
        <v>15.718999999999999</v>
      </c>
      <c r="AW27">
        <v>14.399100000000001</v>
      </c>
      <c r="AX27">
        <v>404.16199999999998</v>
      </c>
      <c r="AY27">
        <v>16.443899999999999</v>
      </c>
      <c r="AZ27">
        <v>600.05200000000002</v>
      </c>
      <c r="BA27">
        <v>99.582899999999995</v>
      </c>
      <c r="BB27">
        <v>0.100013</v>
      </c>
      <c r="BC27">
        <v>21.7822</v>
      </c>
      <c r="BD27">
        <v>21.020800000000001</v>
      </c>
      <c r="BE27">
        <v>999.9</v>
      </c>
      <c r="BF27">
        <v>0</v>
      </c>
      <c r="BG27">
        <v>0</v>
      </c>
      <c r="BH27">
        <v>10012.5</v>
      </c>
      <c r="BI27">
        <v>0</v>
      </c>
      <c r="BJ27">
        <v>9.7724100000000007</v>
      </c>
      <c r="BK27">
        <v>-10.8947</v>
      </c>
      <c r="BL27">
        <v>406.37200000000001</v>
      </c>
      <c r="BM27">
        <v>416.88200000000001</v>
      </c>
      <c r="BN27">
        <v>1.31989</v>
      </c>
      <c r="BO27">
        <v>410.87900000000002</v>
      </c>
      <c r="BP27">
        <v>14.399100000000001</v>
      </c>
      <c r="BQ27">
        <v>1.56534</v>
      </c>
      <c r="BR27">
        <v>1.4339</v>
      </c>
      <c r="BS27">
        <v>13.6218</v>
      </c>
      <c r="BT27">
        <v>12.281000000000001</v>
      </c>
      <c r="BU27">
        <v>374.93700000000001</v>
      </c>
      <c r="BV27">
        <v>0.89999899999999999</v>
      </c>
      <c r="BW27">
        <v>0.10000199999999999</v>
      </c>
      <c r="BX27">
        <v>0</v>
      </c>
      <c r="BY27">
        <v>2.2565</v>
      </c>
      <c r="BZ27">
        <v>0</v>
      </c>
      <c r="CA27">
        <v>3447.98</v>
      </c>
      <c r="CB27">
        <v>3041.23</v>
      </c>
      <c r="CC27">
        <v>36.186999999999998</v>
      </c>
      <c r="CD27">
        <v>40.311999999999998</v>
      </c>
      <c r="CE27">
        <v>38.186999999999998</v>
      </c>
      <c r="CF27">
        <v>38.936999999999998</v>
      </c>
      <c r="CG27">
        <v>36.375</v>
      </c>
      <c r="CH27">
        <v>337.44</v>
      </c>
      <c r="CI27">
        <v>37.49</v>
      </c>
      <c r="CJ27">
        <v>0</v>
      </c>
      <c r="CK27">
        <v>1690056692.9000001</v>
      </c>
      <c r="CL27">
        <v>0</v>
      </c>
      <c r="CM27">
        <v>1690056010.5999999</v>
      </c>
      <c r="CN27" t="s">
        <v>354</v>
      </c>
      <c r="CO27">
        <v>1690055999.5</v>
      </c>
      <c r="CP27">
        <v>1690056010.5999999</v>
      </c>
      <c r="CQ27">
        <v>21</v>
      </c>
      <c r="CR27">
        <v>0.23</v>
      </c>
      <c r="CS27">
        <v>0.02</v>
      </c>
      <c r="CT27">
        <v>-4.22</v>
      </c>
      <c r="CU27">
        <v>-0.72499999999999998</v>
      </c>
      <c r="CV27">
        <v>413</v>
      </c>
      <c r="CW27">
        <v>14</v>
      </c>
      <c r="CX27">
        <v>0.23</v>
      </c>
      <c r="CY27">
        <v>7.0000000000000007E-2</v>
      </c>
      <c r="CZ27">
        <v>10.29858011209801</v>
      </c>
      <c r="DA27">
        <v>0.16598299928504551</v>
      </c>
      <c r="DB27">
        <v>3.2669301396637679E-2</v>
      </c>
      <c r="DC27">
        <v>1</v>
      </c>
      <c r="DD27">
        <v>410.82690243902442</v>
      </c>
      <c r="DE27">
        <v>0.1095470383272043</v>
      </c>
      <c r="DF27">
        <v>2.0784380718610801E-2</v>
      </c>
      <c r="DG27">
        <v>-1</v>
      </c>
      <c r="DH27">
        <v>375.01010000000002</v>
      </c>
      <c r="DI27">
        <v>-0.18255372251535529</v>
      </c>
      <c r="DJ27">
        <v>0.13357147899158969</v>
      </c>
      <c r="DK27">
        <v>1</v>
      </c>
      <c r="DL27">
        <v>2</v>
      </c>
      <c r="DM27">
        <v>2</v>
      </c>
      <c r="DN27" t="s">
        <v>355</v>
      </c>
      <c r="DO27">
        <v>3.2166199999999998</v>
      </c>
      <c r="DP27">
        <v>2.7238199999999999</v>
      </c>
      <c r="DQ27">
        <v>9.5120800000000005E-2</v>
      </c>
      <c r="DR27">
        <v>9.5869200000000002E-2</v>
      </c>
      <c r="DS27">
        <v>8.8291700000000001E-2</v>
      </c>
      <c r="DT27">
        <v>7.9319600000000004E-2</v>
      </c>
      <c r="DU27">
        <v>27520.799999999999</v>
      </c>
      <c r="DV27">
        <v>31002.3</v>
      </c>
      <c r="DW27">
        <v>28605</v>
      </c>
      <c r="DX27">
        <v>32860.800000000003</v>
      </c>
      <c r="DY27">
        <v>36248.9</v>
      </c>
      <c r="DZ27">
        <v>40768.5</v>
      </c>
      <c r="EA27">
        <v>41985</v>
      </c>
      <c r="EB27">
        <v>47134.2</v>
      </c>
      <c r="EC27">
        <v>2.2430500000000002</v>
      </c>
      <c r="ED27">
        <v>1.9201999999999999</v>
      </c>
      <c r="EE27">
        <v>0.14604600000000001</v>
      </c>
      <c r="EF27">
        <v>0</v>
      </c>
      <c r="EG27">
        <v>18.603899999999999</v>
      </c>
      <c r="EH27">
        <v>999.9</v>
      </c>
      <c r="EI27">
        <v>66.400000000000006</v>
      </c>
      <c r="EJ27">
        <v>20.6</v>
      </c>
      <c r="EK27">
        <v>16.2378</v>
      </c>
      <c r="EL27">
        <v>63.005400000000002</v>
      </c>
      <c r="EM27">
        <v>19.799700000000001</v>
      </c>
      <c r="EN27">
        <v>1</v>
      </c>
      <c r="EO27">
        <v>-0.61765999999999999</v>
      </c>
      <c r="EP27">
        <v>-0.30678100000000003</v>
      </c>
      <c r="EQ27">
        <v>20.246099999999998</v>
      </c>
      <c r="ER27">
        <v>5.22912</v>
      </c>
      <c r="ES27">
        <v>12.0059</v>
      </c>
      <c r="ET27">
        <v>4.9901</v>
      </c>
      <c r="EU27">
        <v>3.3050000000000002</v>
      </c>
      <c r="EV27">
        <v>8081.1</v>
      </c>
      <c r="EW27">
        <v>9999</v>
      </c>
      <c r="EX27">
        <v>543.9</v>
      </c>
      <c r="EY27">
        <v>85.1</v>
      </c>
      <c r="EZ27">
        <v>1.85226</v>
      </c>
      <c r="FA27">
        <v>1.8613500000000001</v>
      </c>
      <c r="FB27">
        <v>1.86025</v>
      </c>
      <c r="FC27">
        <v>1.8563000000000001</v>
      </c>
      <c r="FD27">
        <v>1.86066</v>
      </c>
      <c r="FE27">
        <v>1.8569899999999999</v>
      </c>
      <c r="FF27">
        <v>1.8591200000000001</v>
      </c>
      <c r="FG27">
        <v>1.86189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-4.1769999999999996</v>
      </c>
      <c r="FV27">
        <v>-0.72489999999999999</v>
      </c>
      <c r="FW27">
        <v>-2.728093169885077</v>
      </c>
      <c r="FX27">
        <v>-4.0117494158234393E-3</v>
      </c>
      <c r="FY27">
        <v>1.087516141204025E-6</v>
      </c>
      <c r="FZ27">
        <v>-8.657206703991749E-11</v>
      </c>
      <c r="GA27">
        <v>-0.72490476190476194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11.3</v>
      </c>
      <c r="GJ27">
        <v>11.1</v>
      </c>
      <c r="GK27">
        <v>1.0144</v>
      </c>
      <c r="GL27">
        <v>2.34985</v>
      </c>
      <c r="GM27">
        <v>1.5942400000000001</v>
      </c>
      <c r="GN27">
        <v>2.34009</v>
      </c>
      <c r="GO27">
        <v>1.40015</v>
      </c>
      <c r="GP27">
        <v>2.2460900000000001</v>
      </c>
      <c r="GQ27">
        <v>24.246099999999998</v>
      </c>
      <c r="GR27">
        <v>15.103899999999999</v>
      </c>
      <c r="GS27">
        <v>18</v>
      </c>
      <c r="GT27">
        <v>604.69000000000005</v>
      </c>
      <c r="GU27">
        <v>425.69</v>
      </c>
      <c r="GV27">
        <v>21.025099999999998</v>
      </c>
      <c r="GW27">
        <v>18.8965</v>
      </c>
      <c r="GX27">
        <v>29.9999</v>
      </c>
      <c r="GY27">
        <v>18.776599999999998</v>
      </c>
      <c r="GZ27">
        <v>18.7287</v>
      </c>
      <c r="HA27">
        <v>20.364699999999999</v>
      </c>
      <c r="HB27">
        <v>0</v>
      </c>
      <c r="HC27">
        <v>-30</v>
      </c>
      <c r="HD27">
        <v>21.039400000000001</v>
      </c>
      <c r="HE27">
        <v>410.87599999999998</v>
      </c>
      <c r="HF27">
        <v>0</v>
      </c>
      <c r="HG27">
        <v>105.024</v>
      </c>
      <c r="HH27">
        <v>104.057</v>
      </c>
    </row>
    <row r="28" spans="1:216" x14ac:dyDescent="0.2">
      <c r="A28">
        <v>10</v>
      </c>
      <c r="B28">
        <v>1690056737.5999999</v>
      </c>
      <c r="C28">
        <v>544.5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1690056737.5999999</v>
      </c>
      <c r="M28">
        <f t="shared" si="0"/>
        <v>1.2974524394658703E-3</v>
      </c>
      <c r="N28">
        <f t="shared" si="1"/>
        <v>1.2974524394658704</v>
      </c>
      <c r="O28">
        <f t="shared" si="2"/>
        <v>8.3747770189572499</v>
      </c>
      <c r="P28">
        <f t="shared" si="3"/>
        <v>399.90699999999998</v>
      </c>
      <c r="Q28">
        <f t="shared" si="4"/>
        <v>296.97444801238254</v>
      </c>
      <c r="R28">
        <f t="shared" si="5"/>
        <v>29.602764001671844</v>
      </c>
      <c r="S28">
        <f t="shared" si="6"/>
        <v>39.863202450073999</v>
      </c>
      <c r="T28">
        <f t="shared" si="7"/>
        <v>0.14033663922096734</v>
      </c>
      <c r="U28">
        <f t="shared" si="8"/>
        <v>2.9206574229849762</v>
      </c>
      <c r="V28">
        <f t="shared" si="9"/>
        <v>0.13669528874354142</v>
      </c>
      <c r="W28">
        <f t="shared" si="10"/>
        <v>8.5753846726642755E-2</v>
      </c>
      <c r="X28">
        <f t="shared" si="11"/>
        <v>41.36689992453622</v>
      </c>
      <c r="Y28">
        <f t="shared" si="12"/>
        <v>21.704629464977764</v>
      </c>
      <c r="Z28">
        <f t="shared" si="13"/>
        <v>20.969000000000001</v>
      </c>
      <c r="AA28">
        <f t="shared" si="14"/>
        <v>2.4911809500680091</v>
      </c>
      <c r="AB28">
        <f t="shared" si="15"/>
        <v>59.680813484178529</v>
      </c>
      <c r="AC28">
        <f t="shared" si="16"/>
        <v>1.564296789126</v>
      </c>
      <c r="AD28">
        <f t="shared" si="17"/>
        <v>2.6211050047779549</v>
      </c>
      <c r="AE28">
        <f t="shared" si="18"/>
        <v>0.92688416094200909</v>
      </c>
      <c r="AF28">
        <f t="shared" si="19"/>
        <v>-57.217652580444884</v>
      </c>
      <c r="AG28">
        <f t="shared" si="20"/>
        <v>130.64330333511526</v>
      </c>
      <c r="AH28">
        <f t="shared" si="21"/>
        <v>9.1213799385385723</v>
      </c>
      <c r="AI28">
        <f t="shared" si="22"/>
        <v>123.91393061774517</v>
      </c>
      <c r="AJ28">
        <v>12</v>
      </c>
      <c r="AK28">
        <v>2</v>
      </c>
      <c r="AL28">
        <f t="shared" si="23"/>
        <v>1</v>
      </c>
      <c r="AM28">
        <f t="shared" si="24"/>
        <v>0</v>
      </c>
      <c r="AN28">
        <f t="shared" si="25"/>
        <v>53539.72667318266</v>
      </c>
      <c r="AO28">
        <f t="shared" si="26"/>
        <v>250.125</v>
      </c>
      <c r="AP28">
        <f t="shared" si="27"/>
        <v>210.85471498680633</v>
      </c>
      <c r="AQ28">
        <f t="shared" si="28"/>
        <v>0.84299736126659197</v>
      </c>
      <c r="AR28">
        <f t="shared" si="29"/>
        <v>0.16538490724452262</v>
      </c>
      <c r="AS28">
        <v>1690056737.5999999</v>
      </c>
      <c r="AT28">
        <v>399.90699999999998</v>
      </c>
      <c r="AU28">
        <v>408.8</v>
      </c>
      <c r="AV28">
        <v>15.693</v>
      </c>
      <c r="AW28">
        <v>14.416</v>
      </c>
      <c r="AX28">
        <v>404.084</v>
      </c>
      <c r="AY28">
        <v>16.417899999999999</v>
      </c>
      <c r="AZ28">
        <v>600.04300000000001</v>
      </c>
      <c r="BA28">
        <v>99.581100000000006</v>
      </c>
      <c r="BB28">
        <v>0.100082</v>
      </c>
      <c r="BC28">
        <v>21.7987</v>
      </c>
      <c r="BD28">
        <v>20.969000000000001</v>
      </c>
      <c r="BE28">
        <v>999.9</v>
      </c>
      <c r="BF28">
        <v>0</v>
      </c>
      <c r="BG28">
        <v>0</v>
      </c>
      <c r="BH28">
        <v>9991.25</v>
      </c>
      <c r="BI28">
        <v>0</v>
      </c>
      <c r="BJ28">
        <v>9.4351699999999994</v>
      </c>
      <c r="BK28">
        <v>-8.8929399999999994</v>
      </c>
      <c r="BL28">
        <v>406.28300000000002</v>
      </c>
      <c r="BM28">
        <v>414.779</v>
      </c>
      <c r="BN28">
        <v>1.27698</v>
      </c>
      <c r="BO28">
        <v>408.8</v>
      </c>
      <c r="BP28">
        <v>14.416</v>
      </c>
      <c r="BQ28">
        <v>1.56273</v>
      </c>
      <c r="BR28">
        <v>1.43557</v>
      </c>
      <c r="BS28">
        <v>13.5961</v>
      </c>
      <c r="BT28">
        <v>12.2986</v>
      </c>
      <c r="BU28">
        <v>250.125</v>
      </c>
      <c r="BV28">
        <v>0.90007599999999999</v>
      </c>
      <c r="BW28">
        <v>9.9923799999999993E-2</v>
      </c>
      <c r="BX28">
        <v>0</v>
      </c>
      <c r="BY28">
        <v>2.1257999999999999</v>
      </c>
      <c r="BZ28">
        <v>0</v>
      </c>
      <c r="CA28">
        <v>2491.4299999999998</v>
      </c>
      <c r="CB28">
        <v>2028.89</v>
      </c>
      <c r="CC28">
        <v>36.25</v>
      </c>
      <c r="CD28">
        <v>40.811999999999998</v>
      </c>
      <c r="CE28">
        <v>38.5</v>
      </c>
      <c r="CF28">
        <v>39.75</v>
      </c>
      <c r="CG28">
        <v>36.625</v>
      </c>
      <c r="CH28">
        <v>225.13</v>
      </c>
      <c r="CI28">
        <v>24.99</v>
      </c>
      <c r="CJ28">
        <v>0</v>
      </c>
      <c r="CK28">
        <v>1690056753.5</v>
      </c>
      <c r="CL28">
        <v>0</v>
      </c>
      <c r="CM28">
        <v>1690056010.5999999</v>
      </c>
      <c r="CN28" t="s">
        <v>354</v>
      </c>
      <c r="CO28">
        <v>1690055999.5</v>
      </c>
      <c r="CP28">
        <v>1690056010.5999999</v>
      </c>
      <c r="CQ28">
        <v>21</v>
      </c>
      <c r="CR28">
        <v>0.23</v>
      </c>
      <c r="CS28">
        <v>0.02</v>
      </c>
      <c r="CT28">
        <v>-4.22</v>
      </c>
      <c r="CU28">
        <v>-0.72499999999999998</v>
      </c>
      <c r="CV28">
        <v>413</v>
      </c>
      <c r="CW28">
        <v>14</v>
      </c>
      <c r="CX28">
        <v>0.23</v>
      </c>
      <c r="CY28">
        <v>7.0000000000000007E-2</v>
      </c>
      <c r="CZ28">
        <v>8.1141396600891262</v>
      </c>
      <c r="DA28">
        <v>1.479190662393711</v>
      </c>
      <c r="DB28">
        <v>0.1516909004211946</v>
      </c>
      <c r="DC28">
        <v>1</v>
      </c>
      <c r="DD28">
        <v>408.67485365853662</v>
      </c>
      <c r="DE28">
        <v>0.69901045296248365</v>
      </c>
      <c r="DF28">
        <v>7.5150762609313929E-2</v>
      </c>
      <c r="DG28">
        <v>-1</v>
      </c>
      <c r="DH28">
        <v>249.984925</v>
      </c>
      <c r="DI28">
        <v>0.18923208894822041</v>
      </c>
      <c r="DJ28">
        <v>0.1468242806043997</v>
      </c>
      <c r="DK28">
        <v>1</v>
      </c>
      <c r="DL28">
        <v>2</v>
      </c>
      <c r="DM28">
        <v>2</v>
      </c>
      <c r="DN28" t="s">
        <v>355</v>
      </c>
      <c r="DO28">
        <v>3.2165699999999999</v>
      </c>
      <c r="DP28">
        <v>2.7237</v>
      </c>
      <c r="DQ28">
        <v>9.5102099999999995E-2</v>
      </c>
      <c r="DR28">
        <v>9.5498200000000005E-2</v>
      </c>
      <c r="DS28">
        <v>8.8185899999999998E-2</v>
      </c>
      <c r="DT28">
        <v>7.9383999999999996E-2</v>
      </c>
      <c r="DU28">
        <v>27520.3</v>
      </c>
      <c r="DV28">
        <v>31013.599999999999</v>
      </c>
      <c r="DW28">
        <v>28603.9</v>
      </c>
      <c r="DX28">
        <v>32859.4</v>
      </c>
      <c r="DY28">
        <v>36251.9</v>
      </c>
      <c r="DZ28">
        <v>40763.699999999997</v>
      </c>
      <c r="EA28">
        <v>41983.4</v>
      </c>
      <c r="EB28">
        <v>47132</v>
      </c>
      <c r="EC28">
        <v>2.2428300000000001</v>
      </c>
      <c r="ED28">
        <v>1.9196500000000001</v>
      </c>
      <c r="EE28">
        <v>0.13920299999999999</v>
      </c>
      <c r="EF28">
        <v>0</v>
      </c>
      <c r="EG28">
        <v>18.665400000000002</v>
      </c>
      <c r="EH28">
        <v>999.9</v>
      </c>
      <c r="EI28">
        <v>66.400000000000006</v>
      </c>
      <c r="EJ28">
        <v>20.6</v>
      </c>
      <c r="EK28">
        <v>16.239100000000001</v>
      </c>
      <c r="EL28">
        <v>63.125399999999999</v>
      </c>
      <c r="EM28">
        <v>19.883800000000001</v>
      </c>
      <c r="EN28">
        <v>1</v>
      </c>
      <c r="EO28">
        <v>-0.61718799999999996</v>
      </c>
      <c r="EP28">
        <v>-1.2609699999999999</v>
      </c>
      <c r="EQ28">
        <v>20.2423</v>
      </c>
      <c r="ER28">
        <v>5.2304700000000004</v>
      </c>
      <c r="ES28">
        <v>12.0053</v>
      </c>
      <c r="ET28">
        <v>4.9911500000000002</v>
      </c>
      <c r="EU28">
        <v>3.3050000000000002</v>
      </c>
      <c r="EV28">
        <v>8082.3</v>
      </c>
      <c r="EW28">
        <v>9999</v>
      </c>
      <c r="EX28">
        <v>543.9</v>
      </c>
      <c r="EY28">
        <v>85.1</v>
      </c>
      <c r="EZ28">
        <v>1.8522700000000001</v>
      </c>
      <c r="FA28">
        <v>1.86131</v>
      </c>
      <c r="FB28">
        <v>1.8602799999999999</v>
      </c>
      <c r="FC28">
        <v>1.8562700000000001</v>
      </c>
      <c r="FD28">
        <v>1.86066</v>
      </c>
      <c r="FE28">
        <v>1.8569899999999999</v>
      </c>
      <c r="FF28">
        <v>1.8591299999999999</v>
      </c>
      <c r="FG28">
        <v>1.86192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-4.1769999999999996</v>
      </c>
      <c r="FV28">
        <v>-0.72489999999999999</v>
      </c>
      <c r="FW28">
        <v>-2.728093169885077</v>
      </c>
      <c r="FX28">
        <v>-4.0117494158234393E-3</v>
      </c>
      <c r="FY28">
        <v>1.087516141204025E-6</v>
      </c>
      <c r="FZ28">
        <v>-8.657206703991749E-11</v>
      </c>
      <c r="GA28">
        <v>-0.72490476190476194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12.3</v>
      </c>
      <c r="GJ28">
        <v>12.1</v>
      </c>
      <c r="GK28">
        <v>1.01074</v>
      </c>
      <c r="GL28">
        <v>2.34253</v>
      </c>
      <c r="GM28">
        <v>1.5942400000000001</v>
      </c>
      <c r="GN28">
        <v>2.34009</v>
      </c>
      <c r="GO28">
        <v>1.40015</v>
      </c>
      <c r="GP28">
        <v>2.3645</v>
      </c>
      <c r="GQ28">
        <v>24.266400000000001</v>
      </c>
      <c r="GR28">
        <v>15.1127</v>
      </c>
      <c r="GS28">
        <v>18</v>
      </c>
      <c r="GT28">
        <v>604.673</v>
      </c>
      <c r="GU28">
        <v>425.47699999999998</v>
      </c>
      <c r="GV28">
        <v>21.402899999999999</v>
      </c>
      <c r="GW28">
        <v>18.910699999999999</v>
      </c>
      <c r="GX28">
        <v>30.0002</v>
      </c>
      <c r="GY28">
        <v>18.788</v>
      </c>
      <c r="GZ28">
        <v>18.741099999999999</v>
      </c>
      <c r="HA28">
        <v>20.287800000000001</v>
      </c>
      <c r="HB28">
        <v>0</v>
      </c>
      <c r="HC28">
        <v>-30</v>
      </c>
      <c r="HD28">
        <v>21.403400000000001</v>
      </c>
      <c r="HE28">
        <v>408.90300000000002</v>
      </c>
      <c r="HF28">
        <v>0</v>
      </c>
      <c r="HG28">
        <v>105.02</v>
      </c>
      <c r="HH28">
        <v>104.05200000000001</v>
      </c>
    </row>
    <row r="29" spans="1:216" x14ac:dyDescent="0.2">
      <c r="A29">
        <v>11</v>
      </c>
      <c r="B29">
        <v>1690056798.0999999</v>
      </c>
      <c r="C29">
        <v>605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1690056798.0999999</v>
      </c>
      <c r="M29">
        <f t="shared" si="0"/>
        <v>1.2407739120576084E-3</v>
      </c>
      <c r="N29">
        <f t="shared" si="1"/>
        <v>1.2407739120576085</v>
      </c>
      <c r="O29">
        <f t="shared" si="2"/>
        <v>6.603043878516023</v>
      </c>
      <c r="P29">
        <f t="shared" si="3"/>
        <v>399.94400000000002</v>
      </c>
      <c r="Q29">
        <f t="shared" si="4"/>
        <v>313.20419132288202</v>
      </c>
      <c r="R29">
        <f t="shared" si="5"/>
        <v>31.219697049217444</v>
      </c>
      <c r="S29">
        <f t="shared" si="6"/>
        <v>39.865783608816002</v>
      </c>
      <c r="T29">
        <f t="shared" si="7"/>
        <v>0.13276073493707466</v>
      </c>
      <c r="U29">
        <f t="shared" si="8"/>
        <v>2.9260889679450774</v>
      </c>
      <c r="V29">
        <f t="shared" si="9"/>
        <v>0.12950289460702749</v>
      </c>
      <c r="W29">
        <f t="shared" si="10"/>
        <v>8.1225354558418186E-2</v>
      </c>
      <c r="X29">
        <f t="shared" si="11"/>
        <v>29.758589748021336</v>
      </c>
      <c r="Y29">
        <f t="shared" si="12"/>
        <v>21.710833815450179</v>
      </c>
      <c r="Z29">
        <f t="shared" si="13"/>
        <v>21.001200000000001</v>
      </c>
      <c r="AA29">
        <f t="shared" si="14"/>
        <v>2.496115958518097</v>
      </c>
      <c r="AB29">
        <f t="shared" si="15"/>
        <v>59.319183026200541</v>
      </c>
      <c r="AC29">
        <f t="shared" si="16"/>
        <v>1.5605253782183999</v>
      </c>
      <c r="AD29">
        <f t="shared" si="17"/>
        <v>2.6307263495674502</v>
      </c>
      <c r="AE29">
        <f t="shared" si="18"/>
        <v>0.93559058029969711</v>
      </c>
      <c r="AF29">
        <f t="shared" si="19"/>
        <v>-54.718129521740529</v>
      </c>
      <c r="AG29">
        <f t="shared" si="20"/>
        <v>135.27174698717539</v>
      </c>
      <c r="AH29">
        <f t="shared" si="21"/>
        <v>9.4314324038606792</v>
      </c>
      <c r="AI29">
        <f t="shared" si="22"/>
        <v>119.74363961731689</v>
      </c>
      <c r="AJ29">
        <v>13</v>
      </c>
      <c r="AK29">
        <v>2</v>
      </c>
      <c r="AL29">
        <f t="shared" si="23"/>
        <v>1</v>
      </c>
      <c r="AM29">
        <f t="shared" si="24"/>
        <v>0</v>
      </c>
      <c r="AN29">
        <f t="shared" si="25"/>
        <v>53688.135043719827</v>
      </c>
      <c r="AO29">
        <f t="shared" si="26"/>
        <v>179.92699999999999</v>
      </c>
      <c r="AP29">
        <f t="shared" si="27"/>
        <v>151.67870100933746</v>
      </c>
      <c r="AQ29">
        <f t="shared" si="28"/>
        <v>0.84300133392618937</v>
      </c>
      <c r="AR29">
        <f t="shared" si="29"/>
        <v>0.16539257447754555</v>
      </c>
      <c r="AS29">
        <v>1690056798.0999999</v>
      </c>
      <c r="AT29">
        <v>399.94400000000002</v>
      </c>
      <c r="AU29">
        <v>407.04300000000001</v>
      </c>
      <c r="AV29">
        <v>15.6556</v>
      </c>
      <c r="AW29">
        <v>14.4343</v>
      </c>
      <c r="AX29">
        <v>404.12200000000001</v>
      </c>
      <c r="AY29">
        <v>16.380500000000001</v>
      </c>
      <c r="AZ29">
        <v>600.024</v>
      </c>
      <c r="BA29">
        <v>99.578800000000001</v>
      </c>
      <c r="BB29">
        <v>9.9613999999999994E-2</v>
      </c>
      <c r="BC29">
        <v>21.858699999999999</v>
      </c>
      <c r="BD29">
        <v>21.001200000000001</v>
      </c>
      <c r="BE29">
        <v>999.9</v>
      </c>
      <c r="BF29">
        <v>0</v>
      </c>
      <c r="BG29">
        <v>0</v>
      </c>
      <c r="BH29">
        <v>10022.5</v>
      </c>
      <c r="BI29">
        <v>0</v>
      </c>
      <c r="BJ29">
        <v>8.1686599999999991</v>
      </c>
      <c r="BK29">
        <v>-7.0983000000000001</v>
      </c>
      <c r="BL29">
        <v>406.30500000000001</v>
      </c>
      <c r="BM29">
        <v>413.00400000000002</v>
      </c>
      <c r="BN29">
        <v>1.2212700000000001</v>
      </c>
      <c r="BO29">
        <v>407.04300000000001</v>
      </c>
      <c r="BP29">
        <v>14.4343</v>
      </c>
      <c r="BQ29">
        <v>1.5589599999999999</v>
      </c>
      <c r="BR29">
        <v>1.4373499999999999</v>
      </c>
      <c r="BS29">
        <v>13.558999999999999</v>
      </c>
      <c r="BT29">
        <v>12.317500000000001</v>
      </c>
      <c r="BU29">
        <v>179.92699999999999</v>
      </c>
      <c r="BV29">
        <v>0.89994799999999997</v>
      </c>
      <c r="BW29">
        <v>0.100052</v>
      </c>
      <c r="BX29">
        <v>0</v>
      </c>
      <c r="BY29">
        <v>2.2054999999999998</v>
      </c>
      <c r="BZ29">
        <v>0</v>
      </c>
      <c r="CA29">
        <v>1872.5</v>
      </c>
      <c r="CB29">
        <v>1459.42</v>
      </c>
      <c r="CC29">
        <v>36.311999999999998</v>
      </c>
      <c r="CD29">
        <v>41.186999999999998</v>
      </c>
      <c r="CE29">
        <v>38.686999999999998</v>
      </c>
      <c r="CF29">
        <v>40.311999999999998</v>
      </c>
      <c r="CG29">
        <v>36.75</v>
      </c>
      <c r="CH29">
        <v>161.91999999999999</v>
      </c>
      <c r="CI29">
        <v>18</v>
      </c>
      <c r="CJ29">
        <v>0</v>
      </c>
      <c r="CK29">
        <v>1690056814.0999999</v>
      </c>
      <c r="CL29">
        <v>0</v>
      </c>
      <c r="CM29">
        <v>1690056010.5999999</v>
      </c>
      <c r="CN29" t="s">
        <v>354</v>
      </c>
      <c r="CO29">
        <v>1690055999.5</v>
      </c>
      <c r="CP29">
        <v>1690056010.5999999</v>
      </c>
      <c r="CQ29">
        <v>21</v>
      </c>
      <c r="CR29">
        <v>0.23</v>
      </c>
      <c r="CS29">
        <v>0.02</v>
      </c>
      <c r="CT29">
        <v>-4.22</v>
      </c>
      <c r="CU29">
        <v>-0.72499999999999998</v>
      </c>
      <c r="CV29">
        <v>413</v>
      </c>
      <c r="CW29">
        <v>14</v>
      </c>
      <c r="CX29">
        <v>0.23</v>
      </c>
      <c r="CY29">
        <v>7.0000000000000007E-2</v>
      </c>
      <c r="CZ29">
        <v>6.4146860932587773</v>
      </c>
      <c r="DA29">
        <v>0.73209178191647406</v>
      </c>
      <c r="DB29">
        <v>8.1191044544125276E-2</v>
      </c>
      <c r="DC29">
        <v>1</v>
      </c>
      <c r="DD29">
        <v>406.96431707317072</v>
      </c>
      <c r="DE29">
        <v>0.19601393728234309</v>
      </c>
      <c r="DF29">
        <v>2.5844222852467891E-2</v>
      </c>
      <c r="DG29">
        <v>-1</v>
      </c>
      <c r="DH29">
        <v>179.9940731707317</v>
      </c>
      <c r="DI29">
        <v>0.17320134535818249</v>
      </c>
      <c r="DJ29">
        <v>0.12185404909230629</v>
      </c>
      <c r="DK29">
        <v>1</v>
      </c>
      <c r="DL29">
        <v>2</v>
      </c>
      <c r="DM29">
        <v>2</v>
      </c>
      <c r="DN29" t="s">
        <v>355</v>
      </c>
      <c r="DO29">
        <v>3.21651</v>
      </c>
      <c r="DP29">
        <v>2.7235</v>
      </c>
      <c r="DQ29">
        <v>9.5102999999999993E-2</v>
      </c>
      <c r="DR29">
        <v>9.5182799999999998E-2</v>
      </c>
      <c r="DS29">
        <v>8.8033899999999998E-2</v>
      </c>
      <c r="DT29">
        <v>7.9453099999999999E-2</v>
      </c>
      <c r="DU29">
        <v>27520.6</v>
      </c>
      <c r="DV29">
        <v>31023.3</v>
      </c>
      <c r="DW29">
        <v>28604.3</v>
      </c>
      <c r="DX29">
        <v>32858.300000000003</v>
      </c>
      <c r="DY29">
        <v>36258.6</v>
      </c>
      <c r="DZ29">
        <v>40759.300000000003</v>
      </c>
      <c r="EA29">
        <v>41984</v>
      </c>
      <c r="EB29">
        <v>47130.400000000001</v>
      </c>
      <c r="EC29">
        <v>2.24227</v>
      </c>
      <c r="ED29">
        <v>1.9192800000000001</v>
      </c>
      <c r="EE29">
        <v>0.13961599999999999</v>
      </c>
      <c r="EF29">
        <v>0</v>
      </c>
      <c r="EG29">
        <v>18.690899999999999</v>
      </c>
      <c r="EH29">
        <v>999.9</v>
      </c>
      <c r="EI29">
        <v>66.400000000000006</v>
      </c>
      <c r="EJ29">
        <v>20.6</v>
      </c>
      <c r="EK29">
        <v>16.238199999999999</v>
      </c>
      <c r="EL29">
        <v>62.995399999999997</v>
      </c>
      <c r="EM29">
        <v>20.124199999999998</v>
      </c>
      <c r="EN29">
        <v>1</v>
      </c>
      <c r="EO29">
        <v>-0.61548000000000003</v>
      </c>
      <c r="EP29">
        <v>-0.95591199999999998</v>
      </c>
      <c r="EQ29">
        <v>20.2453</v>
      </c>
      <c r="ER29">
        <v>5.2295699999999998</v>
      </c>
      <c r="ES29">
        <v>12.0053</v>
      </c>
      <c r="ET29">
        <v>4.9916999999999998</v>
      </c>
      <c r="EU29">
        <v>3.3050000000000002</v>
      </c>
      <c r="EV29">
        <v>8083.7</v>
      </c>
      <c r="EW29">
        <v>9999</v>
      </c>
      <c r="EX29">
        <v>543.9</v>
      </c>
      <c r="EY29">
        <v>85.1</v>
      </c>
      <c r="EZ29">
        <v>1.8522799999999999</v>
      </c>
      <c r="FA29">
        <v>1.8613500000000001</v>
      </c>
      <c r="FB29">
        <v>1.8603000000000001</v>
      </c>
      <c r="FC29">
        <v>1.85636</v>
      </c>
      <c r="FD29">
        <v>1.8606799999999999</v>
      </c>
      <c r="FE29">
        <v>1.857</v>
      </c>
      <c r="FF29">
        <v>1.8591200000000001</v>
      </c>
      <c r="FG29">
        <v>1.86191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-4.1779999999999999</v>
      </c>
      <c r="FV29">
        <v>-0.72489999999999999</v>
      </c>
      <c r="FW29">
        <v>-2.728093169885077</v>
      </c>
      <c r="FX29">
        <v>-4.0117494158234393E-3</v>
      </c>
      <c r="FY29">
        <v>1.087516141204025E-6</v>
      </c>
      <c r="FZ29">
        <v>-8.657206703991749E-11</v>
      </c>
      <c r="GA29">
        <v>-0.72490476190476194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13.3</v>
      </c>
      <c r="GJ29">
        <v>13.1</v>
      </c>
      <c r="GK29">
        <v>1.00708</v>
      </c>
      <c r="GL29">
        <v>2.34741</v>
      </c>
      <c r="GM29">
        <v>1.5942400000000001</v>
      </c>
      <c r="GN29">
        <v>2.34009</v>
      </c>
      <c r="GO29">
        <v>1.40015</v>
      </c>
      <c r="GP29">
        <v>2.2949199999999998</v>
      </c>
      <c r="GQ29">
        <v>24.2867</v>
      </c>
      <c r="GR29">
        <v>15.103899999999999</v>
      </c>
      <c r="GS29">
        <v>18</v>
      </c>
      <c r="GT29">
        <v>604.44799999999998</v>
      </c>
      <c r="GU29">
        <v>425.37700000000001</v>
      </c>
      <c r="GV29">
        <v>21.231400000000001</v>
      </c>
      <c r="GW29">
        <v>18.9254</v>
      </c>
      <c r="GX29">
        <v>30.0002</v>
      </c>
      <c r="GY29">
        <v>18.801500000000001</v>
      </c>
      <c r="GZ29">
        <v>18.754200000000001</v>
      </c>
      <c r="HA29">
        <v>20.2195</v>
      </c>
      <c r="HB29">
        <v>0</v>
      </c>
      <c r="HC29">
        <v>-30</v>
      </c>
      <c r="HD29">
        <v>21.241399999999999</v>
      </c>
      <c r="HE29">
        <v>407.26299999999998</v>
      </c>
      <c r="HF29">
        <v>0</v>
      </c>
      <c r="HG29">
        <v>105.02200000000001</v>
      </c>
      <c r="HH29">
        <v>104.048</v>
      </c>
    </row>
    <row r="30" spans="1:216" x14ac:dyDescent="0.2">
      <c r="A30">
        <v>12</v>
      </c>
      <c r="B30">
        <v>1690056858.5999999</v>
      </c>
      <c r="C30">
        <v>665.5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1690056858.5999999</v>
      </c>
      <c r="M30">
        <f t="shared" si="0"/>
        <v>1.1987386892675432E-3</v>
      </c>
      <c r="N30">
        <f t="shared" si="1"/>
        <v>1.1987386892675431</v>
      </c>
      <c r="O30">
        <f t="shared" si="2"/>
        <v>4.6549619548340484</v>
      </c>
      <c r="P30">
        <f t="shared" si="3"/>
        <v>400.01100000000002</v>
      </c>
      <c r="Q30">
        <f t="shared" si="4"/>
        <v>334.97882058229499</v>
      </c>
      <c r="R30">
        <f t="shared" si="5"/>
        <v>33.391159681873376</v>
      </c>
      <c r="S30">
        <f t="shared" si="6"/>
        <v>39.873658735461603</v>
      </c>
      <c r="T30">
        <f t="shared" si="7"/>
        <v>0.12797240355819997</v>
      </c>
      <c r="U30">
        <f t="shared" si="8"/>
        <v>2.9226357265513538</v>
      </c>
      <c r="V30">
        <f t="shared" si="9"/>
        <v>0.12493895131642811</v>
      </c>
      <c r="W30">
        <f t="shared" si="10"/>
        <v>7.8353399309906896E-2</v>
      </c>
      <c r="X30">
        <f t="shared" si="11"/>
        <v>20.69532491992328</v>
      </c>
      <c r="Y30">
        <f t="shared" si="12"/>
        <v>21.67621360547383</v>
      </c>
      <c r="Z30">
        <f t="shared" si="13"/>
        <v>20.9907</v>
      </c>
      <c r="AA30">
        <f t="shared" si="14"/>
        <v>2.4945057767402568</v>
      </c>
      <c r="AB30">
        <f t="shared" si="15"/>
        <v>59.175780816709953</v>
      </c>
      <c r="AC30">
        <f t="shared" si="16"/>
        <v>1.5575418987811198</v>
      </c>
      <c r="AD30">
        <f t="shared" si="17"/>
        <v>2.6320597333652822</v>
      </c>
      <c r="AE30">
        <f t="shared" si="18"/>
        <v>0.93696387795913694</v>
      </c>
      <c r="AF30">
        <f t="shared" si="19"/>
        <v>-52.864376196698657</v>
      </c>
      <c r="AG30">
        <f t="shared" si="20"/>
        <v>138.0743298070839</v>
      </c>
      <c r="AH30">
        <f t="shared" si="21"/>
        <v>9.6381018782246173</v>
      </c>
      <c r="AI30">
        <f t="shared" si="22"/>
        <v>115.54338040853314</v>
      </c>
      <c r="AJ30">
        <v>12</v>
      </c>
      <c r="AK30">
        <v>2</v>
      </c>
      <c r="AL30">
        <f t="shared" si="23"/>
        <v>1</v>
      </c>
      <c r="AM30">
        <f t="shared" si="24"/>
        <v>0</v>
      </c>
      <c r="AN30">
        <f t="shared" si="25"/>
        <v>53585.351266620026</v>
      </c>
      <c r="AO30">
        <f t="shared" si="26"/>
        <v>125.13500000000001</v>
      </c>
      <c r="AP30">
        <f t="shared" si="27"/>
        <v>105.48841498441621</v>
      </c>
      <c r="AQ30">
        <f t="shared" si="28"/>
        <v>0.84299688324142885</v>
      </c>
      <c r="AR30">
        <f t="shared" si="29"/>
        <v>0.1653839846559578</v>
      </c>
      <c r="AS30">
        <v>1690056858.5999999</v>
      </c>
      <c r="AT30">
        <v>400.01100000000002</v>
      </c>
      <c r="AU30">
        <v>405.14499999999998</v>
      </c>
      <c r="AV30">
        <v>15.6252</v>
      </c>
      <c r="AW30">
        <v>14.4453</v>
      </c>
      <c r="AX30">
        <v>404.18900000000002</v>
      </c>
      <c r="AY30">
        <v>16.350100000000001</v>
      </c>
      <c r="AZ30">
        <v>600.05499999999995</v>
      </c>
      <c r="BA30">
        <v>99.581500000000005</v>
      </c>
      <c r="BB30">
        <v>9.9905599999999997E-2</v>
      </c>
      <c r="BC30">
        <v>21.867000000000001</v>
      </c>
      <c r="BD30">
        <v>20.9907</v>
      </c>
      <c r="BE30">
        <v>999.9</v>
      </c>
      <c r="BF30">
        <v>0</v>
      </c>
      <c r="BG30">
        <v>0</v>
      </c>
      <c r="BH30">
        <v>10002.5</v>
      </c>
      <c r="BI30">
        <v>0</v>
      </c>
      <c r="BJ30">
        <v>7.4417200000000001</v>
      </c>
      <c r="BK30">
        <v>-5.1337299999999999</v>
      </c>
      <c r="BL30">
        <v>406.36099999999999</v>
      </c>
      <c r="BM30">
        <v>411.08300000000003</v>
      </c>
      <c r="BN30">
        <v>1.1799200000000001</v>
      </c>
      <c r="BO30">
        <v>405.14499999999998</v>
      </c>
      <c r="BP30">
        <v>14.4453</v>
      </c>
      <c r="BQ30">
        <v>1.5559799999999999</v>
      </c>
      <c r="BR30">
        <v>1.43848</v>
      </c>
      <c r="BS30">
        <v>13.5296</v>
      </c>
      <c r="BT30">
        <v>12.329499999999999</v>
      </c>
      <c r="BU30">
        <v>125.13500000000001</v>
      </c>
      <c r="BV30">
        <v>0.90008500000000002</v>
      </c>
      <c r="BW30">
        <v>9.9914699999999995E-2</v>
      </c>
      <c r="BX30">
        <v>0</v>
      </c>
      <c r="BY30">
        <v>2.5287999999999999</v>
      </c>
      <c r="BZ30">
        <v>0</v>
      </c>
      <c r="CA30">
        <v>1386.29</v>
      </c>
      <c r="CB30">
        <v>1015.04</v>
      </c>
      <c r="CC30">
        <v>36.375</v>
      </c>
      <c r="CD30">
        <v>41.375</v>
      </c>
      <c r="CE30">
        <v>38.811999999999998</v>
      </c>
      <c r="CF30">
        <v>40.75</v>
      </c>
      <c r="CG30">
        <v>36.875</v>
      </c>
      <c r="CH30">
        <v>112.63</v>
      </c>
      <c r="CI30">
        <v>12.5</v>
      </c>
      <c r="CJ30">
        <v>0</v>
      </c>
      <c r="CK30">
        <v>1690056874.7</v>
      </c>
      <c r="CL30">
        <v>0</v>
      </c>
      <c r="CM30">
        <v>1690056010.5999999</v>
      </c>
      <c r="CN30" t="s">
        <v>354</v>
      </c>
      <c r="CO30">
        <v>1690055999.5</v>
      </c>
      <c r="CP30">
        <v>1690056010.5999999</v>
      </c>
      <c r="CQ30">
        <v>21</v>
      </c>
      <c r="CR30">
        <v>0.23</v>
      </c>
      <c r="CS30">
        <v>0.02</v>
      </c>
      <c r="CT30">
        <v>-4.22</v>
      </c>
      <c r="CU30">
        <v>-0.72499999999999998</v>
      </c>
      <c r="CV30">
        <v>413</v>
      </c>
      <c r="CW30">
        <v>14</v>
      </c>
      <c r="CX30">
        <v>0.23</v>
      </c>
      <c r="CY30">
        <v>7.0000000000000007E-2</v>
      </c>
      <c r="CZ30">
        <v>4.5760521249784478</v>
      </c>
      <c r="DA30">
        <v>0.92307220020534053</v>
      </c>
      <c r="DB30">
        <v>0.1014381014084355</v>
      </c>
      <c r="DC30">
        <v>1</v>
      </c>
      <c r="DD30">
        <v>405.13842499999998</v>
      </c>
      <c r="DE30">
        <v>0.30912945590943069</v>
      </c>
      <c r="DF30">
        <v>4.171923267511321E-2</v>
      </c>
      <c r="DG30">
        <v>-1</v>
      </c>
      <c r="DH30">
        <v>125.0156097560975</v>
      </c>
      <c r="DI30">
        <v>9.2508214163918634E-2</v>
      </c>
      <c r="DJ30">
        <v>0.14732225802538021</v>
      </c>
      <c r="DK30">
        <v>1</v>
      </c>
      <c r="DL30">
        <v>2</v>
      </c>
      <c r="DM30">
        <v>2</v>
      </c>
      <c r="DN30" t="s">
        <v>355</v>
      </c>
      <c r="DO30">
        <v>3.2165499999999998</v>
      </c>
      <c r="DP30">
        <v>2.7236199999999999</v>
      </c>
      <c r="DQ30">
        <v>9.5114400000000002E-2</v>
      </c>
      <c r="DR30">
        <v>9.4847100000000004E-2</v>
      </c>
      <c r="DS30">
        <v>8.7914599999999996E-2</v>
      </c>
      <c r="DT30">
        <v>7.9497399999999996E-2</v>
      </c>
      <c r="DU30">
        <v>27519.4</v>
      </c>
      <c r="DV30">
        <v>31034.3</v>
      </c>
      <c r="DW30">
        <v>28603.5</v>
      </c>
      <c r="DX30">
        <v>32857.800000000003</v>
      </c>
      <c r="DY30">
        <v>36262.800000000003</v>
      </c>
      <c r="DZ30">
        <v>40756.9</v>
      </c>
      <c r="EA30">
        <v>41983.199999999997</v>
      </c>
      <c r="EB30">
        <v>47130</v>
      </c>
      <c r="EC30">
        <v>2.24268</v>
      </c>
      <c r="ED30">
        <v>1.9188700000000001</v>
      </c>
      <c r="EE30">
        <v>0.14067399999999999</v>
      </c>
      <c r="EF30">
        <v>0</v>
      </c>
      <c r="EG30">
        <v>18.662700000000001</v>
      </c>
      <c r="EH30">
        <v>999.9</v>
      </c>
      <c r="EI30">
        <v>66.400000000000006</v>
      </c>
      <c r="EJ30">
        <v>20.7</v>
      </c>
      <c r="EK30">
        <v>16.339500000000001</v>
      </c>
      <c r="EL30">
        <v>63.355400000000003</v>
      </c>
      <c r="EM30">
        <v>20.024000000000001</v>
      </c>
      <c r="EN30">
        <v>1</v>
      </c>
      <c r="EO30">
        <v>-0.61546000000000001</v>
      </c>
      <c r="EP30">
        <v>-1.1963200000000001</v>
      </c>
      <c r="EQ30">
        <v>20.2441</v>
      </c>
      <c r="ER30">
        <v>5.22912</v>
      </c>
      <c r="ES30">
        <v>12.0083</v>
      </c>
      <c r="ET30">
        <v>4.9901999999999997</v>
      </c>
      <c r="EU30">
        <v>3.3050000000000002</v>
      </c>
      <c r="EV30">
        <v>8085.1</v>
      </c>
      <c r="EW30">
        <v>9999</v>
      </c>
      <c r="EX30">
        <v>543.9</v>
      </c>
      <c r="EY30">
        <v>85.1</v>
      </c>
      <c r="EZ30">
        <v>1.8523000000000001</v>
      </c>
      <c r="FA30">
        <v>1.8613599999999999</v>
      </c>
      <c r="FB30">
        <v>1.86033</v>
      </c>
      <c r="FC30">
        <v>1.8563499999999999</v>
      </c>
      <c r="FD30">
        <v>1.86069</v>
      </c>
      <c r="FE30">
        <v>1.857</v>
      </c>
      <c r="FF30">
        <v>1.8591299999999999</v>
      </c>
      <c r="FG30">
        <v>1.86188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-4.1779999999999999</v>
      </c>
      <c r="FV30">
        <v>-0.72489999999999999</v>
      </c>
      <c r="FW30">
        <v>-2.728093169885077</v>
      </c>
      <c r="FX30">
        <v>-4.0117494158234393E-3</v>
      </c>
      <c r="FY30">
        <v>1.087516141204025E-6</v>
      </c>
      <c r="FZ30">
        <v>-8.657206703991749E-11</v>
      </c>
      <c r="GA30">
        <v>-0.72490476190476194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14.3</v>
      </c>
      <c r="GJ30">
        <v>14.1</v>
      </c>
      <c r="GK30">
        <v>1.00342</v>
      </c>
      <c r="GL30">
        <v>2.34497</v>
      </c>
      <c r="GM30">
        <v>1.5942400000000001</v>
      </c>
      <c r="GN30">
        <v>2.33887</v>
      </c>
      <c r="GO30">
        <v>1.40015</v>
      </c>
      <c r="GP30">
        <v>2.2522000000000002</v>
      </c>
      <c r="GQ30">
        <v>24.327400000000001</v>
      </c>
      <c r="GR30">
        <v>15.086399999999999</v>
      </c>
      <c r="GS30">
        <v>18</v>
      </c>
      <c r="GT30">
        <v>604.88</v>
      </c>
      <c r="GU30">
        <v>425.23200000000003</v>
      </c>
      <c r="GV30">
        <v>21.498799999999999</v>
      </c>
      <c r="GW30">
        <v>18.938800000000001</v>
      </c>
      <c r="GX30">
        <v>30</v>
      </c>
      <c r="GY30">
        <v>18.8126</v>
      </c>
      <c r="GZ30">
        <v>18.764299999999999</v>
      </c>
      <c r="HA30">
        <v>20.146899999999999</v>
      </c>
      <c r="HB30">
        <v>0</v>
      </c>
      <c r="HC30">
        <v>-30</v>
      </c>
      <c r="HD30">
        <v>21.507000000000001</v>
      </c>
      <c r="HE30">
        <v>405.137</v>
      </c>
      <c r="HF30">
        <v>0</v>
      </c>
      <c r="HG30">
        <v>105.02</v>
      </c>
      <c r="HH30">
        <v>104.047</v>
      </c>
    </row>
    <row r="31" spans="1:216" x14ac:dyDescent="0.2">
      <c r="A31">
        <v>13</v>
      </c>
      <c r="B31">
        <v>1690056919.0999999</v>
      </c>
      <c r="C31">
        <v>726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1690056919.0999999</v>
      </c>
      <c r="M31">
        <f t="shared" si="0"/>
        <v>1.1422744419605172E-3</v>
      </c>
      <c r="N31">
        <f t="shared" si="1"/>
        <v>1.1422744419605173</v>
      </c>
      <c r="O31">
        <f t="shared" si="2"/>
        <v>3.8530379617623582</v>
      </c>
      <c r="P31">
        <f t="shared" si="3"/>
        <v>399.964</v>
      </c>
      <c r="Q31">
        <f t="shared" si="4"/>
        <v>342.41448018986307</v>
      </c>
      <c r="R31">
        <f t="shared" si="5"/>
        <v>34.131846451301975</v>
      </c>
      <c r="S31">
        <f t="shared" si="6"/>
        <v>39.868377723041995</v>
      </c>
      <c r="T31">
        <f t="shared" si="7"/>
        <v>0.12125218164409543</v>
      </c>
      <c r="U31">
        <f t="shared" si="8"/>
        <v>2.9247978651771245</v>
      </c>
      <c r="V31">
        <f t="shared" si="9"/>
        <v>0.1185272661540106</v>
      </c>
      <c r="W31">
        <f t="shared" si="10"/>
        <v>7.4319263791670725E-2</v>
      </c>
      <c r="X31">
        <f t="shared" si="11"/>
        <v>16.548741386528082</v>
      </c>
      <c r="Y31">
        <f t="shared" si="12"/>
        <v>21.693831504249996</v>
      </c>
      <c r="Z31">
        <f t="shared" si="13"/>
        <v>20.989599999999999</v>
      </c>
      <c r="AA31">
        <f t="shared" si="14"/>
        <v>2.4943371436822948</v>
      </c>
      <c r="AB31">
        <f t="shared" si="15"/>
        <v>58.912655346625151</v>
      </c>
      <c r="AC31">
        <f t="shared" si="16"/>
        <v>1.5532024753294498</v>
      </c>
      <c r="AD31">
        <f t="shared" si="17"/>
        <v>2.6364496154363648</v>
      </c>
      <c r="AE31">
        <f t="shared" si="18"/>
        <v>0.94113466835284498</v>
      </c>
      <c r="AF31">
        <f t="shared" si="19"/>
        <v>-50.374302890458807</v>
      </c>
      <c r="AG31">
        <f t="shared" si="20"/>
        <v>142.65463625847144</v>
      </c>
      <c r="AH31">
        <f t="shared" si="21"/>
        <v>9.9517927325031419</v>
      </c>
      <c r="AI31">
        <f t="shared" si="22"/>
        <v>118.78086748704385</v>
      </c>
      <c r="AJ31">
        <v>12</v>
      </c>
      <c r="AK31">
        <v>2</v>
      </c>
      <c r="AL31">
        <f t="shared" si="23"/>
        <v>1</v>
      </c>
      <c r="AM31">
        <f t="shared" si="24"/>
        <v>0</v>
      </c>
      <c r="AN31">
        <f t="shared" si="25"/>
        <v>53643.788741788143</v>
      </c>
      <c r="AO31">
        <f t="shared" si="26"/>
        <v>100.06100000000001</v>
      </c>
      <c r="AP31">
        <f t="shared" si="27"/>
        <v>84.351242998201087</v>
      </c>
      <c r="AQ31">
        <f t="shared" si="28"/>
        <v>0.84299820107935242</v>
      </c>
      <c r="AR31">
        <f t="shared" si="29"/>
        <v>0.1653865280831501</v>
      </c>
      <c r="AS31">
        <v>1690056919.0999999</v>
      </c>
      <c r="AT31">
        <v>399.964</v>
      </c>
      <c r="AU31">
        <v>404.274</v>
      </c>
      <c r="AV31">
        <v>15.581899999999999</v>
      </c>
      <c r="AW31">
        <v>14.4574</v>
      </c>
      <c r="AX31">
        <v>404.14100000000002</v>
      </c>
      <c r="AY31">
        <v>16.306799999999999</v>
      </c>
      <c r="AZ31">
        <v>599.98699999999997</v>
      </c>
      <c r="BA31">
        <v>99.58</v>
      </c>
      <c r="BB31">
        <v>9.9915500000000004E-2</v>
      </c>
      <c r="BC31">
        <v>21.894300000000001</v>
      </c>
      <c r="BD31">
        <v>20.989599999999999</v>
      </c>
      <c r="BE31">
        <v>999.9</v>
      </c>
      <c r="BF31">
        <v>0</v>
      </c>
      <c r="BG31">
        <v>0</v>
      </c>
      <c r="BH31">
        <v>10015</v>
      </c>
      <c r="BI31">
        <v>0</v>
      </c>
      <c r="BJ31">
        <v>6.7147800000000002</v>
      </c>
      <c r="BK31">
        <v>-4.31027</v>
      </c>
      <c r="BL31">
        <v>406.29500000000002</v>
      </c>
      <c r="BM31">
        <v>410.20400000000001</v>
      </c>
      <c r="BN31">
        <v>1.12452</v>
      </c>
      <c r="BO31">
        <v>404.274</v>
      </c>
      <c r="BP31">
        <v>14.4574</v>
      </c>
      <c r="BQ31">
        <v>1.55165</v>
      </c>
      <c r="BR31">
        <v>1.43967</v>
      </c>
      <c r="BS31">
        <v>13.486800000000001</v>
      </c>
      <c r="BT31">
        <v>12.342000000000001</v>
      </c>
      <c r="BU31">
        <v>100.06100000000001</v>
      </c>
      <c r="BV31">
        <v>0.90008600000000005</v>
      </c>
      <c r="BW31">
        <v>9.9914000000000003E-2</v>
      </c>
      <c r="BX31">
        <v>0</v>
      </c>
      <c r="BY31">
        <v>2.3542999999999998</v>
      </c>
      <c r="BZ31">
        <v>0</v>
      </c>
      <c r="CA31">
        <v>1153.93</v>
      </c>
      <c r="CB31">
        <v>811.64200000000005</v>
      </c>
      <c r="CC31">
        <v>36.375</v>
      </c>
      <c r="CD31">
        <v>41.5</v>
      </c>
      <c r="CE31">
        <v>38.875</v>
      </c>
      <c r="CF31">
        <v>41.061999999999998</v>
      </c>
      <c r="CG31">
        <v>36.936999999999998</v>
      </c>
      <c r="CH31">
        <v>90.06</v>
      </c>
      <c r="CI31">
        <v>10</v>
      </c>
      <c r="CJ31">
        <v>0</v>
      </c>
      <c r="CK31">
        <v>1690056935.3</v>
      </c>
      <c r="CL31">
        <v>0</v>
      </c>
      <c r="CM31">
        <v>1690056010.5999999</v>
      </c>
      <c r="CN31" t="s">
        <v>354</v>
      </c>
      <c r="CO31">
        <v>1690055999.5</v>
      </c>
      <c r="CP31">
        <v>1690056010.5999999</v>
      </c>
      <c r="CQ31">
        <v>21</v>
      </c>
      <c r="CR31">
        <v>0.23</v>
      </c>
      <c r="CS31">
        <v>0.02</v>
      </c>
      <c r="CT31">
        <v>-4.22</v>
      </c>
      <c r="CU31">
        <v>-0.72499999999999998</v>
      </c>
      <c r="CV31">
        <v>413</v>
      </c>
      <c r="CW31">
        <v>14</v>
      </c>
      <c r="CX31">
        <v>0.23</v>
      </c>
      <c r="CY31">
        <v>7.0000000000000007E-2</v>
      </c>
      <c r="CZ31">
        <v>3.7076223888031441</v>
      </c>
      <c r="DA31">
        <v>0.39008685949982419</v>
      </c>
      <c r="DB31">
        <v>4.803332957925216E-2</v>
      </c>
      <c r="DC31">
        <v>1</v>
      </c>
      <c r="DD31">
        <v>404.21612499999998</v>
      </c>
      <c r="DE31">
        <v>-3.5628517823998861E-2</v>
      </c>
      <c r="DF31">
        <v>2.2727942603760942E-2</v>
      </c>
      <c r="DG31">
        <v>-1</v>
      </c>
      <c r="DH31">
        <v>100.01105250000001</v>
      </c>
      <c r="DI31">
        <v>4.5384728706065483E-2</v>
      </c>
      <c r="DJ31">
        <v>0.11990061089815129</v>
      </c>
      <c r="DK31">
        <v>1</v>
      </c>
      <c r="DL31">
        <v>2</v>
      </c>
      <c r="DM31">
        <v>2</v>
      </c>
      <c r="DN31" t="s">
        <v>355</v>
      </c>
      <c r="DO31">
        <v>3.2163900000000001</v>
      </c>
      <c r="DP31">
        <v>2.7237399999999998</v>
      </c>
      <c r="DQ31">
        <v>9.5102000000000006E-2</v>
      </c>
      <c r="DR31">
        <v>9.4689400000000007E-2</v>
      </c>
      <c r="DS31">
        <v>8.7741299999999994E-2</v>
      </c>
      <c r="DT31">
        <v>7.9543299999999997E-2</v>
      </c>
      <c r="DU31">
        <v>27519.7</v>
      </c>
      <c r="DV31">
        <v>31040.9</v>
      </c>
      <c r="DW31">
        <v>28603.5</v>
      </c>
      <c r="DX31">
        <v>32859.1</v>
      </c>
      <c r="DY31">
        <v>36269.300000000003</v>
      </c>
      <c r="DZ31">
        <v>40756.6</v>
      </c>
      <c r="EA31">
        <v>41982.5</v>
      </c>
      <c r="EB31">
        <v>47132</v>
      </c>
      <c r="EC31">
        <v>2.24213</v>
      </c>
      <c r="ED31">
        <v>1.9186000000000001</v>
      </c>
      <c r="EE31">
        <v>0.140846</v>
      </c>
      <c r="EF31">
        <v>0</v>
      </c>
      <c r="EG31">
        <v>18.658899999999999</v>
      </c>
      <c r="EH31">
        <v>999.9</v>
      </c>
      <c r="EI31">
        <v>66.3</v>
      </c>
      <c r="EJ31">
        <v>20.7</v>
      </c>
      <c r="EK31">
        <v>16.313300000000002</v>
      </c>
      <c r="EL31">
        <v>63.165399999999998</v>
      </c>
      <c r="EM31">
        <v>20.196300000000001</v>
      </c>
      <c r="EN31">
        <v>1</v>
      </c>
      <c r="EO31">
        <v>-0.61487800000000004</v>
      </c>
      <c r="EP31">
        <v>-1.0419400000000001</v>
      </c>
      <c r="EQ31">
        <v>20.2454</v>
      </c>
      <c r="ER31">
        <v>5.22987</v>
      </c>
      <c r="ES31">
        <v>12.0077</v>
      </c>
      <c r="ET31">
        <v>4.9913499999999997</v>
      </c>
      <c r="EU31">
        <v>3.3050000000000002</v>
      </c>
      <c r="EV31">
        <v>8086.6</v>
      </c>
      <c r="EW31">
        <v>9999</v>
      </c>
      <c r="EX31">
        <v>543.9</v>
      </c>
      <c r="EY31">
        <v>85.1</v>
      </c>
      <c r="EZ31">
        <v>1.85232</v>
      </c>
      <c r="FA31">
        <v>1.8613999999999999</v>
      </c>
      <c r="FB31">
        <v>1.8603499999999999</v>
      </c>
      <c r="FC31">
        <v>1.8563700000000001</v>
      </c>
      <c r="FD31">
        <v>1.8607199999999999</v>
      </c>
      <c r="FE31">
        <v>1.857</v>
      </c>
      <c r="FF31">
        <v>1.8591299999999999</v>
      </c>
      <c r="FG31">
        <v>1.8619600000000001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-4.1769999999999996</v>
      </c>
      <c r="FV31">
        <v>-0.72489999999999999</v>
      </c>
      <c r="FW31">
        <v>-2.728093169885077</v>
      </c>
      <c r="FX31">
        <v>-4.0117494158234393E-3</v>
      </c>
      <c r="FY31">
        <v>1.087516141204025E-6</v>
      </c>
      <c r="FZ31">
        <v>-8.657206703991749E-11</v>
      </c>
      <c r="GA31">
        <v>-0.72490476190476194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15.3</v>
      </c>
      <c r="GJ31">
        <v>15.1</v>
      </c>
      <c r="GK31">
        <v>1.0022</v>
      </c>
      <c r="GL31">
        <v>2.34497</v>
      </c>
      <c r="GM31">
        <v>1.5942400000000001</v>
      </c>
      <c r="GN31">
        <v>2.34009</v>
      </c>
      <c r="GO31">
        <v>1.40015</v>
      </c>
      <c r="GP31">
        <v>2.2863799999999999</v>
      </c>
      <c r="GQ31">
        <v>24.327400000000001</v>
      </c>
      <c r="GR31">
        <v>15.086399999999999</v>
      </c>
      <c r="GS31">
        <v>18</v>
      </c>
      <c r="GT31">
        <v>604.58399999999995</v>
      </c>
      <c r="GU31">
        <v>425.14</v>
      </c>
      <c r="GV31">
        <v>21.379100000000001</v>
      </c>
      <c r="GW31">
        <v>18.9467</v>
      </c>
      <c r="GX31">
        <v>30.0001</v>
      </c>
      <c r="GY31">
        <v>18.820499999999999</v>
      </c>
      <c r="GZ31">
        <v>18.771999999999998</v>
      </c>
      <c r="HA31">
        <v>20.111000000000001</v>
      </c>
      <c r="HB31">
        <v>0</v>
      </c>
      <c r="HC31">
        <v>-30</v>
      </c>
      <c r="HD31">
        <v>21.376000000000001</v>
      </c>
      <c r="HE31">
        <v>404.34699999999998</v>
      </c>
      <c r="HF31">
        <v>0</v>
      </c>
      <c r="HG31">
        <v>105.018</v>
      </c>
      <c r="HH31">
        <v>104.05200000000001</v>
      </c>
    </row>
    <row r="32" spans="1:216" x14ac:dyDescent="0.2">
      <c r="A32">
        <v>14</v>
      </c>
      <c r="B32">
        <v>1690056979.5999999</v>
      </c>
      <c r="C32">
        <v>786.5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1690056979.5999999</v>
      </c>
      <c r="M32">
        <f t="shared" si="0"/>
        <v>1.0986270474124052E-3</v>
      </c>
      <c r="N32">
        <f t="shared" si="1"/>
        <v>1.0986270474124051</v>
      </c>
      <c r="O32">
        <f t="shared" si="2"/>
        <v>2.7620053276948613</v>
      </c>
      <c r="P32">
        <f t="shared" si="3"/>
        <v>399.983</v>
      </c>
      <c r="Q32">
        <f t="shared" si="4"/>
        <v>355.18330078191786</v>
      </c>
      <c r="R32">
        <f t="shared" si="5"/>
        <v>35.404416045148309</v>
      </c>
      <c r="S32">
        <f t="shared" si="6"/>
        <v>39.870017852223</v>
      </c>
      <c r="T32">
        <f t="shared" si="7"/>
        <v>0.11559338386895131</v>
      </c>
      <c r="U32">
        <f t="shared" si="8"/>
        <v>2.9185372151927931</v>
      </c>
      <c r="V32">
        <f t="shared" si="9"/>
        <v>0.11310887804444192</v>
      </c>
      <c r="W32">
        <f t="shared" si="10"/>
        <v>7.0911824070446328E-2</v>
      </c>
      <c r="X32">
        <f t="shared" si="11"/>
        <v>12.399892205842336</v>
      </c>
      <c r="Y32">
        <f t="shared" si="12"/>
        <v>21.691324244712501</v>
      </c>
      <c r="Z32">
        <f t="shared" si="13"/>
        <v>21.014399999999998</v>
      </c>
      <c r="AA32">
        <f t="shared" si="14"/>
        <v>2.4981414784101958</v>
      </c>
      <c r="AB32">
        <f t="shared" si="15"/>
        <v>58.736743041083116</v>
      </c>
      <c r="AC32">
        <f t="shared" si="16"/>
        <v>1.549614102426</v>
      </c>
      <c r="AD32">
        <f t="shared" si="17"/>
        <v>2.6382363443988206</v>
      </c>
      <c r="AE32">
        <f t="shared" si="18"/>
        <v>0.9485273759841959</v>
      </c>
      <c r="AF32">
        <f t="shared" si="19"/>
        <v>-48.449452790887072</v>
      </c>
      <c r="AG32">
        <f t="shared" si="20"/>
        <v>140.19366290581752</v>
      </c>
      <c r="AH32">
        <f t="shared" si="21"/>
        <v>9.8028832447037608</v>
      </c>
      <c r="AI32">
        <f t="shared" si="22"/>
        <v>113.94698556547655</v>
      </c>
      <c r="AJ32">
        <v>13</v>
      </c>
      <c r="AK32">
        <v>2</v>
      </c>
      <c r="AL32">
        <f t="shared" si="23"/>
        <v>1</v>
      </c>
      <c r="AM32">
        <f t="shared" si="24"/>
        <v>0</v>
      </c>
      <c r="AN32">
        <f t="shared" si="25"/>
        <v>53458.164951891733</v>
      </c>
      <c r="AO32">
        <f t="shared" si="26"/>
        <v>74.965599999999995</v>
      </c>
      <c r="AP32">
        <f t="shared" si="27"/>
        <v>63.196690759503802</v>
      </c>
      <c r="AQ32">
        <f t="shared" si="28"/>
        <v>0.8430092036814727</v>
      </c>
      <c r="AR32">
        <f t="shared" si="29"/>
        <v>0.16540776310524211</v>
      </c>
      <c r="AS32">
        <v>1690056979.5999999</v>
      </c>
      <c r="AT32">
        <v>399.983</v>
      </c>
      <c r="AU32">
        <v>403.18400000000003</v>
      </c>
      <c r="AV32">
        <v>15.545999999999999</v>
      </c>
      <c r="AW32">
        <v>14.464600000000001</v>
      </c>
      <c r="AX32">
        <v>404.161</v>
      </c>
      <c r="AY32">
        <v>16.270900000000001</v>
      </c>
      <c r="AZ32">
        <v>600.08199999999999</v>
      </c>
      <c r="BA32">
        <v>99.578900000000004</v>
      </c>
      <c r="BB32">
        <v>0.100381</v>
      </c>
      <c r="BC32">
        <v>21.9054</v>
      </c>
      <c r="BD32">
        <v>21.014399999999998</v>
      </c>
      <c r="BE32">
        <v>999.9</v>
      </c>
      <c r="BF32">
        <v>0</v>
      </c>
      <c r="BG32">
        <v>0</v>
      </c>
      <c r="BH32">
        <v>9979.3799999999992</v>
      </c>
      <c r="BI32">
        <v>0</v>
      </c>
      <c r="BJ32">
        <v>6.3550599999999999</v>
      </c>
      <c r="BK32">
        <v>-3.20059</v>
      </c>
      <c r="BL32">
        <v>406.29899999999998</v>
      </c>
      <c r="BM32">
        <v>409.101</v>
      </c>
      <c r="BN32">
        <v>1.0813999999999999</v>
      </c>
      <c r="BO32">
        <v>403.18400000000003</v>
      </c>
      <c r="BP32">
        <v>14.464600000000001</v>
      </c>
      <c r="BQ32">
        <v>1.54806</v>
      </c>
      <c r="BR32">
        <v>1.4403699999999999</v>
      </c>
      <c r="BS32">
        <v>13.4512</v>
      </c>
      <c r="BT32">
        <v>12.349399999999999</v>
      </c>
      <c r="BU32">
        <v>74.965599999999995</v>
      </c>
      <c r="BV32">
        <v>0.89972399999999997</v>
      </c>
      <c r="BW32">
        <v>0.100276</v>
      </c>
      <c r="BX32">
        <v>0</v>
      </c>
      <c r="BY32">
        <v>2.4472999999999998</v>
      </c>
      <c r="BZ32">
        <v>0</v>
      </c>
      <c r="CA32">
        <v>933.99699999999996</v>
      </c>
      <c r="CB32">
        <v>608.01900000000001</v>
      </c>
      <c r="CC32">
        <v>36.375</v>
      </c>
      <c r="CD32">
        <v>41.625</v>
      </c>
      <c r="CE32">
        <v>38.936999999999998</v>
      </c>
      <c r="CF32">
        <v>41.311999999999998</v>
      </c>
      <c r="CG32">
        <v>37</v>
      </c>
      <c r="CH32">
        <v>67.45</v>
      </c>
      <c r="CI32">
        <v>7.52</v>
      </c>
      <c r="CJ32">
        <v>0</v>
      </c>
      <c r="CK32">
        <v>1690056995.3</v>
      </c>
      <c r="CL32">
        <v>0</v>
      </c>
      <c r="CM32">
        <v>1690056010.5999999</v>
      </c>
      <c r="CN32" t="s">
        <v>354</v>
      </c>
      <c r="CO32">
        <v>1690055999.5</v>
      </c>
      <c r="CP32">
        <v>1690056010.5999999</v>
      </c>
      <c r="CQ32">
        <v>21</v>
      </c>
      <c r="CR32">
        <v>0.23</v>
      </c>
      <c r="CS32">
        <v>0.02</v>
      </c>
      <c r="CT32">
        <v>-4.22</v>
      </c>
      <c r="CU32">
        <v>-0.72499999999999998</v>
      </c>
      <c r="CV32">
        <v>413</v>
      </c>
      <c r="CW32">
        <v>14</v>
      </c>
      <c r="CX32">
        <v>0.23</v>
      </c>
      <c r="CY32">
        <v>7.0000000000000007E-2</v>
      </c>
      <c r="CZ32">
        <v>2.6604212104867009</v>
      </c>
      <c r="DA32">
        <v>0.80375138647445399</v>
      </c>
      <c r="DB32">
        <v>8.4457109763944729E-2</v>
      </c>
      <c r="DC32">
        <v>1</v>
      </c>
      <c r="DD32">
        <v>403.17394999999999</v>
      </c>
      <c r="DE32">
        <v>0.20694934333883799</v>
      </c>
      <c r="DF32">
        <v>2.9404038838230739E-2</v>
      </c>
      <c r="DG32">
        <v>-1</v>
      </c>
      <c r="DH32">
        <v>74.996142499999991</v>
      </c>
      <c r="DI32">
        <v>8.763680155334469E-2</v>
      </c>
      <c r="DJ32">
        <v>0.1035825079043267</v>
      </c>
      <c r="DK32">
        <v>1</v>
      </c>
      <c r="DL32">
        <v>2</v>
      </c>
      <c r="DM32">
        <v>2</v>
      </c>
      <c r="DN32" t="s">
        <v>355</v>
      </c>
      <c r="DO32">
        <v>3.2165900000000001</v>
      </c>
      <c r="DP32">
        <v>2.7239</v>
      </c>
      <c r="DQ32">
        <v>9.5103199999999999E-2</v>
      </c>
      <c r="DR32">
        <v>9.4493999999999995E-2</v>
      </c>
      <c r="DS32">
        <v>8.7598300000000004E-2</v>
      </c>
      <c r="DT32">
        <v>7.9570600000000005E-2</v>
      </c>
      <c r="DU32">
        <v>27520</v>
      </c>
      <c r="DV32">
        <v>31046.3</v>
      </c>
      <c r="DW32">
        <v>28603.8</v>
      </c>
      <c r="DX32">
        <v>32857.699999999997</v>
      </c>
      <c r="DY32">
        <v>36276.300000000003</v>
      </c>
      <c r="DZ32">
        <v>40753.5</v>
      </c>
      <c r="EA32">
        <v>41983.9</v>
      </c>
      <c r="EB32">
        <v>47129.8</v>
      </c>
      <c r="EC32">
        <v>2.2416299999999998</v>
      </c>
      <c r="ED32">
        <v>1.9182999999999999</v>
      </c>
      <c r="EE32">
        <v>0.14191500000000001</v>
      </c>
      <c r="EF32">
        <v>0</v>
      </c>
      <c r="EG32">
        <v>18.666</v>
      </c>
      <c r="EH32">
        <v>999.9</v>
      </c>
      <c r="EI32">
        <v>66.3</v>
      </c>
      <c r="EJ32">
        <v>20.7</v>
      </c>
      <c r="EK32">
        <v>16.313400000000001</v>
      </c>
      <c r="EL32">
        <v>63.045400000000001</v>
      </c>
      <c r="EM32">
        <v>19.743600000000001</v>
      </c>
      <c r="EN32">
        <v>1</v>
      </c>
      <c r="EO32">
        <v>-0.61445899999999998</v>
      </c>
      <c r="EP32">
        <v>-0.93394900000000003</v>
      </c>
      <c r="EQ32">
        <v>20.246400000000001</v>
      </c>
      <c r="ER32">
        <v>5.2297200000000004</v>
      </c>
      <c r="ES32">
        <v>12.0067</v>
      </c>
      <c r="ET32">
        <v>4.9917499999999997</v>
      </c>
      <c r="EU32">
        <v>3.3050000000000002</v>
      </c>
      <c r="EV32">
        <v>8087.8</v>
      </c>
      <c r="EW32">
        <v>9999</v>
      </c>
      <c r="EX32">
        <v>543.9</v>
      </c>
      <c r="EY32">
        <v>85.1</v>
      </c>
      <c r="EZ32">
        <v>1.8523000000000001</v>
      </c>
      <c r="FA32">
        <v>1.8614200000000001</v>
      </c>
      <c r="FB32">
        <v>1.8603499999999999</v>
      </c>
      <c r="FC32">
        <v>1.8563700000000001</v>
      </c>
      <c r="FD32">
        <v>1.8607400000000001</v>
      </c>
      <c r="FE32">
        <v>1.85707</v>
      </c>
      <c r="FF32">
        <v>1.8591299999999999</v>
      </c>
      <c r="FG32">
        <v>1.8619600000000001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-4.1779999999999999</v>
      </c>
      <c r="FV32">
        <v>-0.72489999999999999</v>
      </c>
      <c r="FW32">
        <v>-2.728093169885077</v>
      </c>
      <c r="FX32">
        <v>-4.0117494158234393E-3</v>
      </c>
      <c r="FY32">
        <v>1.087516141204025E-6</v>
      </c>
      <c r="FZ32">
        <v>-8.657206703991749E-11</v>
      </c>
      <c r="GA32">
        <v>-0.72490476190476194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16.3</v>
      </c>
      <c r="GJ32">
        <v>16.100000000000001</v>
      </c>
      <c r="GK32">
        <v>0.99975599999999998</v>
      </c>
      <c r="GL32">
        <v>2.34253</v>
      </c>
      <c r="GM32">
        <v>1.5942400000000001</v>
      </c>
      <c r="GN32">
        <v>2.33887</v>
      </c>
      <c r="GO32">
        <v>1.40015</v>
      </c>
      <c r="GP32">
        <v>2.3303199999999999</v>
      </c>
      <c r="GQ32">
        <v>24.347799999999999</v>
      </c>
      <c r="GR32">
        <v>15.086399999999999</v>
      </c>
      <c r="GS32">
        <v>18</v>
      </c>
      <c r="GT32">
        <v>604.28499999999997</v>
      </c>
      <c r="GU32">
        <v>425.01</v>
      </c>
      <c r="GV32">
        <v>21.352</v>
      </c>
      <c r="GW32">
        <v>18.951599999999999</v>
      </c>
      <c r="GX32">
        <v>30.0001</v>
      </c>
      <c r="GY32">
        <v>18.825399999999998</v>
      </c>
      <c r="GZ32">
        <v>18.7773</v>
      </c>
      <c r="HA32">
        <v>20.0717</v>
      </c>
      <c r="HB32">
        <v>0</v>
      </c>
      <c r="HC32">
        <v>-30</v>
      </c>
      <c r="HD32">
        <v>21.3413</v>
      </c>
      <c r="HE32">
        <v>403.28699999999998</v>
      </c>
      <c r="HF32">
        <v>0</v>
      </c>
      <c r="HG32">
        <v>105.021</v>
      </c>
      <c r="HH32">
        <v>104.047</v>
      </c>
    </row>
    <row r="33" spans="1:216" x14ac:dyDescent="0.2">
      <c r="A33">
        <v>15</v>
      </c>
      <c r="B33">
        <v>1690057040.0999999</v>
      </c>
      <c r="C33">
        <v>847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1690057040.0999999</v>
      </c>
      <c r="M33">
        <f t="shared" si="0"/>
        <v>1.0539027585688041E-3</v>
      </c>
      <c r="N33">
        <f t="shared" si="1"/>
        <v>1.0539027585688041</v>
      </c>
      <c r="O33">
        <f t="shared" si="2"/>
        <v>2.0815806892947513</v>
      </c>
      <c r="P33">
        <f t="shared" si="3"/>
        <v>400.00400000000002</v>
      </c>
      <c r="Q33">
        <f t="shared" si="4"/>
        <v>363.49766107511897</v>
      </c>
      <c r="R33">
        <f t="shared" si="5"/>
        <v>36.232239425787071</v>
      </c>
      <c r="S33">
        <f t="shared" si="6"/>
        <v>39.871070026713205</v>
      </c>
      <c r="T33">
        <f t="shared" si="7"/>
        <v>0.11082539364958767</v>
      </c>
      <c r="U33">
        <f t="shared" si="8"/>
        <v>2.9230959569260833</v>
      </c>
      <c r="V33">
        <f t="shared" si="9"/>
        <v>0.10854292435400731</v>
      </c>
      <c r="W33">
        <f t="shared" si="10"/>
        <v>6.8040483264984464E-2</v>
      </c>
      <c r="X33">
        <f t="shared" si="11"/>
        <v>9.9411795985357738</v>
      </c>
      <c r="Y33">
        <f t="shared" si="12"/>
        <v>21.673349958072148</v>
      </c>
      <c r="Z33">
        <f t="shared" si="13"/>
        <v>20.9863</v>
      </c>
      <c r="AA33">
        <f t="shared" si="14"/>
        <v>2.493831304409285</v>
      </c>
      <c r="AB33">
        <f t="shared" si="15"/>
        <v>58.640686838112835</v>
      </c>
      <c r="AC33">
        <f t="shared" si="16"/>
        <v>1.5456264443911201</v>
      </c>
      <c r="AD33">
        <f t="shared" si="17"/>
        <v>2.6357577438648931</v>
      </c>
      <c r="AE33">
        <f t="shared" si="18"/>
        <v>0.94820486001816495</v>
      </c>
      <c r="AF33">
        <f t="shared" si="19"/>
        <v>-46.477111652884261</v>
      </c>
      <c r="AG33">
        <f t="shared" si="20"/>
        <v>142.41403711896945</v>
      </c>
      <c r="AH33">
        <f t="shared" si="21"/>
        <v>9.9404077029952216</v>
      </c>
      <c r="AI33">
        <f t="shared" si="22"/>
        <v>115.81851276761618</v>
      </c>
      <c r="AJ33">
        <v>13</v>
      </c>
      <c r="AK33">
        <v>2</v>
      </c>
      <c r="AL33">
        <f t="shared" si="23"/>
        <v>1</v>
      </c>
      <c r="AM33">
        <f t="shared" si="24"/>
        <v>0</v>
      </c>
      <c r="AN33">
        <f t="shared" si="25"/>
        <v>53594.56777602886</v>
      </c>
      <c r="AO33">
        <f t="shared" si="26"/>
        <v>60.103999999999999</v>
      </c>
      <c r="AP33">
        <f t="shared" si="27"/>
        <v>50.667972019966719</v>
      </c>
      <c r="AQ33">
        <f t="shared" si="28"/>
        <v>0.84300499168053245</v>
      </c>
      <c r="AR33">
        <f t="shared" si="29"/>
        <v>0.16539963394342763</v>
      </c>
      <c r="AS33">
        <v>1690057040.0999999</v>
      </c>
      <c r="AT33">
        <v>400.00400000000002</v>
      </c>
      <c r="AU33">
        <v>402.50700000000001</v>
      </c>
      <c r="AV33">
        <v>15.506399999999999</v>
      </c>
      <c r="AW33">
        <v>14.4689</v>
      </c>
      <c r="AX33">
        <v>404.18099999999998</v>
      </c>
      <c r="AY33">
        <v>16.231300000000001</v>
      </c>
      <c r="AZ33">
        <v>600.03499999999997</v>
      </c>
      <c r="BA33">
        <v>99.576800000000006</v>
      </c>
      <c r="BB33">
        <v>9.9878300000000003E-2</v>
      </c>
      <c r="BC33">
        <v>21.89</v>
      </c>
      <c r="BD33">
        <v>20.9863</v>
      </c>
      <c r="BE33">
        <v>999.9</v>
      </c>
      <c r="BF33">
        <v>0</v>
      </c>
      <c r="BG33">
        <v>0</v>
      </c>
      <c r="BH33">
        <v>10005.6</v>
      </c>
      <c r="BI33">
        <v>0</v>
      </c>
      <c r="BJ33">
        <v>6.1152499999999996</v>
      </c>
      <c r="BK33">
        <v>-2.50345</v>
      </c>
      <c r="BL33">
        <v>406.30399999999997</v>
      </c>
      <c r="BM33">
        <v>408.41699999999997</v>
      </c>
      <c r="BN33">
        <v>1.03748</v>
      </c>
      <c r="BO33">
        <v>402.50700000000001</v>
      </c>
      <c r="BP33">
        <v>14.4689</v>
      </c>
      <c r="BQ33">
        <v>1.5440799999999999</v>
      </c>
      <c r="BR33">
        <v>1.4407700000000001</v>
      </c>
      <c r="BS33">
        <v>13.4117</v>
      </c>
      <c r="BT33">
        <v>12.3536</v>
      </c>
      <c r="BU33">
        <v>60.103999999999999</v>
      </c>
      <c r="BV33">
        <v>0.89983999999999997</v>
      </c>
      <c r="BW33">
        <v>0.10016</v>
      </c>
      <c r="BX33">
        <v>0</v>
      </c>
      <c r="BY33">
        <v>1.7513000000000001</v>
      </c>
      <c r="BZ33">
        <v>0</v>
      </c>
      <c r="CA33">
        <v>803.524</v>
      </c>
      <c r="CB33">
        <v>487.49900000000002</v>
      </c>
      <c r="CC33">
        <v>36.375</v>
      </c>
      <c r="CD33">
        <v>41.625</v>
      </c>
      <c r="CE33">
        <v>38.936999999999998</v>
      </c>
      <c r="CF33">
        <v>41.5</v>
      </c>
      <c r="CG33">
        <v>37</v>
      </c>
      <c r="CH33">
        <v>54.08</v>
      </c>
      <c r="CI33">
        <v>6.02</v>
      </c>
      <c r="CJ33">
        <v>0</v>
      </c>
      <c r="CK33">
        <v>1690057055.9000001</v>
      </c>
      <c r="CL33">
        <v>0</v>
      </c>
      <c r="CM33">
        <v>1690056010.5999999</v>
      </c>
      <c r="CN33" t="s">
        <v>354</v>
      </c>
      <c r="CO33">
        <v>1690055999.5</v>
      </c>
      <c r="CP33">
        <v>1690056010.5999999</v>
      </c>
      <c r="CQ33">
        <v>21</v>
      </c>
      <c r="CR33">
        <v>0.23</v>
      </c>
      <c r="CS33">
        <v>0.02</v>
      </c>
      <c r="CT33">
        <v>-4.22</v>
      </c>
      <c r="CU33">
        <v>-0.72499999999999998</v>
      </c>
      <c r="CV33">
        <v>413</v>
      </c>
      <c r="CW33">
        <v>14</v>
      </c>
      <c r="CX33">
        <v>0.23</v>
      </c>
      <c r="CY33">
        <v>7.0000000000000007E-2</v>
      </c>
      <c r="CZ33">
        <v>2.0168279785657628</v>
      </c>
      <c r="DA33">
        <v>4.7141257243915498E-2</v>
      </c>
      <c r="DB33">
        <v>4.6462860560513672E-2</v>
      </c>
      <c r="DC33">
        <v>1</v>
      </c>
      <c r="DD33">
        <v>402.49897499999997</v>
      </c>
      <c r="DE33">
        <v>-0.28071669793680593</v>
      </c>
      <c r="DF33">
        <v>4.7471300540430743E-2</v>
      </c>
      <c r="DG33">
        <v>-1</v>
      </c>
      <c r="DH33">
        <v>59.994009756097569</v>
      </c>
      <c r="DI33">
        <v>0.14307563549741281</v>
      </c>
      <c r="DJ33">
        <v>0.14878873187874991</v>
      </c>
      <c r="DK33">
        <v>1</v>
      </c>
      <c r="DL33">
        <v>2</v>
      </c>
      <c r="DM33">
        <v>2</v>
      </c>
      <c r="DN33" t="s">
        <v>355</v>
      </c>
      <c r="DO33">
        <v>3.2164899999999998</v>
      </c>
      <c r="DP33">
        <v>2.7236199999999999</v>
      </c>
      <c r="DQ33">
        <v>9.5103400000000005E-2</v>
      </c>
      <c r="DR33">
        <v>9.4371300000000005E-2</v>
      </c>
      <c r="DS33">
        <v>8.74394E-2</v>
      </c>
      <c r="DT33">
        <v>7.9585600000000006E-2</v>
      </c>
      <c r="DU33">
        <v>27519.7</v>
      </c>
      <c r="DV33">
        <v>31050.6</v>
      </c>
      <c r="DW33">
        <v>28603.599999999999</v>
      </c>
      <c r="DX33">
        <v>32857.9</v>
      </c>
      <c r="DY33">
        <v>36282.1</v>
      </c>
      <c r="DZ33">
        <v>40753.1</v>
      </c>
      <c r="EA33">
        <v>41983</v>
      </c>
      <c r="EB33">
        <v>47130.2</v>
      </c>
      <c r="EC33">
        <v>2.2418</v>
      </c>
      <c r="ED33">
        <v>1.9181999999999999</v>
      </c>
      <c r="EE33">
        <v>0.14252200000000001</v>
      </c>
      <c r="EF33">
        <v>0</v>
      </c>
      <c r="EG33">
        <v>18.627700000000001</v>
      </c>
      <c r="EH33">
        <v>999.9</v>
      </c>
      <c r="EI33">
        <v>66.2</v>
      </c>
      <c r="EJ33">
        <v>20.8</v>
      </c>
      <c r="EK33">
        <v>16.389500000000002</v>
      </c>
      <c r="EL33">
        <v>63.005400000000002</v>
      </c>
      <c r="EM33">
        <v>19.791699999999999</v>
      </c>
      <c r="EN33">
        <v>1</v>
      </c>
      <c r="EO33">
        <v>-0.61510699999999996</v>
      </c>
      <c r="EP33">
        <v>-1.08735</v>
      </c>
      <c r="EQ33">
        <v>20.245799999999999</v>
      </c>
      <c r="ER33">
        <v>5.2297200000000004</v>
      </c>
      <c r="ES33">
        <v>12.0068</v>
      </c>
      <c r="ET33">
        <v>4.9916</v>
      </c>
      <c r="EU33">
        <v>3.3050000000000002</v>
      </c>
      <c r="EV33">
        <v>8089.2</v>
      </c>
      <c r="EW33">
        <v>9999</v>
      </c>
      <c r="EX33">
        <v>543.9</v>
      </c>
      <c r="EY33">
        <v>85.2</v>
      </c>
      <c r="EZ33">
        <v>1.85229</v>
      </c>
      <c r="FA33">
        <v>1.8613900000000001</v>
      </c>
      <c r="FB33">
        <v>1.8603400000000001</v>
      </c>
      <c r="FC33">
        <v>1.8563700000000001</v>
      </c>
      <c r="FD33">
        <v>1.86067</v>
      </c>
      <c r="FE33">
        <v>1.8570199999999999</v>
      </c>
      <c r="FF33">
        <v>1.8591299999999999</v>
      </c>
      <c r="FG33">
        <v>1.8619399999999999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-4.1769999999999996</v>
      </c>
      <c r="FV33">
        <v>-0.72489999999999999</v>
      </c>
      <c r="FW33">
        <v>-2.728093169885077</v>
      </c>
      <c r="FX33">
        <v>-4.0117494158234393E-3</v>
      </c>
      <c r="FY33">
        <v>1.087516141204025E-6</v>
      </c>
      <c r="FZ33">
        <v>-8.657206703991749E-11</v>
      </c>
      <c r="GA33">
        <v>-0.72490476190476194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17.3</v>
      </c>
      <c r="GJ33">
        <v>17.2</v>
      </c>
      <c r="GK33">
        <v>0.99853499999999995</v>
      </c>
      <c r="GL33">
        <v>2.34619</v>
      </c>
      <c r="GM33">
        <v>1.5942400000000001</v>
      </c>
      <c r="GN33">
        <v>2.33887</v>
      </c>
      <c r="GO33">
        <v>1.40015</v>
      </c>
      <c r="GP33">
        <v>2.2851599999999999</v>
      </c>
      <c r="GQ33">
        <v>24.368099999999998</v>
      </c>
      <c r="GR33">
        <v>15.068899999999999</v>
      </c>
      <c r="GS33">
        <v>18</v>
      </c>
      <c r="GT33">
        <v>604.45299999999997</v>
      </c>
      <c r="GU33">
        <v>424.96600000000001</v>
      </c>
      <c r="GV33">
        <v>21.440200000000001</v>
      </c>
      <c r="GW33">
        <v>18.953199999999999</v>
      </c>
      <c r="GX33">
        <v>30.0001</v>
      </c>
      <c r="GY33">
        <v>18.828600000000002</v>
      </c>
      <c r="GZ33">
        <v>18.7789</v>
      </c>
      <c r="HA33">
        <v>20.043199999999999</v>
      </c>
      <c r="HB33">
        <v>0</v>
      </c>
      <c r="HC33">
        <v>-30</v>
      </c>
      <c r="HD33">
        <v>21.442799999999998</v>
      </c>
      <c r="HE33">
        <v>402.51400000000001</v>
      </c>
      <c r="HF33">
        <v>0</v>
      </c>
      <c r="HG33">
        <v>105.01900000000001</v>
      </c>
      <c r="HH33">
        <v>104.048</v>
      </c>
    </row>
    <row r="34" spans="1:216" x14ac:dyDescent="0.2">
      <c r="A34">
        <v>16</v>
      </c>
      <c r="B34">
        <v>1690057100.5999999</v>
      </c>
      <c r="C34">
        <v>907.5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1690057100.5999999</v>
      </c>
      <c r="M34">
        <f t="shared" si="0"/>
        <v>1.0249990782301738E-3</v>
      </c>
      <c r="N34">
        <f t="shared" si="1"/>
        <v>1.0249990782301739</v>
      </c>
      <c r="O34">
        <f t="shared" si="2"/>
        <v>1.5712343237291171</v>
      </c>
      <c r="P34">
        <f t="shared" si="3"/>
        <v>400.02300000000002</v>
      </c>
      <c r="Q34">
        <f t="shared" si="4"/>
        <v>370.12605124047246</v>
      </c>
      <c r="R34">
        <f t="shared" si="5"/>
        <v>36.893218745463322</v>
      </c>
      <c r="S34">
        <f t="shared" si="6"/>
        <v>39.873270181212007</v>
      </c>
      <c r="T34">
        <f t="shared" si="7"/>
        <v>0.10704632406433701</v>
      </c>
      <c r="U34">
        <f t="shared" si="8"/>
        <v>2.9155426470447994</v>
      </c>
      <c r="V34">
        <f t="shared" si="9"/>
        <v>0.10490984697388886</v>
      </c>
      <c r="W34">
        <f t="shared" si="10"/>
        <v>6.5757056793739693E-2</v>
      </c>
      <c r="X34">
        <f t="shared" si="11"/>
        <v>8.264058956841474</v>
      </c>
      <c r="Y34">
        <f t="shared" si="12"/>
        <v>21.690036099590582</v>
      </c>
      <c r="Z34">
        <f t="shared" si="13"/>
        <v>21.008500000000002</v>
      </c>
      <c r="AA34">
        <f t="shared" si="14"/>
        <v>2.4972359545611322</v>
      </c>
      <c r="AB34">
        <f t="shared" si="15"/>
        <v>58.47471022088294</v>
      </c>
      <c r="AC34">
        <f t="shared" si="16"/>
        <v>1.5430965428196002</v>
      </c>
      <c r="AD34">
        <f t="shared" si="17"/>
        <v>2.6389126803547929</v>
      </c>
      <c r="AE34">
        <f t="shared" si="18"/>
        <v>0.95413941174153205</v>
      </c>
      <c r="AF34">
        <f t="shared" si="19"/>
        <v>-45.202459349950665</v>
      </c>
      <c r="AG34">
        <f t="shared" si="20"/>
        <v>141.63736267743747</v>
      </c>
      <c r="AH34">
        <f t="shared" si="21"/>
        <v>9.913919255625844</v>
      </c>
      <c r="AI34">
        <f t="shared" si="22"/>
        <v>114.61288153995412</v>
      </c>
      <c r="AJ34">
        <v>13</v>
      </c>
      <c r="AK34">
        <v>2</v>
      </c>
      <c r="AL34">
        <f t="shared" si="23"/>
        <v>1</v>
      </c>
      <c r="AM34">
        <f t="shared" si="24"/>
        <v>0</v>
      </c>
      <c r="AN34">
        <f t="shared" si="25"/>
        <v>53369.645812630515</v>
      </c>
      <c r="AO34">
        <f t="shared" si="26"/>
        <v>49.9587</v>
      </c>
      <c r="AP34">
        <f t="shared" si="27"/>
        <v>42.115904081265015</v>
      </c>
      <c r="AQ34">
        <f t="shared" si="28"/>
        <v>0.84301441152922341</v>
      </c>
      <c r="AR34">
        <f t="shared" si="29"/>
        <v>0.16541781425140115</v>
      </c>
      <c r="AS34">
        <v>1690057100.5999999</v>
      </c>
      <c r="AT34">
        <v>400.02300000000002</v>
      </c>
      <c r="AU34">
        <v>402.00400000000002</v>
      </c>
      <c r="AV34">
        <v>15.4809</v>
      </c>
      <c r="AW34">
        <v>14.4719</v>
      </c>
      <c r="AX34">
        <v>404.20100000000002</v>
      </c>
      <c r="AY34">
        <v>16.2058</v>
      </c>
      <c r="AZ34">
        <v>600.07799999999997</v>
      </c>
      <c r="BA34">
        <v>99.577100000000002</v>
      </c>
      <c r="BB34">
        <v>0.100344</v>
      </c>
      <c r="BC34">
        <v>21.909600000000001</v>
      </c>
      <c r="BD34">
        <v>21.008500000000002</v>
      </c>
      <c r="BE34">
        <v>999.9</v>
      </c>
      <c r="BF34">
        <v>0</v>
      </c>
      <c r="BG34">
        <v>0</v>
      </c>
      <c r="BH34">
        <v>9962.5</v>
      </c>
      <c r="BI34">
        <v>0</v>
      </c>
      <c r="BJ34">
        <v>6.1152499999999996</v>
      </c>
      <c r="BK34">
        <v>-1.9805299999999999</v>
      </c>
      <c r="BL34">
        <v>406.31299999999999</v>
      </c>
      <c r="BM34">
        <v>407.90699999999998</v>
      </c>
      <c r="BN34">
        <v>1.00902</v>
      </c>
      <c r="BO34">
        <v>402.00400000000002</v>
      </c>
      <c r="BP34">
        <v>14.4719</v>
      </c>
      <c r="BQ34">
        <v>1.5415399999999999</v>
      </c>
      <c r="BR34">
        <v>1.4410700000000001</v>
      </c>
      <c r="BS34">
        <v>13.3865</v>
      </c>
      <c r="BT34">
        <v>12.3568</v>
      </c>
      <c r="BU34">
        <v>49.9587</v>
      </c>
      <c r="BV34">
        <v>0.89957699999999996</v>
      </c>
      <c r="BW34">
        <v>0.100423</v>
      </c>
      <c r="BX34">
        <v>0</v>
      </c>
      <c r="BY34">
        <v>2.3411</v>
      </c>
      <c r="BZ34">
        <v>0</v>
      </c>
      <c r="CA34">
        <v>718.57399999999996</v>
      </c>
      <c r="CB34">
        <v>405.18</v>
      </c>
      <c r="CC34">
        <v>36.375</v>
      </c>
      <c r="CD34">
        <v>41.625</v>
      </c>
      <c r="CE34">
        <v>38.936999999999998</v>
      </c>
      <c r="CF34">
        <v>41.625</v>
      </c>
      <c r="CG34">
        <v>37.061999999999998</v>
      </c>
      <c r="CH34">
        <v>44.94</v>
      </c>
      <c r="CI34">
        <v>5.0199999999999996</v>
      </c>
      <c r="CJ34">
        <v>0</v>
      </c>
      <c r="CK34">
        <v>1690057116.5</v>
      </c>
      <c r="CL34">
        <v>0</v>
      </c>
      <c r="CM34">
        <v>1690056010.5999999</v>
      </c>
      <c r="CN34" t="s">
        <v>354</v>
      </c>
      <c r="CO34">
        <v>1690055999.5</v>
      </c>
      <c r="CP34">
        <v>1690056010.5999999</v>
      </c>
      <c r="CQ34">
        <v>21</v>
      </c>
      <c r="CR34">
        <v>0.23</v>
      </c>
      <c r="CS34">
        <v>0.02</v>
      </c>
      <c r="CT34">
        <v>-4.22</v>
      </c>
      <c r="CU34">
        <v>-0.72499999999999998</v>
      </c>
      <c r="CV34">
        <v>413</v>
      </c>
      <c r="CW34">
        <v>14</v>
      </c>
      <c r="CX34">
        <v>0.23</v>
      </c>
      <c r="CY34">
        <v>7.0000000000000007E-2</v>
      </c>
      <c r="CZ34">
        <v>1.6074140173561999</v>
      </c>
      <c r="DA34">
        <v>-0.1180311119461552</v>
      </c>
      <c r="DB34">
        <v>2.862275341182376E-2</v>
      </c>
      <c r="DC34">
        <v>1</v>
      </c>
      <c r="DD34">
        <v>402.0597317073171</v>
      </c>
      <c r="DE34">
        <v>-0.16340069686391859</v>
      </c>
      <c r="DF34">
        <v>2.875465976256409E-2</v>
      </c>
      <c r="DG34">
        <v>-1</v>
      </c>
      <c r="DH34">
        <v>49.978450000000002</v>
      </c>
      <c r="DI34">
        <v>9.4751438530345067E-2</v>
      </c>
      <c r="DJ34">
        <v>9.8884326361663846E-2</v>
      </c>
      <c r="DK34">
        <v>1</v>
      </c>
      <c r="DL34">
        <v>2</v>
      </c>
      <c r="DM34">
        <v>2</v>
      </c>
      <c r="DN34" t="s">
        <v>355</v>
      </c>
      <c r="DO34">
        <v>3.2165900000000001</v>
      </c>
      <c r="DP34">
        <v>2.7237100000000001</v>
      </c>
      <c r="DQ34">
        <v>9.5107899999999995E-2</v>
      </c>
      <c r="DR34">
        <v>9.4282599999999994E-2</v>
      </c>
      <c r="DS34">
        <v>8.7340100000000004E-2</v>
      </c>
      <c r="DT34">
        <v>7.9598199999999994E-2</v>
      </c>
      <c r="DU34">
        <v>27520.1</v>
      </c>
      <c r="DV34">
        <v>31054.400000000001</v>
      </c>
      <c r="DW34">
        <v>28604.1</v>
      </c>
      <c r="DX34">
        <v>32858.6</v>
      </c>
      <c r="DY34">
        <v>36287.199999999997</v>
      </c>
      <c r="DZ34">
        <v>40753.5</v>
      </c>
      <c r="EA34">
        <v>41984.3</v>
      </c>
      <c r="EB34">
        <v>47131.199999999997</v>
      </c>
      <c r="EC34">
        <v>2.24153</v>
      </c>
      <c r="ED34">
        <v>1.9177200000000001</v>
      </c>
      <c r="EE34">
        <v>0.143766</v>
      </c>
      <c r="EF34">
        <v>0</v>
      </c>
      <c r="EG34">
        <v>18.629300000000001</v>
      </c>
      <c r="EH34">
        <v>999.9</v>
      </c>
      <c r="EI34">
        <v>66.099999999999994</v>
      </c>
      <c r="EJ34">
        <v>20.8</v>
      </c>
      <c r="EK34">
        <v>16.366700000000002</v>
      </c>
      <c r="EL34">
        <v>63.125399999999999</v>
      </c>
      <c r="EM34">
        <v>19.727599999999999</v>
      </c>
      <c r="EN34">
        <v>1</v>
      </c>
      <c r="EO34">
        <v>-0.615066</v>
      </c>
      <c r="EP34">
        <v>-0.96820499999999998</v>
      </c>
      <c r="EQ34">
        <v>20.246500000000001</v>
      </c>
      <c r="ER34">
        <v>5.2303199999999999</v>
      </c>
      <c r="ES34">
        <v>12.0077</v>
      </c>
      <c r="ET34">
        <v>4.9916499999999999</v>
      </c>
      <c r="EU34">
        <v>3.3050000000000002</v>
      </c>
      <c r="EV34">
        <v>8090.6</v>
      </c>
      <c r="EW34">
        <v>9999</v>
      </c>
      <c r="EX34">
        <v>543.9</v>
      </c>
      <c r="EY34">
        <v>85.2</v>
      </c>
      <c r="EZ34">
        <v>1.85229</v>
      </c>
      <c r="FA34">
        <v>1.86138</v>
      </c>
      <c r="FB34">
        <v>1.86029</v>
      </c>
      <c r="FC34">
        <v>1.85636</v>
      </c>
      <c r="FD34">
        <v>1.86069</v>
      </c>
      <c r="FE34">
        <v>1.85704</v>
      </c>
      <c r="FF34">
        <v>1.8591299999999999</v>
      </c>
      <c r="FG34">
        <v>1.8619399999999999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-4.1779999999999999</v>
      </c>
      <c r="FV34">
        <v>-0.72489999999999999</v>
      </c>
      <c r="FW34">
        <v>-2.728093169885077</v>
      </c>
      <c r="FX34">
        <v>-4.0117494158234393E-3</v>
      </c>
      <c r="FY34">
        <v>1.087516141204025E-6</v>
      </c>
      <c r="FZ34">
        <v>-8.657206703991749E-11</v>
      </c>
      <c r="GA34">
        <v>-0.72490476190476194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18.399999999999999</v>
      </c>
      <c r="GJ34">
        <v>18.2</v>
      </c>
      <c r="GK34">
        <v>0.99731400000000003</v>
      </c>
      <c r="GL34">
        <v>2.34863</v>
      </c>
      <c r="GM34">
        <v>1.5942400000000001</v>
      </c>
      <c r="GN34">
        <v>2.33887</v>
      </c>
      <c r="GO34">
        <v>1.40015</v>
      </c>
      <c r="GP34">
        <v>2.2949199999999998</v>
      </c>
      <c r="GQ34">
        <v>24.408799999999999</v>
      </c>
      <c r="GR34">
        <v>15.0602</v>
      </c>
      <c r="GS34">
        <v>18</v>
      </c>
      <c r="GT34">
        <v>604.25400000000002</v>
      </c>
      <c r="GU34">
        <v>424.69600000000003</v>
      </c>
      <c r="GV34">
        <v>21.3841</v>
      </c>
      <c r="GW34">
        <v>18.951599999999999</v>
      </c>
      <c r="GX34">
        <v>30.0001</v>
      </c>
      <c r="GY34">
        <v>18.828600000000002</v>
      </c>
      <c r="GZ34">
        <v>18.7805</v>
      </c>
      <c r="HA34">
        <v>20.0276</v>
      </c>
      <c r="HB34">
        <v>0</v>
      </c>
      <c r="HC34">
        <v>-30</v>
      </c>
      <c r="HD34">
        <v>21.376300000000001</v>
      </c>
      <c r="HE34">
        <v>402.14600000000002</v>
      </c>
      <c r="HF34">
        <v>0</v>
      </c>
      <c r="HG34">
        <v>105.02200000000001</v>
      </c>
      <c r="HH34">
        <v>104.05</v>
      </c>
    </row>
    <row r="35" spans="1:216" x14ac:dyDescent="0.2">
      <c r="A35">
        <v>17</v>
      </c>
      <c r="B35">
        <v>1690057161.0999999</v>
      </c>
      <c r="C35">
        <v>968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1690057161.0999999</v>
      </c>
      <c r="M35">
        <f t="shared" si="0"/>
        <v>9.9654451614633187E-4</v>
      </c>
      <c r="N35">
        <f t="shared" si="1"/>
        <v>0.99654451614633188</v>
      </c>
      <c r="O35">
        <f t="shared" si="2"/>
        <v>0.6424521961582409</v>
      </c>
      <c r="P35">
        <f t="shared" si="3"/>
        <v>400.07600000000002</v>
      </c>
      <c r="Q35">
        <f t="shared" si="4"/>
        <v>383.85357013858334</v>
      </c>
      <c r="R35">
        <f t="shared" si="5"/>
        <v>38.261711637259573</v>
      </c>
      <c r="S35">
        <f t="shared" si="6"/>
        <v>39.878729119184001</v>
      </c>
      <c r="T35">
        <f t="shared" si="7"/>
        <v>0.10361110724399714</v>
      </c>
      <c r="U35">
        <f t="shared" si="8"/>
        <v>2.9135713455855656</v>
      </c>
      <c r="V35">
        <f t="shared" si="9"/>
        <v>0.10160684355668681</v>
      </c>
      <c r="W35">
        <f t="shared" si="10"/>
        <v>6.3681123115751762E-2</v>
      </c>
      <c r="X35">
        <f t="shared" si="11"/>
        <v>4.9700435582595679</v>
      </c>
      <c r="Y35">
        <f t="shared" si="12"/>
        <v>21.675868418803532</v>
      </c>
      <c r="Z35">
        <f t="shared" si="13"/>
        <v>21.019300000000001</v>
      </c>
      <c r="AA35">
        <f t="shared" si="14"/>
        <v>2.498893742208435</v>
      </c>
      <c r="AB35">
        <f t="shared" si="15"/>
        <v>58.405062540728323</v>
      </c>
      <c r="AC35">
        <f t="shared" si="16"/>
        <v>1.5410798933703997</v>
      </c>
      <c r="AD35">
        <f t="shared" si="17"/>
        <v>2.6386067000540225</v>
      </c>
      <c r="AE35">
        <f t="shared" si="18"/>
        <v>0.95781384883803522</v>
      </c>
      <c r="AF35">
        <f t="shared" si="19"/>
        <v>-43.947613162053237</v>
      </c>
      <c r="AG35">
        <f t="shared" si="20"/>
        <v>139.54672562764247</v>
      </c>
      <c r="AH35">
        <f t="shared" si="21"/>
        <v>9.7746361170306049</v>
      </c>
      <c r="AI35">
        <f t="shared" si="22"/>
        <v>110.3437921408794</v>
      </c>
      <c r="AJ35">
        <v>13</v>
      </c>
      <c r="AK35">
        <v>2</v>
      </c>
      <c r="AL35">
        <f t="shared" si="23"/>
        <v>1</v>
      </c>
      <c r="AM35">
        <f t="shared" si="24"/>
        <v>0</v>
      </c>
      <c r="AN35">
        <f t="shared" si="25"/>
        <v>53312.282269631629</v>
      </c>
      <c r="AO35">
        <f t="shared" si="26"/>
        <v>30.055700000000002</v>
      </c>
      <c r="AP35">
        <f t="shared" si="27"/>
        <v>25.336505014642263</v>
      </c>
      <c r="AQ35">
        <f t="shared" si="28"/>
        <v>0.84298502495840266</v>
      </c>
      <c r="AR35">
        <f t="shared" si="29"/>
        <v>0.16536109816971714</v>
      </c>
      <c r="AS35">
        <v>1690057161.0999999</v>
      </c>
      <c r="AT35">
        <v>400.07600000000002</v>
      </c>
      <c r="AU35">
        <v>401.11700000000002</v>
      </c>
      <c r="AV35">
        <v>15.460599999999999</v>
      </c>
      <c r="AW35">
        <v>14.4796</v>
      </c>
      <c r="AX35">
        <v>404.25400000000002</v>
      </c>
      <c r="AY35">
        <v>16.185500000000001</v>
      </c>
      <c r="AZ35">
        <v>600.08399999999995</v>
      </c>
      <c r="BA35">
        <v>99.577399999999997</v>
      </c>
      <c r="BB35">
        <v>0.100484</v>
      </c>
      <c r="BC35">
        <v>21.907699999999998</v>
      </c>
      <c r="BD35">
        <v>21.019300000000001</v>
      </c>
      <c r="BE35">
        <v>999.9</v>
      </c>
      <c r="BF35">
        <v>0</v>
      </c>
      <c r="BG35">
        <v>0</v>
      </c>
      <c r="BH35">
        <v>9951.25</v>
      </c>
      <c r="BI35">
        <v>0</v>
      </c>
      <c r="BJ35">
        <v>6.0552999999999999</v>
      </c>
      <c r="BK35">
        <v>-1.0416000000000001</v>
      </c>
      <c r="BL35">
        <v>406.358</v>
      </c>
      <c r="BM35">
        <v>407.01100000000002</v>
      </c>
      <c r="BN35">
        <v>0.98102299999999998</v>
      </c>
      <c r="BO35">
        <v>401.11700000000002</v>
      </c>
      <c r="BP35">
        <v>14.4796</v>
      </c>
      <c r="BQ35">
        <v>1.5395300000000001</v>
      </c>
      <c r="BR35">
        <v>1.44184</v>
      </c>
      <c r="BS35">
        <v>13.3665</v>
      </c>
      <c r="BT35">
        <v>12.365</v>
      </c>
      <c r="BU35">
        <v>30.055700000000002</v>
      </c>
      <c r="BV35">
        <v>0.90037100000000003</v>
      </c>
      <c r="BW35">
        <v>9.9629099999999998E-2</v>
      </c>
      <c r="BX35">
        <v>0</v>
      </c>
      <c r="BY35">
        <v>2.2010999999999998</v>
      </c>
      <c r="BZ35">
        <v>0</v>
      </c>
      <c r="CA35">
        <v>544.23500000000001</v>
      </c>
      <c r="CB35">
        <v>243.81700000000001</v>
      </c>
      <c r="CC35">
        <v>36.311999999999998</v>
      </c>
      <c r="CD35">
        <v>41.625</v>
      </c>
      <c r="CE35">
        <v>38.936999999999998</v>
      </c>
      <c r="CF35">
        <v>41.686999999999998</v>
      </c>
      <c r="CG35">
        <v>37.061999999999998</v>
      </c>
      <c r="CH35">
        <v>27.06</v>
      </c>
      <c r="CI35">
        <v>2.99</v>
      </c>
      <c r="CJ35">
        <v>0</v>
      </c>
      <c r="CK35">
        <v>1690057177.0999999</v>
      </c>
      <c r="CL35">
        <v>0</v>
      </c>
      <c r="CM35">
        <v>1690056010.5999999</v>
      </c>
      <c r="CN35" t="s">
        <v>354</v>
      </c>
      <c r="CO35">
        <v>1690055999.5</v>
      </c>
      <c r="CP35">
        <v>1690056010.5999999</v>
      </c>
      <c r="CQ35">
        <v>21</v>
      </c>
      <c r="CR35">
        <v>0.23</v>
      </c>
      <c r="CS35">
        <v>0.02</v>
      </c>
      <c r="CT35">
        <v>-4.22</v>
      </c>
      <c r="CU35">
        <v>-0.72499999999999998</v>
      </c>
      <c r="CV35">
        <v>413</v>
      </c>
      <c r="CW35">
        <v>14</v>
      </c>
      <c r="CX35">
        <v>0.23</v>
      </c>
      <c r="CY35">
        <v>7.0000000000000007E-2</v>
      </c>
      <c r="CZ35">
        <v>0.60919436086824008</v>
      </c>
      <c r="DA35">
        <v>0.45576651014549979</v>
      </c>
      <c r="DB35">
        <v>6.5139323823774686E-2</v>
      </c>
      <c r="DC35">
        <v>1</v>
      </c>
      <c r="DD35">
        <v>401.07556097560979</v>
      </c>
      <c r="DE35">
        <v>2.2536585366405942E-2</v>
      </c>
      <c r="DF35">
        <v>4.0775440229108E-2</v>
      </c>
      <c r="DG35">
        <v>-1</v>
      </c>
      <c r="DH35">
        <v>30.010180487804881</v>
      </c>
      <c r="DI35">
        <v>-8.4645517621992072E-2</v>
      </c>
      <c r="DJ35">
        <v>0.1176541214841245</v>
      </c>
      <c r="DK35">
        <v>1</v>
      </c>
      <c r="DL35">
        <v>2</v>
      </c>
      <c r="DM35">
        <v>2</v>
      </c>
      <c r="DN35" t="s">
        <v>355</v>
      </c>
      <c r="DO35">
        <v>3.2166000000000001</v>
      </c>
      <c r="DP35">
        <v>2.72376</v>
      </c>
      <c r="DQ35">
        <v>9.5115699999999997E-2</v>
      </c>
      <c r="DR35">
        <v>9.4123700000000005E-2</v>
      </c>
      <c r="DS35">
        <v>8.7259000000000003E-2</v>
      </c>
      <c r="DT35">
        <v>7.9628199999999996E-2</v>
      </c>
      <c r="DU35">
        <v>27519.7</v>
      </c>
      <c r="DV35">
        <v>31059.5</v>
      </c>
      <c r="DW35">
        <v>28603.9</v>
      </c>
      <c r="DX35">
        <v>32858.199999999997</v>
      </c>
      <c r="DY35">
        <v>36290.199999999997</v>
      </c>
      <c r="DZ35">
        <v>40751.800000000003</v>
      </c>
      <c r="EA35">
        <v>41983.8</v>
      </c>
      <c r="EB35">
        <v>47130.8</v>
      </c>
      <c r="EC35">
        <v>2.24132</v>
      </c>
      <c r="ED35">
        <v>1.9176500000000001</v>
      </c>
      <c r="EE35">
        <v>0.141151</v>
      </c>
      <c r="EF35">
        <v>0</v>
      </c>
      <c r="EG35">
        <v>18.683599999999998</v>
      </c>
      <c r="EH35">
        <v>999.9</v>
      </c>
      <c r="EI35">
        <v>66</v>
      </c>
      <c r="EJ35">
        <v>20.8</v>
      </c>
      <c r="EK35">
        <v>16.339200000000002</v>
      </c>
      <c r="EL35">
        <v>62.995399999999997</v>
      </c>
      <c r="EM35">
        <v>19.775600000000001</v>
      </c>
      <c r="EN35">
        <v>1</v>
      </c>
      <c r="EO35">
        <v>-0.614954</v>
      </c>
      <c r="EP35">
        <v>-0.869676</v>
      </c>
      <c r="EQ35">
        <v>20.247399999999999</v>
      </c>
      <c r="ER35">
        <v>5.22987</v>
      </c>
      <c r="ES35">
        <v>12.0046</v>
      </c>
      <c r="ET35">
        <v>4.9915500000000002</v>
      </c>
      <c r="EU35">
        <v>3.3050000000000002</v>
      </c>
      <c r="EV35">
        <v>8092</v>
      </c>
      <c r="EW35">
        <v>9999</v>
      </c>
      <c r="EX35">
        <v>543.9</v>
      </c>
      <c r="EY35">
        <v>85.2</v>
      </c>
      <c r="EZ35">
        <v>1.8522799999999999</v>
      </c>
      <c r="FA35">
        <v>1.86141</v>
      </c>
      <c r="FB35">
        <v>1.8603400000000001</v>
      </c>
      <c r="FC35">
        <v>1.8563700000000001</v>
      </c>
      <c r="FD35">
        <v>1.8607199999999999</v>
      </c>
      <c r="FE35">
        <v>1.85703</v>
      </c>
      <c r="FF35">
        <v>1.8591299999999999</v>
      </c>
      <c r="FG35">
        <v>1.8619600000000001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-4.1779999999999999</v>
      </c>
      <c r="FV35">
        <v>-0.72489999999999999</v>
      </c>
      <c r="FW35">
        <v>-2.728093169885077</v>
      </c>
      <c r="FX35">
        <v>-4.0117494158234393E-3</v>
      </c>
      <c r="FY35">
        <v>1.087516141204025E-6</v>
      </c>
      <c r="FZ35">
        <v>-8.657206703991749E-11</v>
      </c>
      <c r="GA35">
        <v>-0.72490476190476194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19.399999999999999</v>
      </c>
      <c r="GJ35">
        <v>19.2</v>
      </c>
      <c r="GK35">
        <v>0.99609400000000003</v>
      </c>
      <c r="GL35">
        <v>2.34741</v>
      </c>
      <c r="GM35">
        <v>1.5942400000000001</v>
      </c>
      <c r="GN35">
        <v>2.33887</v>
      </c>
      <c r="GO35">
        <v>1.40015</v>
      </c>
      <c r="GP35">
        <v>2.33887</v>
      </c>
      <c r="GQ35">
        <v>24.408799999999999</v>
      </c>
      <c r="GR35">
        <v>15.0602</v>
      </c>
      <c r="GS35">
        <v>18</v>
      </c>
      <c r="GT35">
        <v>604.13</v>
      </c>
      <c r="GU35">
        <v>424.66699999999997</v>
      </c>
      <c r="GV35">
        <v>21.2987</v>
      </c>
      <c r="GW35">
        <v>18.951599999999999</v>
      </c>
      <c r="GX35">
        <v>30.0001</v>
      </c>
      <c r="GY35">
        <v>18.830300000000001</v>
      </c>
      <c r="GZ35">
        <v>18.7822</v>
      </c>
      <c r="HA35">
        <v>19.986499999999999</v>
      </c>
      <c r="HB35">
        <v>0</v>
      </c>
      <c r="HC35">
        <v>-30</v>
      </c>
      <c r="HD35">
        <v>21.288699999999999</v>
      </c>
      <c r="HE35">
        <v>401.04399999999998</v>
      </c>
      <c r="HF35">
        <v>0</v>
      </c>
      <c r="HG35">
        <v>105.021</v>
      </c>
      <c r="HH35">
        <v>104.04900000000001</v>
      </c>
    </row>
    <row r="36" spans="1:216" x14ac:dyDescent="0.2">
      <c r="A36">
        <v>18</v>
      </c>
      <c r="B36">
        <v>1690057221.5999999</v>
      </c>
      <c r="C36">
        <v>1028.5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1690057221.5999999</v>
      </c>
      <c r="M36">
        <f t="shared" si="0"/>
        <v>9.6947129032273315E-4</v>
      </c>
      <c r="N36">
        <f t="shared" si="1"/>
        <v>0.96947129032273316</v>
      </c>
      <c r="O36">
        <f t="shared" si="2"/>
        <v>8.3258399399628161E-2</v>
      </c>
      <c r="P36">
        <f t="shared" si="3"/>
        <v>400.00099999999998</v>
      </c>
      <c r="Q36">
        <f t="shared" si="4"/>
        <v>392.4753346752409</v>
      </c>
      <c r="R36">
        <f t="shared" si="5"/>
        <v>39.121621493030254</v>
      </c>
      <c r="S36">
        <f t="shared" si="6"/>
        <v>39.871773679184997</v>
      </c>
      <c r="T36">
        <f t="shared" si="7"/>
        <v>0.1010058236691814</v>
      </c>
      <c r="U36">
        <f t="shared" si="8"/>
        <v>2.9184302082583495</v>
      </c>
      <c r="V36">
        <f t="shared" si="9"/>
        <v>9.91031958440141E-2</v>
      </c>
      <c r="W36">
        <f t="shared" si="10"/>
        <v>6.2107455831954865E-2</v>
      </c>
      <c r="X36">
        <f t="shared" si="11"/>
        <v>3.3165903402493764</v>
      </c>
      <c r="Y36">
        <f t="shared" si="12"/>
        <v>21.641495141550767</v>
      </c>
      <c r="Z36">
        <f t="shared" si="13"/>
        <v>20.9939</v>
      </c>
      <c r="AA36">
        <f t="shared" si="14"/>
        <v>2.4949964024082756</v>
      </c>
      <c r="AB36">
        <f t="shared" si="15"/>
        <v>58.463994826364448</v>
      </c>
      <c r="AC36">
        <f t="shared" si="16"/>
        <v>1.5396247556730001</v>
      </c>
      <c r="AD36">
        <f t="shared" si="17"/>
        <v>2.6334580116285577</v>
      </c>
      <c r="AE36">
        <f t="shared" si="18"/>
        <v>0.95537164673527553</v>
      </c>
      <c r="AF36">
        <f t="shared" si="19"/>
        <v>-42.753683903232535</v>
      </c>
      <c r="AG36">
        <f t="shared" si="20"/>
        <v>138.74100939800672</v>
      </c>
      <c r="AH36">
        <f t="shared" si="21"/>
        <v>9.69918262536941</v>
      </c>
      <c r="AI36">
        <f t="shared" si="22"/>
        <v>109.00309846039298</v>
      </c>
      <c r="AJ36">
        <v>13</v>
      </c>
      <c r="AK36">
        <v>2</v>
      </c>
      <c r="AL36">
        <f t="shared" si="23"/>
        <v>1</v>
      </c>
      <c r="AM36">
        <f t="shared" si="24"/>
        <v>0</v>
      </c>
      <c r="AN36">
        <f t="shared" si="25"/>
        <v>53460.417733981172</v>
      </c>
      <c r="AO36">
        <f t="shared" si="26"/>
        <v>20.0549</v>
      </c>
      <c r="AP36">
        <f t="shared" si="27"/>
        <v>16.906130663341642</v>
      </c>
      <c r="AQ36">
        <f t="shared" si="28"/>
        <v>0.84299251870324177</v>
      </c>
      <c r="AR36">
        <f t="shared" si="29"/>
        <v>0.16537556109725685</v>
      </c>
      <c r="AS36">
        <v>1690057221.5999999</v>
      </c>
      <c r="AT36">
        <v>400.00099999999998</v>
      </c>
      <c r="AU36">
        <v>400.47199999999998</v>
      </c>
      <c r="AV36">
        <v>15.4458</v>
      </c>
      <c r="AW36">
        <v>14.491400000000001</v>
      </c>
      <c r="AX36">
        <v>404.17899999999997</v>
      </c>
      <c r="AY36">
        <v>16.1708</v>
      </c>
      <c r="AZ36">
        <v>600.06100000000004</v>
      </c>
      <c r="BA36">
        <v>99.579099999999997</v>
      </c>
      <c r="BB36">
        <v>0.10008499999999999</v>
      </c>
      <c r="BC36">
        <v>21.875699999999998</v>
      </c>
      <c r="BD36">
        <v>20.9939</v>
      </c>
      <c r="BE36">
        <v>999.9</v>
      </c>
      <c r="BF36">
        <v>0</v>
      </c>
      <c r="BG36">
        <v>0</v>
      </c>
      <c r="BH36">
        <v>9978.75</v>
      </c>
      <c r="BI36">
        <v>0</v>
      </c>
      <c r="BJ36">
        <v>6.1752000000000002</v>
      </c>
      <c r="BK36">
        <v>-0.47021499999999999</v>
      </c>
      <c r="BL36">
        <v>406.27699999999999</v>
      </c>
      <c r="BM36">
        <v>406.36</v>
      </c>
      <c r="BN36">
        <v>0.95446399999999998</v>
      </c>
      <c r="BO36">
        <v>400.47199999999998</v>
      </c>
      <c r="BP36">
        <v>14.491400000000001</v>
      </c>
      <c r="BQ36">
        <v>1.5380799999999999</v>
      </c>
      <c r="BR36">
        <v>1.4430400000000001</v>
      </c>
      <c r="BS36">
        <v>13.3521</v>
      </c>
      <c r="BT36">
        <v>12.377599999999999</v>
      </c>
      <c r="BU36">
        <v>20.0549</v>
      </c>
      <c r="BV36">
        <v>0.90002499999999996</v>
      </c>
      <c r="BW36">
        <v>9.9974900000000005E-2</v>
      </c>
      <c r="BX36">
        <v>0</v>
      </c>
      <c r="BY36">
        <v>2.5870000000000002</v>
      </c>
      <c r="BZ36">
        <v>0</v>
      </c>
      <c r="CA36">
        <v>462.77800000000002</v>
      </c>
      <c r="CB36">
        <v>162.672</v>
      </c>
      <c r="CC36">
        <v>36.311999999999998</v>
      </c>
      <c r="CD36">
        <v>41.686999999999998</v>
      </c>
      <c r="CE36">
        <v>38.936999999999998</v>
      </c>
      <c r="CF36">
        <v>41.75</v>
      </c>
      <c r="CG36">
        <v>37.061999999999998</v>
      </c>
      <c r="CH36">
        <v>18.05</v>
      </c>
      <c r="CI36">
        <v>2</v>
      </c>
      <c r="CJ36">
        <v>0</v>
      </c>
      <c r="CK36">
        <v>1690057237.7</v>
      </c>
      <c r="CL36">
        <v>0</v>
      </c>
      <c r="CM36">
        <v>1690056010.5999999</v>
      </c>
      <c r="CN36" t="s">
        <v>354</v>
      </c>
      <c r="CO36">
        <v>1690055999.5</v>
      </c>
      <c r="CP36">
        <v>1690056010.5999999</v>
      </c>
      <c r="CQ36">
        <v>21</v>
      </c>
      <c r="CR36">
        <v>0.23</v>
      </c>
      <c r="CS36">
        <v>0.02</v>
      </c>
      <c r="CT36">
        <v>-4.22</v>
      </c>
      <c r="CU36">
        <v>-0.72499999999999998</v>
      </c>
      <c r="CV36">
        <v>413</v>
      </c>
      <c r="CW36">
        <v>14</v>
      </c>
      <c r="CX36">
        <v>0.23</v>
      </c>
      <c r="CY36">
        <v>7.0000000000000007E-2</v>
      </c>
      <c r="CZ36">
        <v>6.2408656741198422E-2</v>
      </c>
      <c r="DA36">
        <v>-8.6607052983765045E-2</v>
      </c>
      <c r="DB36">
        <v>3.523582139934979E-2</v>
      </c>
      <c r="DC36">
        <v>1</v>
      </c>
      <c r="DD36">
        <v>400.5224146341464</v>
      </c>
      <c r="DE36">
        <v>-0.26914285714325409</v>
      </c>
      <c r="DF36">
        <v>3.3152254538170778E-2</v>
      </c>
      <c r="DG36">
        <v>-1</v>
      </c>
      <c r="DH36">
        <v>19.973724390243898</v>
      </c>
      <c r="DI36">
        <v>-0.35071798081274141</v>
      </c>
      <c r="DJ36">
        <v>0.1395617020296355</v>
      </c>
      <c r="DK36">
        <v>1</v>
      </c>
      <c r="DL36">
        <v>2</v>
      </c>
      <c r="DM36">
        <v>2</v>
      </c>
      <c r="DN36" t="s">
        <v>355</v>
      </c>
      <c r="DO36">
        <v>3.2165400000000002</v>
      </c>
      <c r="DP36">
        <v>2.7235900000000002</v>
      </c>
      <c r="DQ36">
        <v>9.5102500000000006E-2</v>
      </c>
      <c r="DR36">
        <v>9.4008800000000003E-2</v>
      </c>
      <c r="DS36">
        <v>8.7201000000000001E-2</v>
      </c>
      <c r="DT36">
        <v>7.9675499999999996E-2</v>
      </c>
      <c r="DU36">
        <v>27518.2</v>
      </c>
      <c r="DV36">
        <v>31063.7</v>
      </c>
      <c r="DW36">
        <v>28601.9</v>
      </c>
      <c r="DX36">
        <v>32858.5</v>
      </c>
      <c r="DY36">
        <v>36290</v>
      </c>
      <c r="DZ36">
        <v>40750.1</v>
      </c>
      <c r="EA36">
        <v>41980.9</v>
      </c>
      <c r="EB36">
        <v>47131.3</v>
      </c>
      <c r="EC36">
        <v>2.2412800000000002</v>
      </c>
      <c r="ED36">
        <v>1.9175</v>
      </c>
      <c r="EE36">
        <v>0.135653</v>
      </c>
      <c r="EF36">
        <v>0</v>
      </c>
      <c r="EG36">
        <v>18.749300000000002</v>
      </c>
      <c r="EH36">
        <v>999.9</v>
      </c>
      <c r="EI36">
        <v>66</v>
      </c>
      <c r="EJ36">
        <v>20.8</v>
      </c>
      <c r="EK36">
        <v>16.340499999999999</v>
      </c>
      <c r="EL36">
        <v>63.175400000000003</v>
      </c>
      <c r="EM36">
        <v>19.823699999999999</v>
      </c>
      <c r="EN36">
        <v>1</v>
      </c>
      <c r="EO36">
        <v>-0.61462700000000003</v>
      </c>
      <c r="EP36">
        <v>-0.95928100000000005</v>
      </c>
      <c r="EQ36">
        <v>20.2468</v>
      </c>
      <c r="ER36">
        <v>5.2301700000000002</v>
      </c>
      <c r="ES36">
        <v>12.007400000000001</v>
      </c>
      <c r="ET36">
        <v>4.9916499999999999</v>
      </c>
      <c r="EU36">
        <v>3.3050000000000002</v>
      </c>
      <c r="EV36">
        <v>8093.2</v>
      </c>
      <c r="EW36">
        <v>9999</v>
      </c>
      <c r="EX36">
        <v>543.9</v>
      </c>
      <c r="EY36">
        <v>85.2</v>
      </c>
      <c r="EZ36">
        <v>1.85233</v>
      </c>
      <c r="FA36">
        <v>1.86141</v>
      </c>
      <c r="FB36">
        <v>1.8603499999999999</v>
      </c>
      <c r="FC36">
        <v>1.8563799999999999</v>
      </c>
      <c r="FD36">
        <v>1.8607199999999999</v>
      </c>
      <c r="FE36">
        <v>1.8570500000000001</v>
      </c>
      <c r="FF36">
        <v>1.8591299999999999</v>
      </c>
      <c r="FG36">
        <v>1.86192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-4.1779999999999999</v>
      </c>
      <c r="FV36">
        <v>-0.72499999999999998</v>
      </c>
      <c r="FW36">
        <v>-2.728093169885077</v>
      </c>
      <c r="FX36">
        <v>-4.0117494158234393E-3</v>
      </c>
      <c r="FY36">
        <v>1.087516141204025E-6</v>
      </c>
      <c r="FZ36">
        <v>-8.657206703991749E-11</v>
      </c>
      <c r="GA36">
        <v>-0.72490476190476194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20.399999999999999</v>
      </c>
      <c r="GJ36">
        <v>20.2</v>
      </c>
      <c r="GK36">
        <v>0.99487300000000001</v>
      </c>
      <c r="GL36">
        <v>2.34375</v>
      </c>
      <c r="GM36">
        <v>1.5942400000000001</v>
      </c>
      <c r="GN36">
        <v>2.33887</v>
      </c>
      <c r="GO36">
        <v>1.40015</v>
      </c>
      <c r="GP36">
        <v>2.32422</v>
      </c>
      <c r="GQ36">
        <v>24.4495</v>
      </c>
      <c r="GR36">
        <v>15.051399999999999</v>
      </c>
      <c r="GS36">
        <v>18</v>
      </c>
      <c r="GT36">
        <v>604.13499999999999</v>
      </c>
      <c r="GU36">
        <v>424.62</v>
      </c>
      <c r="GV36">
        <v>21.271000000000001</v>
      </c>
      <c r="GW36">
        <v>18.954799999999999</v>
      </c>
      <c r="GX36">
        <v>30.0001</v>
      </c>
      <c r="GY36">
        <v>18.833500000000001</v>
      </c>
      <c r="GZ36">
        <v>18.786799999999999</v>
      </c>
      <c r="HA36">
        <v>19.967099999999999</v>
      </c>
      <c r="HB36">
        <v>0</v>
      </c>
      <c r="HC36">
        <v>-30</v>
      </c>
      <c r="HD36">
        <v>21.278099999999998</v>
      </c>
      <c r="HE36">
        <v>400.47500000000002</v>
      </c>
      <c r="HF36">
        <v>0</v>
      </c>
      <c r="HG36">
        <v>105.014</v>
      </c>
      <c r="HH36">
        <v>104.05</v>
      </c>
    </row>
    <row r="37" spans="1:216" x14ac:dyDescent="0.2">
      <c r="A37">
        <v>19</v>
      </c>
      <c r="B37">
        <v>1690057282.0999999</v>
      </c>
      <c r="C37">
        <v>1089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1690057282.0999999</v>
      </c>
      <c r="M37">
        <f t="shared" si="0"/>
        <v>9.4918360608150165E-4</v>
      </c>
      <c r="N37">
        <f t="shared" si="1"/>
        <v>0.94918360608150165</v>
      </c>
      <c r="O37">
        <f t="shared" si="2"/>
        <v>-0.89579937181618541</v>
      </c>
      <c r="P37">
        <f t="shared" si="3"/>
        <v>400.06200000000001</v>
      </c>
      <c r="Q37">
        <f t="shared" si="4"/>
        <v>408.47844837646261</v>
      </c>
      <c r="R37">
        <f t="shared" si="5"/>
        <v>40.716261266592298</v>
      </c>
      <c r="S37">
        <f t="shared" si="6"/>
        <v>39.877327627877996</v>
      </c>
      <c r="T37">
        <f t="shared" si="7"/>
        <v>9.8914315516717824E-2</v>
      </c>
      <c r="U37">
        <f t="shared" si="8"/>
        <v>2.9188441495458965</v>
      </c>
      <c r="V37">
        <f t="shared" si="9"/>
        <v>9.7089152885562482E-2</v>
      </c>
      <c r="W37">
        <f t="shared" si="10"/>
        <v>6.0841899063016354E-2</v>
      </c>
      <c r="X37">
        <f t="shared" si="11"/>
        <v>0</v>
      </c>
      <c r="Y37">
        <f t="shared" si="12"/>
        <v>21.617843594484427</v>
      </c>
      <c r="Z37">
        <f t="shared" si="13"/>
        <v>20.9907</v>
      </c>
      <c r="AA37">
        <f t="shared" si="14"/>
        <v>2.4945057767402568</v>
      </c>
      <c r="AB37">
        <f t="shared" si="15"/>
        <v>58.501347491794597</v>
      </c>
      <c r="AC37">
        <f t="shared" si="16"/>
        <v>1.5397340102299</v>
      </c>
      <c r="AD37">
        <f t="shared" si="17"/>
        <v>2.6319633243419958</v>
      </c>
      <c r="AE37">
        <f t="shared" si="18"/>
        <v>0.95477176651035678</v>
      </c>
      <c r="AF37">
        <f t="shared" si="19"/>
        <v>-41.858997028194224</v>
      </c>
      <c r="AG37">
        <f t="shared" si="20"/>
        <v>137.80078757458156</v>
      </c>
      <c r="AH37">
        <f t="shared" si="21"/>
        <v>9.6314732282031308</v>
      </c>
      <c r="AI37">
        <f t="shared" si="22"/>
        <v>105.57326377459047</v>
      </c>
      <c r="AJ37">
        <v>13</v>
      </c>
      <c r="AK37">
        <v>2</v>
      </c>
      <c r="AL37">
        <f t="shared" si="23"/>
        <v>1</v>
      </c>
      <c r="AM37">
        <f t="shared" si="24"/>
        <v>0</v>
      </c>
      <c r="AN37">
        <f t="shared" si="25"/>
        <v>53474.204978463677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1690057282.0999999</v>
      </c>
      <c r="AT37">
        <v>400.06200000000001</v>
      </c>
      <c r="AU37">
        <v>399.54599999999999</v>
      </c>
      <c r="AV37">
        <v>15.447100000000001</v>
      </c>
      <c r="AW37">
        <v>14.512700000000001</v>
      </c>
      <c r="AX37">
        <v>404.24</v>
      </c>
      <c r="AY37">
        <v>16.172000000000001</v>
      </c>
      <c r="AZ37">
        <v>600.07799999999997</v>
      </c>
      <c r="BA37">
        <v>99.577699999999993</v>
      </c>
      <c r="BB37">
        <v>0.10016899999999999</v>
      </c>
      <c r="BC37">
        <v>21.866399999999999</v>
      </c>
      <c r="BD37">
        <v>20.9907</v>
      </c>
      <c r="BE37">
        <v>999.9</v>
      </c>
      <c r="BF37">
        <v>0</v>
      </c>
      <c r="BG37">
        <v>0</v>
      </c>
      <c r="BH37">
        <v>9981.25</v>
      </c>
      <c r="BI37">
        <v>0</v>
      </c>
      <c r="BJ37">
        <v>5.7705200000000003</v>
      </c>
      <c r="BK37">
        <v>0.51617400000000002</v>
      </c>
      <c r="BL37">
        <v>406.339</v>
      </c>
      <c r="BM37">
        <v>405.42899999999997</v>
      </c>
      <c r="BN37">
        <v>0.93442499999999995</v>
      </c>
      <c r="BO37">
        <v>399.54599999999999</v>
      </c>
      <c r="BP37">
        <v>14.512700000000001</v>
      </c>
      <c r="BQ37">
        <v>1.5381899999999999</v>
      </c>
      <c r="BR37">
        <v>1.4451400000000001</v>
      </c>
      <c r="BS37">
        <v>13.3531</v>
      </c>
      <c r="BT37">
        <v>12.399699999999999</v>
      </c>
      <c r="BU37">
        <v>0</v>
      </c>
      <c r="BV37">
        <v>0</v>
      </c>
      <c r="BW37">
        <v>0</v>
      </c>
      <c r="BX37">
        <v>0</v>
      </c>
      <c r="BY37">
        <v>2.35</v>
      </c>
      <c r="BZ37">
        <v>0</v>
      </c>
      <c r="CA37">
        <v>282.83</v>
      </c>
      <c r="CB37">
        <v>1.3</v>
      </c>
      <c r="CC37">
        <v>36.25</v>
      </c>
      <c r="CD37">
        <v>41.625</v>
      </c>
      <c r="CE37">
        <v>38.875</v>
      </c>
      <c r="CF37">
        <v>41.811999999999998</v>
      </c>
      <c r="CG37">
        <v>37</v>
      </c>
      <c r="CH37">
        <v>0</v>
      </c>
      <c r="CI37">
        <v>0</v>
      </c>
      <c r="CJ37">
        <v>0</v>
      </c>
      <c r="CK37">
        <v>1690057297.7</v>
      </c>
      <c r="CL37">
        <v>0</v>
      </c>
      <c r="CM37">
        <v>1690056010.5999999</v>
      </c>
      <c r="CN37" t="s">
        <v>354</v>
      </c>
      <c r="CO37">
        <v>1690055999.5</v>
      </c>
      <c r="CP37">
        <v>1690056010.5999999</v>
      </c>
      <c r="CQ37">
        <v>21</v>
      </c>
      <c r="CR37">
        <v>0.23</v>
      </c>
      <c r="CS37">
        <v>0.02</v>
      </c>
      <c r="CT37">
        <v>-4.22</v>
      </c>
      <c r="CU37">
        <v>-0.72499999999999998</v>
      </c>
      <c r="CV37">
        <v>413</v>
      </c>
      <c r="CW37">
        <v>14</v>
      </c>
      <c r="CX37">
        <v>0.23</v>
      </c>
      <c r="CY37">
        <v>7.0000000000000007E-2</v>
      </c>
      <c r="CZ37">
        <v>-0.89115029142331592</v>
      </c>
      <c r="DA37">
        <v>-0.31403803122818158</v>
      </c>
      <c r="DB37">
        <v>5.5096161252807377E-2</v>
      </c>
      <c r="DC37">
        <v>1</v>
      </c>
      <c r="DD37">
        <v>399.60187500000001</v>
      </c>
      <c r="DE37">
        <v>-0.53096060037532167</v>
      </c>
      <c r="DF37">
        <v>5.8352029741904933E-2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3.21658</v>
      </c>
      <c r="DP37">
        <v>2.7237</v>
      </c>
      <c r="DQ37">
        <v>9.5113299999999998E-2</v>
      </c>
      <c r="DR37">
        <v>9.3844200000000003E-2</v>
      </c>
      <c r="DS37">
        <v>8.7205900000000003E-2</v>
      </c>
      <c r="DT37">
        <v>7.9761200000000004E-2</v>
      </c>
      <c r="DU37">
        <v>27518.400000000001</v>
      </c>
      <c r="DV37">
        <v>31068.9</v>
      </c>
      <c r="DW37">
        <v>28602.5</v>
      </c>
      <c r="DX37">
        <v>32858.1</v>
      </c>
      <c r="DY37">
        <v>36290.6</v>
      </c>
      <c r="DZ37">
        <v>40745.699999999997</v>
      </c>
      <c r="EA37">
        <v>41981.8</v>
      </c>
      <c r="EB37">
        <v>47130.6</v>
      </c>
      <c r="EC37">
        <v>2.24125</v>
      </c>
      <c r="ED37">
        <v>1.9171</v>
      </c>
      <c r="EE37">
        <v>0.13506399999999999</v>
      </c>
      <c r="EF37">
        <v>0</v>
      </c>
      <c r="EG37">
        <v>18.755800000000001</v>
      </c>
      <c r="EH37">
        <v>999.9</v>
      </c>
      <c r="EI37">
        <v>66</v>
      </c>
      <c r="EJ37">
        <v>20.9</v>
      </c>
      <c r="EK37">
        <v>16.440799999999999</v>
      </c>
      <c r="EL37">
        <v>63.195399999999999</v>
      </c>
      <c r="EM37">
        <v>20.036100000000001</v>
      </c>
      <c r="EN37">
        <v>1</v>
      </c>
      <c r="EO37">
        <v>-0.61454500000000001</v>
      </c>
      <c r="EP37">
        <v>-1.10819</v>
      </c>
      <c r="EQ37">
        <v>20.246400000000001</v>
      </c>
      <c r="ER37">
        <v>5.22987</v>
      </c>
      <c r="ES37">
        <v>12.0085</v>
      </c>
      <c r="ET37">
        <v>4.9915000000000003</v>
      </c>
      <c r="EU37">
        <v>3.3050000000000002</v>
      </c>
      <c r="EV37">
        <v>8094.6</v>
      </c>
      <c r="EW37">
        <v>9999</v>
      </c>
      <c r="EX37">
        <v>543.9</v>
      </c>
      <c r="EY37">
        <v>85.2</v>
      </c>
      <c r="EZ37">
        <v>1.85229</v>
      </c>
      <c r="FA37">
        <v>1.86141</v>
      </c>
      <c r="FB37">
        <v>1.8603400000000001</v>
      </c>
      <c r="FC37">
        <v>1.8563799999999999</v>
      </c>
      <c r="FD37">
        <v>1.8607499999999999</v>
      </c>
      <c r="FE37">
        <v>1.85703</v>
      </c>
      <c r="FF37">
        <v>1.8591299999999999</v>
      </c>
      <c r="FG37">
        <v>1.8619600000000001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-4.1779999999999999</v>
      </c>
      <c r="FV37">
        <v>-0.72489999999999999</v>
      </c>
      <c r="FW37">
        <v>-2.728093169885077</v>
      </c>
      <c r="FX37">
        <v>-4.0117494158234393E-3</v>
      </c>
      <c r="FY37">
        <v>1.087516141204025E-6</v>
      </c>
      <c r="FZ37">
        <v>-8.657206703991749E-11</v>
      </c>
      <c r="GA37">
        <v>-0.72490476190476194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21.4</v>
      </c>
      <c r="GJ37">
        <v>21.2</v>
      </c>
      <c r="GK37">
        <v>0.99243199999999998</v>
      </c>
      <c r="GL37">
        <v>2.34253</v>
      </c>
      <c r="GM37">
        <v>1.5942400000000001</v>
      </c>
      <c r="GN37">
        <v>2.33887</v>
      </c>
      <c r="GO37">
        <v>1.40015</v>
      </c>
      <c r="GP37">
        <v>2.33521</v>
      </c>
      <c r="GQ37">
        <v>24.469799999999999</v>
      </c>
      <c r="GR37">
        <v>15.0426</v>
      </c>
      <c r="GS37">
        <v>18</v>
      </c>
      <c r="GT37">
        <v>604.17999999999995</v>
      </c>
      <c r="GU37">
        <v>424.41699999999997</v>
      </c>
      <c r="GV37">
        <v>21.4177</v>
      </c>
      <c r="GW37">
        <v>18.959800000000001</v>
      </c>
      <c r="GX37">
        <v>30.0001</v>
      </c>
      <c r="GY37">
        <v>18.8384</v>
      </c>
      <c r="GZ37">
        <v>18.790700000000001</v>
      </c>
      <c r="HA37">
        <v>19.9285</v>
      </c>
      <c r="HB37">
        <v>0</v>
      </c>
      <c r="HC37">
        <v>-30</v>
      </c>
      <c r="HD37">
        <v>21.4206</v>
      </c>
      <c r="HE37">
        <v>399.43400000000003</v>
      </c>
      <c r="HF37">
        <v>0</v>
      </c>
      <c r="HG37">
        <v>105.01600000000001</v>
      </c>
      <c r="HH37">
        <v>104.048</v>
      </c>
    </row>
    <row r="38" spans="1:216" x14ac:dyDescent="0.2">
      <c r="A38">
        <v>20</v>
      </c>
      <c r="B38">
        <v>1690057342.5999999</v>
      </c>
      <c r="C38">
        <v>1149.5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1690057342.5999999</v>
      </c>
      <c r="M38">
        <f t="shared" si="0"/>
        <v>-1.4003092346013965E-5</v>
      </c>
      <c r="N38">
        <f t="shared" si="1"/>
        <v>-1.4003092346013964E-2</v>
      </c>
      <c r="O38">
        <f t="shared" si="2"/>
        <v>9.0873052524194264</v>
      </c>
      <c r="P38">
        <f t="shared" si="3"/>
        <v>399.40100000000001</v>
      </c>
      <c r="Q38">
        <f t="shared" si="4"/>
        <v>11549.968612638366</v>
      </c>
      <c r="R38">
        <f t="shared" si="5"/>
        <v>1151.261578314572</v>
      </c>
      <c r="S38">
        <f t="shared" si="6"/>
        <v>39.810932917798006</v>
      </c>
      <c r="T38">
        <f t="shared" si="7"/>
        <v>-1.291664565663922E-3</v>
      </c>
      <c r="U38">
        <f t="shared" si="8"/>
        <v>2.9186037841196408</v>
      </c>
      <c r="V38">
        <f t="shared" si="9"/>
        <v>-1.2919822290664651E-3</v>
      </c>
      <c r="W38">
        <f t="shared" si="10"/>
        <v>-8.0746034660452912E-4</v>
      </c>
      <c r="X38">
        <f t="shared" si="11"/>
        <v>297.69184500000006</v>
      </c>
      <c r="Y38">
        <f t="shared" si="12"/>
        <v>22.864394632266546</v>
      </c>
      <c r="Z38">
        <f t="shared" si="13"/>
        <v>21.0763</v>
      </c>
      <c r="AA38">
        <f t="shared" si="14"/>
        <v>2.5076591534389419</v>
      </c>
      <c r="AB38">
        <f t="shared" si="15"/>
        <v>57.717702786991588</v>
      </c>
      <c r="AC38">
        <f t="shared" si="16"/>
        <v>1.4487594812907998</v>
      </c>
      <c r="AD38">
        <f t="shared" si="17"/>
        <v>2.5100782105578205</v>
      </c>
      <c r="AE38">
        <f t="shared" si="18"/>
        <v>1.0588996721481421</v>
      </c>
      <c r="AF38">
        <f t="shared" si="19"/>
        <v>0.61753637245921589</v>
      </c>
      <c r="AG38">
        <f t="shared" si="20"/>
        <v>2.4703599451883247</v>
      </c>
      <c r="AH38">
        <f t="shared" si="21"/>
        <v>0.17207237733600292</v>
      </c>
      <c r="AI38">
        <f t="shared" si="22"/>
        <v>300.95181369498357</v>
      </c>
      <c r="AJ38">
        <v>14</v>
      </c>
      <c r="AK38">
        <v>2</v>
      </c>
      <c r="AL38">
        <f t="shared" si="23"/>
        <v>1</v>
      </c>
      <c r="AM38">
        <f t="shared" si="24"/>
        <v>0</v>
      </c>
      <c r="AN38">
        <f t="shared" si="25"/>
        <v>53607.923488525244</v>
      </c>
      <c r="AO38">
        <f t="shared" si="26"/>
        <v>1799.94</v>
      </c>
      <c r="AP38">
        <f t="shared" si="27"/>
        <v>1517.3493000000001</v>
      </c>
      <c r="AQ38">
        <f t="shared" si="28"/>
        <v>0.84299993333111101</v>
      </c>
      <c r="AR38">
        <f t="shared" si="29"/>
        <v>0.16538987132904431</v>
      </c>
      <c r="AS38">
        <v>1690057342.5999999</v>
      </c>
      <c r="AT38">
        <v>399.40100000000001</v>
      </c>
      <c r="AU38">
        <v>408.483</v>
      </c>
      <c r="AV38">
        <v>14.534599999999999</v>
      </c>
      <c r="AW38">
        <v>14.548400000000001</v>
      </c>
      <c r="AX38">
        <v>403.577</v>
      </c>
      <c r="AY38">
        <v>15.259499999999999</v>
      </c>
      <c r="AZ38">
        <v>599.98099999999999</v>
      </c>
      <c r="BA38">
        <v>99.576499999999996</v>
      </c>
      <c r="BB38">
        <v>0.10009800000000001</v>
      </c>
      <c r="BC38">
        <v>21.091999999999999</v>
      </c>
      <c r="BD38">
        <v>21.0763</v>
      </c>
      <c r="BE38">
        <v>999.9</v>
      </c>
      <c r="BF38">
        <v>0</v>
      </c>
      <c r="BG38">
        <v>0</v>
      </c>
      <c r="BH38">
        <v>9980</v>
      </c>
      <c r="BI38">
        <v>0</v>
      </c>
      <c r="BJ38">
        <v>6.1752000000000002</v>
      </c>
      <c r="BK38">
        <v>-9.0815999999999999</v>
      </c>
      <c r="BL38">
        <v>405.29199999999997</v>
      </c>
      <c r="BM38">
        <v>414.51299999999998</v>
      </c>
      <c r="BN38">
        <v>-1.37243E-2</v>
      </c>
      <c r="BO38">
        <v>408.483</v>
      </c>
      <c r="BP38">
        <v>14.548400000000001</v>
      </c>
      <c r="BQ38">
        <v>1.4473100000000001</v>
      </c>
      <c r="BR38">
        <v>1.4486699999999999</v>
      </c>
      <c r="BS38">
        <v>12.422599999999999</v>
      </c>
      <c r="BT38">
        <v>12.4369</v>
      </c>
      <c r="BU38">
        <v>1799.94</v>
      </c>
      <c r="BV38">
        <v>0.90000199999999997</v>
      </c>
      <c r="BW38">
        <v>9.9998400000000001E-2</v>
      </c>
      <c r="BX38">
        <v>0</v>
      </c>
      <c r="BY38">
        <v>2.1419000000000001</v>
      </c>
      <c r="BZ38">
        <v>0</v>
      </c>
      <c r="CA38">
        <v>13062.8</v>
      </c>
      <c r="CB38">
        <v>14599.9</v>
      </c>
      <c r="CC38">
        <v>37.75</v>
      </c>
      <c r="CD38">
        <v>41.625</v>
      </c>
      <c r="CE38">
        <v>39.061999999999998</v>
      </c>
      <c r="CF38">
        <v>41.811999999999998</v>
      </c>
      <c r="CG38">
        <v>37.686999999999998</v>
      </c>
      <c r="CH38">
        <v>1619.95</v>
      </c>
      <c r="CI38">
        <v>179.99</v>
      </c>
      <c r="CJ38">
        <v>0</v>
      </c>
      <c r="CK38">
        <v>1690057358.9000001</v>
      </c>
      <c r="CL38">
        <v>0</v>
      </c>
      <c r="CM38">
        <v>1690056010.5999999</v>
      </c>
      <c r="CN38" t="s">
        <v>354</v>
      </c>
      <c r="CO38">
        <v>1690055999.5</v>
      </c>
      <c r="CP38">
        <v>1690056010.5999999</v>
      </c>
      <c r="CQ38">
        <v>21</v>
      </c>
      <c r="CR38">
        <v>0.23</v>
      </c>
      <c r="CS38">
        <v>0.02</v>
      </c>
      <c r="CT38">
        <v>-4.22</v>
      </c>
      <c r="CU38">
        <v>-0.72499999999999998</v>
      </c>
      <c r="CV38">
        <v>413</v>
      </c>
      <c r="CW38">
        <v>14</v>
      </c>
      <c r="CX38">
        <v>0.23</v>
      </c>
      <c r="CY38">
        <v>7.0000000000000007E-2</v>
      </c>
      <c r="CZ38">
        <v>8.8805154173107539</v>
      </c>
      <c r="DA38">
        <v>0.82333015549167765</v>
      </c>
      <c r="DB38">
        <v>0.1000116449472174</v>
      </c>
      <c r="DC38">
        <v>1</v>
      </c>
      <c r="DD38">
        <v>408.03914999999989</v>
      </c>
      <c r="DE38">
        <v>2.3865816135085218</v>
      </c>
      <c r="DF38">
        <v>0.23257649816780529</v>
      </c>
      <c r="DG38">
        <v>-1</v>
      </c>
      <c r="DH38">
        <v>1799.9812195121949</v>
      </c>
      <c r="DI38">
        <v>5.9031507309348162E-2</v>
      </c>
      <c r="DJ38">
        <v>0.1035985479216113</v>
      </c>
      <c r="DK38">
        <v>1</v>
      </c>
      <c r="DL38">
        <v>2</v>
      </c>
      <c r="DM38">
        <v>2</v>
      </c>
      <c r="DN38" t="s">
        <v>355</v>
      </c>
      <c r="DO38">
        <v>3.2163200000000001</v>
      </c>
      <c r="DP38">
        <v>2.7236099999999999</v>
      </c>
      <c r="DQ38">
        <v>9.4983499999999998E-2</v>
      </c>
      <c r="DR38">
        <v>9.5424800000000004E-2</v>
      </c>
      <c r="DS38">
        <v>8.3564799999999995E-2</v>
      </c>
      <c r="DT38">
        <v>7.9900600000000002E-2</v>
      </c>
      <c r="DU38">
        <v>27522.5</v>
      </c>
      <c r="DV38">
        <v>31014</v>
      </c>
      <c r="DW38">
        <v>28602.799999999999</v>
      </c>
      <c r="DX38">
        <v>32857.4</v>
      </c>
      <c r="DY38">
        <v>36440.199999999997</v>
      </c>
      <c r="DZ38">
        <v>40738.5</v>
      </c>
      <c r="EA38">
        <v>41982.5</v>
      </c>
      <c r="EB38">
        <v>47129.5</v>
      </c>
      <c r="EC38">
        <v>2.2391800000000002</v>
      </c>
      <c r="ED38">
        <v>1.91642</v>
      </c>
      <c r="EE38">
        <v>0.14510799999999999</v>
      </c>
      <c r="EF38">
        <v>0</v>
      </c>
      <c r="EG38">
        <v>18.6752</v>
      </c>
      <c r="EH38">
        <v>999.9</v>
      </c>
      <c r="EI38">
        <v>65.900000000000006</v>
      </c>
      <c r="EJ38">
        <v>20.9</v>
      </c>
      <c r="EK38">
        <v>16.4178</v>
      </c>
      <c r="EL38">
        <v>64.365399999999994</v>
      </c>
      <c r="EM38">
        <v>19.803699999999999</v>
      </c>
      <c r="EN38">
        <v>1</v>
      </c>
      <c r="EO38">
        <v>-0.59375</v>
      </c>
      <c r="EP38">
        <v>9.2810500000000005</v>
      </c>
      <c r="EQ38">
        <v>19.981999999999999</v>
      </c>
      <c r="ER38">
        <v>5.22987</v>
      </c>
      <c r="ES38">
        <v>12.010400000000001</v>
      </c>
      <c r="ET38">
        <v>4.9917999999999996</v>
      </c>
      <c r="EU38">
        <v>3.3050000000000002</v>
      </c>
      <c r="EV38">
        <v>8096</v>
      </c>
      <c r="EW38">
        <v>9999</v>
      </c>
      <c r="EX38">
        <v>543.9</v>
      </c>
      <c r="EY38">
        <v>85.2</v>
      </c>
      <c r="EZ38">
        <v>1.85225</v>
      </c>
      <c r="FA38">
        <v>1.86127</v>
      </c>
      <c r="FB38">
        <v>1.8602000000000001</v>
      </c>
      <c r="FC38">
        <v>1.85623</v>
      </c>
      <c r="FD38">
        <v>1.86066</v>
      </c>
      <c r="FE38">
        <v>1.8569800000000001</v>
      </c>
      <c r="FF38">
        <v>1.8590100000000001</v>
      </c>
      <c r="FG38">
        <v>1.8618600000000001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-4.1760000000000002</v>
      </c>
      <c r="FV38">
        <v>-0.72489999999999999</v>
      </c>
      <c r="FW38">
        <v>-2.728093169885077</v>
      </c>
      <c r="FX38">
        <v>-4.0117494158234393E-3</v>
      </c>
      <c r="FY38">
        <v>1.087516141204025E-6</v>
      </c>
      <c r="FZ38">
        <v>-8.657206703991749E-11</v>
      </c>
      <c r="GA38">
        <v>-0.72490476190476194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22.4</v>
      </c>
      <c r="GJ38">
        <v>22.2</v>
      </c>
      <c r="GK38">
        <v>1.01074</v>
      </c>
      <c r="GL38">
        <v>2.34619</v>
      </c>
      <c r="GM38">
        <v>1.5942400000000001</v>
      </c>
      <c r="GN38">
        <v>2.33765</v>
      </c>
      <c r="GO38">
        <v>1.40015</v>
      </c>
      <c r="GP38">
        <v>2.3010299999999999</v>
      </c>
      <c r="GQ38">
        <v>24.5106</v>
      </c>
      <c r="GR38">
        <v>14.7012</v>
      </c>
      <c r="GS38">
        <v>18</v>
      </c>
      <c r="GT38">
        <v>602.70600000000002</v>
      </c>
      <c r="GU38">
        <v>424.09899999999999</v>
      </c>
      <c r="GV38">
        <v>13.738300000000001</v>
      </c>
      <c r="GW38">
        <v>18.984999999999999</v>
      </c>
      <c r="GX38">
        <v>29.999500000000001</v>
      </c>
      <c r="GY38">
        <v>18.840299999999999</v>
      </c>
      <c r="GZ38">
        <v>18.799800000000001</v>
      </c>
      <c r="HA38">
        <v>20.2821</v>
      </c>
      <c r="HB38">
        <v>0</v>
      </c>
      <c r="HC38">
        <v>-30</v>
      </c>
      <c r="HD38">
        <v>13.550599999999999</v>
      </c>
      <c r="HE38">
        <v>408.59199999999998</v>
      </c>
      <c r="HF38">
        <v>0</v>
      </c>
      <c r="HG38">
        <v>105.017</v>
      </c>
      <c r="HH38">
        <v>104.04600000000001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2023-07-22T20:23:40Z</dcterms:created>
  <dcterms:modified xsi:type="dcterms:W3CDTF">2023-07-25T16:53:59Z</dcterms:modified>
</cp:coreProperties>
</file>