
<file path=[Content_Types].xml><?xml version="1.0" encoding="utf-8"?>
<Types xmlns="http://schemas.openxmlformats.org/package/2006/content-types">
  <Default Extension="xml" ContentType="application/xml"/>
  <Default Extension="jpeg" ContentType="image/jpeg"/>
  <Default Extension="vml" ContentType="application/vnd.openxmlformats-officedocument.vmlDrawing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2416"/>
  <workbookPr showInkAnnotation="0" checkCompatibility="1" autoCompressPictures="0"/>
  <bookViews>
    <workbookView xWindow="-20" yWindow="0" windowWidth="25880" windowHeight="16060" tabRatio="500" firstSheet="8" activeTab="14"/>
  </bookViews>
  <sheets>
    <sheet name="Chalandise France" sheetId="27" r:id="rId1"/>
    <sheet name="Aisne" sheetId="1" r:id="rId2"/>
    <sheet name="Ardennes" sheetId="12" r:id="rId3"/>
    <sheet name="Aube" sheetId="16" r:id="rId4"/>
    <sheet name="Bas-Rhin" sheetId="7" r:id="rId5"/>
    <sheet name="Haut-Rhin" sheetId="21" r:id="rId6"/>
    <sheet name="Haute-Saône" sheetId="23" r:id="rId7"/>
    <sheet name="Haute-Marne" sheetId="22" r:id="rId8"/>
    <sheet name="Marne" sheetId="11" r:id="rId9"/>
    <sheet name="Meuse" sheetId="9" r:id="rId10"/>
    <sheet name="Meurthe-et-Moselle" sheetId="10" r:id="rId11"/>
    <sheet name="Moselle" sheetId="8" r:id="rId12"/>
    <sheet name="Nord" sheetId="17" r:id="rId13"/>
    <sheet name="Seine-et-Marne" sheetId="15" r:id="rId14"/>
    <sheet name="Vosges" sheetId="13" r:id="rId15"/>
  </sheets>
  <externalReferences>
    <externalReference r:id="rId16"/>
  </externalReferences>
  <definedNames>
    <definedName name="_xlnm.Print_Area" localSheetId="2">Ardennes!$A$1:$M$74</definedName>
    <definedName name="_xlnm.Print_Area" localSheetId="3">Aube!$A$1:$O$55</definedName>
    <definedName name="_xlnm.Print_Area" localSheetId="4">'Bas-Rhin'!$A$117:$N$219</definedName>
    <definedName name="_xlnm.Print_Area" localSheetId="5">'Haut-Rhin'!$A$1:$O$147</definedName>
    <definedName name="_xlnm.Print_Area" localSheetId="6">'Haute-Saône'!$A$1:$O$65</definedName>
    <definedName name="_xlnm.Print_Area" localSheetId="8">Marne!$A$1:$N$94</definedName>
    <definedName name="_xlnm.Print_Area" localSheetId="10">'Meurthe-et-Moselle'!$A$1:$N$133</definedName>
    <definedName name="_xlnm.Print_Area" localSheetId="9">Meuse!$A$1:$N$74</definedName>
    <definedName name="_xlnm.Print_Area" localSheetId="11">Moselle!$A$114:$N$221</definedName>
    <definedName name="_xlnm.Print_Area" localSheetId="12">Nord!$A$130:$O$259</definedName>
    <definedName name="_xlnm.Print_Area" localSheetId="13">'Seine-et-Marne'!$A$122:$O$222</definedName>
    <definedName name="_xlnm.Print_Area" localSheetId="14">Vosges!$A$1:$N$104</definedName>
  </definedName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H393" i="17" l="1"/>
  <c r="D382" i="17"/>
  <c r="C18" i="27"/>
  <c r="C19" i="27"/>
  <c r="C20" i="27"/>
  <c r="C24" i="27"/>
  <c r="D11" i="27"/>
  <c r="D13" i="27"/>
  <c r="D18" i="27"/>
  <c r="D19" i="27"/>
  <c r="D20" i="27"/>
  <c r="D24" i="27"/>
  <c r="D30" i="27"/>
  <c r="E11" i="27"/>
  <c r="E13" i="27"/>
  <c r="E17" i="27"/>
  <c r="E18" i="27"/>
  <c r="E19" i="27"/>
  <c r="E20" i="27"/>
  <c r="E23" i="27"/>
  <c r="E24" i="27"/>
  <c r="E31" i="27"/>
  <c r="F10" i="27"/>
  <c r="F11" i="27"/>
  <c r="F12" i="27"/>
  <c r="F13" i="27"/>
  <c r="F14" i="27"/>
  <c r="F15" i="27"/>
  <c r="F16" i="27"/>
  <c r="F17" i="27"/>
  <c r="F18" i="27"/>
  <c r="F19" i="27"/>
  <c r="F20" i="27"/>
  <c r="F21" i="27"/>
  <c r="F23" i="27"/>
  <c r="F24" i="27"/>
  <c r="F32" i="27"/>
  <c r="G10" i="27"/>
  <c r="G12" i="27"/>
  <c r="G13" i="27"/>
  <c r="G14" i="27"/>
  <c r="G15" i="27"/>
  <c r="G16" i="27"/>
  <c r="G17" i="27"/>
  <c r="G21" i="27"/>
  <c r="G22" i="27"/>
  <c r="G23" i="27"/>
  <c r="G24" i="27"/>
  <c r="G33" i="27"/>
  <c r="C29" i="27"/>
  <c r="H24" i="27"/>
  <c r="D216" i="15"/>
  <c r="L8" i="15"/>
  <c r="L37" i="15"/>
  <c r="L39" i="15"/>
  <c r="L57" i="15"/>
  <c r="L58" i="15"/>
  <c r="L62" i="15"/>
  <c r="L63" i="15"/>
  <c r="L69" i="15"/>
  <c r="L70" i="15"/>
  <c r="L73" i="15"/>
  <c r="L75" i="15"/>
  <c r="L76" i="15"/>
  <c r="L77" i="15"/>
  <c r="L86" i="15"/>
  <c r="L94" i="15"/>
  <c r="L111" i="15"/>
  <c r="L135" i="15"/>
  <c r="L141" i="15"/>
  <c r="L142" i="15"/>
  <c r="L151" i="15"/>
  <c r="L152" i="15"/>
  <c r="L154" i="15"/>
  <c r="L159" i="15"/>
  <c r="L160" i="15"/>
  <c r="L163" i="15"/>
  <c r="L164" i="15"/>
  <c r="L173" i="15"/>
  <c r="L185" i="15"/>
  <c r="L186" i="15"/>
  <c r="L189" i="15"/>
  <c r="L190" i="15"/>
  <c r="L195" i="15"/>
  <c r="L199" i="15"/>
  <c r="L208" i="15"/>
  <c r="L209" i="15"/>
  <c r="L216" i="15"/>
  <c r="H12" i="9"/>
  <c r="H16" i="9"/>
  <c r="H21" i="9"/>
  <c r="H50" i="9"/>
  <c r="H53" i="9"/>
  <c r="H55" i="9"/>
  <c r="H61" i="9"/>
  <c r="H66" i="9"/>
  <c r="H68" i="9"/>
  <c r="D68" i="9"/>
  <c r="H69" i="9"/>
  <c r="H70" i="9"/>
  <c r="H71" i="9"/>
  <c r="H73" i="9"/>
  <c r="H14" i="10"/>
  <c r="H17" i="10"/>
  <c r="H20" i="10"/>
  <c r="H21" i="10"/>
  <c r="H25" i="10"/>
  <c r="H31" i="10"/>
  <c r="H34" i="10"/>
  <c r="H39" i="10"/>
  <c r="H43" i="10"/>
  <c r="H46" i="10"/>
  <c r="H53" i="10"/>
  <c r="H54" i="10"/>
  <c r="H59" i="10"/>
  <c r="H61" i="10"/>
  <c r="H64" i="10"/>
  <c r="H65" i="10"/>
  <c r="H66" i="10"/>
  <c r="H67" i="10"/>
  <c r="H69" i="10"/>
  <c r="H71" i="10"/>
  <c r="H72" i="10"/>
  <c r="H73" i="10"/>
  <c r="H75" i="10"/>
  <c r="H76" i="10"/>
  <c r="H77" i="10"/>
  <c r="H82" i="10"/>
  <c r="H85" i="10"/>
  <c r="H86" i="10"/>
  <c r="H90" i="10"/>
  <c r="H96" i="10"/>
  <c r="H97" i="10"/>
  <c r="H104" i="10"/>
  <c r="H108" i="10"/>
  <c r="H114" i="10"/>
  <c r="H119" i="10"/>
  <c r="H122" i="10"/>
  <c r="H125" i="10"/>
  <c r="H127" i="10"/>
  <c r="D127" i="10"/>
  <c r="H128" i="10"/>
  <c r="H129" i="10"/>
  <c r="H130" i="10"/>
  <c r="H132" i="10"/>
  <c r="D88" i="11"/>
  <c r="G90" i="11"/>
  <c r="J8" i="11"/>
  <c r="J14" i="11"/>
  <c r="J17" i="11"/>
  <c r="J18" i="11"/>
  <c r="J19" i="11"/>
  <c r="J24" i="11"/>
  <c r="J26" i="11"/>
  <c r="J34" i="11"/>
  <c r="J62" i="11"/>
  <c r="J65" i="11"/>
  <c r="J73" i="11"/>
  <c r="J76" i="11"/>
  <c r="J84" i="11"/>
  <c r="J88" i="11"/>
  <c r="J89" i="11"/>
  <c r="J91" i="11"/>
  <c r="J93" i="11"/>
  <c r="J7" i="13"/>
  <c r="J11" i="13"/>
  <c r="J12" i="13"/>
  <c r="J13" i="13"/>
  <c r="J14" i="13"/>
  <c r="J15" i="13"/>
  <c r="J19" i="13"/>
  <c r="J26" i="13"/>
  <c r="J29" i="13"/>
  <c r="J39" i="13"/>
  <c r="J40" i="13"/>
  <c r="J43" i="13"/>
  <c r="J47" i="13"/>
  <c r="J48" i="13"/>
  <c r="J50" i="13"/>
  <c r="J53" i="13"/>
  <c r="J59" i="13"/>
  <c r="J63" i="13"/>
  <c r="J64" i="13"/>
  <c r="J65" i="13"/>
  <c r="J68" i="13"/>
  <c r="J72" i="13"/>
  <c r="J78" i="13"/>
  <c r="J80" i="13"/>
  <c r="J89" i="13"/>
  <c r="J91" i="13"/>
  <c r="J95" i="13"/>
  <c r="J98" i="13"/>
  <c r="K8" i="13"/>
  <c r="K9" i="13"/>
  <c r="K10" i="13"/>
  <c r="K16" i="13"/>
  <c r="K17" i="13"/>
  <c r="K20" i="13"/>
  <c r="K21" i="13"/>
  <c r="K22" i="13"/>
  <c r="K24" i="13"/>
  <c r="K25" i="13"/>
  <c r="K27" i="13"/>
  <c r="K28" i="13"/>
  <c r="K30" i="13"/>
  <c r="K31" i="13"/>
  <c r="K32" i="13"/>
  <c r="K33" i="13"/>
  <c r="K34" i="13"/>
  <c r="K35" i="13"/>
  <c r="K36" i="13"/>
  <c r="K37" i="13"/>
  <c r="K38" i="13"/>
  <c r="K41" i="13"/>
  <c r="K44" i="13"/>
  <c r="K45" i="13"/>
  <c r="K46" i="13"/>
  <c r="K49" i="13"/>
  <c r="K51" i="13"/>
  <c r="K52" i="13"/>
  <c r="K54" i="13"/>
  <c r="K55" i="13"/>
  <c r="K57" i="13"/>
  <c r="K58" i="13"/>
  <c r="K60" i="13"/>
  <c r="K61" i="13"/>
  <c r="K62" i="13"/>
  <c r="K66" i="13"/>
  <c r="K69" i="13"/>
  <c r="K70" i="13"/>
  <c r="K71" i="13"/>
  <c r="K73" i="13"/>
  <c r="K74" i="13"/>
  <c r="K75" i="13"/>
  <c r="K76" i="13"/>
  <c r="K79" i="13"/>
  <c r="K81" i="13"/>
  <c r="K82" i="13"/>
  <c r="K83" i="13"/>
  <c r="K84" i="13"/>
  <c r="K85" i="13"/>
  <c r="K86" i="13"/>
  <c r="K87" i="13"/>
  <c r="K90" i="13"/>
  <c r="K92" i="13"/>
  <c r="K93" i="13"/>
  <c r="K94" i="13"/>
  <c r="K96" i="13"/>
  <c r="K98" i="13"/>
  <c r="L18" i="13"/>
  <c r="L23" i="13"/>
  <c r="L42" i="13"/>
  <c r="L56" i="13"/>
  <c r="L67" i="13"/>
  <c r="L77" i="13"/>
  <c r="L88" i="13"/>
  <c r="L98" i="13"/>
  <c r="M98" i="13"/>
  <c r="G100" i="13"/>
  <c r="J99" i="13"/>
  <c r="J101" i="13"/>
  <c r="J103" i="13"/>
  <c r="J9" i="10"/>
  <c r="J19" i="10"/>
  <c r="J37" i="10"/>
  <c r="J42" i="10"/>
  <c r="J44" i="10"/>
  <c r="J48" i="10"/>
  <c r="J58" i="10"/>
  <c r="J60" i="10"/>
  <c r="J84" i="10"/>
  <c r="J91" i="10"/>
  <c r="J92" i="10"/>
  <c r="J95" i="10"/>
  <c r="J99" i="10"/>
  <c r="J101" i="10"/>
  <c r="J102" i="10"/>
  <c r="J105" i="10"/>
  <c r="J107" i="10"/>
  <c r="J112" i="10"/>
  <c r="J115" i="10"/>
  <c r="J123" i="10"/>
  <c r="J124" i="10"/>
  <c r="J126" i="10"/>
  <c r="J127" i="10"/>
  <c r="J128" i="10"/>
  <c r="J130" i="10"/>
  <c r="J132" i="10"/>
  <c r="J9" i="12"/>
  <c r="J10" i="12"/>
  <c r="J11" i="12"/>
  <c r="J12" i="12"/>
  <c r="J13" i="12"/>
  <c r="J14" i="12"/>
  <c r="J15" i="12"/>
  <c r="J20" i="12"/>
  <c r="J23" i="12"/>
  <c r="J25" i="12"/>
  <c r="J26" i="12"/>
  <c r="J27" i="12"/>
  <c r="J28" i="12"/>
  <c r="J29" i="12"/>
  <c r="J31" i="12"/>
  <c r="J32" i="12"/>
  <c r="J36" i="12"/>
  <c r="J37" i="12"/>
  <c r="J38" i="12"/>
  <c r="J39" i="12"/>
  <c r="J40" i="12"/>
  <c r="J41" i="12"/>
  <c r="J44" i="12"/>
  <c r="J47" i="12"/>
  <c r="J48" i="12"/>
  <c r="J49" i="12"/>
  <c r="J51" i="12"/>
  <c r="J52" i="12"/>
  <c r="J53" i="12"/>
  <c r="J54" i="12"/>
  <c r="J55" i="12"/>
  <c r="J56" i="12"/>
  <c r="J57" i="12"/>
  <c r="J61" i="12"/>
  <c r="J63" i="12"/>
  <c r="J64" i="12"/>
  <c r="J65" i="12"/>
  <c r="J67" i="12"/>
  <c r="D67" i="12"/>
  <c r="J69" i="12"/>
  <c r="H70" i="12"/>
  <c r="J71" i="12"/>
  <c r="J73" i="12"/>
  <c r="J8" i="9"/>
  <c r="J9" i="9"/>
  <c r="J10" i="9"/>
  <c r="J11" i="9"/>
  <c r="J18" i="9"/>
  <c r="J19" i="9"/>
  <c r="J20" i="9"/>
  <c r="J22" i="9"/>
  <c r="J23" i="9"/>
  <c r="J25" i="9"/>
  <c r="J26" i="9"/>
  <c r="J28" i="9"/>
  <c r="J32" i="9"/>
  <c r="J33" i="9"/>
  <c r="J34" i="9"/>
  <c r="J36" i="9"/>
  <c r="J37" i="9"/>
  <c r="J38" i="9"/>
  <c r="J39" i="9"/>
  <c r="J43" i="9"/>
  <c r="J44" i="9"/>
  <c r="J45" i="9"/>
  <c r="J46" i="9"/>
  <c r="J49" i="9"/>
  <c r="J51" i="9"/>
  <c r="J63" i="9"/>
  <c r="J68" i="9"/>
  <c r="J69" i="9"/>
  <c r="J71" i="9"/>
  <c r="J73" i="9"/>
  <c r="I7" i="10"/>
  <c r="I8" i="10"/>
  <c r="I10" i="10"/>
  <c r="I11" i="10"/>
  <c r="I12" i="10"/>
  <c r="I13" i="10"/>
  <c r="I15" i="10"/>
  <c r="I16" i="10"/>
  <c r="I18" i="10"/>
  <c r="I22" i="10"/>
  <c r="I23" i="10"/>
  <c r="I24" i="10"/>
  <c r="I26" i="10"/>
  <c r="I27" i="10"/>
  <c r="I28" i="10"/>
  <c r="I29" i="10"/>
  <c r="I30" i="10"/>
  <c r="I32" i="10"/>
  <c r="I33" i="10"/>
  <c r="I35" i="10"/>
  <c r="I36" i="10"/>
  <c r="I38" i="10"/>
  <c r="I40" i="10"/>
  <c r="I41" i="10"/>
  <c r="I45" i="10"/>
  <c r="I47" i="10"/>
  <c r="I49" i="10"/>
  <c r="I50" i="10"/>
  <c r="I51" i="10"/>
  <c r="I52" i="10"/>
  <c r="I55" i="10"/>
  <c r="I56" i="10"/>
  <c r="I57" i="10"/>
  <c r="I62" i="10"/>
  <c r="I63" i="10"/>
  <c r="I68" i="10"/>
  <c r="I70" i="10"/>
  <c r="I74" i="10"/>
  <c r="I79" i="10"/>
  <c r="I80" i="10"/>
  <c r="I81" i="10"/>
  <c r="I83" i="10"/>
  <c r="I87" i="10"/>
  <c r="I88" i="10"/>
  <c r="I89" i="10"/>
  <c r="I93" i="10"/>
  <c r="I94" i="10"/>
  <c r="I98" i="10"/>
  <c r="I100" i="10"/>
  <c r="I103" i="10"/>
  <c r="I106" i="10"/>
  <c r="I109" i="10"/>
  <c r="I110" i="10"/>
  <c r="I111" i="10"/>
  <c r="I113" i="10"/>
  <c r="I116" i="10"/>
  <c r="I117" i="10"/>
  <c r="I118" i="10"/>
  <c r="I120" i="10"/>
  <c r="I121" i="10"/>
  <c r="I127" i="10"/>
  <c r="I128" i="10"/>
  <c r="I130" i="10"/>
  <c r="I132" i="10"/>
  <c r="I10" i="8"/>
  <c r="I11" i="8"/>
  <c r="I12" i="8"/>
  <c r="I15" i="8"/>
  <c r="I19" i="8"/>
  <c r="I24" i="8"/>
  <c r="I25" i="8"/>
  <c r="I33" i="8"/>
  <c r="I34" i="8"/>
  <c r="I38" i="8"/>
  <c r="I42" i="8"/>
  <c r="I47" i="8"/>
  <c r="I48" i="8"/>
  <c r="I53" i="8"/>
  <c r="I56" i="8"/>
  <c r="I57" i="8"/>
  <c r="I58" i="8"/>
  <c r="I62" i="8"/>
  <c r="I64" i="8"/>
  <c r="I65" i="8"/>
  <c r="I66" i="8"/>
  <c r="I68" i="8"/>
  <c r="I71" i="8"/>
  <c r="I72" i="8"/>
  <c r="I74" i="8"/>
  <c r="I76" i="8"/>
  <c r="I77" i="8"/>
  <c r="I78" i="8"/>
  <c r="I82" i="8"/>
  <c r="I84" i="8"/>
  <c r="I86" i="8"/>
  <c r="I87" i="8"/>
  <c r="I95" i="8"/>
  <c r="I101" i="8"/>
  <c r="I107" i="8"/>
  <c r="I109" i="8"/>
  <c r="I123" i="8"/>
  <c r="I126" i="8"/>
  <c r="I128" i="8"/>
  <c r="I133" i="8"/>
  <c r="I137" i="8"/>
  <c r="I140" i="8"/>
  <c r="I141" i="8"/>
  <c r="I142" i="8"/>
  <c r="I144" i="8"/>
  <c r="I153" i="8"/>
  <c r="I156" i="8"/>
  <c r="I160" i="8"/>
  <c r="I163" i="8"/>
  <c r="I168" i="8"/>
  <c r="I171" i="8"/>
  <c r="I175" i="8"/>
  <c r="F180" i="8"/>
  <c r="I180" i="8"/>
  <c r="I182" i="8"/>
  <c r="I184" i="8"/>
  <c r="I187" i="8"/>
  <c r="I188" i="8"/>
  <c r="I189" i="8"/>
  <c r="I193" i="8"/>
  <c r="I194" i="8"/>
  <c r="I196" i="8"/>
  <c r="I198" i="8"/>
  <c r="I201" i="8"/>
  <c r="I202" i="8"/>
  <c r="I210" i="8"/>
  <c r="F212" i="8"/>
  <c r="I212" i="8"/>
  <c r="I213" i="8"/>
  <c r="I215" i="8"/>
  <c r="F215" i="8"/>
  <c r="I216" i="8"/>
  <c r="H217" i="8"/>
  <c r="I218" i="8"/>
  <c r="I220" i="8"/>
  <c r="I7" i="12"/>
  <c r="I8" i="12"/>
  <c r="I16" i="12"/>
  <c r="I17" i="12"/>
  <c r="I18" i="12"/>
  <c r="I19" i="12"/>
  <c r="I21" i="12"/>
  <c r="I22" i="12"/>
  <c r="I24" i="12"/>
  <c r="I30" i="12"/>
  <c r="I33" i="12"/>
  <c r="I34" i="12"/>
  <c r="I35" i="12"/>
  <c r="I45" i="12"/>
  <c r="I46" i="12"/>
  <c r="I50" i="12"/>
  <c r="I58" i="12"/>
  <c r="I59" i="12"/>
  <c r="I62" i="12"/>
  <c r="I67" i="12"/>
  <c r="I69" i="12"/>
  <c r="I71" i="12"/>
  <c r="I73" i="12"/>
  <c r="I7" i="9"/>
  <c r="I14" i="9"/>
  <c r="I15" i="9"/>
  <c r="I17" i="9"/>
  <c r="I27" i="9"/>
  <c r="I30" i="9"/>
  <c r="I31" i="9"/>
  <c r="I35" i="9"/>
  <c r="I40" i="9"/>
  <c r="I42" i="9"/>
  <c r="I47" i="9"/>
  <c r="I48" i="9"/>
  <c r="I54" i="9"/>
  <c r="I58" i="9"/>
  <c r="I59" i="9"/>
  <c r="I62" i="9"/>
  <c r="I65" i="9"/>
  <c r="I68" i="9"/>
  <c r="I69" i="9"/>
  <c r="I71" i="9"/>
  <c r="I73" i="9"/>
  <c r="H7" i="8"/>
  <c r="H8" i="8"/>
  <c r="H9" i="8"/>
  <c r="H13" i="8"/>
  <c r="H14" i="8"/>
  <c r="H16" i="8"/>
  <c r="H17" i="8"/>
  <c r="H20" i="8"/>
  <c r="H21" i="8"/>
  <c r="H22" i="8"/>
  <c r="H23" i="8"/>
  <c r="H26" i="8"/>
  <c r="H27" i="8"/>
  <c r="H28" i="8"/>
  <c r="H29" i="8"/>
  <c r="H30" i="8"/>
  <c r="H31" i="8"/>
  <c r="H32" i="8"/>
  <c r="H35" i="8"/>
  <c r="H36" i="8"/>
  <c r="H37" i="8"/>
  <c r="H40" i="8"/>
  <c r="H41" i="8"/>
  <c r="H43" i="8"/>
  <c r="H44" i="8"/>
  <c r="H45" i="8"/>
  <c r="H46" i="8"/>
  <c r="H50" i="8"/>
  <c r="H51" i="8"/>
  <c r="H52" i="8"/>
  <c r="H54" i="8"/>
  <c r="H55" i="8"/>
  <c r="H59" i="8"/>
  <c r="H60" i="8"/>
  <c r="H63" i="8"/>
  <c r="H67" i="8"/>
  <c r="H69" i="8"/>
  <c r="H70" i="8"/>
  <c r="H75" i="8"/>
  <c r="H79" i="8"/>
  <c r="H80" i="8"/>
  <c r="H81" i="8"/>
  <c r="H83" i="8"/>
  <c r="H85" i="8"/>
  <c r="H88" i="8"/>
  <c r="H89" i="8"/>
  <c r="H90" i="8"/>
  <c r="H92" i="8"/>
  <c r="H93" i="8"/>
  <c r="H94" i="8"/>
  <c r="H96" i="8"/>
  <c r="H98" i="8"/>
  <c r="H99" i="8"/>
  <c r="H100" i="8"/>
  <c r="H102" i="8"/>
  <c r="H103" i="8"/>
  <c r="H104" i="8"/>
  <c r="H105" i="8"/>
  <c r="H106" i="8"/>
  <c r="H108" i="8"/>
  <c r="H110" i="8"/>
  <c r="H111" i="8"/>
  <c r="H112" i="8"/>
  <c r="H121" i="8"/>
  <c r="H122" i="8"/>
  <c r="H125" i="8"/>
  <c r="H130" i="8"/>
  <c r="H131" i="8"/>
  <c r="H132" i="8"/>
  <c r="H134" i="8"/>
  <c r="H135" i="8"/>
  <c r="H136" i="8"/>
  <c r="H139" i="8"/>
  <c r="H143" i="8"/>
  <c r="H145" i="8"/>
  <c r="H146" i="8"/>
  <c r="H147" i="8"/>
  <c r="H148" i="8"/>
  <c r="H152" i="8"/>
  <c r="H154" i="8"/>
  <c r="H157" i="8"/>
  <c r="H158" i="8"/>
  <c r="H162" i="8"/>
  <c r="H164" i="8"/>
  <c r="H165" i="8"/>
  <c r="H167" i="8"/>
  <c r="H170" i="8"/>
  <c r="H172" i="8"/>
  <c r="H173" i="8"/>
  <c r="H176" i="8"/>
  <c r="H177" i="8"/>
  <c r="H179" i="8"/>
  <c r="H181" i="8"/>
  <c r="H183" i="8"/>
  <c r="H185" i="8"/>
  <c r="H190" i="8"/>
  <c r="H192" i="8"/>
  <c r="H197" i="8"/>
  <c r="H200" i="8"/>
  <c r="H203" i="8"/>
  <c r="H207" i="8"/>
  <c r="H208" i="8"/>
  <c r="H209" i="8"/>
  <c r="H211" i="8"/>
  <c r="H215" i="8"/>
  <c r="H216" i="8"/>
  <c r="H218" i="8"/>
  <c r="H220" i="8"/>
  <c r="K99" i="13"/>
  <c r="L99" i="13"/>
  <c r="M99" i="13"/>
  <c r="K101" i="13"/>
  <c r="K103" i="13"/>
  <c r="L101" i="13"/>
  <c r="L103" i="13"/>
  <c r="M103" i="13"/>
  <c r="K42" i="12"/>
  <c r="K43" i="12"/>
  <c r="K60" i="12"/>
  <c r="K66" i="12"/>
  <c r="K67" i="12"/>
  <c r="K69" i="12"/>
  <c r="K71" i="12"/>
  <c r="K73" i="12"/>
  <c r="L73" i="12"/>
  <c r="L71" i="12"/>
  <c r="L69" i="12"/>
  <c r="L67" i="12"/>
  <c r="M141" i="21"/>
  <c r="K7" i="11"/>
  <c r="K9" i="11"/>
  <c r="K10" i="11"/>
  <c r="K11" i="11"/>
  <c r="K12" i="11"/>
  <c r="K13" i="11"/>
  <c r="K16" i="11"/>
  <c r="K20" i="11"/>
  <c r="K21" i="11"/>
  <c r="K23" i="11"/>
  <c r="K25" i="11"/>
  <c r="K27" i="11"/>
  <c r="K28" i="11"/>
  <c r="K29" i="11"/>
  <c r="K30" i="11"/>
  <c r="K31" i="11"/>
  <c r="K32" i="11"/>
  <c r="K33" i="11"/>
  <c r="K35" i="11"/>
  <c r="K36" i="11"/>
  <c r="K37" i="11"/>
  <c r="K38" i="11"/>
  <c r="K39" i="11"/>
  <c r="K40" i="11"/>
  <c r="K44" i="11"/>
  <c r="K45" i="11"/>
  <c r="K46" i="11"/>
  <c r="K48" i="11"/>
  <c r="K49" i="11"/>
  <c r="K50" i="11"/>
  <c r="K51" i="11"/>
  <c r="K52" i="11"/>
  <c r="K53" i="11"/>
  <c r="K54" i="11"/>
  <c r="K55" i="11"/>
  <c r="K56" i="11"/>
  <c r="K57" i="11"/>
  <c r="K58" i="11"/>
  <c r="K59" i="11"/>
  <c r="K60" i="11"/>
  <c r="K61" i="11"/>
  <c r="K63" i="11"/>
  <c r="K64" i="11"/>
  <c r="K66" i="11"/>
  <c r="K67" i="11"/>
  <c r="K68" i="11"/>
  <c r="K69" i="11"/>
  <c r="K70" i="11"/>
  <c r="K71" i="11"/>
  <c r="K72" i="11"/>
  <c r="K74" i="11"/>
  <c r="K75" i="11"/>
  <c r="K77" i="11"/>
  <c r="K78" i="11"/>
  <c r="K79" i="11"/>
  <c r="K80" i="11"/>
  <c r="K81" i="11"/>
  <c r="K82" i="11"/>
  <c r="K83" i="11"/>
  <c r="K85" i="11"/>
  <c r="K86" i="11"/>
  <c r="K88" i="11"/>
  <c r="L15" i="11"/>
  <c r="L22" i="11"/>
  <c r="L41" i="11"/>
  <c r="L42" i="11"/>
  <c r="L43" i="11"/>
  <c r="L47" i="11"/>
  <c r="L88" i="11"/>
  <c r="M88" i="11"/>
  <c r="K89" i="11"/>
  <c r="L89" i="11"/>
  <c r="M89" i="11"/>
  <c r="K91" i="11"/>
  <c r="L91" i="11"/>
  <c r="M91" i="11"/>
  <c r="K93" i="11"/>
  <c r="L93" i="11"/>
  <c r="M93" i="11"/>
  <c r="K13" i="9"/>
  <c r="K24" i="9"/>
  <c r="K29" i="9"/>
  <c r="K41" i="9"/>
  <c r="K52" i="9"/>
  <c r="K56" i="9"/>
  <c r="K57" i="9"/>
  <c r="K60" i="9"/>
  <c r="K64" i="9"/>
  <c r="K68" i="9"/>
  <c r="K69" i="9"/>
  <c r="K71" i="9"/>
  <c r="K73" i="9"/>
  <c r="M73" i="9"/>
  <c r="M69" i="9"/>
  <c r="L68" i="9"/>
  <c r="M68" i="9"/>
  <c r="K78" i="10"/>
  <c r="K127" i="10"/>
  <c r="K128" i="10"/>
  <c r="M128" i="10"/>
  <c r="K130" i="10"/>
  <c r="K132" i="10"/>
  <c r="M132" i="10"/>
  <c r="L127" i="10"/>
  <c r="M127" i="10"/>
  <c r="K15" i="17"/>
  <c r="K18" i="17"/>
  <c r="K37" i="17"/>
  <c r="K43" i="17"/>
  <c r="K53" i="17"/>
  <c r="K54" i="17"/>
  <c r="K57" i="17"/>
  <c r="K60" i="17"/>
  <c r="K70" i="17"/>
  <c r="K82" i="17"/>
  <c r="K86" i="17"/>
  <c r="K96" i="17"/>
  <c r="K103" i="17"/>
  <c r="K129" i="17"/>
  <c r="K139" i="17"/>
  <c r="K142" i="17"/>
  <c r="K165" i="17"/>
  <c r="K169" i="17"/>
  <c r="K172" i="17"/>
  <c r="K178" i="17"/>
  <c r="K180" i="17"/>
  <c r="K191" i="17"/>
  <c r="K202" i="17"/>
  <c r="K211" i="17"/>
  <c r="K213" i="17"/>
  <c r="K228" i="17"/>
  <c r="K237" i="17"/>
  <c r="K255" i="17"/>
  <c r="K256" i="17"/>
  <c r="K258" i="17"/>
  <c r="K280" i="17"/>
  <c r="K294" i="17"/>
  <c r="K315" i="17"/>
  <c r="K316" i="17"/>
  <c r="K338" i="17"/>
  <c r="K344" i="17"/>
  <c r="K349" i="17"/>
  <c r="K361" i="17"/>
  <c r="K382" i="17"/>
  <c r="L8" i="17"/>
  <c r="L9" i="17"/>
  <c r="L10" i="17"/>
  <c r="L12" i="17"/>
  <c r="L13" i="17"/>
  <c r="L14" i="17"/>
  <c r="L16" i="17"/>
  <c r="L17" i="17"/>
  <c r="L19" i="17"/>
  <c r="L20" i="17"/>
  <c r="L25" i="17"/>
  <c r="L26" i="17"/>
  <c r="L28" i="17"/>
  <c r="L29" i="17"/>
  <c r="L30" i="17"/>
  <c r="L31" i="17"/>
  <c r="L32" i="17"/>
  <c r="L33" i="17"/>
  <c r="L34" i="17"/>
  <c r="L35" i="17"/>
  <c r="L36" i="17"/>
  <c r="L38" i="17"/>
  <c r="L39" i="17"/>
  <c r="L40" i="17"/>
  <c r="L42" i="17"/>
  <c r="L44" i="17"/>
  <c r="L46" i="17"/>
  <c r="L47" i="17"/>
  <c r="L48" i="17"/>
  <c r="L50" i="17"/>
  <c r="L51" i="17"/>
  <c r="L55" i="17"/>
  <c r="L56" i="17"/>
  <c r="L58" i="17"/>
  <c r="L59" i="17"/>
  <c r="L61" i="17"/>
  <c r="L62" i="17"/>
  <c r="L63" i="17"/>
  <c r="L65" i="17"/>
  <c r="L66" i="17"/>
  <c r="L67" i="17"/>
  <c r="L68" i="17"/>
  <c r="L73" i="17"/>
  <c r="L74" i="17"/>
  <c r="L75" i="17"/>
  <c r="L76" i="17"/>
  <c r="L81" i="17"/>
  <c r="L83" i="17"/>
  <c r="L88" i="17"/>
  <c r="L89" i="17"/>
  <c r="L91" i="17"/>
  <c r="L94" i="17"/>
  <c r="L95" i="17"/>
  <c r="L98" i="17"/>
  <c r="L100" i="17"/>
  <c r="L101" i="17"/>
  <c r="L104" i="17"/>
  <c r="L105" i="17"/>
  <c r="L106" i="17"/>
  <c r="L108" i="17"/>
  <c r="L110" i="17"/>
  <c r="L111" i="17"/>
  <c r="L114" i="17"/>
  <c r="L116" i="17"/>
  <c r="L118" i="17"/>
  <c r="L120" i="17"/>
  <c r="L121" i="17"/>
  <c r="L122" i="17"/>
  <c r="L123" i="17"/>
  <c r="L124" i="17"/>
  <c r="L125" i="17"/>
  <c r="L127" i="17"/>
  <c r="L136" i="17"/>
  <c r="L138" i="17"/>
  <c r="L140" i="17"/>
  <c r="L144" i="17"/>
  <c r="L145" i="17"/>
  <c r="L147" i="17"/>
  <c r="L148" i="17"/>
  <c r="L150" i="17"/>
  <c r="L151" i="17"/>
  <c r="L152" i="17"/>
  <c r="L153" i="17"/>
  <c r="L154" i="17"/>
  <c r="L156" i="17"/>
  <c r="L158" i="17"/>
  <c r="L160" i="17"/>
  <c r="L161" i="17"/>
  <c r="L162" i="17"/>
  <c r="L163" i="17"/>
  <c r="L164" i="17"/>
  <c r="L166" i="17"/>
  <c r="L167" i="17"/>
  <c r="L170" i="17"/>
  <c r="L171" i="17"/>
  <c r="L173" i="17"/>
  <c r="L176" i="17"/>
  <c r="L177" i="17"/>
  <c r="L181" i="17"/>
  <c r="L182" i="17"/>
  <c r="L184" i="17"/>
  <c r="L185" i="17"/>
  <c r="L187" i="17"/>
  <c r="L189" i="17"/>
  <c r="L190" i="17"/>
  <c r="L192" i="17"/>
  <c r="L193" i="17"/>
  <c r="L194" i="17"/>
  <c r="L195" i="17"/>
  <c r="L196" i="17"/>
  <c r="L197" i="17"/>
  <c r="L201" i="17"/>
  <c r="L205" i="17"/>
  <c r="L206" i="17"/>
  <c r="L207" i="17"/>
  <c r="L208" i="17"/>
  <c r="L209" i="17"/>
  <c r="L210" i="17"/>
  <c r="L214" i="17"/>
  <c r="L216" i="17"/>
  <c r="L217" i="17"/>
  <c r="L218" i="17"/>
  <c r="L219" i="17"/>
  <c r="L220" i="17"/>
  <c r="L221" i="17"/>
  <c r="L223" i="17"/>
  <c r="L224" i="17"/>
  <c r="L226" i="17"/>
  <c r="L227" i="17"/>
  <c r="L232" i="17"/>
  <c r="L234" i="17"/>
  <c r="L238" i="17"/>
  <c r="L239" i="17"/>
  <c r="L240" i="17"/>
  <c r="L242" i="17"/>
  <c r="L244" i="17"/>
  <c r="L245" i="17"/>
  <c r="L246" i="17"/>
  <c r="L247" i="17"/>
  <c r="L248" i="17"/>
  <c r="L249" i="17"/>
  <c r="L251" i="17"/>
  <c r="L252" i="17"/>
  <c r="L253" i="17"/>
  <c r="L254" i="17"/>
  <c r="L257" i="17"/>
  <c r="L259" i="17"/>
  <c r="L266" i="17"/>
  <c r="L268" i="17"/>
  <c r="L270" i="17"/>
  <c r="L271" i="17"/>
  <c r="L272" i="17"/>
  <c r="L274" i="17"/>
  <c r="L275" i="17"/>
  <c r="L276" i="17"/>
  <c r="L277" i="17"/>
  <c r="L281" i="17"/>
  <c r="L282" i="17"/>
  <c r="L287" i="17"/>
  <c r="L289" i="17"/>
  <c r="L290" i="17"/>
  <c r="L291" i="17"/>
  <c r="L295" i="17"/>
  <c r="L296" i="17"/>
  <c r="L297" i="17"/>
  <c r="L298" i="17"/>
  <c r="L299" i="17"/>
  <c r="L300" i="17"/>
  <c r="L302" i="17"/>
  <c r="L304" i="17"/>
  <c r="L305" i="17"/>
  <c r="L306" i="17"/>
  <c r="L307" i="17"/>
  <c r="L309" i="17"/>
  <c r="L310" i="17"/>
  <c r="L311" i="17"/>
  <c r="L312" i="17"/>
  <c r="L313" i="17"/>
  <c r="L314" i="17"/>
  <c r="L318" i="17"/>
  <c r="L319" i="17"/>
  <c r="L321" i="17"/>
  <c r="L322" i="17"/>
  <c r="L323" i="17"/>
  <c r="L324" i="17"/>
  <c r="L325" i="17"/>
  <c r="L326" i="17"/>
  <c r="L327" i="17"/>
  <c r="L328" i="17"/>
  <c r="L331" i="17"/>
  <c r="L333" i="17"/>
  <c r="L334" i="17"/>
  <c r="L335" i="17"/>
  <c r="L337" i="17"/>
  <c r="L339" i="17"/>
  <c r="L341" i="17"/>
  <c r="L343" i="17"/>
  <c r="L345" i="17"/>
  <c r="L346" i="17"/>
  <c r="L347" i="17"/>
  <c r="L350" i="17"/>
  <c r="L355" i="17"/>
  <c r="L356" i="17"/>
  <c r="L358" i="17"/>
  <c r="L359" i="17"/>
  <c r="L360" i="17"/>
  <c r="L362" i="17"/>
  <c r="L364" i="17"/>
  <c r="L368" i="17"/>
  <c r="L371" i="17"/>
  <c r="L372" i="17"/>
  <c r="L373" i="17"/>
  <c r="L375" i="17"/>
  <c r="L376" i="17"/>
  <c r="L377" i="17"/>
  <c r="L378" i="17"/>
  <c r="L379" i="17"/>
  <c r="L380" i="17"/>
  <c r="L382" i="17"/>
  <c r="M11" i="17"/>
  <c r="M21" i="17"/>
  <c r="M22" i="17"/>
  <c r="M23" i="17"/>
  <c r="M24" i="17"/>
  <c r="M27" i="17"/>
  <c r="M41" i="17"/>
  <c r="M45" i="17"/>
  <c r="M49" i="17"/>
  <c r="M52" i="17"/>
  <c r="M64" i="17"/>
  <c r="M69" i="17"/>
  <c r="M71" i="17"/>
  <c r="M72" i="17"/>
  <c r="M77" i="17"/>
  <c r="M78" i="17"/>
  <c r="M79" i="17"/>
  <c r="M80" i="17"/>
  <c r="M84" i="17"/>
  <c r="M85" i="17"/>
  <c r="M87" i="17"/>
  <c r="M90" i="17"/>
  <c r="M92" i="17"/>
  <c r="M93" i="17"/>
  <c r="M97" i="17"/>
  <c r="M99" i="17"/>
  <c r="M102" i="17"/>
  <c r="M107" i="17"/>
  <c r="M109" i="17"/>
  <c r="M112" i="17"/>
  <c r="M113" i="17"/>
  <c r="M115" i="17"/>
  <c r="M117" i="17"/>
  <c r="M119" i="17"/>
  <c r="M126" i="17"/>
  <c r="M128" i="17"/>
  <c r="M137" i="17"/>
  <c r="M141" i="17"/>
  <c r="M143" i="17"/>
  <c r="M146" i="17"/>
  <c r="M149" i="17"/>
  <c r="M155" i="17"/>
  <c r="M157" i="17"/>
  <c r="M159" i="17"/>
  <c r="M168" i="17"/>
  <c r="M174" i="17"/>
  <c r="M175" i="17"/>
  <c r="M179" i="17"/>
  <c r="M183" i="17"/>
  <c r="M186" i="17"/>
  <c r="M188" i="17"/>
  <c r="M198" i="17"/>
  <c r="M199" i="17"/>
  <c r="M200" i="17"/>
  <c r="M203" i="17"/>
  <c r="M204" i="17"/>
  <c r="M212" i="17"/>
  <c r="M215" i="17"/>
  <c r="M222" i="17"/>
  <c r="M225" i="17"/>
  <c r="M229" i="17"/>
  <c r="M230" i="17"/>
  <c r="M231" i="17"/>
  <c r="M233" i="17"/>
  <c r="M235" i="17"/>
  <c r="M236" i="17"/>
  <c r="M241" i="17"/>
  <c r="M243" i="17"/>
  <c r="M250" i="17"/>
  <c r="M267" i="17"/>
  <c r="M269" i="17"/>
  <c r="M273" i="17"/>
  <c r="M278" i="17"/>
  <c r="M279" i="17"/>
  <c r="M283" i="17"/>
  <c r="M284" i="17"/>
  <c r="M285" i="17"/>
  <c r="M286" i="17"/>
  <c r="M288" i="17"/>
  <c r="M292" i="17"/>
  <c r="M293" i="17"/>
  <c r="M301" i="17"/>
  <c r="M303" i="17"/>
  <c r="M308" i="17"/>
  <c r="M317" i="17"/>
  <c r="M320" i="17"/>
  <c r="M329" i="17"/>
  <c r="M330" i="17"/>
  <c r="M332" i="17"/>
  <c r="M336" i="17"/>
  <c r="M340" i="17"/>
  <c r="M342" i="17"/>
  <c r="M348" i="17"/>
  <c r="M351" i="17"/>
  <c r="M352" i="17"/>
  <c r="M353" i="17"/>
  <c r="M354" i="17"/>
  <c r="M357" i="17"/>
  <c r="M363" i="17"/>
  <c r="M365" i="17"/>
  <c r="M366" i="17"/>
  <c r="M367" i="17"/>
  <c r="M369" i="17"/>
  <c r="M370" i="17"/>
  <c r="M374" i="17"/>
  <c r="M382" i="17"/>
  <c r="N382" i="17"/>
  <c r="K383" i="17"/>
  <c r="L383" i="17"/>
  <c r="M383" i="17"/>
  <c r="N383" i="17"/>
  <c r="F384" i="17"/>
  <c r="K385" i="17"/>
  <c r="K386" i="17"/>
  <c r="L385" i="17"/>
  <c r="L386" i="17"/>
  <c r="M385" i="17"/>
  <c r="M386" i="17"/>
  <c r="N386" i="17"/>
  <c r="M9" i="15"/>
  <c r="M10" i="15"/>
  <c r="M11" i="15"/>
  <c r="M12" i="15"/>
  <c r="M13" i="15"/>
  <c r="M14" i="15"/>
  <c r="M15" i="15"/>
  <c r="M16" i="15"/>
  <c r="M17" i="15"/>
  <c r="M18" i="15"/>
  <c r="M19" i="15"/>
  <c r="M20" i="15"/>
  <c r="M21" i="15"/>
  <c r="M22" i="15"/>
  <c r="M23" i="15"/>
  <c r="M24" i="15"/>
  <c r="M25" i="15"/>
  <c r="M26" i="15"/>
  <c r="M27" i="15"/>
  <c r="M28" i="15"/>
  <c r="M29" i="15"/>
  <c r="M30" i="15"/>
  <c r="M31" i="15"/>
  <c r="M32" i="15"/>
  <c r="M33" i="15"/>
  <c r="M34" i="15"/>
  <c r="M35" i="15"/>
  <c r="M36" i="15"/>
  <c r="M38" i="15"/>
  <c r="M40" i="15"/>
  <c r="M41" i="15"/>
  <c r="M42" i="15"/>
  <c r="M43" i="15"/>
  <c r="M44" i="15"/>
  <c r="M45" i="15"/>
  <c r="M46" i="15"/>
  <c r="M47" i="15"/>
  <c r="M48" i="15"/>
  <c r="M49" i="15"/>
  <c r="M50" i="15"/>
  <c r="M51" i="15"/>
  <c r="M52" i="15"/>
  <c r="M53" i="15"/>
  <c r="M54" i="15"/>
  <c r="M55" i="15"/>
  <c r="M56" i="15"/>
  <c r="M59" i="15"/>
  <c r="M60" i="15"/>
  <c r="M61" i="15"/>
  <c r="M64" i="15"/>
  <c r="M65" i="15"/>
  <c r="M66" i="15"/>
  <c r="M67" i="15"/>
  <c r="M68" i="15"/>
  <c r="M71" i="15"/>
  <c r="M72" i="15"/>
  <c r="M74" i="15"/>
  <c r="M78" i="15"/>
  <c r="M79" i="15"/>
  <c r="M80" i="15"/>
  <c r="M81" i="15"/>
  <c r="M82" i="15"/>
  <c r="M83" i="15"/>
  <c r="M84" i="15"/>
  <c r="M85" i="15"/>
  <c r="M87" i="15"/>
  <c r="M88" i="15"/>
  <c r="M89" i="15"/>
  <c r="M90" i="15"/>
  <c r="M91" i="15"/>
  <c r="M92" i="15"/>
  <c r="M93" i="15"/>
  <c r="M95" i="15"/>
  <c r="M96" i="15"/>
  <c r="M97" i="15"/>
  <c r="M98" i="15"/>
  <c r="M99" i="15"/>
  <c r="M100" i="15"/>
  <c r="M101" i="15"/>
  <c r="M102" i="15"/>
  <c r="M103" i="15"/>
  <c r="M104" i="15"/>
  <c r="M105" i="15"/>
  <c r="M106" i="15"/>
  <c r="M107" i="15"/>
  <c r="M108" i="15"/>
  <c r="M109" i="15"/>
  <c r="M110" i="15"/>
  <c r="M112" i="15"/>
  <c r="M113" i="15"/>
  <c r="M114" i="15"/>
  <c r="M115" i="15"/>
  <c r="M116" i="15"/>
  <c r="M117" i="15"/>
  <c r="M118" i="15"/>
  <c r="M119" i="15"/>
  <c r="M120" i="15"/>
  <c r="M121" i="15"/>
  <c r="M128" i="15"/>
  <c r="M129" i="15"/>
  <c r="M130" i="15"/>
  <c r="M131" i="15"/>
  <c r="M132" i="15"/>
  <c r="M133" i="15"/>
  <c r="M134" i="15"/>
  <c r="M136" i="15"/>
  <c r="M137" i="15"/>
  <c r="M138" i="15"/>
  <c r="M139" i="15"/>
  <c r="M140" i="15"/>
  <c r="M143" i="15"/>
  <c r="M144" i="15"/>
  <c r="M145" i="15"/>
  <c r="M146" i="15"/>
  <c r="M147" i="15"/>
  <c r="M148" i="15"/>
  <c r="M149" i="15"/>
  <c r="M150" i="15"/>
  <c r="M153" i="15"/>
  <c r="M155" i="15"/>
  <c r="M156" i="15"/>
  <c r="M157" i="15"/>
  <c r="M158" i="15"/>
  <c r="M161" i="15"/>
  <c r="M162" i="15"/>
  <c r="M165" i="15"/>
  <c r="M166" i="15"/>
  <c r="M167" i="15"/>
  <c r="M168" i="15"/>
  <c r="M169" i="15"/>
  <c r="M170" i="15"/>
  <c r="M171" i="15"/>
  <c r="M172" i="15"/>
  <c r="M174" i="15"/>
  <c r="M175" i="15"/>
  <c r="M176" i="15"/>
  <c r="M177" i="15"/>
  <c r="M178" i="15"/>
  <c r="M179" i="15"/>
  <c r="M180" i="15"/>
  <c r="M181" i="15"/>
  <c r="M182" i="15"/>
  <c r="M183" i="15"/>
  <c r="M184" i="15"/>
  <c r="M187" i="15"/>
  <c r="M188" i="15"/>
  <c r="M191" i="15"/>
  <c r="M192" i="15"/>
  <c r="M193" i="15"/>
  <c r="M194" i="15"/>
  <c r="M196" i="15"/>
  <c r="M197" i="15"/>
  <c r="M198" i="15"/>
  <c r="M200" i="15"/>
  <c r="M201" i="15"/>
  <c r="M202" i="15"/>
  <c r="M203" i="15"/>
  <c r="M204" i="15"/>
  <c r="M205" i="15"/>
  <c r="M206" i="15"/>
  <c r="M207" i="15"/>
  <c r="M210" i="15"/>
  <c r="M211" i="15"/>
  <c r="M212" i="15"/>
  <c r="M213" i="15"/>
  <c r="M214" i="15"/>
  <c r="M215" i="15"/>
  <c r="M216" i="15"/>
  <c r="K8" i="22"/>
  <c r="K11" i="22"/>
  <c r="K12" i="22"/>
  <c r="K13" i="22"/>
  <c r="K15" i="22"/>
  <c r="K16" i="22"/>
  <c r="K17" i="22"/>
  <c r="K18" i="22"/>
  <c r="K21" i="22"/>
  <c r="K24" i="22"/>
  <c r="K25" i="22"/>
  <c r="K26" i="22"/>
  <c r="K27" i="22"/>
  <c r="K28" i="22"/>
  <c r="K30" i="22"/>
  <c r="K34" i="22"/>
  <c r="K37" i="22"/>
  <c r="K39" i="22"/>
  <c r="D39" i="22"/>
  <c r="K40" i="22"/>
  <c r="L9" i="22"/>
  <c r="L10" i="22"/>
  <c r="L14" i="22"/>
  <c r="L19" i="22"/>
  <c r="L20" i="22"/>
  <c r="L22" i="22"/>
  <c r="L23" i="22"/>
  <c r="L29" i="22"/>
  <c r="L31" i="22"/>
  <c r="L32" i="22"/>
  <c r="L33" i="22"/>
  <c r="L35" i="22"/>
  <c r="L36" i="22"/>
  <c r="L39" i="22"/>
  <c r="L40" i="22"/>
  <c r="N40" i="22"/>
  <c r="N39" i="22"/>
  <c r="K11" i="23"/>
  <c r="K14" i="23"/>
  <c r="K22" i="23"/>
  <c r="K32" i="23"/>
  <c r="K34" i="23"/>
  <c r="K53" i="23"/>
  <c r="K58" i="23"/>
  <c r="D58" i="23"/>
  <c r="K60" i="23"/>
  <c r="G61" i="23"/>
  <c r="K62" i="23"/>
  <c r="K64" i="23"/>
  <c r="L8" i="23"/>
  <c r="L9" i="23"/>
  <c r="L10" i="23"/>
  <c r="L13" i="23"/>
  <c r="L15" i="23"/>
  <c r="L16" i="23"/>
  <c r="L18" i="23"/>
  <c r="L19" i="23"/>
  <c r="L20" i="23"/>
  <c r="L21" i="23"/>
  <c r="L23" i="23"/>
  <c r="L24" i="23"/>
  <c r="L25" i="23"/>
  <c r="L26" i="23"/>
  <c r="L27" i="23"/>
  <c r="L28" i="23"/>
  <c r="L31" i="23"/>
  <c r="L33" i="23"/>
  <c r="L37" i="23"/>
  <c r="L38" i="23"/>
  <c r="L40" i="23"/>
  <c r="L41" i="23"/>
  <c r="L42" i="23"/>
  <c r="L44" i="23"/>
  <c r="L45" i="23"/>
  <c r="L47" i="23"/>
  <c r="L48" i="23"/>
  <c r="L50" i="23"/>
  <c r="L51" i="23"/>
  <c r="L52" i="23"/>
  <c r="L55" i="23"/>
  <c r="L56" i="23"/>
  <c r="L58" i="23"/>
  <c r="L60" i="23"/>
  <c r="L62" i="23"/>
  <c r="L64" i="23"/>
  <c r="M12" i="23"/>
  <c r="M17" i="23"/>
  <c r="M29" i="23"/>
  <c r="M30" i="23"/>
  <c r="M35" i="23"/>
  <c r="M36" i="23"/>
  <c r="M39" i="23"/>
  <c r="M43" i="23"/>
  <c r="M46" i="23"/>
  <c r="M49" i="23"/>
  <c r="M54" i="23"/>
  <c r="M58" i="23"/>
  <c r="M60" i="23"/>
  <c r="M62" i="23"/>
  <c r="M64" i="23"/>
  <c r="N64" i="23"/>
  <c r="N60" i="23"/>
  <c r="N58" i="23"/>
  <c r="G41" i="22"/>
  <c r="K42" i="22"/>
  <c r="K44" i="22"/>
  <c r="K204" i="8"/>
  <c r="K215" i="8"/>
  <c r="K216" i="8"/>
  <c r="K218" i="8"/>
  <c r="K220" i="8"/>
  <c r="J18" i="8"/>
  <c r="J39" i="8"/>
  <c r="J49" i="8"/>
  <c r="J61" i="8"/>
  <c r="J73" i="8"/>
  <c r="J91" i="8"/>
  <c r="J97" i="8"/>
  <c r="J113" i="8"/>
  <c r="J124" i="8"/>
  <c r="J127" i="8"/>
  <c r="J129" i="8"/>
  <c r="J138" i="8"/>
  <c r="J149" i="8"/>
  <c r="J150" i="8"/>
  <c r="J151" i="8"/>
  <c r="J155" i="8"/>
  <c r="J159" i="8"/>
  <c r="J161" i="8"/>
  <c r="J166" i="8"/>
  <c r="J169" i="8"/>
  <c r="J174" i="8"/>
  <c r="J178" i="8"/>
  <c r="J186" i="8"/>
  <c r="J191" i="8"/>
  <c r="J195" i="8"/>
  <c r="J199" i="8"/>
  <c r="J205" i="8"/>
  <c r="J206" i="8"/>
  <c r="J215" i="8"/>
  <c r="J216" i="8"/>
  <c r="J218" i="8"/>
  <c r="J220" i="8"/>
  <c r="L42" i="22"/>
  <c r="L44" i="22"/>
  <c r="K21" i="16"/>
  <c r="K36" i="16"/>
  <c r="K48" i="16"/>
  <c r="D48" i="16"/>
  <c r="K49" i="16"/>
  <c r="H50" i="16"/>
  <c r="K51" i="16"/>
  <c r="L8" i="16"/>
  <c r="L9" i="16"/>
  <c r="L10" i="16"/>
  <c r="L11" i="16"/>
  <c r="L12" i="16"/>
  <c r="L13" i="16"/>
  <c r="L14" i="16"/>
  <c r="L16" i="16"/>
  <c r="L17" i="16"/>
  <c r="L18" i="16"/>
  <c r="L19" i="16"/>
  <c r="L20" i="16"/>
  <c r="L22" i="16"/>
  <c r="L23" i="16"/>
  <c r="L24" i="16"/>
  <c r="L25" i="16"/>
  <c r="L26" i="16"/>
  <c r="L27" i="16"/>
  <c r="L29" i="16"/>
  <c r="L30" i="16"/>
  <c r="L31" i="16"/>
  <c r="L32" i="16"/>
  <c r="L33" i="16"/>
  <c r="L34" i="16"/>
  <c r="L35" i="16"/>
  <c r="L38" i="16"/>
  <c r="L39" i="16"/>
  <c r="L40" i="16"/>
  <c r="L42" i="16"/>
  <c r="L44" i="16"/>
  <c r="L45" i="16"/>
  <c r="L46" i="16"/>
  <c r="L48" i="16"/>
  <c r="L49" i="16"/>
  <c r="L51" i="16"/>
  <c r="M15" i="16"/>
  <c r="M28" i="16"/>
  <c r="M37" i="16"/>
  <c r="M41" i="16"/>
  <c r="M43" i="16"/>
  <c r="M47" i="16"/>
  <c r="M48" i="16"/>
  <c r="M49" i="16"/>
  <c r="M51" i="16"/>
  <c r="N51" i="16"/>
  <c r="N49" i="16"/>
  <c r="N48" i="16"/>
  <c r="F128" i="1"/>
  <c r="F130" i="1"/>
  <c r="F131" i="1"/>
  <c r="H69" i="12"/>
  <c r="H49" i="16"/>
  <c r="G60" i="23"/>
  <c r="G40" i="22"/>
  <c r="G89" i="11"/>
  <c r="G69" i="9"/>
  <c r="F128" i="10"/>
  <c r="F216" i="8"/>
  <c r="F383" i="17"/>
  <c r="N385" i="17"/>
  <c r="K53" i="16"/>
  <c r="L53" i="16"/>
  <c r="N216" i="15"/>
  <c r="M140" i="21"/>
  <c r="M139" i="21"/>
  <c r="L138" i="21"/>
  <c r="M137" i="21"/>
  <c r="L136" i="21"/>
  <c r="M135" i="21"/>
  <c r="L134" i="21"/>
  <c r="M133" i="21"/>
  <c r="M132" i="21"/>
  <c r="L131" i="21"/>
  <c r="M130" i="21"/>
  <c r="M129" i="21"/>
  <c r="M128" i="21"/>
  <c r="L126" i="21"/>
  <c r="L127" i="21"/>
  <c r="M125" i="21"/>
  <c r="M124" i="21"/>
  <c r="L123" i="21"/>
  <c r="L122" i="21"/>
  <c r="L121" i="21"/>
  <c r="M120" i="21"/>
  <c r="L119" i="21"/>
  <c r="M118" i="21"/>
  <c r="M117" i="21"/>
  <c r="M116" i="21"/>
  <c r="M115" i="21"/>
  <c r="M114" i="21"/>
  <c r="M113" i="21"/>
  <c r="L112" i="21"/>
  <c r="M110" i="21"/>
  <c r="M111" i="21"/>
  <c r="M109" i="21"/>
  <c r="M108" i="21"/>
  <c r="M107" i="21"/>
  <c r="L106" i="21"/>
  <c r="L105" i="21"/>
  <c r="L104" i="21"/>
  <c r="L103" i="21"/>
  <c r="M102" i="21"/>
  <c r="L101" i="21"/>
  <c r="M100" i="21"/>
  <c r="M99" i="21"/>
  <c r="M98" i="21"/>
  <c r="M97" i="21"/>
  <c r="M96" i="21"/>
  <c r="L95" i="21"/>
  <c r="L94" i="21"/>
  <c r="M93" i="21"/>
  <c r="M92" i="21"/>
  <c r="L91" i="21"/>
  <c r="L90" i="21"/>
  <c r="L89" i="21"/>
  <c r="M88" i="21"/>
  <c r="M87" i="21"/>
  <c r="M86" i="21"/>
  <c r="M85" i="21"/>
  <c r="K84" i="21"/>
  <c r="L83" i="21"/>
  <c r="M82" i="21"/>
  <c r="M80" i="21"/>
  <c r="L79" i="21"/>
  <c r="M78" i="21"/>
  <c r="L77" i="21"/>
  <c r="M76" i="21"/>
  <c r="L75" i="21"/>
  <c r="L74" i="21"/>
  <c r="L73" i="21"/>
  <c r="M72" i="21"/>
  <c r="M71" i="21"/>
  <c r="M70" i="21"/>
  <c r="L69" i="21"/>
  <c r="M68" i="21"/>
  <c r="M65" i="21"/>
  <c r="M64" i="21"/>
  <c r="L62" i="21"/>
  <c r="M60" i="21"/>
  <c r="M59" i="21"/>
  <c r="M57" i="21"/>
  <c r="D142" i="21"/>
  <c r="K24" i="21"/>
  <c r="K66" i="21"/>
  <c r="K142" i="21"/>
  <c r="K143" i="21"/>
  <c r="L8" i="21"/>
  <c r="L20" i="21"/>
  <c r="L29" i="21"/>
  <c r="L30" i="21"/>
  <c r="L34" i="21"/>
  <c r="L36" i="21"/>
  <c r="L40" i="21"/>
  <c r="L48" i="21"/>
  <c r="L52" i="21"/>
  <c r="L61" i="21"/>
  <c r="L63" i="21"/>
  <c r="L67" i="21"/>
  <c r="L81" i="21"/>
  <c r="L142" i="21"/>
  <c r="L143" i="21"/>
  <c r="M7" i="21"/>
  <c r="M9" i="21"/>
  <c r="M10" i="21"/>
  <c r="M11" i="21"/>
  <c r="M12" i="21"/>
  <c r="M13" i="21"/>
  <c r="M14" i="21"/>
  <c r="M15" i="21"/>
  <c r="M16" i="21"/>
  <c r="M17" i="21"/>
  <c r="M18" i="21"/>
  <c r="M19" i="21"/>
  <c r="M21" i="21"/>
  <c r="M22" i="21"/>
  <c r="M23" i="21"/>
  <c r="M25" i="21"/>
  <c r="M26" i="21"/>
  <c r="M27" i="21"/>
  <c r="M28" i="21"/>
  <c r="M31" i="21"/>
  <c r="M32" i="21"/>
  <c r="M33" i="21"/>
  <c r="M35" i="21"/>
  <c r="M37" i="21"/>
  <c r="M38" i="21"/>
  <c r="M39" i="21"/>
  <c r="M41" i="21"/>
  <c r="M42" i="21"/>
  <c r="M43" i="21"/>
  <c r="M44" i="21"/>
  <c r="M45" i="21"/>
  <c r="M46" i="21"/>
  <c r="M47" i="21"/>
  <c r="M49" i="21"/>
  <c r="M50" i="21"/>
  <c r="M51" i="21"/>
  <c r="M53" i="21"/>
  <c r="M54" i="21"/>
  <c r="M55" i="21"/>
  <c r="M56" i="21"/>
  <c r="M58" i="21"/>
  <c r="M142" i="21"/>
  <c r="M143" i="21"/>
  <c r="N143" i="21"/>
  <c r="G144" i="21"/>
  <c r="K145" i="21"/>
  <c r="K146" i="21"/>
  <c r="L145" i="21"/>
  <c r="L146" i="21"/>
  <c r="M145" i="21"/>
  <c r="M146" i="21"/>
  <c r="N146" i="21"/>
  <c r="G143" i="21"/>
  <c r="N142" i="21"/>
  <c r="H58" i="23"/>
  <c r="I58" i="23"/>
  <c r="J58" i="23"/>
  <c r="N44" i="22"/>
  <c r="I39" i="22"/>
  <c r="J39" i="22"/>
  <c r="M53" i="16"/>
  <c r="N53" i="16"/>
  <c r="H48" i="16"/>
  <c r="I48" i="16"/>
  <c r="J48" i="16"/>
  <c r="G382" i="17"/>
  <c r="H382" i="17"/>
  <c r="I382" i="17"/>
  <c r="J382" i="17"/>
  <c r="K14" i="1"/>
  <c r="K20" i="1"/>
  <c r="K33" i="1"/>
  <c r="K54" i="1"/>
  <c r="K66" i="1"/>
  <c r="K67" i="1"/>
  <c r="K86" i="1"/>
  <c r="K111" i="1"/>
  <c r="K112" i="1"/>
  <c r="K126" i="1"/>
  <c r="K128" i="1"/>
  <c r="L8" i="1"/>
  <c r="L9" i="1"/>
  <c r="L10" i="1"/>
  <c r="L11" i="1"/>
  <c r="L12" i="1"/>
  <c r="L17" i="1"/>
  <c r="L18" i="1"/>
  <c r="L19" i="1"/>
  <c r="L21" i="1"/>
  <c r="L23" i="1"/>
  <c r="L24" i="1"/>
  <c r="L25" i="1"/>
  <c r="L26" i="1"/>
  <c r="L27" i="1"/>
  <c r="L28" i="1"/>
  <c r="L29" i="1"/>
  <c r="L30" i="1"/>
  <c r="L31" i="1"/>
  <c r="L32" i="1"/>
  <c r="L34" i="1"/>
  <c r="L35" i="1"/>
  <c r="L36" i="1"/>
  <c r="L37" i="1"/>
  <c r="L38" i="1"/>
  <c r="L39" i="1"/>
  <c r="L40" i="1"/>
  <c r="L41" i="1"/>
  <c r="L42" i="1"/>
  <c r="L43" i="1"/>
  <c r="L44" i="1"/>
  <c r="L45" i="1"/>
  <c r="L46" i="1"/>
  <c r="L47" i="1"/>
  <c r="L48" i="1"/>
  <c r="L49" i="1"/>
  <c r="L51" i="1"/>
  <c r="L53" i="1"/>
  <c r="L55" i="1"/>
  <c r="L56" i="1"/>
  <c r="L57" i="1"/>
  <c r="L59" i="1"/>
  <c r="L63" i="1"/>
  <c r="L64" i="1"/>
  <c r="L65" i="1"/>
  <c r="L68" i="1"/>
  <c r="L69" i="1"/>
  <c r="L70" i="1"/>
  <c r="L72" i="1"/>
  <c r="L73" i="1"/>
  <c r="L74" i="1"/>
  <c r="L75" i="1"/>
  <c r="L76" i="1"/>
  <c r="L77" i="1"/>
  <c r="L79" i="1"/>
  <c r="L80" i="1"/>
  <c r="L82" i="1"/>
  <c r="L85" i="1"/>
  <c r="L87" i="1"/>
  <c r="L88" i="1"/>
  <c r="L89" i="1"/>
  <c r="L90" i="1"/>
  <c r="L91" i="1"/>
  <c r="L92" i="1"/>
  <c r="L93" i="1"/>
  <c r="L94" i="1"/>
  <c r="L95" i="1"/>
  <c r="L96" i="1"/>
  <c r="L98" i="1"/>
  <c r="L99" i="1"/>
  <c r="L100" i="1"/>
  <c r="L101" i="1"/>
  <c r="L102" i="1"/>
  <c r="L103" i="1"/>
  <c r="L104" i="1"/>
  <c r="L105" i="1"/>
  <c r="L106" i="1"/>
  <c r="L107" i="1"/>
  <c r="L109" i="1"/>
  <c r="L113" i="1"/>
  <c r="L114" i="1"/>
  <c r="L115" i="1"/>
  <c r="L116" i="1"/>
  <c r="L117" i="1"/>
  <c r="L119" i="1"/>
  <c r="L120" i="1"/>
  <c r="L121" i="1"/>
  <c r="L122" i="1"/>
  <c r="L127" i="1"/>
  <c r="L128" i="1"/>
  <c r="M13" i="1"/>
  <c r="M15" i="1"/>
  <c r="M16" i="1"/>
  <c r="M22" i="1"/>
  <c r="M50" i="1"/>
  <c r="M52" i="1"/>
  <c r="M58" i="1"/>
  <c r="M60" i="1"/>
  <c r="M61" i="1"/>
  <c r="M62" i="1"/>
  <c r="M71" i="1"/>
  <c r="M78" i="1"/>
  <c r="M81" i="1"/>
  <c r="M83" i="1"/>
  <c r="M84" i="1"/>
  <c r="M97" i="1"/>
  <c r="M108" i="1"/>
  <c r="M110" i="1"/>
  <c r="M118" i="1"/>
  <c r="M123" i="1"/>
  <c r="M124" i="1"/>
  <c r="M125" i="1"/>
  <c r="M128" i="1"/>
  <c r="N128" i="1"/>
  <c r="N130" i="1"/>
  <c r="N132" i="1"/>
  <c r="N134" i="1"/>
  <c r="L130" i="1"/>
  <c r="L132" i="1"/>
  <c r="L134" i="1"/>
  <c r="M130" i="1"/>
  <c r="M132" i="1"/>
  <c r="M134" i="1"/>
  <c r="K130" i="1"/>
  <c r="K132" i="1"/>
  <c r="K134" i="1"/>
  <c r="H128" i="1"/>
  <c r="I128" i="1"/>
  <c r="J128" i="1"/>
  <c r="D98" i="13"/>
  <c r="G99" i="13"/>
  <c r="I98" i="13"/>
  <c r="I31" i="7"/>
  <c r="I58" i="7"/>
  <c r="I102" i="7"/>
  <c r="I137" i="7"/>
  <c r="I213" i="7"/>
  <c r="D213" i="7"/>
  <c r="D215" i="7"/>
  <c r="I214" i="7"/>
  <c r="I216" i="7"/>
  <c r="I218" i="7"/>
  <c r="J17" i="7"/>
  <c r="J23" i="7"/>
  <c r="J51" i="7"/>
  <c r="J63" i="7"/>
  <c r="J70" i="7"/>
  <c r="J74" i="7"/>
  <c r="J94" i="7"/>
  <c r="J104" i="7"/>
  <c r="J108" i="7"/>
  <c r="J116" i="7"/>
  <c r="J122" i="7"/>
  <c r="J134" i="7"/>
  <c r="J135" i="7"/>
  <c r="J158" i="7"/>
  <c r="J163" i="7"/>
  <c r="J167" i="7"/>
  <c r="J171" i="7"/>
  <c r="J181" i="7"/>
  <c r="J184" i="7"/>
  <c r="J188" i="7"/>
  <c r="J203" i="7"/>
  <c r="J213" i="7"/>
  <c r="J214" i="7"/>
  <c r="J216" i="7"/>
  <c r="J218" i="7"/>
  <c r="K7" i="7"/>
  <c r="K10" i="7"/>
  <c r="K11" i="7"/>
  <c r="K12" i="7"/>
  <c r="K14" i="7"/>
  <c r="K15" i="7"/>
  <c r="K16" i="7"/>
  <c r="K18" i="7"/>
  <c r="K19" i="7"/>
  <c r="K20" i="7"/>
  <c r="K21" i="7"/>
  <c r="K22" i="7"/>
  <c r="K24" i="7"/>
  <c r="K25" i="7"/>
  <c r="K26" i="7"/>
  <c r="K27" i="7"/>
  <c r="K28" i="7"/>
  <c r="K29" i="7"/>
  <c r="K30" i="7"/>
  <c r="K32" i="7"/>
  <c r="K33" i="7"/>
  <c r="K34" i="7"/>
  <c r="K35" i="7"/>
  <c r="K36" i="7"/>
  <c r="K37" i="7"/>
  <c r="K38" i="7"/>
  <c r="K39" i="7"/>
  <c r="K40" i="7"/>
  <c r="K41" i="7"/>
  <c r="K42" i="7"/>
  <c r="K43" i="7"/>
  <c r="K44" i="7"/>
  <c r="K45" i="7"/>
  <c r="K46" i="7"/>
  <c r="K47" i="7"/>
  <c r="K48" i="7"/>
  <c r="K49" i="7"/>
  <c r="K50" i="7"/>
  <c r="K52" i="7"/>
  <c r="K53" i="7"/>
  <c r="K54" i="7"/>
  <c r="K55" i="7"/>
  <c r="K57" i="7"/>
  <c r="K59" i="7"/>
  <c r="K60" i="7"/>
  <c r="K61" i="7"/>
  <c r="K62" i="7"/>
  <c r="K65" i="7"/>
  <c r="K66" i="7"/>
  <c r="K67" i="7"/>
  <c r="K71" i="7"/>
  <c r="K72" i="7"/>
  <c r="K73" i="7"/>
  <c r="K75" i="7"/>
  <c r="K76" i="7"/>
  <c r="K78" i="7"/>
  <c r="K79" i="7"/>
  <c r="K80" i="7"/>
  <c r="K81" i="7"/>
  <c r="K83" i="7"/>
  <c r="K84" i="7"/>
  <c r="K85" i="7"/>
  <c r="K86" i="7"/>
  <c r="K87" i="7"/>
  <c r="K88" i="7"/>
  <c r="K91" i="7"/>
  <c r="K92" i="7"/>
  <c r="K93" i="7"/>
  <c r="K95" i="7"/>
  <c r="K96" i="7"/>
  <c r="K97" i="7"/>
  <c r="K98" i="7"/>
  <c r="K99" i="7"/>
  <c r="K101" i="7"/>
  <c r="K105" i="7"/>
  <c r="K106" i="7"/>
  <c r="K107" i="7"/>
  <c r="K110" i="7"/>
  <c r="K112" i="7"/>
  <c r="K113" i="7"/>
  <c r="K114" i="7"/>
  <c r="K115" i="7"/>
  <c r="K121" i="7"/>
  <c r="K124" i="7"/>
  <c r="K125" i="7"/>
  <c r="K127" i="7"/>
  <c r="K128" i="7"/>
  <c r="K129" i="7"/>
  <c r="K131" i="7"/>
  <c r="K132" i="7"/>
  <c r="K136" i="7"/>
  <c r="K138" i="7"/>
  <c r="K139" i="7"/>
  <c r="K140" i="7"/>
  <c r="K141" i="7"/>
  <c r="K142" i="7"/>
  <c r="K144" i="7"/>
  <c r="K145" i="7"/>
  <c r="K146" i="7"/>
  <c r="K147" i="7"/>
  <c r="K148" i="7"/>
  <c r="K149" i="7"/>
  <c r="K150" i="7"/>
  <c r="K151" i="7"/>
  <c r="K152" i="7"/>
  <c r="K153" i="7"/>
  <c r="K154" i="7"/>
  <c r="K155" i="7"/>
  <c r="K156" i="7"/>
  <c r="K157" i="7"/>
  <c r="K159" i="7"/>
  <c r="K160" i="7"/>
  <c r="K161" i="7"/>
  <c r="K165" i="7"/>
  <c r="K166" i="7"/>
  <c r="K168" i="7"/>
  <c r="K170" i="7"/>
  <c r="K172" i="7"/>
  <c r="K174" i="7"/>
  <c r="K175" i="7"/>
  <c r="K176" i="7"/>
  <c r="K177" i="7"/>
  <c r="K178" i="7"/>
  <c r="K180" i="7"/>
  <c r="K182" i="7"/>
  <c r="K183" i="7"/>
  <c r="K185" i="7"/>
  <c r="K187" i="7"/>
  <c r="K189" i="7"/>
  <c r="K190" i="7"/>
  <c r="K191" i="7"/>
  <c r="K192" i="7"/>
  <c r="K193" i="7"/>
  <c r="K194" i="7"/>
  <c r="K195" i="7"/>
  <c r="K197" i="7"/>
  <c r="K198" i="7"/>
  <c r="K199" i="7"/>
  <c r="K200" i="7"/>
  <c r="K201" i="7"/>
  <c r="K204" i="7"/>
  <c r="K205" i="7"/>
  <c r="K206" i="7"/>
  <c r="K207" i="7"/>
  <c r="K209" i="7"/>
  <c r="K210" i="7"/>
  <c r="K212" i="7"/>
  <c r="K213" i="7"/>
  <c r="K214" i="7"/>
  <c r="K216" i="7"/>
  <c r="K218" i="7"/>
  <c r="L13" i="7"/>
  <c r="L56" i="7"/>
  <c r="L64" i="7"/>
  <c r="L68" i="7"/>
  <c r="L69" i="7"/>
  <c r="L77" i="7"/>
  <c r="L82" i="7"/>
  <c r="L89" i="7"/>
  <c r="L90" i="7"/>
  <c r="L100" i="7"/>
  <c r="L103" i="7"/>
  <c r="L109" i="7"/>
  <c r="L111" i="7"/>
  <c r="L123" i="7"/>
  <c r="L126" i="7"/>
  <c r="L130" i="7"/>
  <c r="L133" i="7"/>
  <c r="L143" i="7"/>
  <c r="L162" i="7"/>
  <c r="L164" i="7"/>
  <c r="L169" i="7"/>
  <c r="L173" i="7"/>
  <c r="L179" i="7"/>
  <c r="L186" i="7"/>
  <c r="L196" i="7"/>
  <c r="L202" i="7"/>
  <c r="L208" i="7"/>
  <c r="L211" i="7"/>
  <c r="L213" i="7"/>
  <c r="L214" i="7"/>
  <c r="L216" i="7"/>
  <c r="L218" i="7"/>
  <c r="M218" i="7"/>
  <c r="M214" i="7"/>
  <c r="D214" i="7"/>
  <c r="M213" i="7"/>
  <c r="M220" i="8"/>
  <c r="M216" i="8"/>
  <c r="M215" i="8"/>
  <c r="L218" i="15"/>
  <c r="E219" i="15"/>
  <c r="L220" i="15"/>
  <c r="L221" i="15"/>
  <c r="E218" i="15"/>
  <c r="M218" i="15"/>
  <c r="N218" i="15"/>
  <c r="M220" i="15"/>
  <c r="N220" i="15"/>
  <c r="M221" i="15"/>
  <c r="N221" i="15"/>
</calcChain>
</file>

<file path=xl/comments1.xml><?xml version="1.0" encoding="utf-8"?>
<comments xmlns="http://schemas.openxmlformats.org/spreadsheetml/2006/main">
  <authors>
    <author>Nicholas Didier</author>
  </authors>
  <commentList>
    <comment ref="B292" authorId="0">
      <text>
        <r>
          <rPr>
            <sz val="12"/>
            <color theme="1"/>
            <rFont val="Calibri"/>
            <family val="2"/>
            <scheme val="minor"/>
          </rPr>
          <t>Nicholas Didier:</t>
        </r>
        <r>
          <rPr>
            <sz val="9"/>
            <color indexed="81"/>
            <rFont val="Calibri"/>
            <family val="2"/>
          </rPr>
          <t xml:space="preserve">
</t>
        </r>
      </text>
    </comment>
  </commentList>
</comments>
</file>

<file path=xl/sharedStrings.xml><?xml version="1.0" encoding="utf-8"?>
<sst xmlns="http://schemas.openxmlformats.org/spreadsheetml/2006/main" count="2273" uniqueCount="1832">
  <si>
    <t>POPULATION</t>
  </si>
  <si>
    <t>Audun-le-Tiche</t>
  </si>
  <si>
    <t>Bitche</t>
  </si>
  <si>
    <t>67100</t>
  </si>
  <si>
    <t>67200</t>
  </si>
  <si>
    <t xml:space="preserve">Strasbourg </t>
  </si>
  <si>
    <t xml:space="preserve">Haguenau </t>
  </si>
  <si>
    <t>Schiltigheim</t>
  </si>
  <si>
    <t>67500</t>
  </si>
  <si>
    <t xml:space="preserve">Illkirch-Graffenstaden </t>
  </si>
  <si>
    <t>Sélestat</t>
  </si>
  <si>
    <t xml:space="preserve">Lingolsheim </t>
  </si>
  <si>
    <t xml:space="preserve">Bischheim </t>
  </si>
  <si>
    <t>Bischwiller</t>
  </si>
  <si>
    <t xml:space="preserve">Saverne </t>
  </si>
  <si>
    <t>Ostwald</t>
  </si>
  <si>
    <t>Mont-sur-Meurthe (54)</t>
  </si>
  <si>
    <t>Nancy</t>
  </si>
  <si>
    <t xml:space="preserve">Verdun </t>
  </si>
  <si>
    <t xml:space="preserve">Bar-le-Duc </t>
  </si>
  <si>
    <t xml:space="preserve">Saint-Mihiel </t>
  </si>
  <si>
    <t>Reims</t>
  </si>
  <si>
    <t xml:space="preserve">Châlons-en-Champagne </t>
  </si>
  <si>
    <t xml:space="preserve">Épinal </t>
  </si>
  <si>
    <t>Saint-Dié</t>
  </si>
  <si>
    <t>Gérardmer</t>
  </si>
  <si>
    <t xml:space="preserve">Remiremont </t>
  </si>
  <si>
    <t xml:space="preserve">Golbey </t>
  </si>
  <si>
    <t xml:space="preserve">Thaon-les-Vosges </t>
  </si>
  <si>
    <t xml:space="preserve">Neufchâteau </t>
  </si>
  <si>
    <t xml:space="preserve">Raon-l'Étape </t>
  </si>
  <si>
    <t>Mirecourt</t>
  </si>
  <si>
    <t>Vittel</t>
  </si>
  <si>
    <t xml:space="preserve">Rambervillers </t>
  </si>
  <si>
    <t>La Bresse</t>
  </si>
  <si>
    <t xml:space="preserve">Charmes </t>
  </si>
  <si>
    <t>Distance</t>
  </si>
  <si>
    <t>Metz</t>
  </si>
  <si>
    <t xml:space="preserve">Thionville </t>
  </si>
  <si>
    <t xml:space="preserve">Montigny-lès-Metz </t>
  </si>
  <si>
    <t>Sarreguemines</t>
  </si>
  <si>
    <t>Forbach</t>
  </si>
  <si>
    <t xml:space="preserve">Saint-Avold </t>
  </si>
  <si>
    <t xml:space="preserve">Hayange </t>
  </si>
  <si>
    <t>Yutz</t>
  </si>
  <si>
    <t xml:space="preserve">Freyming-Merlebach </t>
  </si>
  <si>
    <t xml:space="preserve">Creutzwald </t>
  </si>
  <si>
    <t>Woippy</t>
  </si>
  <si>
    <t xml:space="preserve">Sarrebourg </t>
  </si>
  <si>
    <t>Stiring-Wendel</t>
  </si>
  <si>
    <t>POPULATION DISTRIBUÉE PAR TEMPS DE PARCOURS</t>
  </si>
  <si>
    <t>0 - 1</t>
  </si>
  <si>
    <t>2.01 - 2.30</t>
  </si>
  <si>
    <t>2.31 - 3.00</t>
  </si>
  <si>
    <t>Fameck</t>
  </si>
  <si>
    <t xml:space="preserve">Florange </t>
  </si>
  <si>
    <t>Rombas</t>
  </si>
  <si>
    <t xml:space="preserve">Marly </t>
  </si>
  <si>
    <t xml:space="preserve">Behren-lès-Forbach </t>
  </si>
  <si>
    <t>Hombourg-Haut</t>
  </si>
  <si>
    <t xml:space="preserve">Maizières-lès-Metz </t>
  </si>
  <si>
    <t xml:space="preserve">Amnéville </t>
  </si>
  <si>
    <t xml:space="preserve">Moyeuvre-Grande </t>
  </si>
  <si>
    <t xml:space="preserve">Hagondange </t>
  </si>
  <si>
    <t xml:space="preserve">Uckange </t>
  </si>
  <si>
    <t xml:space="preserve">Talange </t>
  </si>
  <si>
    <t xml:space="preserve">Guénange </t>
  </si>
  <si>
    <t xml:space="preserve">Farébersviller </t>
  </si>
  <si>
    <t>Petite-Rosselle</t>
  </si>
  <si>
    <t xml:space="preserve">Terville </t>
  </si>
  <si>
    <t xml:space="preserve">Hettange-Grande </t>
  </si>
  <si>
    <t>Algrange</t>
  </si>
  <si>
    <t xml:space="preserve">L'Hôpital </t>
  </si>
  <si>
    <t>1.01 - 1.30</t>
  </si>
  <si>
    <t>1.31 - 2</t>
  </si>
  <si>
    <t>Reste:</t>
  </si>
  <si>
    <t>Pourcent</t>
  </si>
  <si>
    <t xml:space="preserve">Distribution </t>
  </si>
  <si>
    <t>total à reporter</t>
  </si>
  <si>
    <t>Chauny (02)</t>
  </si>
  <si>
    <t>Villers-Cotterêts (02)</t>
  </si>
  <si>
    <t>Bohain-en-Vermandois (02)</t>
  </si>
  <si>
    <t>Fresnoy-le-Grand (02)</t>
  </si>
  <si>
    <t>Origny-Sainte-Benoite (02)</t>
  </si>
  <si>
    <t>Crépy (02)</t>
  </si>
  <si>
    <t>Flavy-le-Martel (02)</t>
  </si>
  <si>
    <t>Beaurevoir (02)</t>
  </si>
  <si>
    <t>Folembray (02)</t>
  </si>
  <si>
    <t>Cuffies (02)</t>
  </si>
  <si>
    <t>Jussy (02)</t>
  </si>
  <si>
    <t>Blérancourt (02)</t>
  </si>
  <si>
    <t>Ognes (02)</t>
  </si>
  <si>
    <t>Seboncourt (02)</t>
  </si>
  <si>
    <t>Étreillers (02)</t>
  </si>
  <si>
    <t>Aisne</t>
  </si>
  <si>
    <t>Bas-Rhin</t>
  </si>
  <si>
    <t>Moselle</t>
  </si>
  <si>
    <t>Meuse</t>
  </si>
  <si>
    <t>Meurthe &amp; Moselle</t>
  </si>
  <si>
    <t>Marne</t>
  </si>
  <si>
    <t>Ardennes</t>
  </si>
  <si>
    <t>Vosges</t>
  </si>
  <si>
    <t>FRANCE</t>
  </si>
  <si>
    <t>1.31 - 2.00</t>
  </si>
  <si>
    <t>0 - 1.00</t>
  </si>
  <si>
    <t>Coucy-le-Château-Auffrique (02)</t>
  </si>
  <si>
    <t>Montbrehain (02)</t>
  </si>
  <si>
    <t>Vaux-Andigny (02)</t>
  </si>
  <si>
    <t>Lehaucourt (02)</t>
  </si>
  <si>
    <t>Prémontré (02)</t>
  </si>
  <si>
    <t>Frières-Faillouël (02)</t>
  </si>
  <si>
    <t>Autreville (02)</t>
  </si>
  <si>
    <t>Meaux</t>
  </si>
  <si>
    <t>Seine &amp; Marne</t>
  </si>
  <si>
    <t>Chelles (77)</t>
  </si>
  <si>
    <t>Melun (77)</t>
  </si>
  <si>
    <t>Pontault-Combault (77)</t>
  </si>
  <si>
    <t>Champs-sur-Marne (77)</t>
  </si>
  <si>
    <t>Savigny-le-Temple (77)</t>
  </si>
  <si>
    <t>Torcy (77)</t>
  </si>
  <si>
    <t>Villeparisis (77)</t>
  </si>
  <si>
    <t>Le Mée-sur-Seine (77)</t>
  </si>
  <si>
    <t>Combs-la-Ville (77)</t>
  </si>
  <si>
    <t>Ozoir-la-Ferrière (77)</t>
  </si>
  <si>
    <t>Dammarie-les-Lys (77)</t>
  </si>
  <si>
    <t>Roissy-en-Brie (77)</t>
  </si>
  <si>
    <t>Lagny-sur-Marne (77)</t>
  </si>
  <si>
    <t>Montereau-Fault-Yonne (77)</t>
  </si>
  <si>
    <t>Mitry-Mory (77)</t>
  </si>
  <si>
    <t>Fontainebleau (77)</t>
  </si>
  <si>
    <t>Noisiel (77)</t>
  </si>
  <si>
    <t>Moissy-Cramayel (77)</t>
  </si>
  <si>
    <t>Lognes (77)</t>
  </si>
  <si>
    <t>Avon (77)</t>
  </si>
  <si>
    <t>Coulommiers (77)</t>
  </si>
  <si>
    <t>Brie-Comte-Robert (77)</t>
  </si>
  <si>
    <t>Nemours (77)</t>
  </si>
  <si>
    <t>Vaires-sur-Marne (77)</t>
  </si>
  <si>
    <t>Provins (77)</t>
  </si>
  <si>
    <t>Saint-Fargeau-Ponthierry (77)</t>
  </si>
  <si>
    <t>Vaux-le-Pénil (77)</t>
  </si>
  <si>
    <t>Claye-Souilly (77)</t>
  </si>
  <si>
    <t>Thorigny-sur-Marne (77)</t>
  </si>
  <si>
    <t>Dammartin-en-Goële (77)</t>
  </si>
  <si>
    <t>Cesson (77)</t>
  </si>
  <si>
    <t>Lésigny (77)</t>
  </si>
  <si>
    <t>Gretz-Armainvilliers (77)</t>
  </si>
  <si>
    <t>Tournan-en-Brie (77)</t>
  </si>
  <si>
    <t>Vert-Saint-Denis (77)</t>
  </si>
  <si>
    <t>Nangis (77)</t>
  </si>
  <si>
    <t>Émerainville (77)</t>
  </si>
  <si>
    <t>Nord</t>
  </si>
  <si>
    <t>Saint-Pol-sur-Mer (59)</t>
  </si>
  <si>
    <t>Grande-Synthe (59)</t>
  </si>
  <si>
    <t>Hazebrouck (59)</t>
  </si>
  <si>
    <t>Caudry (59)</t>
  </si>
  <si>
    <t>Gravelines (59)</t>
  </si>
  <si>
    <t>Comines (59)</t>
  </si>
  <si>
    <t>Cappelle-la-Grande (59)</t>
  </si>
  <si>
    <t>Wambrechies (59)</t>
  </si>
  <si>
    <t>Linselles (59)</t>
  </si>
  <si>
    <t>Houplines (59)</t>
  </si>
  <si>
    <t>Beuvrages (59)</t>
  </si>
  <si>
    <t>Pérenchies (59)</t>
  </si>
  <si>
    <t>Nieppe (59)</t>
  </si>
  <si>
    <t>Le Cateau-Cambrésis (59)</t>
  </si>
  <si>
    <t>Téteghem (59)</t>
  </si>
  <si>
    <t>Bourbourg (59)</t>
  </si>
  <si>
    <t>Loon-Plage (59)</t>
  </si>
  <si>
    <t>Quesnoy-sur-Deûle (59)</t>
  </si>
  <si>
    <t>Grand-Fort-Philippe (59)</t>
  </si>
  <si>
    <t>La Bassée (59)</t>
  </si>
  <si>
    <t>Estaires (59)</t>
  </si>
  <si>
    <t>Ostricourt (59)</t>
  </si>
  <si>
    <t>Bauvin (59)</t>
  </si>
  <si>
    <t>La Gorgue (59)</t>
  </si>
  <si>
    <t>Sainghin-en-Weppes (59)</t>
  </si>
  <si>
    <t>Wormhout (59)</t>
  </si>
  <si>
    <t>Leffrinckoucke (59)</t>
  </si>
  <si>
    <t>Lambres-lez-Douai (59)</t>
  </si>
  <si>
    <t>Bray-Dunes (59)</t>
  </si>
  <si>
    <t>Erquinghem-Lys (59)</t>
  </si>
  <si>
    <t>Wervicq-Sud (59)</t>
  </si>
  <si>
    <t>Bergues (59)</t>
  </si>
  <si>
    <t>Bousbecque (59)</t>
  </si>
  <si>
    <t>Steenvoorde (59)</t>
  </si>
  <si>
    <t>Gondecourt (59)</t>
  </si>
  <si>
    <t>Hondschoote (59)</t>
  </si>
  <si>
    <t>Fort-Mardyck (59)</t>
  </si>
  <si>
    <t>Provin (59)</t>
  </si>
  <si>
    <t>Thumeries (59)</t>
  </si>
  <si>
    <t>Steenwerck (59)</t>
  </si>
  <si>
    <t>Allennes-les-Marais (59)</t>
  </si>
  <si>
    <t>Hoymille (59)</t>
  </si>
  <si>
    <t>Ghyvelde (59)</t>
  </si>
  <si>
    <t>Salomé (59)</t>
  </si>
  <si>
    <t>Watten (59)</t>
  </si>
  <si>
    <t>Wahagnies (59)</t>
  </si>
  <si>
    <t>Armbouts-Cappel (59)</t>
  </si>
  <si>
    <t>Morbecque (59)</t>
  </si>
  <si>
    <t>Avesnelles (59)</t>
  </si>
  <si>
    <t>Arleux (59)</t>
  </si>
  <si>
    <t>Busigny (59)</t>
  </si>
  <si>
    <t>Frelinghien (59)</t>
  </si>
  <si>
    <t>Cassel (59)</t>
  </si>
  <si>
    <t>Bertry (59)</t>
  </si>
  <si>
    <t>Villers-Outréaux (59)</t>
  </si>
  <si>
    <t>Vieux-Berquin (59)</t>
  </si>
  <si>
    <t>Esquelbecq (59)</t>
  </si>
  <si>
    <t>Méteren (59)</t>
  </si>
  <si>
    <t>Walincourt-Selvigny (59)</t>
  </si>
  <si>
    <t>Renescure (59)</t>
  </si>
  <si>
    <t>Herlies (59)</t>
  </si>
  <si>
    <t>Boeschepe (59)</t>
  </si>
  <si>
    <t>Godewaersvelde (59)</t>
  </si>
  <si>
    <t>&gt;3</t>
  </si>
  <si>
    <t>Pourcentage détaillé</t>
  </si>
  <si>
    <t>Aube</t>
  </si>
  <si>
    <t>Total France</t>
  </si>
  <si>
    <t>Mulhouse (68)</t>
  </si>
  <si>
    <t>Saint-Louis (68)</t>
  </si>
  <si>
    <t>Wittenheim (68)</t>
  </si>
  <si>
    <t>Illzach (68)</t>
  </si>
  <si>
    <t>Rixheim (68)</t>
  </si>
  <si>
    <t>Riedisheim (68)</t>
  </si>
  <si>
    <t>Kingersheim (68)</t>
  </si>
  <si>
    <t>Guebwiller (68)</t>
  </si>
  <si>
    <t>Cernay (68)</t>
  </si>
  <si>
    <t>Wittelsheim (68)</t>
  </si>
  <si>
    <t>Thann (68)</t>
  </si>
  <si>
    <t>Pfastatt (68)</t>
  </si>
  <si>
    <t>Soultz-Haut-Rhin (68)</t>
  </si>
  <si>
    <t>Ensisheim (68)</t>
  </si>
  <si>
    <t>Huningue (68)</t>
  </si>
  <si>
    <t>Lutterbach (68)</t>
  </si>
  <si>
    <t>Brunstatt (68)</t>
  </si>
  <si>
    <t>Sausheim (68)</t>
  </si>
  <si>
    <t>Munster (68)</t>
  </si>
  <si>
    <t>Habsheim (68)</t>
  </si>
  <si>
    <t>Rouffach (68)</t>
  </si>
  <si>
    <t>Kembs (68)</t>
  </si>
  <si>
    <t>Masevaux (68)</t>
  </si>
  <si>
    <t>Richwiller (68)</t>
  </si>
  <si>
    <t>Issenheim (68)</t>
  </si>
  <si>
    <t>Village-Neuf (68)</t>
  </si>
  <si>
    <t>Buhl (68)</t>
  </si>
  <si>
    <t>Vieux-Thann (68)</t>
  </si>
  <si>
    <t>Bartenheim (68)</t>
  </si>
  <si>
    <t>Ruelisheim (68)</t>
  </si>
  <si>
    <t>Morschwiller-le-Bas (68)</t>
  </si>
  <si>
    <t>Hégenheim (68)</t>
  </si>
  <si>
    <t>Sierentz (68)</t>
  </si>
  <si>
    <t>Volgelsheim (68)</t>
  </si>
  <si>
    <t>Zillisheim (68)</t>
  </si>
  <si>
    <t>Biesheim (68)</t>
  </si>
  <si>
    <t>Pulversheim (68)</t>
  </si>
  <si>
    <t>Neuf-Brisach (68)</t>
  </si>
  <si>
    <t>Baldersheim (68)</t>
  </si>
  <si>
    <t>Soultzmatt (68)</t>
  </si>
  <si>
    <t>Fessenheim (68)</t>
  </si>
  <si>
    <t>Hirsingue (68)</t>
  </si>
  <si>
    <t>Dannemarie (68)</t>
  </si>
  <si>
    <t>Illfurth (68)</t>
  </si>
  <si>
    <t>Ottmarsheim (68)</t>
  </si>
  <si>
    <t>Hésingue (68)</t>
  </si>
  <si>
    <t>Hochstatt (68)</t>
  </si>
  <si>
    <t>Rosenau (68)</t>
  </si>
  <si>
    <t>Didenheim (68)</t>
  </si>
  <si>
    <t>Landser (68)</t>
  </si>
  <si>
    <t>Ungersheim (68)</t>
  </si>
  <si>
    <t>Reiningue (68)</t>
  </si>
  <si>
    <t>Haute Marne</t>
  </si>
  <si>
    <t>Haut Rhin</t>
  </si>
  <si>
    <t>Gray (70)</t>
  </si>
  <si>
    <t>Arc-lès-Gray (70)</t>
  </si>
  <si>
    <t>Plancher-Bas (70)</t>
  </si>
  <si>
    <t>Scey-sur-Saône-et-Saint-Albin (70)</t>
  </si>
  <si>
    <t>Marnay (70)</t>
  </si>
  <si>
    <t>Dampierre-sur-Salon (70)</t>
  </si>
  <si>
    <t>Rioz (70)</t>
  </si>
  <si>
    <t>Pesmes (70)</t>
  </si>
  <si>
    <t>Gray-la-Ville (70)</t>
  </si>
  <si>
    <t>Gy (70)</t>
  </si>
  <si>
    <t>Voray-sur-l'Ognon (70)</t>
  </si>
  <si>
    <t>Haute Saône</t>
  </si>
  <si>
    <t>Carspach (68)</t>
  </si>
  <si>
    <t>Wattwiller (68)</t>
  </si>
  <si>
    <t>Lautenbach (68)</t>
  </si>
  <si>
    <t>Bantzenheim (68)</t>
  </si>
  <si>
    <t>Burnhaupt-le-Haut (68)</t>
  </si>
  <si>
    <t>Munchhouse (68)</t>
  </si>
  <si>
    <t>Blodelsheim (68)</t>
  </si>
  <si>
    <t>Uffholtz (68)</t>
  </si>
  <si>
    <t>Sentheim (68)</t>
  </si>
  <si>
    <t>Battenheim (68)</t>
  </si>
  <si>
    <t>Steinbach (68)</t>
  </si>
  <si>
    <t>Flaxlanden (68)</t>
  </si>
  <si>
    <t>Eschentzwiller (68)</t>
  </si>
  <si>
    <t>Wihr-au-Val (68)</t>
  </si>
  <si>
    <t>Heimsbrunn (68)</t>
  </si>
  <si>
    <t>Dietwiller (68)</t>
  </si>
  <si>
    <t>Burnhaupt-le-Bas (68)</t>
  </si>
  <si>
    <t>Pfaffenheim (68)</t>
  </si>
  <si>
    <t>Hirtzbach (68)</t>
  </si>
  <si>
    <t>Waldighofen (68)</t>
  </si>
  <si>
    <t>Guewenheim (68)</t>
  </si>
  <si>
    <t>Aspach-le-Haut (68)</t>
  </si>
  <si>
    <t>Aspach-le-Bas (68)</t>
  </si>
  <si>
    <t>Metzeral (68)</t>
  </si>
  <si>
    <t>Leymen (68)</t>
  </si>
  <si>
    <t>Berrwiller (68)</t>
  </si>
  <si>
    <t>Dessenheim (68)</t>
  </si>
  <si>
    <t>Zimmersheim (68)</t>
  </si>
  <si>
    <t>Ferrette (68)</t>
  </si>
  <si>
    <t>Bergholtz (68)</t>
  </si>
  <si>
    <t>Hagenthal-le-Bas (68)</t>
  </si>
  <si>
    <t>Aspach (68)</t>
  </si>
  <si>
    <t>Algolsheim (68)</t>
  </si>
  <si>
    <t>Hirtzfelden (68)</t>
  </si>
  <si>
    <t>Champagne-sur-Seine (77)</t>
  </si>
  <si>
    <t>Othis (77)</t>
  </si>
  <si>
    <t>Saint-Thibault-des-Vignes (77)</t>
  </si>
  <si>
    <t>Lieusaint (77)</t>
  </si>
  <si>
    <t>Nandy (77)</t>
  </si>
  <si>
    <t>Courtry (77)</t>
  </si>
  <si>
    <t>Saint-Pierre-lès-Nemours (77)</t>
  </si>
  <si>
    <t>Souppes-sur-Loing (77)</t>
  </si>
  <si>
    <t>Bois-le-Roi (77)</t>
  </si>
  <si>
    <t>Saint-Pathus (77)</t>
  </si>
  <si>
    <t>Fontenay-Trésigny (77)</t>
  </si>
  <si>
    <t>Veneux-les-Sablons (77)</t>
  </si>
  <si>
    <t>Quincy-Voisins (77)</t>
  </si>
  <si>
    <t>Le Châtelet-en-Brie (77)</t>
  </si>
  <si>
    <t>Moret-sur-Loing (77)</t>
  </si>
  <si>
    <t>Mormant (77)</t>
  </si>
  <si>
    <t>Brou-sur-Chantereine (77)</t>
  </si>
  <si>
    <t>Mouroux (77)</t>
  </si>
  <si>
    <t>Crégy-lès-Meaux (77)</t>
  </si>
  <si>
    <t>Boissise-le-Roi (77)</t>
  </si>
  <si>
    <t>Saint-Mard (77)</t>
  </si>
  <si>
    <t>Château-Landon (77)</t>
  </si>
  <si>
    <t>Chevry-Cossigny (77)</t>
  </si>
  <si>
    <t>Pomponne (77)</t>
  </si>
  <si>
    <t>Thomery (77)</t>
  </si>
  <si>
    <t>Montévrain (77)</t>
  </si>
  <si>
    <t>Verneuil-l'Étang (77)</t>
  </si>
  <si>
    <t>Saint-Mammès (77)</t>
  </si>
  <si>
    <t>Collégien (77)</t>
  </si>
  <si>
    <t>Saint-Soupplets (77)</t>
  </si>
  <si>
    <t>Montigny-sur-Loing (77)</t>
  </si>
  <si>
    <t>Servon (77)</t>
  </si>
  <si>
    <t>La Chapelle-la-Reine (77)</t>
  </si>
  <si>
    <t>La Rochette (77)</t>
  </si>
  <si>
    <t>Dampmart (77)</t>
  </si>
  <si>
    <t>Chaumes-en-Brie (77)</t>
  </si>
  <si>
    <t>Bourron-Marlotte (77)</t>
  </si>
  <si>
    <t>Coupvray (77)</t>
  </si>
  <si>
    <t>Boissy-le-Châtel (77)</t>
  </si>
  <si>
    <t>Donnemarie-Dontilly (77)</t>
  </si>
  <si>
    <t>Rozay-en-Brie (77)</t>
  </si>
  <si>
    <t>Saint-Germain-Laval (77)</t>
  </si>
  <si>
    <t>Héricy (77)</t>
  </si>
  <si>
    <t>Vernou-la-Celle-sur-Seine (77)</t>
  </si>
  <si>
    <t>La Grande-Paroisse (77)</t>
  </si>
  <si>
    <t>Annet-sur-Marne (77)</t>
  </si>
  <si>
    <t>Pommeuse (77)</t>
  </si>
  <si>
    <t>Écuelles (77)</t>
  </si>
  <si>
    <t>Guignes (77)</t>
  </si>
  <si>
    <t>Chartrettes (77)</t>
  </si>
  <si>
    <t>Moussy-le-Neuf (77)</t>
  </si>
  <si>
    <t>Pringy (77)</t>
  </si>
  <si>
    <t>Faremoutiers (77)</t>
  </si>
  <si>
    <t>Bray-sur-Seine (77)</t>
  </si>
  <si>
    <t>Samois-sur-Seine (77)</t>
  </si>
  <si>
    <t>Montcourt-Fromonville (77)</t>
  </si>
  <si>
    <t>Croissy-Beaubourg (77)</t>
  </si>
  <si>
    <t>Cannes-Écluse (77)</t>
  </si>
  <si>
    <t>Samoreau (77)</t>
  </si>
  <si>
    <t>Chailly-en-Bière (77)</t>
  </si>
  <si>
    <t>Longperrier (77)</t>
  </si>
  <si>
    <t>Vulaines-sur-Seine (77)</t>
  </si>
  <si>
    <t>Évry-Grégy-sur-Yerre (77)</t>
  </si>
  <si>
    <t>Rebais (77)</t>
  </si>
  <si>
    <t>Grisy-Suisnes (77)</t>
  </si>
  <si>
    <t>Guérard (77)</t>
  </si>
  <si>
    <t>Soignolles-en-Brie (77)</t>
  </si>
  <si>
    <t>Warhem (59)</t>
  </si>
  <si>
    <t>Blaringhem (59)</t>
  </si>
  <si>
    <t>Bierne (59)</t>
  </si>
  <si>
    <t>Caëstre (59)</t>
  </si>
  <si>
    <t>Ligny-en-Cambrésis (59)</t>
  </si>
  <si>
    <t>Steenbecque (59)</t>
  </si>
  <si>
    <t>Marquillies (59)</t>
  </si>
  <si>
    <t>Lécluse (59)</t>
  </si>
  <si>
    <t>Aubers (59)</t>
  </si>
  <si>
    <t>Zuydcoote (59)</t>
  </si>
  <si>
    <t>Arnèke (59)</t>
  </si>
  <si>
    <t>Rexpoëde (59)</t>
  </si>
  <si>
    <t>Saint-Jans-Cappel (59)</t>
  </si>
  <si>
    <t>Deûlémont (59)</t>
  </si>
  <si>
    <t>Haverskerque (59)</t>
  </si>
  <si>
    <t>Bollezeele (59)</t>
  </si>
  <si>
    <t>Maretz (59)</t>
  </si>
  <si>
    <t>Spycker (59)</t>
  </si>
  <si>
    <t>Saint-Souplet (59)</t>
  </si>
  <si>
    <t>Herzeele (59)</t>
  </si>
  <si>
    <t>Illies (59)</t>
  </si>
  <si>
    <t>Le Doulieu (59)</t>
  </si>
  <si>
    <t>Zegerscappel (59)</t>
  </si>
  <si>
    <t>Steene (59)</t>
  </si>
  <si>
    <t>Looberghe (59)</t>
  </si>
  <si>
    <t>Brouckerque (59)</t>
  </si>
  <si>
    <t>Quaëdypre (59)</t>
  </si>
  <si>
    <t>Neuf-Berquin (59)</t>
  </si>
  <si>
    <t>Winnezeele (59)</t>
  </si>
  <si>
    <t>Clary (59)</t>
  </si>
  <si>
    <t>Cappelle-Brouck (59)</t>
  </si>
  <si>
    <t>Coudekerque (59)</t>
  </si>
  <si>
    <t>Uxem (59)</t>
  </si>
  <si>
    <t>Saint-Sylvestre-Cappel (59)</t>
  </si>
  <si>
    <t>Estrées (59)</t>
  </si>
  <si>
    <t>Saint-Python (59)</t>
  </si>
  <si>
    <t>59000, 59800</t>
  </si>
  <si>
    <t xml:space="preserve">Lille </t>
  </si>
  <si>
    <t>Roubaix</t>
  </si>
  <si>
    <t xml:space="preserve">Tourcoing </t>
  </si>
  <si>
    <t xml:space="preserve">Dunkerque </t>
  </si>
  <si>
    <t>59140, 59240, 59640</t>
  </si>
  <si>
    <t xml:space="preserve">Villeneuve-d'Ascq </t>
  </si>
  <si>
    <t>Douai</t>
  </si>
  <si>
    <t>59009 / 59491, 59493, 59650</t>
  </si>
  <si>
    <t xml:space="preserve">Wattrelos </t>
  </si>
  <si>
    <t>Valenciennes</t>
  </si>
  <si>
    <t xml:space="preserve">Marcq-en-Baroeul </t>
  </si>
  <si>
    <t xml:space="preserve">Cambrai </t>
  </si>
  <si>
    <t>59378 / 59700</t>
  </si>
  <si>
    <t>Maubeuge</t>
  </si>
  <si>
    <t xml:space="preserve">Lambersart </t>
  </si>
  <si>
    <t xml:space="preserve">Lomme </t>
  </si>
  <si>
    <t>Armentières</t>
  </si>
  <si>
    <t>Gruson</t>
  </si>
  <si>
    <t xml:space="preserve">Curgies </t>
  </si>
  <si>
    <t>Hordain</t>
  </si>
  <si>
    <t>Nivelle</t>
  </si>
  <si>
    <t>Villers-en-Cauchies</t>
  </si>
  <si>
    <t xml:space="preserve">Ohain </t>
  </si>
  <si>
    <t>Anstaing</t>
  </si>
  <si>
    <t xml:space="preserve">Auchy-lez-Orchies </t>
  </si>
  <si>
    <t xml:space="preserve">Jenlain </t>
  </si>
  <si>
    <t xml:space="preserve">Don (59) </t>
  </si>
  <si>
    <t>Cartignies</t>
  </si>
  <si>
    <t>Ennetières-en-Weppes</t>
  </si>
  <si>
    <t>Wandignies-Hamage</t>
  </si>
  <si>
    <t>Ferrière-la-Petite</t>
  </si>
  <si>
    <t>Fontaine-au-Pire</t>
  </si>
  <si>
    <t>Goeulzin</t>
  </si>
  <si>
    <t xml:space="preserve">Radinghem-en-Weppes </t>
  </si>
  <si>
    <t xml:space="preserve">Artres </t>
  </si>
  <si>
    <t>Aubigny-au-Bac</t>
  </si>
  <si>
    <t>Wargnies-le-Grand</t>
  </si>
  <si>
    <t>Dompierre-sur-Helpe</t>
  </si>
  <si>
    <t xml:space="preserve">Thun-Saint-Amand </t>
  </si>
  <si>
    <t xml:space="preserve">Vendegies-sur-Écaillon </t>
  </si>
  <si>
    <t xml:space="preserve">Beaufort </t>
  </si>
  <si>
    <t>Coudekerque-Branche</t>
  </si>
  <si>
    <t xml:space="preserve">La Madeleine </t>
  </si>
  <si>
    <t xml:space="preserve">Mons-en-Baroeul </t>
  </si>
  <si>
    <t>Loos</t>
  </si>
  <si>
    <t>Croix</t>
  </si>
  <si>
    <t>Denain</t>
  </si>
  <si>
    <t xml:space="preserve">Hem </t>
  </si>
  <si>
    <t>Ville/ Commune</t>
  </si>
  <si>
    <t>Code Postal</t>
  </si>
  <si>
    <t>Temps de Trajet</t>
  </si>
  <si>
    <t xml:space="preserve">Halluin </t>
  </si>
  <si>
    <t xml:space="preserve">Wasquehal </t>
  </si>
  <si>
    <t xml:space="preserve">Ronchin </t>
  </si>
  <si>
    <t xml:space="preserve">Saint-Amand-les-Eaux </t>
  </si>
  <si>
    <t xml:space="preserve">Sin-le-Noble </t>
  </si>
  <si>
    <t>Hautmont</t>
  </si>
  <si>
    <t xml:space="preserve">Faches-Thumesnil </t>
  </si>
  <si>
    <t>Haubourdin</t>
  </si>
  <si>
    <t xml:space="preserve">Wattignies </t>
  </si>
  <si>
    <t>Bailleul</t>
  </si>
  <si>
    <t>Anzin</t>
  </si>
  <si>
    <t xml:space="preserve">Fourmies </t>
  </si>
  <si>
    <t>Raismes</t>
  </si>
  <si>
    <t>Mouvaux</t>
  </si>
  <si>
    <t xml:space="preserve">Lys-lez-Lannoy </t>
  </si>
  <si>
    <t xml:space="preserve">Roncq </t>
  </si>
  <si>
    <t>Seclin</t>
  </si>
  <si>
    <t xml:space="preserve">Somain </t>
  </si>
  <si>
    <t>Bruay-sur-l'Escaut</t>
  </si>
  <si>
    <t>Marly</t>
  </si>
  <si>
    <t xml:space="preserve">Saint-Saulve </t>
  </si>
  <si>
    <t xml:space="preserve">Marquette-lez-Lille </t>
  </si>
  <si>
    <t>Jeumont</t>
  </si>
  <si>
    <t xml:space="preserve">Bondues </t>
  </si>
  <si>
    <t>Vieux-Condé</t>
  </si>
  <si>
    <t>Condé-sur-l'Escaut</t>
  </si>
  <si>
    <t>Douchy-les-Mines</t>
  </si>
  <si>
    <t>Saint-André-lez-Lille</t>
  </si>
  <si>
    <t>Aniche</t>
  </si>
  <si>
    <t xml:space="preserve">Annoeullin </t>
  </si>
  <si>
    <t xml:space="preserve">Leers </t>
  </si>
  <si>
    <t>Neuville-en-Ferrain</t>
  </si>
  <si>
    <t xml:space="preserve">Escaudain </t>
  </si>
  <si>
    <t>Aulnoye-Aymeries</t>
  </si>
  <si>
    <t xml:space="preserve">Merville </t>
  </si>
  <si>
    <t xml:space="preserve">Onnaing </t>
  </si>
  <si>
    <t>Aulnoy-lez-Valenciennes</t>
  </si>
  <si>
    <t>Auby</t>
  </si>
  <si>
    <t xml:space="preserve">La Chapelle-d'Armentières </t>
  </si>
  <si>
    <t>Waziers</t>
  </si>
  <si>
    <t>Wavrin</t>
  </si>
  <si>
    <t xml:space="preserve">Fresnes-sur-Escaut </t>
  </si>
  <si>
    <t>Orchies</t>
  </si>
  <si>
    <t xml:space="preserve">Louvroil </t>
  </si>
  <si>
    <t xml:space="preserve">Feignies </t>
  </si>
  <si>
    <t xml:space="preserve">Lallaing </t>
  </si>
  <si>
    <t>Cuincy</t>
  </si>
  <si>
    <t xml:space="preserve">Pecquencourt </t>
  </si>
  <si>
    <t xml:space="preserve">Trith-Saint-Léger </t>
  </si>
  <si>
    <t>Quiévrechain</t>
  </si>
  <si>
    <t>Lesquin</t>
  </si>
  <si>
    <t>Templeuve</t>
  </si>
  <si>
    <t>Roost-Warendin</t>
  </si>
  <si>
    <t>Ferrière-la-Grande</t>
  </si>
  <si>
    <t xml:space="preserve">Wallers </t>
  </si>
  <si>
    <t>Flers-en-Escrebieux</t>
  </si>
  <si>
    <t xml:space="preserve">Flines-lez-Raches </t>
  </si>
  <si>
    <t>Fenain</t>
  </si>
  <si>
    <t>Jouy-sur-Morin (77)</t>
  </si>
  <si>
    <t>Perthes (77)</t>
  </si>
  <si>
    <t>Livry-sur-Seine (77)</t>
  </si>
  <si>
    <t>Égreville (77)</t>
  </si>
  <si>
    <t>Noisy-sur-École (77)</t>
  </si>
  <si>
    <t>Pontcarré (77)</t>
  </si>
  <si>
    <t>Chanteloup-en-Brie (77)</t>
  </si>
  <si>
    <t>Voulx (77)</t>
  </si>
  <si>
    <t>Seine-Port (77)</t>
  </si>
  <si>
    <t>Conches-sur-Gondoire (77)</t>
  </si>
  <si>
    <t>Maincy (77)</t>
  </si>
  <si>
    <t>Sainte-Colombe (77)</t>
  </si>
  <si>
    <t>Longueville (77)</t>
  </si>
  <si>
    <t>Presles-en-Brie (77)</t>
  </si>
  <si>
    <t>Chessy (77)</t>
  </si>
  <si>
    <t>Ferrières-en-Brie (77)</t>
  </si>
  <si>
    <t>Rubelles (77)</t>
  </si>
  <si>
    <t>Villevaudé (77)</t>
  </si>
  <si>
    <t>Bagneaux-sur-Loing (77)</t>
  </si>
  <si>
    <t>Oissery (77)</t>
  </si>
  <si>
    <t>Ozouer-le-Voulgis (77)</t>
  </si>
  <si>
    <t>Chauconin-Neufmontiers (77)</t>
  </si>
  <si>
    <t>Barbizon (77)</t>
  </si>
  <si>
    <t>La Houssaye-en-Brie (77)</t>
  </si>
  <si>
    <t>Juilly (77)</t>
  </si>
  <si>
    <t>Saint-Augustin (77)</t>
  </si>
  <si>
    <t>Jouy-le-Châtel (77)</t>
  </si>
  <si>
    <t>Guermantes (77)</t>
  </si>
  <si>
    <t>Gouaix (77)</t>
  </si>
  <si>
    <t>Population</t>
  </si>
  <si>
    <t>Marolles-sur-Seine (77)</t>
  </si>
  <si>
    <t>Condé-Sainte-Libiaire (77)</t>
  </si>
  <si>
    <t>Monthyon (77)</t>
  </si>
  <si>
    <t>Lumigny-Nesles-Ormeaux (77)</t>
  </si>
  <si>
    <t>Mortcerf (77)</t>
  </si>
  <si>
    <t>Marles-en-Brie (77)</t>
  </si>
  <si>
    <t>Grez-sur-Loing (77)</t>
  </si>
  <si>
    <t>Coubert (77)</t>
  </si>
  <si>
    <t>La Chapelle-Gauthier (77)</t>
  </si>
  <si>
    <t>Lorrez-le-Bocage-Préaux (77)</t>
  </si>
  <si>
    <t>Courpalay (77)</t>
  </si>
  <si>
    <t>Solers (77)</t>
  </si>
  <si>
    <t>Sourdun (77)</t>
  </si>
  <si>
    <t>Montigny-Lencoup (77)</t>
  </si>
  <si>
    <t>Chenoise (77)</t>
  </si>
  <si>
    <t>Chailly-en-Brie (77)</t>
  </si>
  <si>
    <t>Saints (77)</t>
  </si>
  <si>
    <t>Moisenay (77)</t>
  </si>
  <si>
    <t>Choisy-en-Brie (77)</t>
  </si>
  <si>
    <t>Charny (77)</t>
  </si>
  <si>
    <t>La Celle-sur-Morin (77)</t>
  </si>
  <si>
    <t>Villeneuve-sur-Bellot (77)</t>
  </si>
  <si>
    <t>Le Pin (77)</t>
  </si>
  <si>
    <t>Chalifert (77)</t>
  </si>
  <si>
    <t>Saint-Sauveur-sur-École (77)</t>
  </si>
  <si>
    <t>Achères-la-Forêt (77)</t>
  </si>
  <si>
    <t>Liverdy-en-Brie (77)</t>
  </si>
  <si>
    <t>Férolles-Attilly (77)</t>
  </si>
  <si>
    <t>Gouvernes (77)</t>
  </si>
  <si>
    <t>Voisenon (77)</t>
  </si>
  <si>
    <t>Moussy-le-Vieux (77)</t>
  </si>
  <si>
    <t>Fublaines (77)</t>
  </si>
  <si>
    <t>Cély (77)</t>
  </si>
  <si>
    <t>Sivry-Courtry (77)</t>
  </si>
  <si>
    <t>Région: Ile de France</t>
  </si>
  <si>
    <t>Région: Champagne-Ardennes</t>
  </si>
  <si>
    <t>Distance &amp; Temps de Trajet vers Differdange</t>
  </si>
  <si>
    <t>Région: Nord-Pas-de-Calais</t>
  </si>
  <si>
    <t xml:space="preserve">Dechy </t>
  </si>
  <si>
    <t>Petite-Forêt</t>
  </si>
  <si>
    <t>Avesnes-sur-Helpe</t>
  </si>
  <si>
    <t>Santes</t>
  </si>
  <si>
    <t xml:space="preserve">Le Quesnoy </t>
  </si>
  <si>
    <t>Guesnain</t>
  </si>
  <si>
    <t>Montigny-en-Ostrevent</t>
  </si>
  <si>
    <t>Solesmes</t>
  </si>
  <si>
    <t>Marchiennes</t>
  </si>
  <si>
    <t>Phalempin</t>
  </si>
  <si>
    <t>Masny</t>
  </si>
  <si>
    <t>Auberchicourt</t>
  </si>
  <si>
    <t>Crespin</t>
  </si>
  <si>
    <t xml:space="preserve">Raimbeaucourt </t>
  </si>
  <si>
    <t>Bouchain</t>
  </si>
  <si>
    <t>Rousies</t>
  </si>
  <si>
    <t xml:space="preserve">Cysoing </t>
  </si>
  <si>
    <t>Escautpont</t>
  </si>
  <si>
    <t xml:space="preserve">Abscon </t>
  </si>
  <si>
    <t xml:space="preserve">Baisieux </t>
  </si>
  <si>
    <t xml:space="preserve">Neuville-Saint-Rémy </t>
  </si>
  <si>
    <t xml:space="preserve">Hérin </t>
  </si>
  <si>
    <t>Toufflers</t>
  </si>
  <si>
    <t>Landrecies</t>
  </si>
  <si>
    <t xml:space="preserve">Hergnies </t>
  </si>
  <si>
    <t xml:space="preserve">Maing </t>
  </si>
  <si>
    <t xml:space="preserve">Hallennes-lez-Haubourdin </t>
  </si>
  <si>
    <t>Lourches</t>
  </si>
  <si>
    <t xml:space="preserve">Escaudoeuvres </t>
  </si>
  <si>
    <t>Houplin-Ancoisne</t>
  </si>
  <si>
    <t>Sequedin</t>
  </si>
  <si>
    <t xml:space="preserve">Avesnes-les-Aubert </t>
  </si>
  <si>
    <t>Bavay</t>
  </si>
  <si>
    <t xml:space="preserve">Proville </t>
  </si>
  <si>
    <t xml:space="preserve">Boussois </t>
  </si>
  <si>
    <t>Templemars</t>
  </si>
  <si>
    <t xml:space="preserve">Roeulx </t>
  </si>
  <si>
    <t xml:space="preserve">La Sentinelle </t>
  </si>
  <si>
    <t>Lezennes</t>
  </si>
  <si>
    <t xml:space="preserve">Iwuy </t>
  </si>
  <si>
    <t>Wignehies</t>
  </si>
  <si>
    <t>Quarouble</t>
  </si>
  <si>
    <t xml:space="preserve">Berlaimont </t>
  </si>
  <si>
    <t xml:space="preserve">Hasnon </t>
  </si>
  <si>
    <t>Sains-du-Nord</t>
  </si>
  <si>
    <t>Anor</t>
  </si>
  <si>
    <t>Haveluy</t>
  </si>
  <si>
    <t xml:space="preserve">Emmerin </t>
  </si>
  <si>
    <t>Fretin</t>
  </si>
  <si>
    <t xml:space="preserve">Hornaing </t>
  </si>
  <si>
    <t xml:space="preserve">Chéreng </t>
  </si>
  <si>
    <t>Monchecourt</t>
  </si>
  <si>
    <t xml:space="preserve">Courchelettes </t>
  </si>
  <si>
    <t>Trélon</t>
  </si>
  <si>
    <t>Râches</t>
  </si>
  <si>
    <t>Neuville-sur-Escaut</t>
  </si>
  <si>
    <t>Willems</t>
  </si>
  <si>
    <t>Lewarde</t>
  </si>
  <si>
    <t>Beuvry-la-Forêt</t>
  </si>
  <si>
    <t xml:space="preserve">Haspres </t>
  </si>
  <si>
    <t>Lecelles</t>
  </si>
  <si>
    <t xml:space="preserve">Marpent </t>
  </si>
  <si>
    <t>Pont-sur-Sambre</t>
  </si>
  <si>
    <t xml:space="preserve">Thiant </t>
  </si>
  <si>
    <t>Haulchin</t>
  </si>
  <si>
    <t xml:space="preserve">Sainghin-en-Mélantois </t>
  </si>
  <si>
    <t xml:space="preserve">Masnières </t>
  </si>
  <si>
    <t xml:space="preserve">Famars </t>
  </si>
  <si>
    <t xml:space="preserve">Recquignies </t>
  </si>
  <si>
    <t xml:space="preserve">Cousolre </t>
  </si>
  <si>
    <t>Leval</t>
  </si>
  <si>
    <t>Nomain</t>
  </si>
  <si>
    <t>Bachant</t>
  </si>
  <si>
    <t xml:space="preserve">Verlinghem </t>
  </si>
  <si>
    <t>Prouvy</t>
  </si>
  <si>
    <t>Lompret</t>
  </si>
  <si>
    <t xml:space="preserve">Avelin </t>
  </si>
  <si>
    <t>Raillencourt-Sainte-Olle</t>
  </si>
  <si>
    <t xml:space="preserve">Landas </t>
  </si>
  <si>
    <t xml:space="preserve">Coutiches </t>
  </si>
  <si>
    <t>Attiches</t>
  </si>
  <si>
    <t>La Longueville</t>
  </si>
  <si>
    <t>Pont-à-Marcq</t>
  </si>
  <si>
    <t xml:space="preserve">Bersée </t>
  </si>
  <si>
    <t>Saultain</t>
  </si>
  <si>
    <t xml:space="preserve">Mérignies </t>
  </si>
  <si>
    <t>Mons-en-Pévèle</t>
  </si>
  <si>
    <t>Genech</t>
  </si>
  <si>
    <t>Poix-du-Nord</t>
  </si>
  <si>
    <t>Fournes-en-Weppes</t>
  </si>
  <si>
    <t>Gommegnies</t>
  </si>
  <si>
    <t>Écaillon</t>
  </si>
  <si>
    <t xml:space="preserve">Beauvois-en-Cambrésis </t>
  </si>
  <si>
    <t xml:space="preserve">Ennevelin </t>
  </si>
  <si>
    <t xml:space="preserve">Cappelle-en-Pévèle </t>
  </si>
  <si>
    <t xml:space="preserve">Marcoing </t>
  </si>
  <si>
    <t>Faumont</t>
  </si>
  <si>
    <t>Prémesques</t>
  </si>
  <si>
    <t>Lauwin-Planque</t>
  </si>
  <si>
    <t xml:space="preserve">Glageon </t>
  </si>
  <si>
    <t xml:space="preserve">Assevent </t>
  </si>
  <si>
    <t>Féchain</t>
  </si>
  <si>
    <t xml:space="preserve">Solre-le-Château </t>
  </si>
  <si>
    <t xml:space="preserve">Rosult </t>
  </si>
  <si>
    <t>Préseau</t>
  </si>
  <si>
    <t>Hélesmes</t>
  </si>
  <si>
    <t xml:space="preserve">Sailly-lez-Lannoy </t>
  </si>
  <si>
    <t>Sebourg</t>
  </si>
  <si>
    <t xml:space="preserve">Quiévy </t>
  </si>
  <si>
    <t xml:space="preserve">Wavrechain-sous-Denain </t>
  </si>
  <si>
    <t>Lannoy</t>
  </si>
  <si>
    <t>Saulzoir</t>
  </si>
  <si>
    <t>Bousies</t>
  </si>
  <si>
    <t xml:space="preserve">Colleret </t>
  </si>
  <si>
    <t>Fontaine-Notre-Dame</t>
  </si>
  <si>
    <t>Saint-Hilaire-lez-Cambrai</t>
  </si>
  <si>
    <t xml:space="preserve">Mortagne-du-Nord </t>
  </si>
  <si>
    <t>Camphin-en-Pévèle</t>
  </si>
  <si>
    <t>Forest-sur-Marque</t>
  </si>
  <si>
    <t xml:space="preserve">Haussy </t>
  </si>
  <si>
    <t>Sars-Poteries</t>
  </si>
  <si>
    <t xml:space="preserve">Camphin-en-Carembault </t>
  </si>
  <si>
    <t>Bouvignies</t>
  </si>
  <si>
    <t>Flines-lès-Mortagne</t>
  </si>
  <si>
    <t xml:space="preserve">Capinghem </t>
  </si>
  <si>
    <t>Marquette-en-Ostrevant</t>
  </si>
  <si>
    <t xml:space="preserve">Rumilly-en-Cambrésis </t>
  </si>
  <si>
    <t xml:space="preserve">Bruille-Saint-Amand </t>
  </si>
  <si>
    <t xml:space="preserve">Bois-Grenier </t>
  </si>
  <si>
    <t xml:space="preserve">Vred </t>
  </si>
  <si>
    <t xml:space="preserve">Vendeville </t>
  </si>
  <si>
    <t>Aubry-du-Hainaut</t>
  </si>
  <si>
    <t>Rieulay</t>
  </si>
  <si>
    <t xml:space="preserve">Bourghelles </t>
  </si>
  <si>
    <t>Viesly</t>
  </si>
  <si>
    <t>Saint-Aubert</t>
  </si>
  <si>
    <t xml:space="preserve">Rumegies </t>
  </si>
  <si>
    <t>Étroeungt</t>
  </si>
  <si>
    <t xml:space="preserve">Felleries </t>
  </si>
  <si>
    <t xml:space="preserve">Neuf-Mesnil </t>
  </si>
  <si>
    <t>Maroilles</t>
  </si>
  <si>
    <t>Saméon</t>
  </si>
  <si>
    <t xml:space="preserve">Rieux-en-Cambrésis </t>
  </si>
  <si>
    <t xml:space="preserve">Férin </t>
  </si>
  <si>
    <t>Erre</t>
  </si>
  <si>
    <t xml:space="preserve">Mouchin </t>
  </si>
  <si>
    <t>Bachy</t>
  </si>
  <si>
    <t>Englefontaine</t>
  </si>
  <si>
    <t xml:space="preserve">Cantin </t>
  </si>
  <si>
    <t>Moncheaux</t>
  </si>
  <si>
    <t>Bellaing</t>
  </si>
  <si>
    <t>Avesnes-le-Sec)</t>
  </si>
  <si>
    <t>Saint-Remy-du-Nord</t>
  </si>
  <si>
    <t>Villers-Pol</t>
  </si>
  <si>
    <t>Gouzeaucourt</t>
  </si>
  <si>
    <t xml:space="preserve">Vicq </t>
  </si>
  <si>
    <t>Lieu-Saint-Amand</t>
  </si>
  <si>
    <t xml:space="preserve">Bruille-lez-Marchiennes </t>
  </si>
  <si>
    <t>Créneau Horaire &gt;</t>
  </si>
  <si>
    <t>Neuvilly</t>
  </si>
  <si>
    <t xml:space="preserve">Saint-Quentin </t>
  </si>
  <si>
    <t xml:space="preserve">Soissons </t>
  </si>
  <si>
    <t>Laon</t>
  </si>
  <si>
    <t>Tergnier</t>
  </si>
  <si>
    <t xml:space="preserve">Château-Thierry </t>
  </si>
  <si>
    <t>Hirson</t>
  </si>
  <si>
    <t xml:space="preserve">Guise </t>
  </si>
  <si>
    <t xml:space="preserve">Gauchy </t>
  </si>
  <si>
    <t>Belleu</t>
  </si>
  <si>
    <t xml:space="preserve">Saint-Michel </t>
  </si>
  <si>
    <t>Fère-en-Tardenois</t>
  </si>
  <si>
    <t xml:space="preserve">Beautor </t>
  </si>
  <si>
    <t xml:space="preserve">Le Nouvion-en-Thiérache </t>
  </si>
  <si>
    <t>La Fère</t>
  </si>
  <si>
    <t>Charly</t>
  </si>
  <si>
    <t>Vervins</t>
  </si>
  <si>
    <t xml:space="preserve">Crouy </t>
  </si>
  <si>
    <t>Marle</t>
  </si>
  <si>
    <t xml:space="preserve">Essômes-sur-Marne </t>
  </si>
  <si>
    <t xml:space="preserve">Saint-Gobain </t>
  </si>
  <si>
    <t xml:space="preserve">Villeneuve-Saint-Germain </t>
  </si>
  <si>
    <t xml:space="preserve">Guignicourt </t>
  </si>
  <si>
    <t xml:space="preserve">Sinceny </t>
  </si>
  <si>
    <t xml:space="preserve">Athies-sous-Laon </t>
  </si>
  <si>
    <t>Sissonne</t>
  </si>
  <si>
    <t xml:space="preserve">La Ferté-Milon </t>
  </si>
  <si>
    <t xml:space="preserve">Ribemont </t>
  </si>
  <si>
    <t xml:space="preserve">Neuilly-Saint-Front </t>
  </si>
  <si>
    <t xml:space="preserve">Vailly-sur-Aisne </t>
  </si>
  <si>
    <t xml:space="preserve">Braine </t>
  </si>
  <si>
    <t xml:space="preserve">Bucy-le-Long </t>
  </si>
  <si>
    <t xml:space="preserve">Nogent-l'Artaud </t>
  </si>
  <si>
    <t>La Capelle</t>
  </si>
  <si>
    <t xml:space="preserve">Anizy-le-Château </t>
  </si>
  <si>
    <t xml:space="preserve">Saint-Erme-Outre-et-Ramecourt </t>
  </si>
  <si>
    <t>Viry-Noureuil</t>
  </si>
  <si>
    <t xml:space="preserve">Harly </t>
  </si>
  <si>
    <t xml:space="preserve">Vic-sur-Aisne </t>
  </si>
  <si>
    <t>Charmes</t>
  </si>
  <si>
    <t xml:space="preserve">Pinon </t>
  </si>
  <si>
    <t>Montcornet</t>
  </si>
  <si>
    <t xml:space="preserve">Étreux </t>
  </si>
  <si>
    <t xml:space="preserve">Courmelles </t>
  </si>
  <si>
    <t>Crécy-sur-Serre</t>
  </si>
  <si>
    <t xml:space="preserve">Bruyères-et-Montbérault </t>
  </si>
  <si>
    <t>Montescourt-Lizerolles</t>
  </si>
  <si>
    <t xml:space="preserve">Venizel </t>
  </si>
  <si>
    <t>Homblières</t>
  </si>
  <si>
    <t xml:space="preserve">Origny-en-Thiérache </t>
  </si>
  <si>
    <t xml:space="preserve">Holnon </t>
  </si>
  <si>
    <t>Liesse-Notre-Dame</t>
  </si>
  <si>
    <t xml:space="preserve">Chézy-sur-Marne </t>
  </si>
  <si>
    <t>Étampes-sur-Marne</t>
  </si>
  <si>
    <t xml:space="preserve">Boué </t>
  </si>
  <si>
    <t xml:space="preserve">Brasles </t>
  </si>
  <si>
    <t>Aulnois-sous-Laon</t>
  </si>
  <si>
    <t xml:space="preserve">Buironfosse </t>
  </si>
  <si>
    <t xml:space="preserve">Essigny-le-Grand </t>
  </si>
  <si>
    <t xml:space="preserve">Montreuil-aux-Lions </t>
  </si>
  <si>
    <t xml:space="preserve">Billy-sur-Aisne </t>
  </si>
  <si>
    <t xml:space="preserve">Coincy </t>
  </si>
  <si>
    <t xml:space="preserve">Ambleny </t>
  </si>
  <si>
    <t>La Flamengrie</t>
  </si>
  <si>
    <t xml:space="preserve">Rozoy-sur-Serre </t>
  </si>
  <si>
    <t>Vermand</t>
  </si>
  <si>
    <t xml:space="preserve">Nesles-la-Montagne </t>
  </si>
  <si>
    <t xml:space="preserve">Pasly </t>
  </si>
  <si>
    <t xml:space="preserve">Crézancy </t>
  </si>
  <si>
    <t xml:space="preserve">Itancourt </t>
  </si>
  <si>
    <t xml:space="preserve">Chierry </t>
  </si>
  <si>
    <t xml:space="preserve">Nogentel </t>
  </si>
  <si>
    <t xml:space="preserve">Wassigny </t>
  </si>
  <si>
    <t xml:space="preserve">Couvron-et-Aumencourt </t>
  </si>
  <si>
    <t xml:space="preserve">Moÿ-de-l'Aisne </t>
  </si>
  <si>
    <t>Viels-Maisons</t>
  </si>
  <si>
    <t>Acy</t>
  </si>
  <si>
    <t xml:space="preserve">Sains-Richaumont </t>
  </si>
  <si>
    <t xml:space="preserve">Mons-en-Laonnois </t>
  </si>
  <si>
    <t xml:space="preserve">Mondrepuis </t>
  </si>
  <si>
    <t xml:space="preserve">Bichancourt </t>
  </si>
  <si>
    <t>Étréaupont</t>
  </si>
  <si>
    <t xml:space="preserve">Mercin-et-Vaux </t>
  </si>
  <si>
    <t xml:space="preserve">Mont-d'Origny </t>
  </si>
  <si>
    <t xml:space="preserve">Neuville-Saint-Amand </t>
  </si>
  <si>
    <t xml:space="preserve">Grugies </t>
  </si>
  <si>
    <t xml:space="preserve">Buire </t>
  </si>
  <si>
    <t xml:space="preserve">Trélou-sur-Marne </t>
  </si>
  <si>
    <t xml:space="preserve">Esquéhéries </t>
  </si>
  <si>
    <t xml:space="preserve">Vendeuil </t>
  </si>
  <si>
    <t xml:space="preserve">Oulchy-le-Château </t>
  </si>
  <si>
    <t xml:space="preserve">Lesquielles-Saint-Germain </t>
  </si>
  <si>
    <t xml:space="preserve">Villiers-Saint-Denis </t>
  </si>
  <si>
    <t xml:space="preserve">Vauxbuin </t>
  </si>
  <si>
    <t>Fontaine-lès-Vervins</t>
  </si>
  <si>
    <t xml:space="preserve">Chavignon </t>
  </si>
  <si>
    <t xml:space="preserve">Chambry </t>
  </si>
  <si>
    <t xml:space="preserve">Dizy-le-Gros </t>
  </si>
  <si>
    <t xml:space="preserve">Pavant </t>
  </si>
  <si>
    <t xml:space="preserve">Charleville-Mézières </t>
  </si>
  <si>
    <t xml:space="preserve">Sedan </t>
  </si>
  <si>
    <t xml:space="preserve">Revin </t>
  </si>
  <si>
    <t xml:space="preserve">Rethel </t>
  </si>
  <si>
    <t xml:space="preserve">Givet </t>
  </si>
  <si>
    <t>Temps de Trajet &amp; Distances vers Differdange</t>
  </si>
  <si>
    <t>Région: Picardie</t>
  </si>
  <si>
    <t>Région: Champagne-Ardenne</t>
  </si>
  <si>
    <t>Région: Alsace</t>
  </si>
  <si>
    <t>Nouzonville</t>
  </si>
  <si>
    <t xml:space="preserve">Bogny-sur-Meuse </t>
  </si>
  <si>
    <t>Vouziers</t>
  </si>
  <si>
    <t xml:space="preserve">Fumay </t>
  </si>
  <si>
    <t xml:space="preserve">Vrigne-aux-Bois </t>
  </si>
  <si>
    <t>Villers-Semeuse</t>
  </si>
  <si>
    <t xml:space="preserve">Vivier-au-Court </t>
  </si>
  <si>
    <t xml:space="preserve">Carignan </t>
  </si>
  <si>
    <t xml:space="preserve">Monthermé </t>
  </si>
  <si>
    <t xml:space="preserve">Mouzon </t>
  </si>
  <si>
    <t xml:space="preserve">Juniville </t>
  </si>
  <si>
    <t>Saint-Laurent</t>
  </si>
  <si>
    <t xml:space="preserve">Maubert-Fontaine </t>
  </si>
  <si>
    <t xml:space="preserve">Raucourt-et-Flaba </t>
  </si>
  <si>
    <t xml:space="preserve">Glaire </t>
  </si>
  <si>
    <t xml:space="preserve">Le Chesne </t>
  </si>
  <si>
    <t xml:space="preserve">Asfeld </t>
  </si>
  <si>
    <t>Givonne</t>
  </si>
  <si>
    <t>Saint-Menges</t>
  </si>
  <si>
    <t>Boulzicourt</t>
  </si>
  <si>
    <t xml:space="preserve">Aubrives </t>
  </si>
  <si>
    <t xml:space="preserve">Dom-le-Mesnil </t>
  </si>
  <si>
    <t>Tournes</t>
  </si>
  <si>
    <t xml:space="preserve">Thilay </t>
  </si>
  <si>
    <t>Gespunsart</t>
  </si>
  <si>
    <t xml:space="preserve">Fromelennes </t>
  </si>
  <si>
    <t xml:space="preserve">Pouru-Saint-Remy </t>
  </si>
  <si>
    <t xml:space="preserve">Attigny </t>
  </si>
  <si>
    <t>Neufmanil</t>
  </si>
  <si>
    <t xml:space="preserve">Deville </t>
  </si>
  <si>
    <t xml:space="preserve">Lumes </t>
  </si>
  <si>
    <t xml:space="preserve">Blagny </t>
  </si>
  <si>
    <t>Flize</t>
  </si>
  <si>
    <t>Château-Porcien</t>
  </si>
  <si>
    <t>Signy-le-Petit</t>
  </si>
  <si>
    <t>Signy-l'Abbaye</t>
  </si>
  <si>
    <t>Rimogne</t>
  </si>
  <si>
    <t>Prix-lès-Mézières</t>
  </si>
  <si>
    <t>Renwez</t>
  </si>
  <si>
    <t>Warcq</t>
  </si>
  <si>
    <t xml:space="preserve">Montcy-Notre-Dame </t>
  </si>
  <si>
    <t xml:space="preserve">Douzy </t>
  </si>
  <si>
    <t>La Francheville</t>
  </si>
  <si>
    <t xml:space="preserve">Balan </t>
  </si>
  <si>
    <t xml:space="preserve">Aiglemont </t>
  </si>
  <si>
    <t xml:space="preserve">Vireux-Molhain </t>
  </si>
  <si>
    <t>Bazeilles</t>
  </si>
  <si>
    <t xml:space="preserve">Sault-lès-Rethel </t>
  </si>
  <si>
    <t>Les Hautes-Rivières</t>
  </si>
  <si>
    <t xml:space="preserve">Vireux-Wallerand </t>
  </si>
  <si>
    <t>Haybes</t>
  </si>
  <si>
    <t>Nouvion-sur-Meuse</t>
  </si>
  <si>
    <t>Donchery</t>
  </si>
  <si>
    <t xml:space="preserve">Rocroi </t>
  </si>
  <si>
    <t>Floing</t>
  </si>
  <si>
    <t>Population détaillée</t>
  </si>
  <si>
    <t>Pourcentage  détaillé</t>
  </si>
  <si>
    <t xml:space="preserve">Troyes </t>
  </si>
  <si>
    <t xml:space="preserve">Romilly-sur-Seine </t>
  </si>
  <si>
    <t xml:space="preserve">La Chapelle-Saint-Luc </t>
  </si>
  <si>
    <t>Saint-André-les-Vergers</t>
  </si>
  <si>
    <t xml:space="preserve">Sainte-Savine </t>
  </si>
  <si>
    <t>Saint-Julien-les-Villas</t>
  </si>
  <si>
    <t xml:space="preserve">Bar-sur-Aube </t>
  </si>
  <si>
    <t xml:space="preserve">Nogent-sur-Seine </t>
  </si>
  <si>
    <t xml:space="preserve">Pont-Sainte-Marie </t>
  </si>
  <si>
    <t xml:space="preserve">Bar-sur-Seine </t>
  </si>
  <si>
    <t xml:space="preserve">Les Noës-près-Troyes </t>
  </si>
  <si>
    <t xml:space="preserve">Brienne-le-Château </t>
  </si>
  <si>
    <t>La Rivière-de-Corps</t>
  </si>
  <si>
    <t xml:space="preserve">Arcis-sur-Aube </t>
  </si>
  <si>
    <t xml:space="preserve">Villenauxe-la-Grande </t>
  </si>
  <si>
    <t xml:space="preserve">Saint-Lyé </t>
  </si>
  <si>
    <t>Vendeuvre-sur-Barse</t>
  </si>
  <si>
    <t xml:space="preserve">Saint-Parres-aux-Tertres </t>
  </si>
  <si>
    <t xml:space="preserve">Rosières-près-Troyes </t>
  </si>
  <si>
    <t xml:space="preserve">Saint-Germain </t>
  </si>
  <si>
    <t xml:space="preserve">Aix-en-Othe </t>
  </si>
  <si>
    <t>Bréviandes</t>
  </si>
  <si>
    <t>Estissac</t>
  </si>
  <si>
    <t xml:space="preserve">Verrières </t>
  </si>
  <si>
    <t>Marigny-le-Châtel</t>
  </si>
  <si>
    <t xml:space="preserve">Maizières-la-Grande-Paroisse </t>
  </si>
  <si>
    <t xml:space="preserve">Lusigny-sur-Barse </t>
  </si>
  <si>
    <t>Creney-près-Troyes</t>
  </si>
  <si>
    <t xml:space="preserve">Mailly-le-Camp </t>
  </si>
  <si>
    <t xml:space="preserve">Les Riceys </t>
  </si>
  <si>
    <t>Buchères</t>
  </si>
  <si>
    <t xml:space="preserve">Méry-sur-Seine </t>
  </si>
  <si>
    <t>Ville-sous-la-Ferté</t>
  </si>
  <si>
    <t xml:space="preserve">Mussy-sur-Seine </t>
  </si>
  <si>
    <t>Piney</t>
  </si>
  <si>
    <t xml:space="preserve">Ervy-le-Châtel </t>
  </si>
  <si>
    <t>Sainte-Maure</t>
  </si>
  <si>
    <t xml:space="preserve">Chaource </t>
  </si>
  <si>
    <t>Bouilly</t>
  </si>
  <si>
    <t>Traînel</t>
  </si>
  <si>
    <t xml:space="preserve">Hoenheim </t>
  </si>
  <si>
    <t xml:space="preserve">Obernai </t>
  </si>
  <si>
    <t xml:space="preserve">Erstein </t>
  </si>
  <si>
    <t xml:space="preserve">Molsheim </t>
  </si>
  <si>
    <t>Brumath</t>
  </si>
  <si>
    <t>Wissembourg</t>
  </si>
  <si>
    <t xml:space="preserve">Geispolsheim </t>
  </si>
  <si>
    <t xml:space="preserve">Souffelweyersheim </t>
  </si>
  <si>
    <t xml:space="preserve">Eckbolsheim </t>
  </si>
  <si>
    <t xml:space="preserve">Barr </t>
  </si>
  <si>
    <t xml:space="preserve">Vendenheim </t>
  </si>
  <si>
    <t xml:space="preserve">Mutzig </t>
  </si>
  <si>
    <t>Wasselonne</t>
  </si>
  <si>
    <t>La Wantzenau</t>
  </si>
  <si>
    <t>Mundolsheim</t>
  </si>
  <si>
    <t>Reichshoffen</t>
  </si>
  <si>
    <t>Reichstett</t>
  </si>
  <si>
    <t xml:space="preserve">Benfeld </t>
  </si>
  <si>
    <t xml:space="preserve">Drusenheim </t>
  </si>
  <si>
    <t xml:space="preserve">Schweighouse-sur-Moder </t>
  </si>
  <si>
    <t xml:space="preserve">Rosheim </t>
  </si>
  <si>
    <t>Fegersheim</t>
  </si>
  <si>
    <t xml:space="preserve">Oberhausbergen </t>
  </si>
  <si>
    <t xml:space="preserve">Eschau </t>
  </si>
  <si>
    <t xml:space="preserve">Soufflenheim </t>
  </si>
  <si>
    <t xml:space="preserve">Niederbronn-les-Bains </t>
  </si>
  <si>
    <t>Herrlisheim</t>
  </si>
  <si>
    <t xml:space="preserve">Hoerdt </t>
  </si>
  <si>
    <t xml:space="preserve">Gambsheim </t>
  </si>
  <si>
    <t xml:space="preserve">Ingwiller </t>
  </si>
  <si>
    <t xml:space="preserve">Wolfisheim </t>
  </si>
  <si>
    <t xml:space="preserve">Betschdorf </t>
  </si>
  <si>
    <t xml:space="preserve">Bouxwiller </t>
  </si>
  <si>
    <t>Marckolsheim</t>
  </si>
  <si>
    <t>Plobsheim</t>
  </si>
  <si>
    <t xml:space="preserve">Mertzwiller </t>
  </si>
  <si>
    <t xml:space="preserve">Gundershoffen </t>
  </si>
  <si>
    <t xml:space="preserve">Châtenois </t>
  </si>
  <si>
    <t xml:space="preserve">Marlenheim </t>
  </si>
  <si>
    <t xml:space="preserve">Sarre-Union </t>
  </si>
  <si>
    <t xml:space="preserve">Weyersheim </t>
  </si>
  <si>
    <t>Seltz</t>
  </si>
  <si>
    <t xml:space="preserve">Lampertheim </t>
  </si>
  <si>
    <t>Oberhoffen-sur-Moder</t>
  </si>
  <si>
    <t xml:space="preserve">Hochfelden </t>
  </si>
  <si>
    <t xml:space="preserve">Gerstheim </t>
  </si>
  <si>
    <t>Bischoffsheim</t>
  </si>
  <si>
    <t>Holtzheim</t>
  </si>
  <si>
    <t>Gries</t>
  </si>
  <si>
    <t xml:space="preserve">La Broque </t>
  </si>
  <si>
    <t xml:space="preserve">Scherwiller </t>
  </si>
  <si>
    <t>Dettwiller</t>
  </si>
  <si>
    <t xml:space="preserve">Soultz-sous-Forêts </t>
  </si>
  <si>
    <t>Weitbruch</t>
  </si>
  <si>
    <t xml:space="preserve">Pfaffenhoffen </t>
  </si>
  <si>
    <t>Marmoutier</t>
  </si>
  <si>
    <t>Duttlenheim</t>
  </si>
  <si>
    <t>Truchtersheim</t>
  </si>
  <si>
    <t xml:space="preserve">Rhinau </t>
  </si>
  <si>
    <t xml:space="preserve">Lipsheim </t>
  </si>
  <si>
    <t xml:space="preserve">Lauterbourg </t>
  </si>
  <si>
    <t xml:space="preserve">Geudertheim </t>
  </si>
  <si>
    <t>Achenheim</t>
  </si>
  <si>
    <t>Schirmeck</t>
  </si>
  <si>
    <t xml:space="preserve">Dorlisheim </t>
  </si>
  <si>
    <t xml:space="preserve">Boersch </t>
  </si>
  <si>
    <t xml:space="preserve">Huttenheim </t>
  </si>
  <si>
    <t>Oberschaeffolsheim</t>
  </si>
  <si>
    <t xml:space="preserve">Schirrhein </t>
  </si>
  <si>
    <t xml:space="preserve">Wisches </t>
  </si>
  <si>
    <t xml:space="preserve">Hilsenheim </t>
  </si>
  <si>
    <t xml:space="preserve">Dambach-la-Ville </t>
  </si>
  <si>
    <t xml:space="preserve">Epfig </t>
  </si>
  <si>
    <t xml:space="preserve">Mothern </t>
  </si>
  <si>
    <t>Kilstett</t>
  </si>
  <si>
    <t>Steinbourg</t>
  </si>
  <si>
    <t xml:space="preserve">Berstett </t>
  </si>
  <si>
    <t>Ittenheim</t>
  </si>
  <si>
    <t xml:space="preserve">Roeschwoog </t>
  </si>
  <si>
    <t xml:space="preserve">Kaltenhouse </t>
  </si>
  <si>
    <t xml:space="preserve">Offendorf </t>
  </si>
  <si>
    <t xml:space="preserve">Ebersheim </t>
  </si>
  <si>
    <t xml:space="preserve">Entzheim </t>
  </si>
  <si>
    <t>Herbitzheim</t>
  </si>
  <si>
    <t>Wittisheim</t>
  </si>
  <si>
    <t xml:space="preserve">Monswiller </t>
  </si>
  <si>
    <t xml:space="preserve">Hatten </t>
  </si>
  <si>
    <t xml:space="preserve">Beinheim </t>
  </si>
  <si>
    <t>Sessenheim</t>
  </si>
  <si>
    <t>Mommenheim</t>
  </si>
  <si>
    <t xml:space="preserve">Villé </t>
  </si>
  <si>
    <t xml:space="preserve">Griesheim-près-Molsheim </t>
  </si>
  <si>
    <t>Muttersholtz</t>
  </si>
  <si>
    <t>Lembach</t>
  </si>
  <si>
    <t>Ernolsheim-Bruche</t>
  </si>
  <si>
    <t xml:space="preserve">Mittelhausbergen </t>
  </si>
  <si>
    <t xml:space="preserve">Woerth </t>
  </si>
  <si>
    <t xml:space="preserve">Schwindratzheim </t>
  </si>
  <si>
    <t xml:space="preserve">Seebach </t>
  </si>
  <si>
    <t>Diemeringen</t>
  </si>
  <si>
    <t xml:space="preserve">Andlau </t>
  </si>
  <si>
    <t xml:space="preserve">Westhoffen </t>
  </si>
  <si>
    <t xml:space="preserve">Krautergersheim </t>
  </si>
  <si>
    <t xml:space="preserve">Rothau </t>
  </si>
  <si>
    <t xml:space="preserve">Lutzelhouse </t>
  </si>
  <si>
    <t>Surbourg</t>
  </si>
  <si>
    <t xml:space="preserve">Still </t>
  </si>
  <si>
    <t xml:space="preserve">Ottrott </t>
  </si>
  <si>
    <t>Oberhaslach</t>
  </si>
  <si>
    <t xml:space="preserve">Duppigheim </t>
  </si>
  <si>
    <t>Kintzheim</t>
  </si>
  <si>
    <t xml:space="preserve">Wingen-sur-Moder </t>
  </si>
  <si>
    <t>Drulingen</t>
  </si>
  <si>
    <t xml:space="preserve">Rohrwiller </t>
  </si>
  <si>
    <t xml:space="preserve">Keskastel </t>
  </si>
  <si>
    <t xml:space="preserve">Obermodern-Zutzendorf </t>
  </si>
  <si>
    <t xml:space="preserve">Stutzheim-Offenheim </t>
  </si>
  <si>
    <t>Oberbronn</t>
  </si>
  <si>
    <t>Dauendorf</t>
  </si>
  <si>
    <t xml:space="preserve">Nordhouse </t>
  </si>
  <si>
    <t xml:space="preserve">Schleithal </t>
  </si>
  <si>
    <t xml:space="preserve">Niederhausbergen </t>
  </si>
  <si>
    <t>Hindisheim</t>
  </si>
  <si>
    <t xml:space="preserve">Blaesheim </t>
  </si>
  <si>
    <t>Urmatt</t>
  </si>
  <si>
    <t xml:space="preserve">Westhouse </t>
  </si>
  <si>
    <t xml:space="preserve">Dinsheim </t>
  </si>
  <si>
    <t>Meistratzheim</t>
  </si>
  <si>
    <t xml:space="preserve">Hangenbieten </t>
  </si>
  <si>
    <t xml:space="preserve">Gresswiller </t>
  </si>
  <si>
    <t>Valff</t>
  </si>
  <si>
    <t>Dachstein</t>
  </si>
  <si>
    <t xml:space="preserve">Ohlungen </t>
  </si>
  <si>
    <t xml:space="preserve">Niederschaeffolsheim </t>
  </si>
  <si>
    <t>Eckwersheim</t>
  </si>
  <si>
    <t xml:space="preserve">Oermingen </t>
  </si>
  <si>
    <t xml:space="preserve">Niedernai </t>
  </si>
  <si>
    <t xml:space="preserve">Gumbrechtshoffen </t>
  </si>
  <si>
    <t xml:space="preserve">Bernardswiller </t>
  </si>
  <si>
    <t xml:space="preserve">Obenheim </t>
  </si>
  <si>
    <t xml:space="preserve">Romanswiller </t>
  </si>
  <si>
    <t>Russ</t>
  </si>
  <si>
    <t xml:space="preserve">Niederhaslach </t>
  </si>
  <si>
    <t xml:space="preserve">Wangenbourg-Engenthal </t>
  </si>
  <si>
    <t xml:space="preserve">Otterswiller </t>
  </si>
  <si>
    <t>Pfulgriesheim</t>
  </si>
  <si>
    <t xml:space="preserve">Sundhouse </t>
  </si>
  <si>
    <t xml:space="preserve">Griesheim-sur-Souffel </t>
  </si>
  <si>
    <t xml:space="preserve">Neuwiller-lès-Saverne </t>
  </si>
  <si>
    <t>Matzenheim</t>
  </si>
  <si>
    <t xml:space="preserve">Grendelbruch </t>
  </si>
  <si>
    <t xml:space="preserve">Kertzfeld </t>
  </si>
  <si>
    <t xml:space="preserve">Hoffen </t>
  </si>
  <si>
    <t xml:space="preserve">Altorf </t>
  </si>
  <si>
    <t xml:space="preserve">Breuschwickersheim </t>
  </si>
  <si>
    <t xml:space="preserve">Uberach </t>
  </si>
  <si>
    <t xml:space="preserve">Mussig </t>
  </si>
  <si>
    <t xml:space="preserve">Sand </t>
  </si>
  <si>
    <t xml:space="preserve">Dossenheim-sur-Zinsel </t>
  </si>
  <si>
    <t>Dingsheim</t>
  </si>
  <si>
    <t xml:space="preserve">Riedseltz </t>
  </si>
  <si>
    <t xml:space="preserve">Wimmenau </t>
  </si>
  <si>
    <t xml:space="preserve">Wingersheim </t>
  </si>
  <si>
    <t xml:space="preserve">Boofzheim </t>
  </si>
  <si>
    <t xml:space="preserve">Innenheim </t>
  </si>
  <si>
    <t xml:space="preserve">Sarrewerden </t>
  </si>
  <si>
    <t xml:space="preserve">La Walck </t>
  </si>
  <si>
    <t xml:space="preserve">Furdenheim </t>
  </si>
  <si>
    <t xml:space="preserve">Schnersheim </t>
  </si>
  <si>
    <t xml:space="preserve">Durrenbach </t>
  </si>
  <si>
    <t>Scharrachbergheim-Irmstett</t>
  </si>
  <si>
    <t xml:space="preserve">Goersdorf </t>
  </si>
  <si>
    <t xml:space="preserve">Rountzenheim </t>
  </si>
  <si>
    <t xml:space="preserve">Stotzheim </t>
  </si>
  <si>
    <t xml:space="preserve">Eschbach </t>
  </si>
  <si>
    <t xml:space="preserve">Osthouse </t>
  </si>
  <si>
    <t xml:space="preserve">Roppenheim </t>
  </si>
  <si>
    <t xml:space="preserve">Ergersheim </t>
  </si>
  <si>
    <t xml:space="preserve">Reipertswiller </t>
  </si>
  <si>
    <t xml:space="preserve">Baldenheim </t>
  </si>
  <si>
    <t xml:space="preserve">Willgottheim </t>
  </si>
  <si>
    <t>Langensoultzbach</t>
  </si>
  <si>
    <t xml:space="preserve">Rittershoffen </t>
  </si>
  <si>
    <t>Kurtzenhouse</t>
  </si>
  <si>
    <t xml:space="preserve">Dalhunden </t>
  </si>
  <si>
    <t>Barembach</t>
  </si>
  <si>
    <t xml:space="preserve">Preuschdorf </t>
  </si>
  <si>
    <t xml:space="preserve">Gertwiller </t>
  </si>
  <si>
    <t xml:space="preserve">Niederlauterbach </t>
  </si>
  <si>
    <t xml:space="preserve">Drachenbronn-Birlenbach </t>
  </si>
  <si>
    <t xml:space="preserve">Colmar </t>
  </si>
  <si>
    <t>Wintzenheim</t>
  </si>
  <si>
    <t>Sainte-Marie-aux-Mines</t>
  </si>
  <si>
    <t xml:space="preserve">Horbourg-Wihr </t>
  </si>
  <si>
    <t xml:space="preserve">Ribeauvillé </t>
  </si>
  <si>
    <t xml:space="preserve">Ingersheim </t>
  </si>
  <si>
    <t xml:space="preserve">Turckheim </t>
  </si>
  <si>
    <t>Blotzheim</t>
  </si>
  <si>
    <t xml:space="preserve">Staffelfelden </t>
  </si>
  <si>
    <t>Bollwiller</t>
  </si>
  <si>
    <t xml:space="preserve">Orbey </t>
  </si>
  <si>
    <t xml:space="preserve">Kaysersberg </t>
  </si>
  <si>
    <t>Saint-Amarin</t>
  </si>
  <si>
    <t xml:space="preserve">Sainte-Croix-en-Plaine </t>
  </si>
  <si>
    <t xml:space="preserve">Bitschwiller-lès-Thann </t>
  </si>
  <si>
    <t xml:space="preserve">Lapoutroie </t>
  </si>
  <si>
    <t xml:space="preserve">Sainte-Croix-aux-Mines </t>
  </si>
  <si>
    <t xml:space="preserve">Labaroche </t>
  </si>
  <si>
    <t xml:space="preserve">Andolsheim </t>
  </si>
  <si>
    <t xml:space="preserve">Moosch </t>
  </si>
  <si>
    <t xml:space="preserve">Sundhoffen </t>
  </si>
  <si>
    <t xml:space="preserve">Ammerschwihr </t>
  </si>
  <si>
    <t xml:space="preserve">Willer-sur-Thur </t>
  </si>
  <si>
    <t xml:space="preserve">Bergheim </t>
  </si>
  <si>
    <t>Wettolsheim</t>
  </si>
  <si>
    <t xml:space="preserve">Réguisheim </t>
  </si>
  <si>
    <t>Lièpvre</t>
  </si>
  <si>
    <t xml:space="preserve">Herrlisheim-près-Colmar </t>
  </si>
  <si>
    <t xml:space="preserve">Houssen </t>
  </si>
  <si>
    <t xml:space="preserve">Kunheim </t>
  </si>
  <si>
    <t xml:space="preserve">Eguisheim </t>
  </si>
  <si>
    <t xml:space="preserve">Fellering </t>
  </si>
  <si>
    <t>Ostheim</t>
  </si>
  <si>
    <t xml:space="preserve">Oderen </t>
  </si>
  <si>
    <t>Guémar</t>
  </si>
  <si>
    <t xml:space="preserve">Stosswihr </t>
  </si>
  <si>
    <t>Fréland</t>
  </si>
  <si>
    <t xml:space="preserve">Riquewihr </t>
  </si>
  <si>
    <t>Merxheim</t>
  </si>
  <si>
    <t>Bennwihr</t>
  </si>
  <si>
    <t xml:space="preserve">Oberhergheim </t>
  </si>
  <si>
    <t>Soultzeren</t>
  </si>
  <si>
    <t xml:space="preserve">Holtzwihr </t>
  </si>
  <si>
    <t xml:space="preserve">Saint-Hippolyte </t>
  </si>
  <si>
    <t>Widensolen</t>
  </si>
  <si>
    <t xml:space="preserve">Jebsheim </t>
  </si>
  <si>
    <t xml:space="preserve">Kruth </t>
  </si>
  <si>
    <t>Sigolsheim</t>
  </si>
  <si>
    <t>Région: Franche-Comté</t>
  </si>
  <si>
    <t xml:space="preserve">Vesoul </t>
  </si>
  <si>
    <t xml:space="preserve">Héricourt </t>
  </si>
  <si>
    <t xml:space="preserve">Lure </t>
  </si>
  <si>
    <t xml:space="preserve">Luxeuil-les-Bains </t>
  </si>
  <si>
    <t>Saint-Loup-sur-Semouse</t>
  </si>
  <si>
    <t xml:space="preserve">Fougerolles </t>
  </si>
  <si>
    <t xml:space="preserve">Champagney </t>
  </si>
  <si>
    <t xml:space="preserve">Ronchamp </t>
  </si>
  <si>
    <t>Port-sur-Saône</t>
  </si>
  <si>
    <t xml:space="preserve">Échenoz-la-Méline </t>
  </si>
  <si>
    <t xml:space="preserve">Vaivre-et-Montoille </t>
  </si>
  <si>
    <t xml:space="preserve">Noidans-lès-Vesoul </t>
  </si>
  <si>
    <t xml:space="preserve">Saint-Sauveur </t>
  </si>
  <si>
    <t xml:space="preserve">Froideconche </t>
  </si>
  <si>
    <t>Aillevillers-et-Lyaumont</t>
  </si>
  <si>
    <t>Jussey</t>
  </si>
  <si>
    <t xml:space="preserve">Champlitte </t>
  </si>
  <si>
    <t>Mélisey</t>
  </si>
  <si>
    <t xml:space="preserve">Navenne </t>
  </si>
  <si>
    <t xml:space="preserve">Villersexel </t>
  </si>
  <si>
    <t>Fontaine-lès-Luxeuil</t>
  </si>
  <si>
    <t>Frotey-lès-Vesoul</t>
  </si>
  <si>
    <t xml:space="preserve">Corbenay </t>
  </si>
  <si>
    <t xml:space="preserve">Châlonvillars </t>
  </si>
  <si>
    <t>Roye</t>
  </si>
  <si>
    <t>Pusey</t>
  </si>
  <si>
    <t xml:space="preserve">Plancher-les-Mines </t>
  </si>
  <si>
    <t xml:space="preserve">Frahier-et-Chatebier </t>
  </si>
  <si>
    <t xml:space="preserve">Quincey </t>
  </si>
  <si>
    <t>Magny-Vernois</t>
  </si>
  <si>
    <t xml:space="preserve">Faverney </t>
  </si>
  <si>
    <t>Servance</t>
  </si>
  <si>
    <t xml:space="preserve">Saint-Barthélemy </t>
  </si>
  <si>
    <t xml:space="preserve">Polaincourt-et-Clairefontaine </t>
  </si>
  <si>
    <t xml:space="preserve">Raddon-et-Chapendu </t>
  </si>
  <si>
    <t>Saint-Remy</t>
  </si>
  <si>
    <t xml:space="preserve">Passavant-la-Rochère </t>
  </si>
  <si>
    <t xml:space="preserve">Saint-Dizier </t>
  </si>
  <si>
    <t xml:space="preserve">Chaumont </t>
  </si>
  <si>
    <t>Langres</t>
  </si>
  <si>
    <t xml:space="preserve">Joinville </t>
  </si>
  <si>
    <t xml:space="preserve">Nogent </t>
  </si>
  <si>
    <t xml:space="preserve">Wassy </t>
  </si>
  <si>
    <t xml:space="preserve">Chalindrey </t>
  </si>
  <si>
    <t xml:space="preserve">Bourbonne-les-Bains </t>
  </si>
  <si>
    <t xml:space="preserve">Val-de-Meuse </t>
  </si>
  <si>
    <t xml:space="preserve">Eurville-Bienville </t>
  </si>
  <si>
    <t>Bettancourt-la-Ferrée</t>
  </si>
  <si>
    <t xml:space="preserve">Montier-en-Der </t>
  </si>
  <si>
    <t xml:space="preserve">Bologne </t>
  </si>
  <si>
    <t>Éclaron-Braucourt-Sainte-Livière</t>
  </si>
  <si>
    <t>Froncles</t>
  </si>
  <si>
    <t xml:space="preserve">Châteauvillain </t>
  </si>
  <si>
    <t xml:space="preserve">Bayard-sur-Marne </t>
  </si>
  <si>
    <t>Rolampont</t>
  </si>
  <si>
    <t xml:space="preserve">Villiers-en-Lieu </t>
  </si>
  <si>
    <t>Chevillon</t>
  </si>
  <si>
    <t xml:space="preserve">Biesles </t>
  </si>
  <si>
    <t>52500  52501</t>
  </si>
  <si>
    <t xml:space="preserve">Fayl-la-Forêt </t>
  </si>
  <si>
    <t xml:space="preserve">Chancenay </t>
  </si>
  <si>
    <t>Chamarandes-Choignes</t>
  </si>
  <si>
    <t xml:space="preserve">Haute-Amance </t>
  </si>
  <si>
    <t xml:space="preserve">Doulaincourt-Saucourt </t>
  </si>
  <si>
    <t>Andelot-Blancheville</t>
  </si>
  <si>
    <t>Champsevraine</t>
  </si>
  <si>
    <t xml:space="preserve">Arc-en-Barrois </t>
  </si>
  <si>
    <t xml:space="preserve">Chamouilley </t>
  </si>
  <si>
    <t>Épernay</t>
  </si>
  <si>
    <t>Vitry-le-François</t>
  </si>
  <si>
    <t xml:space="preserve">Tinqueux </t>
  </si>
  <si>
    <t>Cormontreuil</t>
  </si>
  <si>
    <t>Bétheny</t>
  </si>
  <si>
    <t xml:space="preserve">Saint-Memmie </t>
  </si>
  <si>
    <t xml:space="preserve">Sézanne </t>
  </si>
  <si>
    <t>Fismes</t>
  </si>
  <si>
    <t>Fagnières</t>
  </si>
  <si>
    <t>Sainte-Menehould</t>
  </si>
  <si>
    <t>Mourmelon-le-Grand</t>
  </si>
  <si>
    <t xml:space="preserve">Witry-lès-Reims </t>
  </si>
  <si>
    <t>Ay</t>
  </si>
  <si>
    <t>Montmirail</t>
  </si>
  <si>
    <t>Saint-Brice-Courcelles</t>
  </si>
  <si>
    <t xml:space="preserve">Suippes </t>
  </si>
  <si>
    <t xml:space="preserve">Courtisols </t>
  </si>
  <si>
    <t xml:space="preserve">Vertus </t>
  </si>
  <si>
    <t xml:space="preserve">Dormans </t>
  </si>
  <si>
    <t>Taissy</t>
  </si>
  <si>
    <t xml:space="preserve">Muizon </t>
  </si>
  <si>
    <t xml:space="preserve">Fère-Champenoise </t>
  </si>
  <si>
    <t xml:space="preserve">Sermaize-les-Bains </t>
  </si>
  <si>
    <t>Pargny-sur-Saulx</t>
  </si>
  <si>
    <t xml:space="preserve">Warmeriville </t>
  </si>
  <si>
    <t xml:space="preserve">Sarry </t>
  </si>
  <si>
    <t xml:space="preserve">Bazancourt </t>
  </si>
  <si>
    <t xml:space="preserve">Magenta </t>
  </si>
  <si>
    <t>Dizy</t>
  </si>
  <si>
    <t>Jonchery-sur-Vesle</t>
  </si>
  <si>
    <t>Frignicourt</t>
  </si>
  <si>
    <t xml:space="preserve">Sillery </t>
  </si>
  <si>
    <t xml:space="preserve">Avize </t>
  </si>
  <si>
    <t xml:space="preserve">Esternay </t>
  </si>
  <si>
    <t>Mardeuil</t>
  </si>
  <si>
    <t xml:space="preserve">Gueux </t>
  </si>
  <si>
    <t>Saint-Martin-d'Ablois</t>
  </si>
  <si>
    <t xml:space="preserve">Pierry </t>
  </si>
  <si>
    <t xml:space="preserve">Saint-Just-Sauvage </t>
  </si>
  <si>
    <t>Pontfaverger-Moronvilliers</t>
  </si>
  <si>
    <t xml:space="preserve">Damery </t>
  </si>
  <si>
    <t xml:space="preserve">Boult-sur-Suippe </t>
  </si>
  <si>
    <t>Mareuil-le-Port</t>
  </si>
  <si>
    <t xml:space="preserve">Bezannes </t>
  </si>
  <si>
    <t xml:space="preserve">Hermonville </t>
  </si>
  <si>
    <t>Mareuil-sur-Ay</t>
  </si>
  <si>
    <t xml:space="preserve">Tours-sur-Marne </t>
  </si>
  <si>
    <t>Cernay-lès-Reims</t>
  </si>
  <si>
    <t>Courcy</t>
  </si>
  <si>
    <t xml:space="preserve">Connantre </t>
  </si>
  <si>
    <t xml:space="preserve">Loivre </t>
  </si>
  <si>
    <t xml:space="preserve">Verzenay </t>
  </si>
  <si>
    <t>Le Mesnil-sur-Oger</t>
  </si>
  <si>
    <t>Compertrix</t>
  </si>
  <si>
    <t xml:space="preserve">Rilly-la-Montagne </t>
  </si>
  <si>
    <t>Cormicy</t>
  </si>
  <si>
    <t>Verzy</t>
  </si>
  <si>
    <t>Avenay-Val-d'Or</t>
  </si>
  <si>
    <t xml:space="preserve">Bouzy </t>
  </si>
  <si>
    <t xml:space="preserve">Champigny </t>
  </si>
  <si>
    <t xml:space="preserve">Oiry </t>
  </si>
  <si>
    <t xml:space="preserve">Couvrot </t>
  </si>
  <si>
    <t>Ambonnay</t>
  </si>
  <si>
    <t xml:space="preserve">Cramant </t>
  </si>
  <si>
    <t>Recy</t>
  </si>
  <si>
    <t xml:space="preserve">Loisy-sur-Marne </t>
  </si>
  <si>
    <t>Bourgogne</t>
  </si>
  <si>
    <t xml:space="preserve">Saint-Martin-sur-le-Pré </t>
  </si>
  <si>
    <t>Chouilly</t>
  </si>
  <si>
    <t xml:space="preserve">Cumières </t>
  </si>
  <si>
    <t xml:space="preserve">Anglure </t>
  </si>
  <si>
    <t xml:space="preserve">Les Mesneux </t>
  </si>
  <si>
    <t xml:space="preserve">Hautvillers </t>
  </si>
  <si>
    <t>Prunay</t>
  </si>
  <si>
    <t>Bétheniville</t>
  </si>
  <si>
    <t xml:space="preserve">Juvigny </t>
  </si>
  <si>
    <t xml:space="preserve">Saint-Amand-sur-Fion </t>
  </si>
  <si>
    <t xml:space="preserve">Châtillon-sur-Marne </t>
  </si>
  <si>
    <t>Région: Lorraine</t>
  </si>
  <si>
    <t>Commercy</t>
  </si>
  <si>
    <t>Ligny-en-Barroi</t>
  </si>
  <si>
    <t>Étain</t>
  </si>
  <si>
    <t xml:space="preserve">Revigny-sur-Ornain </t>
  </si>
  <si>
    <t xml:space="preserve">Belleville-sur-Meuse </t>
  </si>
  <si>
    <t xml:space="preserve">Stenay </t>
  </si>
  <si>
    <t xml:space="preserve">Bouligny </t>
  </si>
  <si>
    <t xml:space="preserve">Thierville-sur-Meuse </t>
  </si>
  <si>
    <t xml:space="preserve">Ancerville </t>
  </si>
  <si>
    <t xml:space="preserve">Vaucouleurs </t>
  </si>
  <si>
    <t xml:space="preserve">Fains-Véel </t>
  </si>
  <si>
    <t xml:space="preserve">Montmédy </t>
  </si>
  <si>
    <t>Tronville-en-Barrois</t>
  </si>
  <si>
    <t xml:space="preserve">Clermont-en-Argonne </t>
  </si>
  <si>
    <t xml:space="preserve">Cousances-les-Forges </t>
  </si>
  <si>
    <t>Void-Vacon</t>
  </si>
  <si>
    <t xml:space="preserve">Euville </t>
  </si>
  <si>
    <t xml:space="preserve">Dieue-sur-Meuse </t>
  </si>
  <si>
    <t>Lérouville</t>
  </si>
  <si>
    <t xml:space="preserve">Gondrecourt-le-Château </t>
  </si>
  <si>
    <t xml:space="preserve">Vigneulles-lès-Hattonchâtel </t>
  </si>
  <si>
    <t>Dugny-sur-Meuse</t>
  </si>
  <si>
    <t>Vignot</t>
  </si>
  <si>
    <t>Longeville-en-Barrois</t>
  </si>
  <si>
    <t>Velaines</t>
  </si>
  <si>
    <t xml:space="preserve">Sommedieue </t>
  </si>
  <si>
    <t xml:space="preserve">Sorcy-Saint-Martin </t>
  </si>
  <si>
    <t>Pagny-sur-Meuse</t>
  </si>
  <si>
    <t xml:space="preserve">Val-d'Ornain </t>
  </si>
  <si>
    <t>Naives-Rosières</t>
  </si>
  <si>
    <t>Haudainville</t>
  </si>
  <si>
    <t xml:space="preserve">Robert-Espagne </t>
  </si>
  <si>
    <t>Les Islettes</t>
  </si>
  <si>
    <t>Combles-en-Barrois</t>
  </si>
  <si>
    <t xml:space="preserve">Sampigny </t>
  </si>
  <si>
    <t>Behonne</t>
  </si>
  <si>
    <t xml:space="preserve">Les Hauts-de-Chée </t>
  </si>
  <si>
    <t xml:space="preserve">Mouzay </t>
  </si>
  <si>
    <t xml:space="preserve">Dun-sur-Meuse </t>
  </si>
  <si>
    <t>Tréveray</t>
  </si>
  <si>
    <t xml:space="preserve">Dommary-Baroncourt </t>
  </si>
  <si>
    <t>Varennes-en-Argonne</t>
  </si>
  <si>
    <t xml:space="preserve">Contrisson </t>
  </si>
  <si>
    <t xml:space="preserve">Spincourt </t>
  </si>
  <si>
    <t xml:space="preserve">Fresnes-en-Woëvre </t>
  </si>
  <si>
    <t>Damvillers</t>
  </si>
  <si>
    <t xml:space="preserve">Trémont-sur-Saulx </t>
  </si>
  <si>
    <t>Brillon-en-Barrois</t>
  </si>
  <si>
    <t xml:space="preserve">Lacroix-sur-Meuse </t>
  </si>
  <si>
    <t>Ancemont</t>
  </si>
  <si>
    <t>Haironville</t>
  </si>
  <si>
    <t xml:space="preserve">Buzy-Darmont </t>
  </si>
  <si>
    <t xml:space="preserve">Bras-sur-Meuse </t>
  </si>
  <si>
    <t>Savonnières-devant-Bar</t>
  </si>
  <si>
    <t xml:space="preserve">Demange-aux-Eaux </t>
  </si>
  <si>
    <t xml:space="preserve">Hannonville-sous-les-Côtes </t>
  </si>
  <si>
    <t xml:space="preserve">Marville </t>
  </si>
  <si>
    <t xml:space="preserve">Vandoeuvre-lès-Nancy </t>
  </si>
  <si>
    <t xml:space="preserve">Lunéville </t>
  </si>
  <si>
    <t>Toul</t>
  </si>
  <si>
    <t xml:space="preserve">Villers-lès-Nancy </t>
  </si>
  <si>
    <t xml:space="preserve">Laxou </t>
  </si>
  <si>
    <t xml:space="preserve">Pont-à-Mousson </t>
  </si>
  <si>
    <t>Longwy</t>
  </si>
  <si>
    <t xml:space="preserve">Saint-Max </t>
  </si>
  <si>
    <t xml:space="preserve">Jarville-la-Malgrange </t>
  </si>
  <si>
    <t xml:space="preserve">Villerupt </t>
  </si>
  <si>
    <t xml:space="preserve">Maxéville </t>
  </si>
  <si>
    <t xml:space="preserve">Dombasle-sur-Meurthe </t>
  </si>
  <si>
    <t xml:space="preserve">Jarny </t>
  </si>
  <si>
    <t xml:space="preserve">Mont-Saint-Martin </t>
  </si>
  <si>
    <t xml:space="preserve">Tomblaine </t>
  </si>
  <si>
    <t>Malzéville</t>
  </si>
  <si>
    <t xml:space="preserve">Saint-Nicolas-de-Port </t>
  </si>
  <si>
    <t xml:space="preserve">Joeuf </t>
  </si>
  <si>
    <t>Essey-lès-Nancy</t>
  </si>
  <si>
    <t xml:space="preserve">Champigneulles </t>
  </si>
  <si>
    <t>Frouard</t>
  </si>
  <si>
    <t>Neuves-Maisons</t>
  </si>
  <si>
    <t>Ludres</t>
  </si>
  <si>
    <t xml:space="preserve">Homécourt </t>
  </si>
  <si>
    <t xml:space="preserve">Liverdun </t>
  </si>
  <si>
    <t>Heillecourt</t>
  </si>
  <si>
    <t xml:space="preserve">Longuyon </t>
  </si>
  <si>
    <t xml:space="preserve">Seichamps </t>
  </si>
  <si>
    <t xml:space="preserve">Pompey </t>
  </si>
  <si>
    <t>Laneuveville-devant-Nancy</t>
  </si>
  <si>
    <t>Blénod-lès-Pont-à-Mousson</t>
  </si>
  <si>
    <t>Briey</t>
  </si>
  <si>
    <t>Dieulouard</t>
  </si>
  <si>
    <t xml:space="preserve">Pulnoy </t>
  </si>
  <si>
    <t xml:space="preserve">Baccarat </t>
  </si>
  <si>
    <t xml:space="preserve">Herserange </t>
  </si>
  <si>
    <t xml:space="preserve">Varangéville </t>
  </si>
  <si>
    <t xml:space="preserve">Bouxières-aux-Dames </t>
  </si>
  <si>
    <t>Pagny-sur-Moselle</t>
  </si>
  <si>
    <t xml:space="preserve">Saulxures-lès-Nancy </t>
  </si>
  <si>
    <t>Blainville-sur-l'Eau</t>
  </si>
  <si>
    <t xml:space="preserve">Écrouves </t>
  </si>
  <si>
    <t xml:space="preserve">Réhon </t>
  </si>
  <si>
    <t>Hussigny-Godbrange</t>
  </si>
  <si>
    <t>Custines</t>
  </si>
  <si>
    <t>Lexy</t>
  </si>
  <si>
    <t xml:space="preserve">Haucourt-Moulaine </t>
  </si>
  <si>
    <t>Chaligny</t>
  </si>
  <si>
    <t xml:space="preserve">Richardménil </t>
  </si>
  <si>
    <t xml:space="preserve">Rosières-aux-Salines </t>
  </si>
  <si>
    <t xml:space="preserve">Damelevières </t>
  </si>
  <si>
    <t>Auboué</t>
  </si>
  <si>
    <t xml:space="preserve">Foug </t>
  </si>
  <si>
    <t xml:space="preserve">Tucquegnieux </t>
  </si>
  <si>
    <t>Fléville-devant-Nancy</t>
  </si>
  <si>
    <t xml:space="preserve">Lay-Saint-Christophe </t>
  </si>
  <si>
    <t xml:space="preserve">Conflans-en-Jarnisy </t>
  </si>
  <si>
    <t xml:space="preserve">Saulnes </t>
  </si>
  <si>
    <t xml:space="preserve">Piennes </t>
  </si>
  <si>
    <t>Longlaville</t>
  </si>
  <si>
    <t xml:space="preserve">Houdemont </t>
  </si>
  <si>
    <t xml:space="preserve">Valleroy </t>
  </si>
  <si>
    <t xml:space="preserve">Gondreville </t>
  </si>
  <si>
    <t xml:space="preserve">Gorcy </t>
  </si>
  <si>
    <t xml:space="preserve">Cosnes-et-Romain </t>
  </si>
  <si>
    <t xml:space="preserve">Audun-le-Roman </t>
  </si>
  <si>
    <t xml:space="preserve">Pont-Saint-Vincent </t>
  </si>
  <si>
    <t xml:space="preserve">Mexy </t>
  </si>
  <si>
    <t xml:space="preserve">Moutiers </t>
  </si>
  <si>
    <t xml:space="preserve">Trieux </t>
  </si>
  <si>
    <t xml:space="preserve">Cirey-sur-Vezouze </t>
  </si>
  <si>
    <t xml:space="preserve">Marbache </t>
  </si>
  <si>
    <t xml:space="preserve">Dommartin-lès-Toul </t>
  </si>
  <si>
    <t xml:space="preserve">Flavigny-sur-Moselle </t>
  </si>
  <si>
    <t xml:space="preserve">Crusnes </t>
  </si>
  <si>
    <t xml:space="preserve">Chavigny </t>
  </si>
  <si>
    <t xml:space="preserve">Chanteheux </t>
  </si>
  <si>
    <t>Labry</t>
  </si>
  <si>
    <t>Thil</t>
  </si>
  <si>
    <t xml:space="preserve">Badonviller </t>
  </si>
  <si>
    <t xml:space="preserve">Messein </t>
  </si>
  <si>
    <t xml:space="preserve">Velaine-en-Haye </t>
  </si>
  <si>
    <t>Mancieulles</t>
  </si>
  <si>
    <t>Gerbéviller</t>
  </si>
  <si>
    <t xml:space="preserve">Bayon </t>
  </si>
  <si>
    <t xml:space="preserve">Maidières </t>
  </si>
  <si>
    <t>Méréville</t>
  </si>
  <si>
    <t xml:space="preserve">Vézelise </t>
  </si>
  <si>
    <t xml:space="preserve">Mercy-le-Bas </t>
  </si>
  <si>
    <t xml:space="preserve">Villers-la-Montagne </t>
  </si>
  <si>
    <t xml:space="preserve">Bouxières-aux-Chênes </t>
  </si>
  <si>
    <t xml:space="preserve">Colombey-les-Belles </t>
  </si>
  <si>
    <t xml:space="preserve">Belleville </t>
  </si>
  <si>
    <t xml:space="preserve">Einville-au-Jard </t>
  </si>
  <si>
    <t>Blâmont</t>
  </si>
  <si>
    <t xml:space="preserve">Saizerais </t>
  </si>
  <si>
    <t>Giraumont</t>
  </si>
  <si>
    <t>Pulligny</t>
  </si>
  <si>
    <t xml:space="preserve">Faulx </t>
  </si>
  <si>
    <t xml:space="preserve">Bainville-sur-Madon </t>
  </si>
  <si>
    <t xml:space="preserve">Batilly </t>
  </si>
  <si>
    <t xml:space="preserve">Champenoux </t>
  </si>
  <si>
    <t xml:space="preserve">Art-sur-Meurthe </t>
  </si>
  <si>
    <t xml:space="preserve">Montauville </t>
  </si>
  <si>
    <t xml:space="preserve">Domgermain </t>
  </si>
  <si>
    <t>Nomeny</t>
  </si>
  <si>
    <t xml:space="preserve">Joudreville </t>
  </si>
  <si>
    <t xml:space="preserve">Bertrichamps </t>
  </si>
  <si>
    <t xml:space="preserve">Villey-Saint-Étienne </t>
  </si>
  <si>
    <t>Norroy-lès-Pont-à-Mousson</t>
  </si>
  <si>
    <t xml:space="preserve">Thiaucourt-Regniéville </t>
  </si>
  <si>
    <t xml:space="preserve">Pierrepont </t>
  </si>
  <si>
    <t>Eulmont</t>
  </si>
  <si>
    <t xml:space="preserve">Vandières </t>
  </si>
  <si>
    <t>Doncourt-lès-Conflans</t>
  </si>
  <si>
    <t xml:space="preserve">Blénod-lès-Toul </t>
  </si>
  <si>
    <t>Sommerviller</t>
  </si>
  <si>
    <t xml:space="preserve">Mont-Bonvillers </t>
  </si>
  <si>
    <t xml:space="preserve">Mondelange </t>
  </si>
  <si>
    <t xml:space="preserve">Faulquemont </t>
  </si>
  <si>
    <t xml:space="preserve">Marange-Silvange </t>
  </si>
  <si>
    <t xml:space="preserve">Nilvange </t>
  </si>
  <si>
    <t>Ars-sur-Moselle</t>
  </si>
  <si>
    <t xml:space="preserve">Moulins-lès-Metz </t>
  </si>
  <si>
    <t xml:space="preserve">Folschviller </t>
  </si>
  <si>
    <t xml:space="preserve">Sarralbe </t>
  </si>
  <si>
    <t xml:space="preserve">Phalsbourg </t>
  </si>
  <si>
    <t xml:space="preserve">Boulay-Moselle </t>
  </si>
  <si>
    <t xml:space="preserve">Le Ban-Saint-Martin </t>
  </si>
  <si>
    <t xml:space="preserve">Bouzonville </t>
  </si>
  <si>
    <t>Morhange</t>
  </si>
  <si>
    <t xml:space="preserve">Serémange-Erzange </t>
  </si>
  <si>
    <t>Longeville-lès-Metz</t>
  </si>
  <si>
    <t xml:space="preserve">Créhange </t>
  </si>
  <si>
    <t>Longeville-lès-Saint-Avold</t>
  </si>
  <si>
    <t xml:space="preserve">Carling </t>
  </si>
  <si>
    <t xml:space="preserve">Clouange </t>
  </si>
  <si>
    <t xml:space="preserve">Knutange </t>
  </si>
  <si>
    <t xml:space="preserve">Dieuze </t>
  </si>
  <si>
    <t xml:space="preserve">Grosbliederstroff </t>
  </si>
  <si>
    <t xml:space="preserve">Sainte-Marie-aux-Chênes </t>
  </si>
  <si>
    <t xml:space="preserve">Woustviller </t>
  </si>
  <si>
    <t xml:space="preserve">Cocheren </t>
  </si>
  <si>
    <t xml:space="preserve">Spicheren </t>
  </si>
  <si>
    <t>Fontoy</t>
  </si>
  <si>
    <t xml:space="preserve">Valmont </t>
  </si>
  <si>
    <t>Saint-Julien-lès-Metz</t>
  </si>
  <si>
    <t>Rosselange</t>
  </si>
  <si>
    <t>Puttelange-aux-Lacs</t>
  </si>
  <si>
    <t>Macheren</t>
  </si>
  <si>
    <t xml:space="preserve">Dabo </t>
  </si>
  <si>
    <t xml:space="preserve">Schoeneck </t>
  </si>
  <si>
    <t xml:space="preserve">Manom </t>
  </si>
  <si>
    <t xml:space="preserve">Ham-sous-Varsberg </t>
  </si>
  <si>
    <t>Alsting</t>
  </si>
  <si>
    <t>Falck</t>
  </si>
  <si>
    <t xml:space="preserve">Montois-la-Montagne </t>
  </si>
  <si>
    <t>Ottange</t>
  </si>
  <si>
    <t xml:space="preserve">Gandrange </t>
  </si>
  <si>
    <t>Hambach</t>
  </si>
  <si>
    <t xml:space="preserve">Neufchef </t>
  </si>
  <si>
    <t xml:space="preserve">Château-Salins </t>
  </si>
  <si>
    <t>Scy-Chazelles</t>
  </si>
  <si>
    <t xml:space="preserve">Porcelette </t>
  </si>
  <si>
    <t xml:space="preserve">Morsbach </t>
  </si>
  <si>
    <t>Courcelles-Chaussy</t>
  </si>
  <si>
    <t xml:space="preserve">Plappeville </t>
  </si>
  <si>
    <t>Vitry-sur-Orne</t>
  </si>
  <si>
    <t xml:space="preserve">Réding </t>
  </si>
  <si>
    <t xml:space="preserve">Bousse </t>
  </si>
  <si>
    <t xml:space="preserve">Cattenom </t>
  </si>
  <si>
    <t>Aumetz</t>
  </si>
  <si>
    <t xml:space="preserve">Théding </t>
  </si>
  <si>
    <t xml:space="preserve">Illange </t>
  </si>
  <si>
    <t xml:space="preserve">Rohrbach-lès-Bitche </t>
  </si>
  <si>
    <t>Bertrange</t>
  </si>
  <si>
    <t>Tressange</t>
  </si>
  <si>
    <t xml:space="preserve">Châtel-Saint-Germain </t>
  </si>
  <si>
    <t xml:space="preserve">Rouhling </t>
  </si>
  <si>
    <t xml:space="preserve">Amanvillers </t>
  </si>
  <si>
    <t xml:space="preserve">Koenigsmacker </t>
  </si>
  <si>
    <t xml:space="preserve">Basse-Ham </t>
  </si>
  <si>
    <t xml:space="preserve">Richemont </t>
  </si>
  <si>
    <t>Sierck-les-Bains</t>
  </si>
  <si>
    <t xml:space="preserve">OEting </t>
  </si>
  <si>
    <t>Novéant-sur-Moselle</t>
  </si>
  <si>
    <t>Rémilly</t>
  </si>
  <si>
    <t xml:space="preserve">Boulange </t>
  </si>
  <si>
    <t xml:space="preserve">Ennery </t>
  </si>
  <si>
    <t xml:space="preserve">Corny-sur-Moselle </t>
  </si>
  <si>
    <t>Goetzenbruck</t>
  </si>
  <si>
    <t xml:space="preserve">Augny </t>
  </si>
  <si>
    <t xml:space="preserve">Volmerange-les-Mines </t>
  </si>
  <si>
    <t xml:space="preserve">Seingbouse </t>
  </si>
  <si>
    <t>Montbronn</t>
  </si>
  <si>
    <t xml:space="preserve">Rurange-lès-Thionville </t>
  </si>
  <si>
    <t>Diebling</t>
  </si>
  <si>
    <t xml:space="preserve">Walscheid </t>
  </si>
  <si>
    <t xml:space="preserve">Merten </t>
  </si>
  <si>
    <t xml:space="preserve">Petit-Réderching </t>
  </si>
  <si>
    <t xml:space="preserve">Jouy-aux-Arches </t>
  </si>
  <si>
    <t>Ay-sur-Moselle</t>
  </si>
  <si>
    <t>Verny</t>
  </si>
  <si>
    <t xml:space="preserve">Rémelfing </t>
  </si>
  <si>
    <t>Distroff</t>
  </si>
  <si>
    <t xml:space="preserve">Ancy-sur-Moselle </t>
  </si>
  <si>
    <t xml:space="preserve">Peltre </t>
  </si>
  <si>
    <t xml:space="preserve">Vic-sur-Seille </t>
  </si>
  <si>
    <t xml:space="preserve">Lemberg </t>
  </si>
  <si>
    <t xml:space="preserve">Lorry-lès-Metz </t>
  </si>
  <si>
    <t xml:space="preserve">Gorze </t>
  </si>
  <si>
    <t>Folkling</t>
  </si>
  <si>
    <t xml:space="preserve">Farschviller </t>
  </si>
  <si>
    <t>Saint-Privat-la-Montagne</t>
  </si>
  <si>
    <t>Hundling</t>
  </si>
  <si>
    <t>Retonfey</t>
  </si>
  <si>
    <t xml:space="preserve">Volstroff </t>
  </si>
  <si>
    <t xml:space="preserve">Pierrevillers </t>
  </si>
  <si>
    <t xml:space="preserve">Rozérieulles </t>
  </si>
  <si>
    <t xml:space="preserve">Troisfontaines </t>
  </si>
  <si>
    <t>Lorquin</t>
  </si>
  <si>
    <t>Abreschviller</t>
  </si>
  <si>
    <t>Vigy</t>
  </si>
  <si>
    <t xml:space="preserve">Neufgrange </t>
  </si>
  <si>
    <t xml:space="preserve">Metzervisse </t>
  </si>
  <si>
    <t xml:space="preserve">Sarreinsming </t>
  </si>
  <si>
    <t>Béning-lès-Saint-Avold</t>
  </si>
  <si>
    <t>Willerwald</t>
  </si>
  <si>
    <t xml:space="preserve">Entrange </t>
  </si>
  <si>
    <t xml:space="preserve">Enchenberg </t>
  </si>
  <si>
    <t>Etzling</t>
  </si>
  <si>
    <t>Soucht</t>
  </si>
  <si>
    <t xml:space="preserve">Angevillers </t>
  </si>
  <si>
    <t xml:space="preserve">Teting-sur-Nied </t>
  </si>
  <si>
    <t xml:space="preserve">Saulny </t>
  </si>
  <si>
    <t>Montoy-Flanville</t>
  </si>
  <si>
    <t xml:space="preserve">Bining </t>
  </si>
  <si>
    <t>Trémery</t>
  </si>
  <si>
    <t xml:space="preserve">Diesen </t>
  </si>
  <si>
    <t xml:space="preserve">Gros-Réderching </t>
  </si>
  <si>
    <t xml:space="preserve">Fleury </t>
  </si>
  <si>
    <t xml:space="preserve">Hargarten-aux-Mines </t>
  </si>
  <si>
    <t xml:space="preserve">Argancy </t>
  </si>
  <si>
    <t xml:space="preserve">Russange </t>
  </si>
  <si>
    <t xml:space="preserve">Niderviller </t>
  </si>
  <si>
    <t>Holving</t>
  </si>
  <si>
    <t xml:space="preserve">Kuntzig </t>
  </si>
  <si>
    <t>Kédange-sur-Canner</t>
  </si>
  <si>
    <t xml:space="preserve">Buhl-Lorraine </t>
  </si>
  <si>
    <t xml:space="preserve">Mécleuves </t>
  </si>
  <si>
    <t xml:space="preserve">Tenteling </t>
  </si>
  <si>
    <t xml:space="preserve">Solgne </t>
  </si>
  <si>
    <t xml:space="preserve">Bliesbruck </t>
  </si>
  <si>
    <t xml:space="preserve">Jury </t>
  </si>
  <si>
    <t xml:space="preserve">Kerbach </t>
  </si>
  <si>
    <t xml:space="preserve">Roussy-le-Village </t>
  </si>
  <si>
    <t xml:space="preserve">Wiesviller </t>
  </si>
  <si>
    <t>Saint-Jean-Rohrbach</t>
  </si>
  <si>
    <t>Nousseviller-Saint-Nabor</t>
  </si>
  <si>
    <t xml:space="preserve">Bousbach </t>
  </si>
  <si>
    <t xml:space="preserve">Laquenexy </t>
  </si>
  <si>
    <t xml:space="preserve">Achen </t>
  </si>
  <si>
    <t xml:space="preserve">Noisseville </t>
  </si>
  <si>
    <t xml:space="preserve">Varsberg </t>
  </si>
  <si>
    <t>Rosbruck</t>
  </si>
  <si>
    <t xml:space="preserve">Le Val-de-Guéblange </t>
  </si>
  <si>
    <t>Betting-lès-Saint-Avold</t>
  </si>
  <si>
    <t xml:space="preserve">Norroy-le-Veneur </t>
  </si>
  <si>
    <t xml:space="preserve">Bambiderstroff </t>
  </si>
  <si>
    <t xml:space="preserve">Volmunster </t>
  </si>
  <si>
    <t xml:space="preserve">Courcelles-sur-Nied </t>
  </si>
  <si>
    <t xml:space="preserve">Loupershouse </t>
  </si>
  <si>
    <t xml:space="preserve">Guessling-Hémering </t>
  </si>
  <si>
    <t xml:space="preserve">Semécourt </t>
  </si>
  <si>
    <t xml:space="preserve">Saint-Quirin </t>
  </si>
  <si>
    <t>Hartzviller</t>
  </si>
  <si>
    <t xml:space="preserve">Zetting </t>
  </si>
  <si>
    <t xml:space="preserve">Freistroff </t>
  </si>
  <si>
    <t xml:space="preserve">Fèves </t>
  </si>
  <si>
    <t xml:space="preserve">Lessy </t>
  </si>
  <si>
    <t>Guerting</t>
  </si>
  <si>
    <t>Vaux</t>
  </si>
  <si>
    <t xml:space="preserve">Rémering-lès-Puttelange </t>
  </si>
  <si>
    <t xml:space="preserve">Lixing-lès-Rouhling </t>
  </si>
  <si>
    <t xml:space="preserve">Bussy-Saint-Georges </t>
  </si>
  <si>
    <t xml:space="preserve">La Ferté-sous-Jouarre </t>
  </si>
  <si>
    <t xml:space="preserve">Esbly </t>
  </si>
  <si>
    <t xml:space="preserve">Nanteuil-lès-Meaux </t>
  </si>
  <si>
    <t xml:space="preserve">Trilport </t>
  </si>
  <si>
    <t xml:space="preserve">La Ferté-Gaucher </t>
  </si>
  <si>
    <t xml:space="preserve">Crécy-la-Chapelle </t>
  </si>
  <si>
    <t xml:space="preserve">Villenoy </t>
  </si>
  <si>
    <t xml:space="preserve">Jouarre </t>
  </si>
  <si>
    <t xml:space="preserve">Bailly-Romainvilliers </t>
  </si>
  <si>
    <t xml:space="preserve">Lizy-sur-Ourcq </t>
  </si>
  <si>
    <t>Montry</t>
  </si>
  <si>
    <t xml:space="preserve">Saint-Germain-sur-Morin </t>
  </si>
  <si>
    <t xml:space="preserve">Serris </t>
  </si>
  <si>
    <t xml:space="preserve">Couilly-Pont-aux-Dames </t>
  </si>
  <si>
    <t xml:space="preserve">Varreddes </t>
  </si>
  <si>
    <t>Magny-le-Hongre</t>
  </si>
  <si>
    <t xml:space="preserve">Saint-Cyr-sur-Morin </t>
  </si>
  <si>
    <t>Villeneuve-le-Comte</t>
  </si>
  <si>
    <t>Saâcy-sur-Marne</t>
  </si>
  <si>
    <t xml:space="preserve">Crouy-sur-Ourcq </t>
  </si>
  <si>
    <t xml:space="preserve">Mareuil-lès-Meaux </t>
  </si>
  <si>
    <t xml:space="preserve">Villiers-sur-Morin </t>
  </si>
  <si>
    <t>Congis-sur-Thérouanne</t>
  </si>
  <si>
    <t xml:space="preserve">Germigny-l'Évêque </t>
  </si>
  <si>
    <t xml:space="preserve">Voulangis </t>
  </si>
  <si>
    <t xml:space="preserve">Armentières-en-Brie </t>
  </si>
  <si>
    <t xml:space="preserve">Saint-Jean-les-Deux-Jumeaux </t>
  </si>
  <si>
    <t>Bouleurs</t>
  </si>
  <si>
    <t xml:space="preserve">Mary-sur-Marne </t>
  </si>
  <si>
    <t xml:space="preserve">Chamigny </t>
  </si>
  <si>
    <t>Villiers-Saint-Georges</t>
  </si>
  <si>
    <t>Doue</t>
  </si>
  <si>
    <t>Bellefontaine</t>
  </si>
  <si>
    <t xml:space="preserve">Mattaincourt </t>
  </si>
  <si>
    <t xml:space="preserve">La Petite-Raon </t>
  </si>
  <si>
    <t xml:space="preserve">Martigny-les-Bains </t>
  </si>
  <si>
    <t xml:space="preserve">Dompaire </t>
  </si>
  <si>
    <t xml:space="preserve">Gironcourt-sur-Vraine </t>
  </si>
  <si>
    <t xml:space="preserve">Lépanges-sur-Vologne </t>
  </si>
  <si>
    <t>Girmont</t>
  </si>
  <si>
    <t>Ventron</t>
  </si>
  <si>
    <t>Monthureux-sur-Saône</t>
  </si>
  <si>
    <t xml:space="preserve">Docelles </t>
  </si>
  <si>
    <t xml:space="preserve">Raon-aux-Bois </t>
  </si>
  <si>
    <t xml:space="preserve">Archettes </t>
  </si>
  <si>
    <t xml:space="preserve">Uzemain </t>
  </si>
  <si>
    <t>Aydoilles</t>
  </si>
  <si>
    <t>Jeanménil</t>
  </si>
  <si>
    <t xml:space="preserve">Igney </t>
  </si>
  <si>
    <t>Vecoux</t>
  </si>
  <si>
    <t xml:space="preserve">Darnieulles </t>
  </si>
  <si>
    <t xml:space="preserve">Le Ménil </t>
  </si>
  <si>
    <t>Lamarche</t>
  </si>
  <si>
    <t xml:space="preserve">Ban-de-Laveline </t>
  </si>
  <si>
    <t>Saint-Léonard</t>
  </si>
  <si>
    <t xml:space="preserve">Cheniménil </t>
  </si>
  <si>
    <t xml:space="preserve">Bulgnéville </t>
  </si>
  <si>
    <t xml:space="preserve">Darney </t>
  </si>
  <si>
    <t xml:space="preserve">Taintrux </t>
  </si>
  <si>
    <t xml:space="preserve">Uriménil </t>
  </si>
  <si>
    <t xml:space="preserve">Portieux </t>
  </si>
  <si>
    <t>Bains-les-Bains</t>
  </si>
  <si>
    <t>Saint-Maurice-sur-Moselle</t>
  </si>
  <si>
    <t>Deyvillers</t>
  </si>
  <si>
    <t>Dogneville</t>
  </si>
  <si>
    <t xml:space="preserve">Chavelot </t>
  </si>
  <si>
    <t xml:space="preserve">Xonrupt-Longemer </t>
  </si>
  <si>
    <t>Le Tholy</t>
  </si>
  <si>
    <t>Le Val-d'Ajol</t>
  </si>
  <si>
    <t xml:space="preserve">Saint-Étienne-lès-Remiremont </t>
  </si>
  <si>
    <t>Le Thillot</t>
  </si>
  <si>
    <t xml:space="preserve">Cornimont </t>
  </si>
  <si>
    <t>Saint-Nabord</t>
  </si>
  <si>
    <t xml:space="preserve">Vagney </t>
  </si>
  <si>
    <t xml:space="preserve">Contrexéville </t>
  </si>
  <si>
    <t xml:space="preserve">Rupt-sur-Moselle </t>
  </si>
  <si>
    <t xml:space="preserve">Bruyères </t>
  </si>
  <si>
    <t xml:space="preserve">Moyenmoutier </t>
  </si>
  <si>
    <t xml:space="preserve">Éloyes </t>
  </si>
  <si>
    <t xml:space="preserve">Saulxures-sur-Moselotte </t>
  </si>
  <si>
    <t xml:space="preserve">Chantraine </t>
  </si>
  <si>
    <t xml:space="preserve">Anould </t>
  </si>
  <si>
    <t xml:space="preserve">Fraize </t>
  </si>
  <si>
    <t xml:space="preserve">Senones </t>
  </si>
  <si>
    <t>Xertigny</t>
  </si>
  <si>
    <t xml:space="preserve">Liffol-le-Grand </t>
  </si>
  <si>
    <t xml:space="preserve">Granges-sur-Vologne </t>
  </si>
  <si>
    <t xml:space="preserve">Étival-Clairefontaine </t>
  </si>
  <si>
    <t>Nomexy</t>
  </si>
  <si>
    <t xml:space="preserve">Sainte-Marguerite </t>
  </si>
  <si>
    <t xml:space="preserve">Fresse-sur-Moselle </t>
  </si>
  <si>
    <t>Vincey</t>
  </si>
  <si>
    <t>Saulcy-sur-Meurthe</t>
  </si>
  <si>
    <t xml:space="preserve">Hadol </t>
  </si>
  <si>
    <t xml:space="preserve">Saint-Amé </t>
  </si>
  <si>
    <t>Saint-Michel-sur-Meurthe</t>
  </si>
  <si>
    <t xml:space="preserve">Uxegney </t>
  </si>
  <si>
    <t>Ramonchamp</t>
  </si>
  <si>
    <t xml:space="preserve">Plombières-les-Bains </t>
  </si>
  <si>
    <t>Pouxeux</t>
  </si>
  <si>
    <t xml:space="preserve">Les Forges </t>
  </si>
  <si>
    <t xml:space="preserve">Dommartin-lès-Remiremont </t>
  </si>
  <si>
    <t xml:space="preserve">Le Syndicat </t>
  </si>
  <si>
    <t>Bussang</t>
  </si>
  <si>
    <t xml:space="preserve">Plainfaing </t>
  </si>
  <si>
    <t>Arches</t>
  </si>
  <si>
    <t xml:space="preserve">Châtel-sur-Moselle </t>
  </si>
  <si>
    <t>Corcieux</t>
  </si>
  <si>
    <t>Verification</t>
  </si>
  <si>
    <t>Chiffres</t>
  </si>
  <si>
    <t>Créneaux horaires</t>
  </si>
  <si>
    <t>France</t>
  </si>
  <si>
    <t>Luxembourg Science Center: Étude de Marché</t>
  </si>
  <si>
    <t>Cumulatifs</t>
  </si>
  <si>
    <t>1 heure de trajet</t>
  </si>
  <si>
    <t>1.30 H</t>
  </si>
  <si>
    <t>2.00 H</t>
  </si>
  <si>
    <t>2.30 H</t>
  </si>
  <si>
    <t>3.00 H</t>
  </si>
  <si>
    <t>1.2.3.1.1.    Département: Aisne</t>
  </si>
  <si>
    <t>1.2.3.1.2.   Département: Ardennes</t>
  </si>
  <si>
    <t>1.2.3.1.3.    Département: Aube</t>
  </si>
  <si>
    <t>1.2.3.1.4.    Département: Bas-Rhin</t>
  </si>
  <si>
    <t>1.2.3.1.5.   Département: Haut-Rhin</t>
  </si>
  <si>
    <t>1.2.3.1.4.    Département:  Bas-Rhin  (Deuxième Partie)</t>
  </si>
  <si>
    <t>1.2.3.1.7.    Département:   Haute-Marne</t>
  </si>
  <si>
    <t>1.2.3.1.8.   Département:   Marne</t>
  </si>
  <si>
    <t>Région:    Champagne-Ardennes</t>
  </si>
  <si>
    <t>1.2.3.1.9.   Département:    Meuse</t>
  </si>
  <si>
    <t>1.2.3.1.10.     Département:     Meurthe-et-Moselle</t>
  </si>
  <si>
    <t>1.2.3.1.11.   Département:   Moselle   (Première Partie)</t>
  </si>
  <si>
    <t>1.2.3.1.11.   Département:   Moselle  (Deuxième Partie)</t>
  </si>
  <si>
    <t>1.2.3.1.12.    Département:   Nord  (PREMIÈRE PARTIE)</t>
  </si>
  <si>
    <t>1.2.3.1.12.    Département:   Nord  (DEUXIÈME PARTIE)</t>
  </si>
  <si>
    <t>1.2.3.1.12.    Département:   Nord  (TROISIÈME PARTIE)</t>
  </si>
  <si>
    <t>1.2.3.1.13  Département: Seine &amp; Marne  (PREMIÈRE PARTIE)</t>
  </si>
  <si>
    <t>1.2.3.1.13  Département: Seine &amp; Marne (DEUXiÈME PARTIE)</t>
  </si>
  <si>
    <t>1.2.3.1.14.    Département: Vosges</t>
  </si>
  <si>
    <t>1.2.3.1.6.    Département:   Haute-Saône</t>
  </si>
  <si>
    <t xml:space="preserve">1.2.3.1.     La Population de la Chalandise de Differdange classée par Créneau horaire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</si>
</sst>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43" formatCode="_(* #,##0.00_);_(* \(#,##0.00\);_(* &quot;-&quot;??_);_(@_)"/>
    <numFmt numFmtId="164" formatCode="_(* #,##0_);_(* \(#,##0\);_(* &quot;-&quot;??_);_(@_)"/>
    <numFmt numFmtId="165" formatCode="0.0%"/>
    <numFmt numFmtId="166" formatCode="0_);\(0\)"/>
    <numFmt numFmtId="167" formatCode="00000"/>
  </numFmts>
  <fonts count="19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rgb="FF000000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4"/>
      <color theme="1"/>
      <name val="Calibri"/>
      <scheme val="minor"/>
    </font>
    <font>
      <sz val="8"/>
      <name val="Calibri"/>
      <family val="2"/>
      <scheme val="minor"/>
    </font>
    <font>
      <sz val="12"/>
      <color indexed="206"/>
      <name val="Calibri"/>
      <family val="2"/>
    </font>
    <font>
      <sz val="12"/>
      <color indexed="8"/>
      <name val="Calibri"/>
      <family val="2"/>
    </font>
    <font>
      <sz val="14"/>
      <color theme="1"/>
      <name val="Calibri"/>
      <scheme val="minor"/>
    </font>
    <font>
      <sz val="9"/>
      <color indexed="81"/>
      <name val="Calibri"/>
      <family val="2"/>
    </font>
    <font>
      <sz val="12"/>
      <name val="Calibri"/>
      <scheme val="minor"/>
    </font>
    <font>
      <b/>
      <sz val="16"/>
      <color theme="1"/>
      <name val="Calibri"/>
      <scheme val="minor"/>
    </font>
    <font>
      <b/>
      <sz val="16"/>
      <color rgb="FF000000"/>
      <name val="Calibri"/>
      <scheme val="minor"/>
    </font>
    <font>
      <b/>
      <sz val="14"/>
      <color rgb="FF000000"/>
      <name val="Calibri"/>
      <scheme val="minor"/>
    </font>
    <font>
      <sz val="16"/>
      <color theme="1"/>
      <name val="Calibri"/>
      <scheme val="minor"/>
    </font>
  </fonts>
  <fills count="9">
    <fill>
      <patternFill patternType="none"/>
    </fill>
    <fill>
      <patternFill patternType="gray125"/>
    </fill>
    <fill>
      <patternFill patternType="solid">
        <fgColor theme="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2F2F2"/>
        <bgColor rgb="FF000000"/>
      </patternFill>
    </fill>
    <fill>
      <patternFill patternType="solid">
        <fgColor theme="0" tint="-4.9989318521683403E-2"/>
        <bgColor rgb="FF000000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6" tint="0.59999389629810485"/>
        <bgColor indexed="64"/>
      </patternFill>
    </fill>
  </fills>
  <borders count="1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double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/>
      <diagonal/>
    </border>
  </borders>
  <cellStyleXfs count="13399">
    <xf numFmtId="0" fontId="0" fillId="0" borderId="0"/>
    <xf numFmtId="43" fontId="2" fillId="0" borderId="0" applyFont="0" applyFill="0" applyBorder="0" applyAlignment="0" applyProtection="0"/>
    <xf numFmtId="9" fontId="2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9" fontId="1" fillId="0" borderId="0" applyFont="0" applyFill="0" applyBorder="0" applyAlignment="0" applyProtection="0"/>
    <xf numFmtId="43" fontId="1" fillId="0" borderId="0" applyFon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4" fillId="0" borderId="0" applyNumberFormat="0" applyFill="0" applyBorder="0" applyAlignment="0" applyProtection="0"/>
    <xf numFmtId="0" fontId="5" fillId="0" borderId="0" applyNumberFormat="0" applyFill="0" applyBorder="0" applyAlignment="0" applyProtection="0"/>
  </cellStyleXfs>
  <cellXfs count="144">
    <xf numFmtId="0" fontId="0" fillId="0" borderId="0" xfId="0"/>
    <xf numFmtId="43" fontId="0" fillId="0" borderId="0" xfId="1" applyFont="1"/>
    <xf numFmtId="164" fontId="0" fillId="0" borderId="0" xfId="1" applyNumberFormat="1" applyFont="1"/>
    <xf numFmtId="0" fontId="0" fillId="0" borderId="0" xfId="0" applyAlignment="1">
      <alignment horizontal="center"/>
    </xf>
    <xf numFmtId="49" fontId="0" fillId="0" borderId="0" xfId="1" applyNumberFormat="1" applyFont="1" applyAlignment="1">
      <alignment horizontal="center"/>
    </xf>
    <xf numFmtId="0" fontId="0" fillId="0" borderId="0" xfId="1" applyNumberFormat="1" applyFont="1" applyAlignment="1">
      <alignment horizontal="center"/>
    </xf>
    <xf numFmtId="0" fontId="0" fillId="0" borderId="0" xfId="0" applyAlignment="1">
      <alignment horizontal="right"/>
    </xf>
    <xf numFmtId="164" fontId="0" fillId="0" borderId="0" xfId="1" applyNumberFormat="1" applyFont="1" applyAlignment="1">
      <alignment horizontal="center"/>
    </xf>
    <xf numFmtId="0" fontId="0" fillId="0" borderId="0" xfId="0" applyFill="1"/>
    <xf numFmtId="2" fontId="0" fillId="0" borderId="0" xfId="0" applyNumberFormat="1"/>
    <xf numFmtId="164" fontId="0" fillId="0" borderId="0" xfId="0" applyNumberFormat="1"/>
    <xf numFmtId="1" fontId="0" fillId="0" borderId="0" xfId="0" applyNumberFormat="1"/>
    <xf numFmtId="43" fontId="0" fillId="0" borderId="0" xfId="1" applyNumberFormat="1" applyFont="1" applyAlignment="1">
      <alignment horizontal="right"/>
    </xf>
    <xf numFmtId="0" fontId="0" fillId="0" borderId="3" xfId="0" applyBorder="1"/>
    <xf numFmtId="0" fontId="0" fillId="0" borderId="0" xfId="0" applyFill="1" applyAlignment="1">
      <alignment horizontal="center"/>
    </xf>
    <xf numFmtId="164" fontId="0" fillId="0" borderId="0" xfId="1" applyNumberFormat="1" applyFont="1" applyFill="1"/>
    <xf numFmtId="164" fontId="0" fillId="0" borderId="0" xfId="1" applyNumberFormat="1" applyFont="1" applyFill="1" applyAlignment="1">
      <alignment horizontal="center"/>
    </xf>
    <xf numFmtId="0" fontId="0" fillId="0" borderId="0" xfId="0" applyFill="1" applyAlignment="1"/>
    <xf numFmtId="0" fontId="0" fillId="0" borderId="0" xfId="0" applyFill="1" applyAlignment="1">
      <alignment horizontal="right"/>
    </xf>
    <xf numFmtId="164" fontId="0" fillId="0" borderId="0" xfId="0" applyNumberFormat="1" applyFill="1" applyAlignment="1">
      <alignment horizontal="center"/>
    </xf>
    <xf numFmtId="10" fontId="0" fillId="0" borderId="0" xfId="2" applyNumberFormat="1" applyFont="1"/>
    <xf numFmtId="164" fontId="0" fillId="0" borderId="3" xfId="1" applyNumberFormat="1" applyFont="1" applyBorder="1"/>
    <xf numFmtId="10" fontId="0" fillId="0" borderId="0" xfId="0" applyNumberFormat="1"/>
    <xf numFmtId="43" fontId="0" fillId="0" borderId="0" xfId="1" applyFont="1" applyFill="1" applyAlignment="1"/>
    <xf numFmtId="164" fontId="0" fillId="0" borderId="0" xfId="0" applyNumberFormat="1" applyFill="1" applyAlignment="1">
      <alignment horizontal="right"/>
    </xf>
    <xf numFmtId="0" fontId="0" fillId="0" borderId="3" xfId="0" applyFill="1" applyBorder="1" applyAlignment="1">
      <alignment horizontal="center"/>
    </xf>
    <xf numFmtId="0" fontId="0" fillId="0" borderId="1" xfId="0" applyBorder="1"/>
    <xf numFmtId="164" fontId="0" fillId="0" borderId="3" xfId="0" applyNumberFormat="1" applyBorder="1"/>
    <xf numFmtId="10" fontId="0" fillId="0" borderId="0" xfId="2" applyNumberFormat="1" applyFont="1" applyAlignment="1">
      <alignment horizontal="center"/>
    </xf>
    <xf numFmtId="2" fontId="0" fillId="0" borderId="0" xfId="0" applyNumberFormat="1" applyAlignment="1">
      <alignment horizontal="center"/>
    </xf>
    <xf numFmtId="43" fontId="0" fillId="0" borderId="0" xfId="1" applyFont="1" applyAlignment="1">
      <alignment horizontal="center"/>
    </xf>
    <xf numFmtId="0" fontId="0" fillId="0" borderId="0" xfId="0" applyNumberFormat="1" applyAlignment="1">
      <alignment horizontal="center" vertical="center"/>
    </xf>
    <xf numFmtId="0" fontId="0" fillId="0" borderId="0" xfId="1" applyNumberFormat="1" applyFont="1" applyAlignment="1">
      <alignment horizontal="center" vertical="center"/>
    </xf>
    <xf numFmtId="2" fontId="0" fillId="0" borderId="0" xfId="1" applyNumberFormat="1" applyFont="1" applyAlignment="1">
      <alignment horizontal="center" vertical="center"/>
    </xf>
    <xf numFmtId="9" fontId="0" fillId="0" borderId="0" xfId="2" applyFont="1"/>
    <xf numFmtId="165" fontId="0" fillId="0" borderId="0" xfId="2" applyNumberFormat="1" applyFont="1"/>
    <xf numFmtId="0" fontId="0" fillId="0" borderId="0" xfId="0" quotePrefix="1" applyFill="1" applyBorder="1" applyAlignment="1">
      <alignment horizontal="center" vertical="center"/>
    </xf>
    <xf numFmtId="16" fontId="0" fillId="0" borderId="0" xfId="0" quotePrefix="1" applyNumberFormat="1" applyFill="1" applyBorder="1" applyAlignment="1">
      <alignment horizontal="center" vertical="center"/>
    </xf>
    <xf numFmtId="0" fontId="0" fillId="0" borderId="0" xfId="0" applyFill="1" applyBorder="1" applyAlignment="1">
      <alignment horizontal="center" vertical="center"/>
    </xf>
    <xf numFmtId="0" fontId="3" fillId="0" borderId="0" xfId="0" applyFont="1"/>
    <xf numFmtId="0" fontId="0" fillId="2" borderId="1" xfId="0" quotePrefix="1" applyFill="1" applyBorder="1" applyAlignment="1">
      <alignment horizontal="center" vertical="center"/>
    </xf>
    <xf numFmtId="16" fontId="0" fillId="2" borderId="1" xfId="0" quotePrefix="1" applyNumberFormat="1" applyFill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0" xfId="0" applyBorder="1"/>
    <xf numFmtId="164" fontId="11" fillId="0" borderId="0" xfId="1" applyNumberFormat="1" applyFont="1"/>
    <xf numFmtId="0" fontId="0" fillId="0" borderId="1" xfId="0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3" xfId="0" applyNumberFormat="1" applyBorder="1"/>
    <xf numFmtId="164" fontId="0" fillId="0" borderId="0" xfId="0" applyNumberFormat="1" applyFill="1"/>
    <xf numFmtId="0" fontId="0" fillId="0" borderId="0" xfId="0" applyFont="1"/>
    <xf numFmtId="164" fontId="0" fillId="0" borderId="0" xfId="1" applyNumberFormat="1" applyFont="1" applyBorder="1"/>
    <xf numFmtId="0" fontId="7" fillId="0" borderId="0" xfId="0" applyFont="1"/>
    <xf numFmtId="43" fontId="0" fillId="0" borderId="0" xfId="1" applyFont="1" applyAlignment="1"/>
    <xf numFmtId="0" fontId="0" fillId="0" borderId="0" xfId="0" quotePrefix="1"/>
    <xf numFmtId="43" fontId="0" fillId="0" borderId="3" xfId="1" applyFont="1" applyBorder="1" applyAlignment="1">
      <alignment horizontal="center"/>
    </xf>
    <xf numFmtId="43" fontId="0" fillId="0" borderId="0" xfId="1" applyFont="1" applyBorder="1" applyAlignment="1">
      <alignment horizontal="center"/>
    </xf>
    <xf numFmtId="0" fontId="0" fillId="0" borderId="0" xfId="0" applyFill="1" applyBorder="1"/>
    <xf numFmtId="0" fontId="6" fillId="0" borderId="0" xfId="0" applyFont="1"/>
    <xf numFmtId="164" fontId="10" fillId="0" borderId="0" xfId="0" applyNumberFormat="1" applyFont="1" applyFill="1"/>
    <xf numFmtId="0" fontId="0" fillId="0" borderId="3" xfId="0" applyFill="1" applyBorder="1"/>
    <xf numFmtId="10" fontId="0" fillId="0" borderId="0" xfId="2" applyNumberFormat="1" applyFont="1" applyFill="1"/>
    <xf numFmtId="10" fontId="0" fillId="0" borderId="0" xfId="0" applyNumberFormat="1" applyFill="1"/>
    <xf numFmtId="9" fontId="0" fillId="0" borderId="0" xfId="2" applyFont="1" applyFill="1" applyAlignment="1">
      <alignment horizontal="center"/>
    </xf>
    <xf numFmtId="0" fontId="0" fillId="0" borderId="3" xfId="0" applyBorder="1" applyAlignment="1">
      <alignment horizontal="center"/>
    </xf>
    <xf numFmtId="0" fontId="0" fillId="0" borderId="3" xfId="0" applyBorder="1" applyAlignment="1">
      <alignment horizontal="right"/>
    </xf>
    <xf numFmtId="167" fontId="0" fillId="0" borderId="0" xfId="0" applyNumberFormat="1"/>
    <xf numFmtId="164" fontId="0" fillId="0" borderId="3" xfId="1" applyNumberFormat="1" applyFont="1" applyFill="1" applyBorder="1"/>
    <xf numFmtId="9" fontId="0" fillId="0" borderId="0" xfId="2" applyFont="1" applyFill="1"/>
    <xf numFmtId="167" fontId="0" fillId="0" borderId="3" xfId="0" applyNumberFormat="1" applyBorder="1"/>
    <xf numFmtId="164" fontId="0" fillId="0" borderId="0" xfId="0" applyNumberFormat="1" applyAlignment="1">
      <alignment horizontal="left"/>
    </xf>
    <xf numFmtId="164" fontId="0" fillId="4" borderId="9" xfId="0" applyNumberFormat="1" applyFill="1" applyBorder="1"/>
    <xf numFmtId="0" fontId="0" fillId="4" borderId="10" xfId="0" applyFill="1" applyBorder="1"/>
    <xf numFmtId="0" fontId="0" fillId="4" borderId="5" xfId="0" applyFill="1" applyBorder="1"/>
    <xf numFmtId="0" fontId="0" fillId="4" borderId="11" xfId="0" applyFill="1" applyBorder="1"/>
    <xf numFmtId="10" fontId="0" fillId="4" borderId="5" xfId="2" applyNumberFormat="1" applyFont="1" applyFill="1" applyBorder="1"/>
    <xf numFmtId="164" fontId="0" fillId="4" borderId="5" xfId="0" applyNumberFormat="1" applyFill="1" applyBorder="1"/>
    <xf numFmtId="0" fontId="0" fillId="4" borderId="2" xfId="0" applyFill="1" applyBorder="1"/>
    <xf numFmtId="0" fontId="0" fillId="4" borderId="4" xfId="0" applyFill="1" applyBorder="1"/>
    <xf numFmtId="10" fontId="0" fillId="4" borderId="5" xfId="0" applyNumberFormat="1" applyFill="1" applyBorder="1"/>
    <xf numFmtId="164" fontId="0" fillId="4" borderId="5" xfId="0" quotePrefix="1" applyNumberFormat="1" applyFill="1" applyBorder="1" applyAlignment="1">
      <alignment horizontal="center" vertical="center"/>
    </xf>
    <xf numFmtId="16" fontId="0" fillId="4" borderId="11" xfId="0" quotePrefix="1" applyNumberFormat="1" applyFill="1" applyBorder="1" applyAlignment="1">
      <alignment horizontal="center" vertical="center"/>
    </xf>
    <xf numFmtId="165" fontId="0" fillId="4" borderId="5" xfId="0" applyNumberFormat="1" applyFill="1" applyBorder="1"/>
    <xf numFmtId="167" fontId="0" fillId="0" borderId="0" xfId="1" applyNumberFormat="1" applyFont="1" applyAlignment="1">
      <alignment horizontal="center" vertical="center"/>
    </xf>
    <xf numFmtId="167" fontId="0" fillId="0" borderId="0" xfId="0" applyNumberFormat="1" applyAlignment="1">
      <alignment horizontal="center" vertical="center"/>
    </xf>
    <xf numFmtId="165" fontId="0" fillId="0" borderId="0" xfId="2" applyNumberFormat="1" applyFont="1" applyFill="1"/>
    <xf numFmtId="9" fontId="0" fillId="4" borderId="5" xfId="2" applyFont="1" applyFill="1" applyBorder="1"/>
    <xf numFmtId="164" fontId="0" fillId="4" borderId="2" xfId="0" applyNumberFormat="1" applyFill="1" applyBorder="1"/>
    <xf numFmtId="43" fontId="0" fillId="0" borderId="3" xfId="1" applyFont="1" applyFill="1" applyBorder="1" applyAlignment="1"/>
    <xf numFmtId="0" fontId="0" fillId="4" borderId="9" xfId="0" applyFill="1" applyBorder="1"/>
    <xf numFmtId="165" fontId="0" fillId="4" borderId="5" xfId="2" applyNumberFormat="1" applyFont="1" applyFill="1" applyBorder="1"/>
    <xf numFmtId="0" fontId="7" fillId="5" borderId="11" xfId="0" applyFont="1" applyFill="1" applyBorder="1"/>
    <xf numFmtId="0" fontId="7" fillId="6" borderId="11" xfId="0" applyFont="1" applyFill="1" applyBorder="1"/>
    <xf numFmtId="0" fontId="7" fillId="6" borderId="10" xfId="0" applyFont="1" applyFill="1" applyBorder="1"/>
    <xf numFmtId="0" fontId="7" fillId="5" borderId="10" xfId="0" applyFont="1" applyFill="1" applyBorder="1"/>
    <xf numFmtId="164" fontId="0" fillId="0" borderId="0" xfId="0" applyNumberFormat="1" applyBorder="1"/>
    <xf numFmtId="0" fontId="3" fillId="7" borderId="0" xfId="0" applyFont="1" applyFill="1"/>
    <xf numFmtId="164" fontId="0" fillId="7" borderId="0" xfId="0" applyNumberFormat="1" applyFill="1"/>
    <xf numFmtId="0" fontId="8" fillId="0" borderId="0" xfId="0" applyFont="1"/>
    <xf numFmtId="0" fontId="0" fillId="0" borderId="0" xfId="0" applyAlignment="1"/>
    <xf numFmtId="0" fontId="0" fillId="0" borderId="1" xfId="0" applyBorder="1" applyAlignment="1"/>
    <xf numFmtId="43" fontId="0" fillId="0" borderId="3" xfId="1" applyFont="1" applyBorder="1" applyAlignment="1"/>
    <xf numFmtId="164" fontId="0" fillId="0" borderId="0" xfId="0" applyNumberFormat="1" applyAlignment="1"/>
    <xf numFmtId="43" fontId="0" fillId="0" borderId="3" xfId="1" applyFont="1" applyFill="1" applyBorder="1" applyAlignment="1">
      <alignment horizontal="center"/>
    </xf>
    <xf numFmtId="164" fontId="0" fillId="0" borderId="0" xfId="13280" applyNumberFormat="1" applyFont="1"/>
    <xf numFmtId="164" fontId="0" fillId="0" borderId="3" xfId="13280" applyNumberFormat="1" applyFont="1" applyBorder="1"/>
    <xf numFmtId="0" fontId="3" fillId="8" borderId="0" xfId="0" applyFont="1" applyFill="1"/>
    <xf numFmtId="0" fontId="15" fillId="0" borderId="0" xfId="0" applyFont="1" applyAlignment="1">
      <alignment horizontal="center"/>
    </xf>
    <xf numFmtId="43" fontId="0" fillId="0" borderId="0" xfId="1" applyFont="1" applyAlignment="1">
      <alignment horizontal="right"/>
    </xf>
    <xf numFmtId="43" fontId="0" fillId="0" borderId="0" xfId="1" quotePrefix="1" applyFont="1" applyAlignment="1">
      <alignment horizontal="right"/>
    </xf>
    <xf numFmtId="0" fontId="3" fillId="0" borderId="0" xfId="0" applyFont="1" applyAlignment="1">
      <alignment horizontal="left"/>
    </xf>
    <xf numFmtId="0" fontId="6" fillId="0" borderId="0" xfId="0" applyFont="1" applyAlignment="1">
      <alignment horizontal="left"/>
    </xf>
    <xf numFmtId="0" fontId="0" fillId="0" borderId="0" xfId="0" applyFont="1" applyAlignment="1">
      <alignment horizontal="center"/>
    </xf>
    <xf numFmtId="165" fontId="0" fillId="0" borderId="0" xfId="0" applyNumberFormat="1" applyFill="1" applyBorder="1"/>
    <xf numFmtId="0" fontId="7" fillId="4" borderId="1" xfId="0" applyFont="1" applyFill="1" applyBorder="1" applyAlignment="1">
      <alignment horizontal="center" vertical="center"/>
    </xf>
    <xf numFmtId="16" fontId="7" fillId="4" borderId="1" xfId="0" applyNumberFormat="1" applyFont="1" applyFill="1" applyBorder="1" applyAlignment="1">
      <alignment horizontal="center" vertical="center"/>
    </xf>
    <xf numFmtId="0" fontId="0" fillId="3" borderId="1" xfId="0" quotePrefix="1" applyFill="1" applyBorder="1" applyAlignment="1">
      <alignment horizontal="center" vertical="center"/>
    </xf>
    <xf numFmtId="16" fontId="0" fillId="3" borderId="1" xfId="0" quotePrefix="1" applyNumberFormat="1" applyFill="1" applyBorder="1" applyAlignment="1">
      <alignment horizontal="center" vertical="center"/>
    </xf>
    <xf numFmtId="0" fontId="0" fillId="3" borderId="1" xfId="0" applyFill="1" applyBorder="1" applyAlignment="1">
      <alignment horizontal="center" vertical="center"/>
    </xf>
    <xf numFmtId="0" fontId="0" fillId="3" borderId="1" xfId="0" applyFill="1" applyBorder="1" applyAlignment="1">
      <alignment horizontal="center"/>
    </xf>
    <xf numFmtId="0" fontId="16" fillId="0" borderId="0" xfId="0" applyFont="1" applyAlignment="1">
      <alignment horizontal="center"/>
    </xf>
    <xf numFmtId="10" fontId="0" fillId="0" borderId="0" xfId="2" applyNumberFormat="1" applyFont="1" applyAlignment="1">
      <alignment horizontal="right"/>
    </xf>
    <xf numFmtId="0" fontId="8" fillId="0" borderId="0" xfId="0" applyFont="1" applyAlignment="1">
      <alignment horizontal="left"/>
    </xf>
    <xf numFmtId="0" fontId="12" fillId="0" borderId="0" xfId="0" applyFont="1"/>
    <xf numFmtId="0" fontId="17" fillId="0" borderId="0" xfId="0" applyFont="1"/>
    <xf numFmtId="167" fontId="0" fillId="0" borderId="0" xfId="0" applyNumberFormat="1" applyAlignment="1">
      <alignment horizontal="center"/>
    </xf>
    <xf numFmtId="167" fontId="0" fillId="0" borderId="0" xfId="1" applyNumberFormat="1" applyFont="1" applyAlignment="1">
      <alignment horizontal="center"/>
    </xf>
    <xf numFmtId="43" fontId="0" fillId="0" borderId="3" xfId="1" applyNumberFormat="1" applyFont="1" applyBorder="1" applyAlignment="1">
      <alignment horizontal="right"/>
    </xf>
    <xf numFmtId="164" fontId="0" fillId="0" borderId="0" xfId="0" applyNumberFormat="1" applyAlignment="1">
      <alignment horizontal="center"/>
    </xf>
    <xf numFmtId="0" fontId="12" fillId="0" borderId="0" xfId="0" applyFont="1" applyAlignment="1">
      <alignment horizontal="center"/>
    </xf>
    <xf numFmtId="0" fontId="12" fillId="0" borderId="0" xfId="0" applyFont="1" applyFill="1"/>
    <xf numFmtId="0" fontId="0" fillId="0" borderId="0" xfId="0" quotePrefix="1" applyAlignment="1">
      <alignment horizontal="center"/>
    </xf>
    <xf numFmtId="0" fontId="14" fillId="0" borderId="0" xfId="1" applyNumberFormat="1" applyFont="1" applyFill="1" applyAlignment="1">
      <alignment horizontal="center"/>
    </xf>
    <xf numFmtId="166" fontId="0" fillId="0" borderId="0" xfId="1" applyNumberFormat="1" applyFont="1" applyAlignment="1">
      <alignment horizontal="center"/>
    </xf>
    <xf numFmtId="0" fontId="17" fillId="0" borderId="0" xfId="0" applyFont="1" applyAlignment="1">
      <alignment horizontal="left"/>
    </xf>
    <xf numFmtId="0" fontId="12" fillId="0" borderId="0" xfId="0" applyFont="1" applyAlignment="1"/>
    <xf numFmtId="0" fontId="15" fillId="0" borderId="0" xfId="0" applyFont="1"/>
    <xf numFmtId="0" fontId="16" fillId="0" borderId="0" xfId="0" applyFont="1"/>
    <xf numFmtId="0" fontId="15" fillId="0" borderId="0" xfId="0" applyFont="1" applyAlignment="1">
      <alignment horizontal="center"/>
    </xf>
    <xf numFmtId="0" fontId="3" fillId="0" borderId="6" xfId="0" applyFont="1" applyFill="1" applyBorder="1" applyAlignment="1">
      <alignment horizontal="center"/>
    </xf>
    <xf numFmtId="0" fontId="3" fillId="0" borderId="7" xfId="0" applyFont="1" applyFill="1" applyBorder="1" applyAlignment="1">
      <alignment horizontal="center"/>
    </xf>
    <xf numFmtId="0" fontId="3" fillId="0" borderId="8" xfId="0" applyFont="1" applyFill="1" applyBorder="1" applyAlignment="1">
      <alignment horizontal="center"/>
    </xf>
    <xf numFmtId="0" fontId="16" fillId="0" borderId="0" xfId="0" applyFont="1" applyAlignment="1">
      <alignment horizontal="center"/>
    </xf>
    <xf numFmtId="0" fontId="18" fillId="0" borderId="0" xfId="0" applyFont="1"/>
    <xf numFmtId="0" fontId="15" fillId="0" borderId="0" xfId="0" applyFont="1" applyAlignment="1">
      <alignment horizontal="left"/>
    </xf>
  </cellXfs>
  <cellStyles count="13399">
    <cellStyle name="Comma" xfId="1" builtinId="3"/>
    <cellStyle name="Comma 2" xfId="13280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6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Followed Hyperlink" xfId="1450" builtinId="9" hidden="1"/>
    <cellStyle name="Followed Hyperlink" xfId="1452" builtinId="9" hidden="1"/>
    <cellStyle name="Followed Hyperlink" xfId="1454" builtinId="9" hidden="1"/>
    <cellStyle name="Followed Hyperlink" xfId="1456" builtinId="9" hidden="1"/>
    <cellStyle name="Followed Hyperlink" xfId="1458" builtinId="9" hidden="1"/>
    <cellStyle name="Followed Hyperlink" xfId="1460" builtinId="9" hidden="1"/>
    <cellStyle name="Followed Hyperlink" xfId="1462" builtinId="9" hidden="1"/>
    <cellStyle name="Followed Hyperlink" xfId="1464" builtinId="9" hidden="1"/>
    <cellStyle name="Followed Hyperlink" xfId="1466" builtinId="9" hidden="1"/>
    <cellStyle name="Followed Hyperlink" xfId="1468" builtinId="9" hidden="1"/>
    <cellStyle name="Followed Hyperlink" xfId="1470" builtinId="9" hidden="1"/>
    <cellStyle name="Followed Hyperlink" xfId="1472" builtinId="9" hidden="1"/>
    <cellStyle name="Followed Hyperlink" xfId="1474" builtinId="9" hidden="1"/>
    <cellStyle name="Followed Hyperlink" xfId="1476" builtinId="9" hidden="1"/>
    <cellStyle name="Followed Hyperlink" xfId="1478" builtinId="9" hidden="1"/>
    <cellStyle name="Followed Hyperlink" xfId="1480" builtinId="9" hidden="1"/>
    <cellStyle name="Followed Hyperlink" xfId="1482" builtinId="9" hidden="1"/>
    <cellStyle name="Followed Hyperlink" xfId="1484" builtinId="9" hidden="1"/>
    <cellStyle name="Followed Hyperlink" xfId="1486" builtinId="9" hidden="1"/>
    <cellStyle name="Followed Hyperlink" xfId="1488" builtinId="9" hidden="1"/>
    <cellStyle name="Followed Hyperlink" xfId="1490" builtinId="9" hidden="1"/>
    <cellStyle name="Followed Hyperlink" xfId="1492" builtinId="9" hidden="1"/>
    <cellStyle name="Followed Hyperlink" xfId="1494" builtinId="9" hidden="1"/>
    <cellStyle name="Followed Hyperlink" xfId="1496" builtinId="9" hidden="1"/>
    <cellStyle name="Followed Hyperlink" xfId="1498" builtinId="9" hidden="1"/>
    <cellStyle name="Followed Hyperlink" xfId="1500" builtinId="9" hidden="1"/>
    <cellStyle name="Followed Hyperlink" xfId="1502" builtinId="9" hidden="1"/>
    <cellStyle name="Followed Hyperlink" xfId="1504" builtinId="9" hidden="1"/>
    <cellStyle name="Followed Hyperlink" xfId="1506" builtinId="9" hidden="1"/>
    <cellStyle name="Followed Hyperlink" xfId="1508" builtinId="9" hidden="1"/>
    <cellStyle name="Followed Hyperlink" xfId="1510" builtinId="9" hidden="1"/>
    <cellStyle name="Followed Hyperlink" xfId="1512" builtinId="9" hidden="1"/>
    <cellStyle name="Followed Hyperlink" xfId="1514" builtinId="9" hidden="1"/>
    <cellStyle name="Followed Hyperlink" xfId="1516" builtinId="9" hidden="1"/>
    <cellStyle name="Followed Hyperlink" xfId="1518" builtinId="9" hidden="1"/>
    <cellStyle name="Followed Hyperlink" xfId="1520" builtinId="9" hidden="1"/>
    <cellStyle name="Followed Hyperlink" xfId="1522" builtinId="9" hidden="1"/>
    <cellStyle name="Followed Hyperlink" xfId="1524" builtinId="9" hidden="1"/>
    <cellStyle name="Followed Hyperlink" xfId="1526" builtinId="9" hidden="1"/>
    <cellStyle name="Followed Hyperlink" xfId="1528" builtinId="9" hidden="1"/>
    <cellStyle name="Followed Hyperlink" xfId="1530" builtinId="9" hidden="1"/>
    <cellStyle name="Followed Hyperlink" xfId="1532" builtinId="9" hidden="1"/>
    <cellStyle name="Followed Hyperlink" xfId="1534" builtinId="9" hidden="1"/>
    <cellStyle name="Followed Hyperlink" xfId="1536" builtinId="9" hidden="1"/>
    <cellStyle name="Followed Hyperlink" xfId="1538" builtinId="9" hidden="1"/>
    <cellStyle name="Followed Hyperlink" xfId="1540" builtinId="9" hidden="1"/>
    <cellStyle name="Followed Hyperlink" xfId="1542" builtinId="9" hidden="1"/>
    <cellStyle name="Followed Hyperlink" xfId="1544" builtinId="9" hidden="1"/>
    <cellStyle name="Followed Hyperlink" xfId="1546" builtinId="9" hidden="1"/>
    <cellStyle name="Followed Hyperlink" xfId="1548" builtinId="9" hidden="1"/>
    <cellStyle name="Followed Hyperlink" xfId="1550" builtinId="9" hidden="1"/>
    <cellStyle name="Followed Hyperlink" xfId="1552" builtinId="9" hidden="1"/>
    <cellStyle name="Followed Hyperlink" xfId="1554" builtinId="9" hidden="1"/>
    <cellStyle name="Followed Hyperlink" xfId="1556" builtinId="9" hidden="1"/>
    <cellStyle name="Followed Hyperlink" xfId="1558" builtinId="9" hidden="1"/>
    <cellStyle name="Followed Hyperlink" xfId="1560" builtinId="9" hidden="1"/>
    <cellStyle name="Followed Hyperlink" xfId="1562" builtinId="9" hidden="1"/>
    <cellStyle name="Followed Hyperlink" xfId="1564" builtinId="9" hidden="1"/>
    <cellStyle name="Followed Hyperlink" xfId="1566" builtinId="9" hidden="1"/>
    <cellStyle name="Followed Hyperlink" xfId="1568" builtinId="9" hidden="1"/>
    <cellStyle name="Followed Hyperlink" xfId="1570" builtinId="9" hidden="1"/>
    <cellStyle name="Followed Hyperlink" xfId="1572" builtinId="9" hidden="1"/>
    <cellStyle name="Followed Hyperlink" xfId="1574" builtinId="9" hidden="1"/>
    <cellStyle name="Followed Hyperlink" xfId="1576" builtinId="9" hidden="1"/>
    <cellStyle name="Followed Hyperlink" xfId="1578" builtinId="9" hidden="1"/>
    <cellStyle name="Followed Hyperlink" xfId="1580" builtinId="9" hidden="1"/>
    <cellStyle name="Followed Hyperlink" xfId="1582" builtinId="9" hidden="1"/>
    <cellStyle name="Followed Hyperlink" xfId="1584" builtinId="9" hidden="1"/>
    <cellStyle name="Followed Hyperlink" xfId="1586" builtinId="9" hidden="1"/>
    <cellStyle name="Followed Hyperlink" xfId="1588" builtinId="9" hidden="1"/>
    <cellStyle name="Followed Hyperlink" xfId="1590" builtinId="9" hidden="1"/>
    <cellStyle name="Followed Hyperlink" xfId="1592" builtinId="9" hidden="1"/>
    <cellStyle name="Followed Hyperlink" xfId="1594" builtinId="9" hidden="1"/>
    <cellStyle name="Followed Hyperlink" xfId="1596" builtinId="9" hidden="1"/>
    <cellStyle name="Followed Hyperlink" xfId="1598" builtinId="9" hidden="1"/>
    <cellStyle name="Followed Hyperlink" xfId="1600" builtinId="9" hidden="1"/>
    <cellStyle name="Followed Hyperlink" xfId="1602" builtinId="9" hidden="1"/>
    <cellStyle name="Followed Hyperlink" xfId="1604" builtinId="9" hidden="1"/>
    <cellStyle name="Followed Hyperlink" xfId="1606" builtinId="9" hidden="1"/>
    <cellStyle name="Followed Hyperlink" xfId="1608" builtinId="9" hidden="1"/>
    <cellStyle name="Followed Hyperlink" xfId="1610" builtinId="9" hidden="1"/>
    <cellStyle name="Followed Hyperlink" xfId="1612" builtinId="9" hidden="1"/>
    <cellStyle name="Followed Hyperlink" xfId="1614" builtinId="9" hidden="1"/>
    <cellStyle name="Followed Hyperlink" xfId="1616" builtinId="9" hidden="1"/>
    <cellStyle name="Followed Hyperlink" xfId="1618" builtinId="9" hidden="1"/>
    <cellStyle name="Followed Hyperlink" xfId="1620" builtinId="9" hidden="1"/>
    <cellStyle name="Followed Hyperlink" xfId="1622" builtinId="9" hidden="1"/>
    <cellStyle name="Followed Hyperlink" xfId="1624" builtinId="9" hidden="1"/>
    <cellStyle name="Followed Hyperlink" xfId="1626" builtinId="9" hidden="1"/>
    <cellStyle name="Followed Hyperlink" xfId="1628" builtinId="9" hidden="1"/>
    <cellStyle name="Followed Hyperlink" xfId="1630" builtinId="9" hidden="1"/>
    <cellStyle name="Followed Hyperlink" xfId="1632" builtinId="9" hidden="1"/>
    <cellStyle name="Followed Hyperlink" xfId="1634" builtinId="9" hidden="1"/>
    <cellStyle name="Followed Hyperlink" xfId="1636" builtinId="9" hidden="1"/>
    <cellStyle name="Followed Hyperlink" xfId="1638" builtinId="9" hidden="1"/>
    <cellStyle name="Followed Hyperlink" xfId="1640" builtinId="9" hidden="1"/>
    <cellStyle name="Followed Hyperlink" xfId="1642" builtinId="9" hidden="1"/>
    <cellStyle name="Followed Hyperlink" xfId="1644" builtinId="9" hidden="1"/>
    <cellStyle name="Followed Hyperlink" xfId="1646" builtinId="9" hidden="1"/>
    <cellStyle name="Followed Hyperlink" xfId="1648" builtinId="9" hidden="1"/>
    <cellStyle name="Followed Hyperlink" xfId="1650" builtinId="9" hidden="1"/>
    <cellStyle name="Followed Hyperlink" xfId="1652" builtinId="9" hidden="1"/>
    <cellStyle name="Followed Hyperlink" xfId="1654" builtinId="9" hidden="1"/>
    <cellStyle name="Followed Hyperlink" xfId="1656" builtinId="9" hidden="1"/>
    <cellStyle name="Followed Hyperlink" xfId="1658" builtinId="9" hidden="1"/>
    <cellStyle name="Followed Hyperlink" xfId="1660" builtinId="9" hidden="1"/>
    <cellStyle name="Followed Hyperlink" xfId="1662" builtinId="9" hidden="1"/>
    <cellStyle name="Followed Hyperlink" xfId="1664" builtinId="9" hidden="1"/>
    <cellStyle name="Followed Hyperlink" xfId="1666" builtinId="9" hidden="1"/>
    <cellStyle name="Followed Hyperlink" xfId="1668" builtinId="9" hidden="1"/>
    <cellStyle name="Followed Hyperlink" xfId="1670" builtinId="9" hidden="1"/>
    <cellStyle name="Followed Hyperlink" xfId="1672" builtinId="9" hidden="1"/>
    <cellStyle name="Followed Hyperlink" xfId="1674" builtinId="9" hidden="1"/>
    <cellStyle name="Followed Hyperlink" xfId="1676" builtinId="9" hidden="1"/>
    <cellStyle name="Followed Hyperlink" xfId="1678" builtinId="9" hidden="1"/>
    <cellStyle name="Followed Hyperlink" xfId="1680" builtinId="9" hidden="1"/>
    <cellStyle name="Followed Hyperlink" xfId="1682" builtinId="9" hidden="1"/>
    <cellStyle name="Followed Hyperlink" xfId="1684" builtinId="9" hidden="1"/>
    <cellStyle name="Followed Hyperlink" xfId="1686" builtinId="9" hidden="1"/>
    <cellStyle name="Followed Hyperlink" xfId="1688" builtinId="9" hidden="1"/>
    <cellStyle name="Followed Hyperlink" xfId="1690" builtinId="9" hidden="1"/>
    <cellStyle name="Followed Hyperlink" xfId="1692" builtinId="9" hidden="1"/>
    <cellStyle name="Followed Hyperlink" xfId="1694" builtinId="9" hidden="1"/>
    <cellStyle name="Followed Hyperlink" xfId="1696" builtinId="9" hidden="1"/>
    <cellStyle name="Followed Hyperlink" xfId="1698" builtinId="9" hidden="1"/>
    <cellStyle name="Followed Hyperlink" xfId="1700" builtinId="9" hidden="1"/>
    <cellStyle name="Followed Hyperlink" xfId="1702" builtinId="9" hidden="1"/>
    <cellStyle name="Followed Hyperlink" xfId="1704" builtinId="9" hidden="1"/>
    <cellStyle name="Followed Hyperlink" xfId="1706" builtinId="9" hidden="1"/>
    <cellStyle name="Followed Hyperlink" xfId="1708" builtinId="9" hidden="1"/>
    <cellStyle name="Followed Hyperlink" xfId="1710" builtinId="9" hidden="1"/>
    <cellStyle name="Followed Hyperlink" xfId="1712" builtinId="9" hidden="1"/>
    <cellStyle name="Followed Hyperlink" xfId="1714" builtinId="9" hidden="1"/>
    <cellStyle name="Followed Hyperlink" xfId="1716" builtinId="9" hidden="1"/>
    <cellStyle name="Followed Hyperlink" xfId="1718" builtinId="9" hidden="1"/>
    <cellStyle name="Followed Hyperlink" xfId="1720" builtinId="9" hidden="1"/>
    <cellStyle name="Followed Hyperlink" xfId="1722" builtinId="9" hidden="1"/>
    <cellStyle name="Followed Hyperlink" xfId="1724" builtinId="9" hidden="1"/>
    <cellStyle name="Followed Hyperlink" xfId="1726" builtinId="9" hidden="1"/>
    <cellStyle name="Followed Hyperlink" xfId="1728" builtinId="9" hidden="1"/>
    <cellStyle name="Followed Hyperlink" xfId="1730" builtinId="9" hidden="1"/>
    <cellStyle name="Followed Hyperlink" xfId="1732" builtinId="9" hidden="1"/>
    <cellStyle name="Followed Hyperlink" xfId="1734" builtinId="9" hidden="1"/>
    <cellStyle name="Followed Hyperlink" xfId="1736" builtinId="9" hidden="1"/>
    <cellStyle name="Followed Hyperlink" xfId="1738" builtinId="9" hidden="1"/>
    <cellStyle name="Followed Hyperlink" xfId="1740" builtinId="9" hidden="1"/>
    <cellStyle name="Followed Hyperlink" xfId="1742" builtinId="9" hidden="1"/>
    <cellStyle name="Followed Hyperlink" xfId="1744" builtinId="9" hidden="1"/>
    <cellStyle name="Followed Hyperlink" xfId="1746" builtinId="9" hidden="1"/>
    <cellStyle name="Followed Hyperlink" xfId="1748" builtinId="9" hidden="1"/>
    <cellStyle name="Followed Hyperlink" xfId="1750" builtinId="9" hidden="1"/>
    <cellStyle name="Followed Hyperlink" xfId="1752" builtinId="9" hidden="1"/>
    <cellStyle name="Followed Hyperlink" xfId="1754" builtinId="9" hidden="1"/>
    <cellStyle name="Followed Hyperlink" xfId="1756" builtinId="9" hidden="1"/>
    <cellStyle name="Followed Hyperlink" xfId="1758" builtinId="9" hidden="1"/>
    <cellStyle name="Followed Hyperlink" xfId="1760" builtinId="9" hidden="1"/>
    <cellStyle name="Followed Hyperlink" xfId="1762" builtinId="9" hidden="1"/>
    <cellStyle name="Followed Hyperlink" xfId="1764" builtinId="9" hidden="1"/>
    <cellStyle name="Followed Hyperlink" xfId="1766" builtinId="9" hidden="1"/>
    <cellStyle name="Followed Hyperlink" xfId="1768" builtinId="9" hidden="1"/>
    <cellStyle name="Followed Hyperlink" xfId="1770" builtinId="9" hidden="1"/>
    <cellStyle name="Followed Hyperlink" xfId="1772" builtinId="9" hidden="1"/>
    <cellStyle name="Followed Hyperlink" xfId="1774" builtinId="9" hidden="1"/>
    <cellStyle name="Followed Hyperlink" xfId="1776" builtinId="9" hidden="1"/>
    <cellStyle name="Followed Hyperlink" xfId="1778" builtinId="9" hidden="1"/>
    <cellStyle name="Followed Hyperlink" xfId="1780" builtinId="9" hidden="1"/>
    <cellStyle name="Followed Hyperlink" xfId="1782" builtinId="9" hidden="1"/>
    <cellStyle name="Followed Hyperlink" xfId="1784" builtinId="9" hidden="1"/>
    <cellStyle name="Followed Hyperlink" xfId="1786" builtinId="9" hidden="1"/>
    <cellStyle name="Followed Hyperlink" xfId="1788" builtinId="9" hidden="1"/>
    <cellStyle name="Followed Hyperlink" xfId="1790" builtinId="9" hidden="1"/>
    <cellStyle name="Followed Hyperlink" xfId="1792" builtinId="9" hidden="1"/>
    <cellStyle name="Followed Hyperlink" xfId="1794" builtinId="9" hidden="1"/>
    <cellStyle name="Followed Hyperlink" xfId="1796" builtinId="9" hidden="1"/>
    <cellStyle name="Followed Hyperlink" xfId="1798" builtinId="9" hidden="1"/>
    <cellStyle name="Followed Hyperlink" xfId="1800" builtinId="9" hidden="1"/>
    <cellStyle name="Followed Hyperlink" xfId="1802" builtinId="9" hidden="1"/>
    <cellStyle name="Followed Hyperlink" xfId="1804" builtinId="9" hidden="1"/>
    <cellStyle name="Followed Hyperlink" xfId="1806" builtinId="9" hidden="1"/>
    <cellStyle name="Followed Hyperlink" xfId="1808" builtinId="9" hidden="1"/>
    <cellStyle name="Followed Hyperlink" xfId="1810" builtinId="9" hidden="1"/>
    <cellStyle name="Followed Hyperlink" xfId="1812" builtinId="9" hidden="1"/>
    <cellStyle name="Followed Hyperlink" xfId="1814" builtinId="9" hidden="1"/>
    <cellStyle name="Followed Hyperlink" xfId="1816" builtinId="9" hidden="1"/>
    <cellStyle name="Followed Hyperlink" xfId="1818" builtinId="9" hidden="1"/>
    <cellStyle name="Followed Hyperlink" xfId="1820" builtinId="9" hidden="1"/>
    <cellStyle name="Followed Hyperlink" xfId="1822" builtinId="9" hidden="1"/>
    <cellStyle name="Followed Hyperlink" xfId="1824" builtinId="9" hidden="1"/>
    <cellStyle name="Followed Hyperlink" xfId="1826" builtinId="9" hidden="1"/>
    <cellStyle name="Followed Hyperlink" xfId="1828" builtinId="9" hidden="1"/>
    <cellStyle name="Followed Hyperlink" xfId="1830" builtinId="9" hidden="1"/>
    <cellStyle name="Followed Hyperlink" xfId="1832" builtinId="9" hidden="1"/>
    <cellStyle name="Followed Hyperlink" xfId="1834" builtinId="9" hidden="1"/>
    <cellStyle name="Followed Hyperlink" xfId="1836" builtinId="9" hidden="1"/>
    <cellStyle name="Followed Hyperlink" xfId="1838" builtinId="9" hidden="1"/>
    <cellStyle name="Followed Hyperlink" xfId="1840" builtinId="9" hidden="1"/>
    <cellStyle name="Followed Hyperlink" xfId="1842" builtinId="9" hidden="1"/>
    <cellStyle name="Followed Hyperlink" xfId="1844" builtinId="9" hidden="1"/>
    <cellStyle name="Followed Hyperlink" xfId="1846" builtinId="9" hidden="1"/>
    <cellStyle name="Followed Hyperlink" xfId="1848" builtinId="9" hidden="1"/>
    <cellStyle name="Followed Hyperlink" xfId="1850" builtinId="9" hidden="1"/>
    <cellStyle name="Followed Hyperlink" xfId="1852" builtinId="9" hidden="1"/>
    <cellStyle name="Followed Hyperlink" xfId="1854" builtinId="9" hidden="1"/>
    <cellStyle name="Followed Hyperlink" xfId="1856" builtinId="9" hidden="1"/>
    <cellStyle name="Followed Hyperlink" xfId="1858" builtinId="9" hidden="1"/>
    <cellStyle name="Followed Hyperlink" xfId="1860" builtinId="9" hidden="1"/>
    <cellStyle name="Followed Hyperlink" xfId="1862" builtinId="9" hidden="1"/>
    <cellStyle name="Followed Hyperlink" xfId="1864" builtinId="9" hidden="1"/>
    <cellStyle name="Followed Hyperlink" xfId="1866" builtinId="9" hidden="1"/>
    <cellStyle name="Followed Hyperlink" xfId="1868" builtinId="9" hidden="1"/>
    <cellStyle name="Followed Hyperlink" xfId="1870" builtinId="9" hidden="1"/>
    <cellStyle name="Followed Hyperlink" xfId="1872" builtinId="9" hidden="1"/>
    <cellStyle name="Followed Hyperlink" xfId="1874" builtinId="9" hidden="1"/>
    <cellStyle name="Followed Hyperlink" xfId="1876" builtinId="9" hidden="1"/>
    <cellStyle name="Followed Hyperlink" xfId="1878" builtinId="9" hidden="1"/>
    <cellStyle name="Followed Hyperlink" xfId="1880" builtinId="9" hidden="1"/>
    <cellStyle name="Followed Hyperlink" xfId="1882" builtinId="9" hidden="1"/>
    <cellStyle name="Followed Hyperlink" xfId="1884" builtinId="9" hidden="1"/>
    <cellStyle name="Followed Hyperlink" xfId="1886" builtinId="9" hidden="1"/>
    <cellStyle name="Followed Hyperlink" xfId="1888" builtinId="9" hidden="1"/>
    <cellStyle name="Followed Hyperlink" xfId="1890" builtinId="9" hidden="1"/>
    <cellStyle name="Followed Hyperlink" xfId="1892" builtinId="9" hidden="1"/>
    <cellStyle name="Followed Hyperlink" xfId="1894" builtinId="9" hidden="1"/>
    <cellStyle name="Followed Hyperlink" xfId="1896" builtinId="9" hidden="1"/>
    <cellStyle name="Followed Hyperlink" xfId="1898" builtinId="9" hidden="1"/>
    <cellStyle name="Followed Hyperlink" xfId="1900" builtinId="9" hidden="1"/>
    <cellStyle name="Followed Hyperlink" xfId="1902" builtinId="9" hidden="1"/>
    <cellStyle name="Followed Hyperlink" xfId="1904" builtinId="9" hidden="1"/>
    <cellStyle name="Followed Hyperlink" xfId="1906" builtinId="9" hidden="1"/>
    <cellStyle name="Followed Hyperlink" xfId="1908" builtinId="9" hidden="1"/>
    <cellStyle name="Followed Hyperlink" xfId="1910" builtinId="9" hidden="1"/>
    <cellStyle name="Followed Hyperlink" xfId="1912" builtinId="9" hidden="1"/>
    <cellStyle name="Followed Hyperlink" xfId="1914" builtinId="9" hidden="1"/>
    <cellStyle name="Followed Hyperlink" xfId="1916" builtinId="9" hidden="1"/>
    <cellStyle name="Followed Hyperlink" xfId="1918" builtinId="9" hidden="1"/>
    <cellStyle name="Followed Hyperlink" xfId="1920" builtinId="9" hidden="1"/>
    <cellStyle name="Followed Hyperlink" xfId="1922" builtinId="9" hidden="1"/>
    <cellStyle name="Followed Hyperlink" xfId="1924" builtinId="9" hidden="1"/>
    <cellStyle name="Followed Hyperlink" xfId="1926" builtinId="9" hidden="1"/>
    <cellStyle name="Followed Hyperlink" xfId="1928" builtinId="9" hidden="1"/>
    <cellStyle name="Followed Hyperlink" xfId="1930" builtinId="9" hidden="1"/>
    <cellStyle name="Followed Hyperlink" xfId="1932" builtinId="9" hidden="1"/>
    <cellStyle name="Followed Hyperlink" xfId="1934" builtinId="9" hidden="1"/>
    <cellStyle name="Followed Hyperlink" xfId="1936" builtinId="9" hidden="1"/>
    <cellStyle name="Followed Hyperlink" xfId="1938" builtinId="9" hidden="1"/>
    <cellStyle name="Followed Hyperlink" xfId="1940" builtinId="9" hidden="1"/>
    <cellStyle name="Followed Hyperlink" xfId="1942" builtinId="9" hidden="1"/>
    <cellStyle name="Followed Hyperlink" xfId="1944" builtinId="9" hidden="1"/>
    <cellStyle name="Followed Hyperlink" xfId="1946" builtinId="9" hidden="1"/>
    <cellStyle name="Followed Hyperlink" xfId="1948" builtinId="9" hidden="1"/>
    <cellStyle name="Followed Hyperlink" xfId="1950" builtinId="9" hidden="1"/>
    <cellStyle name="Followed Hyperlink" xfId="1952" builtinId="9" hidden="1"/>
    <cellStyle name="Followed Hyperlink" xfId="1954" builtinId="9" hidden="1"/>
    <cellStyle name="Followed Hyperlink" xfId="1956" builtinId="9" hidden="1"/>
    <cellStyle name="Followed Hyperlink" xfId="1958" builtinId="9" hidden="1"/>
    <cellStyle name="Followed Hyperlink" xfId="1960" builtinId="9" hidden="1"/>
    <cellStyle name="Followed Hyperlink" xfId="1962" builtinId="9" hidden="1"/>
    <cellStyle name="Followed Hyperlink" xfId="1964" builtinId="9" hidden="1"/>
    <cellStyle name="Followed Hyperlink" xfId="1966" builtinId="9" hidden="1"/>
    <cellStyle name="Followed Hyperlink" xfId="1968" builtinId="9" hidden="1"/>
    <cellStyle name="Followed Hyperlink" xfId="1970" builtinId="9" hidden="1"/>
    <cellStyle name="Followed Hyperlink" xfId="1972" builtinId="9" hidden="1"/>
    <cellStyle name="Followed Hyperlink" xfId="1974" builtinId="9" hidden="1"/>
    <cellStyle name="Followed Hyperlink" xfId="1976" builtinId="9" hidden="1"/>
    <cellStyle name="Followed Hyperlink" xfId="1978" builtinId="9" hidden="1"/>
    <cellStyle name="Followed Hyperlink" xfId="1980" builtinId="9" hidden="1"/>
    <cellStyle name="Followed Hyperlink" xfId="1982" builtinId="9" hidden="1"/>
    <cellStyle name="Followed Hyperlink" xfId="1984" builtinId="9" hidden="1"/>
    <cellStyle name="Followed Hyperlink" xfId="1986" builtinId="9" hidden="1"/>
    <cellStyle name="Followed Hyperlink" xfId="1988" builtinId="9" hidden="1"/>
    <cellStyle name="Followed Hyperlink" xfId="1990" builtinId="9" hidden="1"/>
    <cellStyle name="Followed Hyperlink" xfId="1992" builtinId="9" hidden="1"/>
    <cellStyle name="Followed Hyperlink" xfId="1994" builtinId="9" hidden="1"/>
    <cellStyle name="Followed Hyperlink" xfId="1996" builtinId="9" hidden="1"/>
    <cellStyle name="Followed Hyperlink" xfId="1998" builtinId="9" hidden="1"/>
    <cellStyle name="Followed Hyperlink" xfId="2000" builtinId="9" hidden="1"/>
    <cellStyle name="Followed Hyperlink" xfId="2002" builtinId="9" hidden="1"/>
    <cellStyle name="Followed Hyperlink" xfId="2004" builtinId="9" hidden="1"/>
    <cellStyle name="Followed Hyperlink" xfId="2006" builtinId="9" hidden="1"/>
    <cellStyle name="Followed Hyperlink" xfId="2008" builtinId="9" hidden="1"/>
    <cellStyle name="Followed Hyperlink" xfId="2010" builtinId="9" hidden="1"/>
    <cellStyle name="Followed Hyperlink" xfId="2012" builtinId="9" hidden="1"/>
    <cellStyle name="Followed Hyperlink" xfId="2014" builtinId="9" hidden="1"/>
    <cellStyle name="Followed Hyperlink" xfId="2016" builtinId="9" hidden="1"/>
    <cellStyle name="Followed Hyperlink" xfId="2018" builtinId="9" hidden="1"/>
    <cellStyle name="Followed Hyperlink" xfId="2020" builtinId="9" hidden="1"/>
    <cellStyle name="Followed Hyperlink" xfId="2022" builtinId="9" hidden="1"/>
    <cellStyle name="Followed Hyperlink" xfId="2024" builtinId="9" hidden="1"/>
    <cellStyle name="Followed Hyperlink" xfId="2026" builtinId="9" hidden="1"/>
    <cellStyle name="Followed Hyperlink" xfId="2028" builtinId="9" hidden="1"/>
    <cellStyle name="Followed Hyperlink" xfId="2030" builtinId="9" hidden="1"/>
    <cellStyle name="Followed Hyperlink" xfId="2032" builtinId="9" hidden="1"/>
    <cellStyle name="Followed Hyperlink" xfId="2034" builtinId="9" hidden="1"/>
    <cellStyle name="Followed Hyperlink" xfId="2036" builtinId="9" hidden="1"/>
    <cellStyle name="Followed Hyperlink" xfId="2038" builtinId="9" hidden="1"/>
    <cellStyle name="Followed Hyperlink" xfId="2040" builtinId="9" hidden="1"/>
    <cellStyle name="Followed Hyperlink" xfId="2042" builtinId="9" hidden="1"/>
    <cellStyle name="Followed Hyperlink" xfId="2044" builtinId="9" hidden="1"/>
    <cellStyle name="Followed Hyperlink" xfId="2046" builtinId="9" hidden="1"/>
    <cellStyle name="Followed Hyperlink" xfId="2048" builtinId="9" hidden="1"/>
    <cellStyle name="Followed Hyperlink" xfId="2050" builtinId="9" hidden="1"/>
    <cellStyle name="Followed Hyperlink" xfId="2052" builtinId="9" hidden="1"/>
    <cellStyle name="Followed Hyperlink" xfId="2054" builtinId="9" hidden="1"/>
    <cellStyle name="Followed Hyperlink" xfId="2056" builtinId="9" hidden="1"/>
    <cellStyle name="Followed Hyperlink" xfId="2058" builtinId="9" hidden="1"/>
    <cellStyle name="Followed Hyperlink" xfId="2060" builtinId="9" hidden="1"/>
    <cellStyle name="Followed Hyperlink" xfId="2062" builtinId="9" hidden="1"/>
    <cellStyle name="Followed Hyperlink" xfId="2064" builtinId="9" hidden="1"/>
    <cellStyle name="Followed Hyperlink" xfId="2066" builtinId="9" hidden="1"/>
    <cellStyle name="Followed Hyperlink" xfId="2068" builtinId="9" hidden="1"/>
    <cellStyle name="Followed Hyperlink" xfId="2070" builtinId="9" hidden="1"/>
    <cellStyle name="Followed Hyperlink" xfId="2072" builtinId="9" hidden="1"/>
    <cellStyle name="Followed Hyperlink" xfId="2074" builtinId="9" hidden="1"/>
    <cellStyle name="Followed Hyperlink" xfId="2076" builtinId="9" hidden="1"/>
    <cellStyle name="Followed Hyperlink" xfId="2078" builtinId="9" hidden="1"/>
    <cellStyle name="Followed Hyperlink" xfId="2080" builtinId="9" hidden="1"/>
    <cellStyle name="Followed Hyperlink" xfId="2082" builtinId="9" hidden="1"/>
    <cellStyle name="Followed Hyperlink" xfId="2084" builtinId="9" hidden="1"/>
    <cellStyle name="Followed Hyperlink" xfId="2086" builtinId="9" hidden="1"/>
    <cellStyle name="Followed Hyperlink" xfId="2088" builtinId="9" hidden="1"/>
    <cellStyle name="Followed Hyperlink" xfId="2090" builtinId="9" hidden="1"/>
    <cellStyle name="Followed Hyperlink" xfId="2092" builtinId="9" hidden="1"/>
    <cellStyle name="Followed Hyperlink" xfId="2094" builtinId="9" hidden="1"/>
    <cellStyle name="Followed Hyperlink" xfId="2096" builtinId="9" hidden="1"/>
    <cellStyle name="Followed Hyperlink" xfId="2098" builtinId="9" hidden="1"/>
    <cellStyle name="Followed Hyperlink" xfId="2100" builtinId="9" hidden="1"/>
    <cellStyle name="Followed Hyperlink" xfId="2102" builtinId="9" hidden="1"/>
    <cellStyle name="Followed Hyperlink" xfId="2104" builtinId="9" hidden="1"/>
    <cellStyle name="Followed Hyperlink" xfId="2106" builtinId="9" hidden="1"/>
    <cellStyle name="Followed Hyperlink" xfId="2108" builtinId="9" hidden="1"/>
    <cellStyle name="Followed Hyperlink" xfId="2110" builtinId="9" hidden="1"/>
    <cellStyle name="Followed Hyperlink" xfId="2112" builtinId="9" hidden="1"/>
    <cellStyle name="Followed Hyperlink" xfId="2114" builtinId="9" hidden="1"/>
    <cellStyle name="Followed Hyperlink" xfId="2116" builtinId="9" hidden="1"/>
    <cellStyle name="Followed Hyperlink" xfId="2118" builtinId="9" hidden="1"/>
    <cellStyle name="Followed Hyperlink" xfId="2120" builtinId="9" hidden="1"/>
    <cellStyle name="Followed Hyperlink" xfId="2122" builtinId="9" hidden="1"/>
    <cellStyle name="Followed Hyperlink" xfId="2124" builtinId="9" hidden="1"/>
    <cellStyle name="Followed Hyperlink" xfId="2126" builtinId="9" hidden="1"/>
    <cellStyle name="Followed Hyperlink" xfId="2128" builtinId="9" hidden="1"/>
    <cellStyle name="Followed Hyperlink" xfId="2130" builtinId="9" hidden="1"/>
    <cellStyle name="Followed Hyperlink" xfId="2132" builtinId="9" hidden="1"/>
    <cellStyle name="Followed Hyperlink" xfId="2134" builtinId="9" hidden="1"/>
    <cellStyle name="Followed Hyperlink" xfId="2136" builtinId="9" hidden="1"/>
    <cellStyle name="Followed Hyperlink" xfId="2138" builtinId="9" hidden="1"/>
    <cellStyle name="Followed Hyperlink" xfId="2140" builtinId="9" hidden="1"/>
    <cellStyle name="Followed Hyperlink" xfId="2142" builtinId="9" hidden="1"/>
    <cellStyle name="Followed Hyperlink" xfId="2144" builtinId="9" hidden="1"/>
    <cellStyle name="Followed Hyperlink" xfId="2146" builtinId="9" hidden="1"/>
    <cellStyle name="Followed Hyperlink" xfId="2148" builtinId="9" hidden="1"/>
    <cellStyle name="Followed Hyperlink" xfId="2150" builtinId="9" hidden="1"/>
    <cellStyle name="Followed Hyperlink" xfId="2152" builtinId="9" hidden="1"/>
    <cellStyle name="Followed Hyperlink" xfId="2154" builtinId="9" hidden="1"/>
    <cellStyle name="Followed Hyperlink" xfId="2156" builtinId="9" hidden="1"/>
    <cellStyle name="Followed Hyperlink" xfId="2158" builtinId="9" hidden="1"/>
    <cellStyle name="Followed Hyperlink" xfId="2160" builtinId="9" hidden="1"/>
    <cellStyle name="Followed Hyperlink" xfId="2162" builtinId="9" hidden="1"/>
    <cellStyle name="Followed Hyperlink" xfId="2164" builtinId="9" hidden="1"/>
    <cellStyle name="Followed Hyperlink" xfId="2166" builtinId="9" hidden="1"/>
    <cellStyle name="Followed Hyperlink" xfId="2168" builtinId="9" hidden="1"/>
    <cellStyle name="Followed Hyperlink" xfId="2170" builtinId="9" hidden="1"/>
    <cellStyle name="Followed Hyperlink" xfId="2172" builtinId="9" hidden="1"/>
    <cellStyle name="Followed Hyperlink" xfId="2174" builtinId="9" hidden="1"/>
    <cellStyle name="Followed Hyperlink" xfId="2176" builtinId="9" hidden="1"/>
    <cellStyle name="Followed Hyperlink" xfId="2178" builtinId="9" hidden="1"/>
    <cellStyle name="Followed Hyperlink" xfId="2180" builtinId="9" hidden="1"/>
    <cellStyle name="Followed Hyperlink" xfId="2182" builtinId="9" hidden="1"/>
    <cellStyle name="Followed Hyperlink" xfId="2184" builtinId="9" hidden="1"/>
    <cellStyle name="Followed Hyperlink" xfId="2186" builtinId="9" hidden="1"/>
    <cellStyle name="Followed Hyperlink" xfId="2188" builtinId="9" hidden="1"/>
    <cellStyle name="Followed Hyperlink" xfId="2190" builtinId="9" hidden="1"/>
    <cellStyle name="Followed Hyperlink" xfId="2192" builtinId="9" hidden="1"/>
    <cellStyle name="Followed Hyperlink" xfId="2194" builtinId="9" hidden="1"/>
    <cellStyle name="Followed Hyperlink" xfId="2196" builtinId="9" hidden="1"/>
    <cellStyle name="Followed Hyperlink" xfId="2198" builtinId="9" hidden="1"/>
    <cellStyle name="Followed Hyperlink" xfId="2200" builtinId="9" hidden="1"/>
    <cellStyle name="Followed Hyperlink" xfId="2202" builtinId="9" hidden="1"/>
    <cellStyle name="Followed Hyperlink" xfId="2204" builtinId="9" hidden="1"/>
    <cellStyle name="Followed Hyperlink" xfId="2206" builtinId="9" hidden="1"/>
    <cellStyle name="Followed Hyperlink" xfId="2208" builtinId="9" hidden="1"/>
    <cellStyle name="Followed Hyperlink" xfId="2210" builtinId="9" hidden="1"/>
    <cellStyle name="Followed Hyperlink" xfId="2212" builtinId="9" hidden="1"/>
    <cellStyle name="Followed Hyperlink" xfId="2214" builtinId="9" hidden="1"/>
    <cellStyle name="Followed Hyperlink" xfId="2216" builtinId="9" hidden="1"/>
    <cellStyle name="Followed Hyperlink" xfId="2218" builtinId="9" hidden="1"/>
    <cellStyle name="Followed Hyperlink" xfId="2220" builtinId="9" hidden="1"/>
    <cellStyle name="Followed Hyperlink" xfId="2222" builtinId="9" hidden="1"/>
    <cellStyle name="Followed Hyperlink" xfId="2224" builtinId="9" hidden="1"/>
    <cellStyle name="Followed Hyperlink" xfId="2226" builtinId="9" hidden="1"/>
    <cellStyle name="Followed Hyperlink" xfId="2228" builtinId="9" hidden="1"/>
    <cellStyle name="Followed Hyperlink" xfId="2230" builtinId="9" hidden="1"/>
    <cellStyle name="Followed Hyperlink" xfId="2232" builtinId="9" hidden="1"/>
    <cellStyle name="Followed Hyperlink" xfId="2234" builtinId="9" hidden="1"/>
    <cellStyle name="Followed Hyperlink" xfId="2236" builtinId="9" hidden="1"/>
    <cellStyle name="Followed Hyperlink" xfId="2238" builtinId="9" hidden="1"/>
    <cellStyle name="Followed Hyperlink" xfId="2240" builtinId="9" hidden="1"/>
    <cellStyle name="Followed Hyperlink" xfId="2242" builtinId="9" hidden="1"/>
    <cellStyle name="Followed Hyperlink" xfId="2244" builtinId="9" hidden="1"/>
    <cellStyle name="Followed Hyperlink" xfId="2246" builtinId="9" hidden="1"/>
    <cellStyle name="Followed Hyperlink" xfId="2248" builtinId="9" hidden="1"/>
    <cellStyle name="Followed Hyperlink" xfId="2250" builtinId="9" hidden="1"/>
    <cellStyle name="Followed Hyperlink" xfId="2252" builtinId="9" hidden="1"/>
    <cellStyle name="Followed Hyperlink" xfId="2254" builtinId="9" hidden="1"/>
    <cellStyle name="Followed Hyperlink" xfId="2256" builtinId="9" hidden="1"/>
    <cellStyle name="Followed Hyperlink" xfId="2258" builtinId="9" hidden="1"/>
    <cellStyle name="Followed Hyperlink" xfId="2260" builtinId="9" hidden="1"/>
    <cellStyle name="Followed Hyperlink" xfId="2262" builtinId="9" hidden="1"/>
    <cellStyle name="Followed Hyperlink" xfId="2264" builtinId="9" hidden="1"/>
    <cellStyle name="Followed Hyperlink" xfId="2266" builtinId="9" hidden="1"/>
    <cellStyle name="Followed Hyperlink" xfId="2268" builtinId="9" hidden="1"/>
    <cellStyle name="Followed Hyperlink" xfId="2270" builtinId="9" hidden="1"/>
    <cellStyle name="Followed Hyperlink" xfId="2272" builtinId="9" hidden="1"/>
    <cellStyle name="Followed Hyperlink" xfId="2274" builtinId="9" hidden="1"/>
    <cellStyle name="Followed Hyperlink" xfId="2276" builtinId="9" hidden="1"/>
    <cellStyle name="Followed Hyperlink" xfId="2278" builtinId="9" hidden="1"/>
    <cellStyle name="Followed Hyperlink" xfId="2280" builtinId="9" hidden="1"/>
    <cellStyle name="Followed Hyperlink" xfId="2282" builtinId="9" hidden="1"/>
    <cellStyle name="Followed Hyperlink" xfId="2284" builtinId="9" hidden="1"/>
    <cellStyle name="Followed Hyperlink" xfId="2286" builtinId="9" hidden="1"/>
    <cellStyle name="Followed Hyperlink" xfId="2288" builtinId="9" hidden="1"/>
    <cellStyle name="Followed Hyperlink" xfId="2290" builtinId="9" hidden="1"/>
    <cellStyle name="Followed Hyperlink" xfId="2292" builtinId="9" hidden="1"/>
    <cellStyle name="Followed Hyperlink" xfId="2294" builtinId="9" hidden="1"/>
    <cellStyle name="Followed Hyperlink" xfId="2296" builtinId="9" hidden="1"/>
    <cellStyle name="Followed Hyperlink" xfId="2298" builtinId="9" hidden="1"/>
    <cellStyle name="Followed Hyperlink" xfId="2300" builtinId="9" hidden="1"/>
    <cellStyle name="Followed Hyperlink" xfId="2302" builtinId="9" hidden="1"/>
    <cellStyle name="Followed Hyperlink" xfId="2304" builtinId="9" hidden="1"/>
    <cellStyle name="Followed Hyperlink" xfId="2306" builtinId="9" hidden="1"/>
    <cellStyle name="Followed Hyperlink" xfId="2308" builtinId="9" hidden="1"/>
    <cellStyle name="Followed Hyperlink" xfId="2310" builtinId="9" hidden="1"/>
    <cellStyle name="Followed Hyperlink" xfId="2312" builtinId="9" hidden="1"/>
    <cellStyle name="Followed Hyperlink" xfId="2314" builtinId="9" hidden="1"/>
    <cellStyle name="Followed Hyperlink" xfId="2316" builtinId="9" hidden="1"/>
    <cellStyle name="Followed Hyperlink" xfId="2318" builtinId="9" hidden="1"/>
    <cellStyle name="Followed Hyperlink" xfId="2320" builtinId="9" hidden="1"/>
    <cellStyle name="Followed Hyperlink" xfId="2322" builtinId="9" hidden="1"/>
    <cellStyle name="Followed Hyperlink" xfId="2324" builtinId="9" hidden="1"/>
    <cellStyle name="Followed Hyperlink" xfId="2326" builtinId="9" hidden="1"/>
    <cellStyle name="Followed Hyperlink" xfId="2328" builtinId="9" hidden="1"/>
    <cellStyle name="Followed Hyperlink" xfId="2330" builtinId="9" hidden="1"/>
    <cellStyle name="Followed Hyperlink" xfId="2332" builtinId="9" hidden="1"/>
    <cellStyle name="Followed Hyperlink" xfId="2334" builtinId="9" hidden="1"/>
    <cellStyle name="Followed Hyperlink" xfId="2336" builtinId="9" hidden="1"/>
    <cellStyle name="Followed Hyperlink" xfId="2338" builtinId="9" hidden="1"/>
    <cellStyle name="Followed Hyperlink" xfId="2340" builtinId="9" hidden="1"/>
    <cellStyle name="Followed Hyperlink" xfId="2342" builtinId="9" hidden="1"/>
    <cellStyle name="Followed Hyperlink" xfId="2344" builtinId="9" hidden="1"/>
    <cellStyle name="Followed Hyperlink" xfId="2346" builtinId="9" hidden="1"/>
    <cellStyle name="Followed Hyperlink" xfId="2348" builtinId="9" hidden="1"/>
    <cellStyle name="Followed Hyperlink" xfId="2350" builtinId="9" hidden="1"/>
    <cellStyle name="Followed Hyperlink" xfId="2352" builtinId="9" hidden="1"/>
    <cellStyle name="Followed Hyperlink" xfId="2354" builtinId="9" hidden="1"/>
    <cellStyle name="Followed Hyperlink" xfId="2356" builtinId="9" hidden="1"/>
    <cellStyle name="Followed Hyperlink" xfId="2358" builtinId="9" hidden="1"/>
    <cellStyle name="Followed Hyperlink" xfId="2360" builtinId="9" hidden="1"/>
    <cellStyle name="Followed Hyperlink" xfId="2362" builtinId="9" hidden="1"/>
    <cellStyle name="Followed Hyperlink" xfId="2364" builtinId="9" hidden="1"/>
    <cellStyle name="Followed Hyperlink" xfId="2366" builtinId="9" hidden="1"/>
    <cellStyle name="Followed Hyperlink" xfId="2368" builtinId="9" hidden="1"/>
    <cellStyle name="Followed Hyperlink" xfId="2370" builtinId="9" hidden="1"/>
    <cellStyle name="Followed Hyperlink" xfId="2372" builtinId="9" hidden="1"/>
    <cellStyle name="Followed Hyperlink" xfId="2374" builtinId="9" hidden="1"/>
    <cellStyle name="Followed Hyperlink" xfId="2376" builtinId="9" hidden="1"/>
    <cellStyle name="Followed Hyperlink" xfId="2378" builtinId="9" hidden="1"/>
    <cellStyle name="Followed Hyperlink" xfId="2380" builtinId="9" hidden="1"/>
    <cellStyle name="Followed Hyperlink" xfId="2382" builtinId="9" hidden="1"/>
    <cellStyle name="Followed Hyperlink" xfId="2384" builtinId="9" hidden="1"/>
    <cellStyle name="Followed Hyperlink" xfId="2386" builtinId="9" hidden="1"/>
    <cellStyle name="Followed Hyperlink" xfId="2388" builtinId="9" hidden="1"/>
    <cellStyle name="Followed Hyperlink" xfId="2390" builtinId="9" hidden="1"/>
    <cellStyle name="Followed Hyperlink" xfId="2392" builtinId="9" hidden="1"/>
    <cellStyle name="Followed Hyperlink" xfId="2394" builtinId="9" hidden="1"/>
    <cellStyle name="Followed Hyperlink" xfId="2396" builtinId="9" hidden="1"/>
    <cellStyle name="Followed Hyperlink" xfId="2398" builtinId="9" hidden="1"/>
    <cellStyle name="Followed Hyperlink" xfId="2400" builtinId="9" hidden="1"/>
    <cellStyle name="Followed Hyperlink" xfId="2402" builtinId="9" hidden="1"/>
    <cellStyle name="Followed Hyperlink" xfId="2404" builtinId="9" hidden="1"/>
    <cellStyle name="Followed Hyperlink" xfId="2406" builtinId="9" hidden="1"/>
    <cellStyle name="Followed Hyperlink" xfId="2408" builtinId="9" hidden="1"/>
    <cellStyle name="Followed Hyperlink" xfId="2410" builtinId="9" hidden="1"/>
    <cellStyle name="Followed Hyperlink" xfId="2412" builtinId="9" hidden="1"/>
    <cellStyle name="Followed Hyperlink" xfId="2414" builtinId="9" hidden="1"/>
    <cellStyle name="Followed Hyperlink" xfId="2416" builtinId="9" hidden="1"/>
    <cellStyle name="Followed Hyperlink" xfId="2418" builtinId="9" hidden="1"/>
    <cellStyle name="Followed Hyperlink" xfId="2420" builtinId="9" hidden="1"/>
    <cellStyle name="Followed Hyperlink" xfId="2422" builtinId="9" hidden="1"/>
    <cellStyle name="Followed Hyperlink" xfId="2424" builtinId="9" hidden="1"/>
    <cellStyle name="Followed Hyperlink" xfId="2426" builtinId="9" hidden="1"/>
    <cellStyle name="Followed Hyperlink" xfId="2428" builtinId="9" hidden="1"/>
    <cellStyle name="Followed Hyperlink" xfId="2430" builtinId="9" hidden="1"/>
    <cellStyle name="Followed Hyperlink" xfId="2432" builtinId="9" hidden="1"/>
    <cellStyle name="Followed Hyperlink" xfId="2434" builtinId="9" hidden="1"/>
    <cellStyle name="Followed Hyperlink" xfId="2436" builtinId="9" hidden="1"/>
    <cellStyle name="Followed Hyperlink" xfId="2438" builtinId="9" hidden="1"/>
    <cellStyle name="Followed Hyperlink" xfId="2440" builtinId="9" hidden="1"/>
    <cellStyle name="Followed Hyperlink" xfId="2442" builtinId="9" hidden="1"/>
    <cellStyle name="Followed Hyperlink" xfId="2444" builtinId="9" hidden="1"/>
    <cellStyle name="Followed Hyperlink" xfId="2446" builtinId="9" hidden="1"/>
    <cellStyle name="Followed Hyperlink" xfId="2448" builtinId="9" hidden="1"/>
    <cellStyle name="Followed Hyperlink" xfId="2450" builtinId="9" hidden="1"/>
    <cellStyle name="Followed Hyperlink" xfId="2452" builtinId="9" hidden="1"/>
    <cellStyle name="Followed Hyperlink" xfId="2454" builtinId="9" hidden="1"/>
    <cellStyle name="Followed Hyperlink" xfId="2456" builtinId="9" hidden="1"/>
    <cellStyle name="Followed Hyperlink" xfId="2458" builtinId="9" hidden="1"/>
    <cellStyle name="Followed Hyperlink" xfId="2460" builtinId="9" hidden="1"/>
    <cellStyle name="Followed Hyperlink" xfId="2462" builtinId="9" hidden="1"/>
    <cellStyle name="Followed Hyperlink" xfId="2464" builtinId="9" hidden="1"/>
    <cellStyle name="Followed Hyperlink" xfId="2466" builtinId="9" hidden="1"/>
    <cellStyle name="Followed Hyperlink" xfId="2468" builtinId="9" hidden="1"/>
    <cellStyle name="Followed Hyperlink" xfId="2470" builtinId="9" hidden="1"/>
    <cellStyle name="Followed Hyperlink" xfId="2472" builtinId="9" hidden="1"/>
    <cellStyle name="Followed Hyperlink" xfId="2474" builtinId="9" hidden="1"/>
    <cellStyle name="Followed Hyperlink" xfId="2476" builtinId="9" hidden="1"/>
    <cellStyle name="Followed Hyperlink" xfId="2478" builtinId="9" hidden="1"/>
    <cellStyle name="Followed Hyperlink" xfId="2480" builtinId="9" hidden="1"/>
    <cellStyle name="Followed Hyperlink" xfId="2482" builtinId="9" hidden="1"/>
    <cellStyle name="Followed Hyperlink" xfId="2484" builtinId="9" hidden="1"/>
    <cellStyle name="Followed Hyperlink" xfId="2486" builtinId="9" hidden="1"/>
    <cellStyle name="Followed Hyperlink" xfId="2488" builtinId="9" hidden="1"/>
    <cellStyle name="Followed Hyperlink" xfId="2490" builtinId="9" hidden="1"/>
    <cellStyle name="Followed Hyperlink" xfId="2492" builtinId="9" hidden="1"/>
    <cellStyle name="Followed Hyperlink" xfId="2494" builtinId="9" hidden="1"/>
    <cellStyle name="Followed Hyperlink" xfId="2496" builtinId="9" hidden="1"/>
    <cellStyle name="Followed Hyperlink" xfId="2498" builtinId="9" hidden="1"/>
    <cellStyle name="Followed Hyperlink" xfId="2500" builtinId="9" hidden="1"/>
    <cellStyle name="Followed Hyperlink" xfId="2502" builtinId="9" hidden="1"/>
    <cellStyle name="Followed Hyperlink" xfId="2504" builtinId="9" hidden="1"/>
    <cellStyle name="Followed Hyperlink" xfId="2506" builtinId="9" hidden="1"/>
    <cellStyle name="Followed Hyperlink" xfId="2508" builtinId="9" hidden="1"/>
    <cellStyle name="Followed Hyperlink" xfId="2510" builtinId="9" hidden="1"/>
    <cellStyle name="Followed Hyperlink" xfId="2512" builtinId="9" hidden="1"/>
    <cellStyle name="Followed Hyperlink" xfId="2514" builtinId="9" hidden="1"/>
    <cellStyle name="Followed Hyperlink" xfId="2516" builtinId="9" hidden="1"/>
    <cellStyle name="Followed Hyperlink" xfId="2518" builtinId="9" hidden="1"/>
    <cellStyle name="Followed Hyperlink" xfId="2520" builtinId="9" hidden="1"/>
    <cellStyle name="Followed Hyperlink" xfId="2522" builtinId="9" hidden="1"/>
    <cellStyle name="Followed Hyperlink" xfId="2524" builtinId="9" hidden="1"/>
    <cellStyle name="Followed Hyperlink" xfId="2526" builtinId="9" hidden="1"/>
    <cellStyle name="Followed Hyperlink" xfId="2528" builtinId="9" hidden="1"/>
    <cellStyle name="Followed Hyperlink" xfId="2530" builtinId="9" hidden="1"/>
    <cellStyle name="Followed Hyperlink" xfId="2532" builtinId="9" hidden="1"/>
    <cellStyle name="Followed Hyperlink" xfId="2534" builtinId="9" hidden="1"/>
    <cellStyle name="Followed Hyperlink" xfId="2536" builtinId="9" hidden="1"/>
    <cellStyle name="Followed Hyperlink" xfId="2538" builtinId="9" hidden="1"/>
    <cellStyle name="Followed Hyperlink" xfId="2540" builtinId="9" hidden="1"/>
    <cellStyle name="Followed Hyperlink" xfId="2542" builtinId="9" hidden="1"/>
    <cellStyle name="Followed Hyperlink" xfId="2544" builtinId="9" hidden="1"/>
    <cellStyle name="Followed Hyperlink" xfId="2546" builtinId="9" hidden="1"/>
    <cellStyle name="Followed Hyperlink" xfId="2548" builtinId="9" hidden="1"/>
    <cellStyle name="Followed Hyperlink" xfId="2550" builtinId="9" hidden="1"/>
    <cellStyle name="Followed Hyperlink" xfId="2552" builtinId="9" hidden="1"/>
    <cellStyle name="Followed Hyperlink" xfId="2554" builtinId="9" hidden="1"/>
    <cellStyle name="Followed Hyperlink" xfId="2556" builtinId="9" hidden="1"/>
    <cellStyle name="Followed Hyperlink" xfId="2558" builtinId="9" hidden="1"/>
    <cellStyle name="Followed Hyperlink" xfId="2560" builtinId="9" hidden="1"/>
    <cellStyle name="Followed Hyperlink" xfId="2562" builtinId="9" hidden="1"/>
    <cellStyle name="Followed Hyperlink" xfId="2564" builtinId="9" hidden="1"/>
    <cellStyle name="Followed Hyperlink" xfId="2566" builtinId="9" hidden="1"/>
    <cellStyle name="Followed Hyperlink" xfId="2568" builtinId="9" hidden="1"/>
    <cellStyle name="Followed Hyperlink" xfId="2570" builtinId="9" hidden="1"/>
    <cellStyle name="Followed Hyperlink" xfId="2572" builtinId="9" hidden="1"/>
    <cellStyle name="Followed Hyperlink" xfId="2574" builtinId="9" hidden="1"/>
    <cellStyle name="Followed Hyperlink" xfId="2576" builtinId="9" hidden="1"/>
    <cellStyle name="Followed Hyperlink" xfId="2578" builtinId="9" hidden="1"/>
    <cellStyle name="Followed Hyperlink" xfId="2580" builtinId="9" hidden="1"/>
    <cellStyle name="Followed Hyperlink" xfId="2582" builtinId="9" hidden="1"/>
    <cellStyle name="Followed Hyperlink" xfId="2584" builtinId="9" hidden="1"/>
    <cellStyle name="Followed Hyperlink" xfId="2586" builtinId="9" hidden="1"/>
    <cellStyle name="Followed Hyperlink" xfId="2588" builtinId="9" hidden="1"/>
    <cellStyle name="Followed Hyperlink" xfId="2590" builtinId="9" hidden="1"/>
    <cellStyle name="Followed Hyperlink" xfId="2592" builtinId="9" hidden="1"/>
    <cellStyle name="Followed Hyperlink" xfId="2594" builtinId="9" hidden="1"/>
    <cellStyle name="Followed Hyperlink" xfId="2596" builtinId="9" hidden="1"/>
    <cellStyle name="Followed Hyperlink" xfId="2598" builtinId="9" hidden="1"/>
    <cellStyle name="Followed Hyperlink" xfId="2600" builtinId="9" hidden="1"/>
    <cellStyle name="Followed Hyperlink" xfId="2602" builtinId="9" hidden="1"/>
    <cellStyle name="Followed Hyperlink" xfId="2604" builtinId="9" hidden="1"/>
    <cellStyle name="Followed Hyperlink" xfId="2606" builtinId="9" hidden="1"/>
    <cellStyle name="Followed Hyperlink" xfId="2608" builtinId="9" hidden="1"/>
    <cellStyle name="Followed Hyperlink" xfId="2610" builtinId="9" hidden="1"/>
    <cellStyle name="Followed Hyperlink" xfId="2612" builtinId="9" hidden="1"/>
    <cellStyle name="Followed Hyperlink" xfId="2614" builtinId="9" hidden="1"/>
    <cellStyle name="Followed Hyperlink" xfId="2616" builtinId="9" hidden="1"/>
    <cellStyle name="Followed Hyperlink" xfId="2618" builtinId="9" hidden="1"/>
    <cellStyle name="Followed Hyperlink" xfId="2620" builtinId="9" hidden="1"/>
    <cellStyle name="Followed Hyperlink" xfId="2622" builtinId="9" hidden="1"/>
    <cellStyle name="Followed Hyperlink" xfId="2624" builtinId="9" hidden="1"/>
    <cellStyle name="Followed Hyperlink" xfId="2626" builtinId="9" hidden="1"/>
    <cellStyle name="Followed Hyperlink" xfId="2628" builtinId="9" hidden="1"/>
    <cellStyle name="Followed Hyperlink" xfId="2630" builtinId="9" hidden="1"/>
    <cellStyle name="Followed Hyperlink" xfId="2632" builtinId="9" hidden="1"/>
    <cellStyle name="Followed Hyperlink" xfId="2634" builtinId="9" hidden="1"/>
    <cellStyle name="Followed Hyperlink" xfId="2636" builtinId="9" hidden="1"/>
    <cellStyle name="Followed Hyperlink" xfId="2638" builtinId="9" hidden="1"/>
    <cellStyle name="Followed Hyperlink" xfId="2640" builtinId="9" hidden="1"/>
    <cellStyle name="Followed Hyperlink" xfId="2642" builtinId="9" hidden="1"/>
    <cellStyle name="Followed Hyperlink" xfId="2644" builtinId="9" hidden="1"/>
    <cellStyle name="Followed Hyperlink" xfId="2646" builtinId="9" hidden="1"/>
    <cellStyle name="Followed Hyperlink" xfId="2648" builtinId="9" hidden="1"/>
    <cellStyle name="Followed Hyperlink" xfId="2650" builtinId="9" hidden="1"/>
    <cellStyle name="Followed Hyperlink" xfId="2652" builtinId="9" hidden="1"/>
    <cellStyle name="Followed Hyperlink" xfId="2654" builtinId="9" hidden="1"/>
    <cellStyle name="Followed Hyperlink" xfId="2656" builtinId="9" hidden="1"/>
    <cellStyle name="Followed Hyperlink" xfId="2658" builtinId="9" hidden="1"/>
    <cellStyle name="Followed Hyperlink" xfId="2660" builtinId="9" hidden="1"/>
    <cellStyle name="Followed Hyperlink" xfId="2662" builtinId="9" hidden="1"/>
    <cellStyle name="Followed Hyperlink" xfId="2664" builtinId="9" hidden="1"/>
    <cellStyle name="Followed Hyperlink" xfId="2666" builtinId="9" hidden="1"/>
    <cellStyle name="Followed Hyperlink" xfId="2668" builtinId="9" hidden="1"/>
    <cellStyle name="Followed Hyperlink" xfId="2670" builtinId="9" hidden="1"/>
    <cellStyle name="Followed Hyperlink" xfId="2672" builtinId="9" hidden="1"/>
    <cellStyle name="Followed Hyperlink" xfId="2674" builtinId="9" hidden="1"/>
    <cellStyle name="Followed Hyperlink" xfId="2676" builtinId="9" hidden="1"/>
    <cellStyle name="Followed Hyperlink" xfId="2678" builtinId="9" hidden="1"/>
    <cellStyle name="Followed Hyperlink" xfId="2680" builtinId="9" hidden="1"/>
    <cellStyle name="Followed Hyperlink" xfId="2682" builtinId="9" hidden="1"/>
    <cellStyle name="Followed Hyperlink" xfId="2684" builtinId="9" hidden="1"/>
    <cellStyle name="Followed Hyperlink" xfId="2686" builtinId="9" hidden="1"/>
    <cellStyle name="Followed Hyperlink" xfId="2688" builtinId="9" hidden="1"/>
    <cellStyle name="Followed Hyperlink" xfId="2690" builtinId="9" hidden="1"/>
    <cellStyle name="Followed Hyperlink" xfId="2692" builtinId="9" hidden="1"/>
    <cellStyle name="Followed Hyperlink" xfId="2694" builtinId="9" hidden="1"/>
    <cellStyle name="Followed Hyperlink" xfId="2696" builtinId="9" hidden="1"/>
    <cellStyle name="Followed Hyperlink" xfId="2698" builtinId="9" hidden="1"/>
    <cellStyle name="Followed Hyperlink" xfId="2700" builtinId="9" hidden="1"/>
    <cellStyle name="Followed Hyperlink" xfId="2702" builtinId="9" hidden="1"/>
    <cellStyle name="Followed Hyperlink" xfId="2704" builtinId="9" hidden="1"/>
    <cellStyle name="Followed Hyperlink" xfId="2706" builtinId="9" hidden="1"/>
    <cellStyle name="Followed Hyperlink" xfId="2708" builtinId="9" hidden="1"/>
    <cellStyle name="Followed Hyperlink" xfId="2710" builtinId="9" hidden="1"/>
    <cellStyle name="Followed Hyperlink" xfId="2712" builtinId="9" hidden="1"/>
    <cellStyle name="Followed Hyperlink" xfId="2714" builtinId="9" hidden="1"/>
    <cellStyle name="Followed Hyperlink" xfId="2716" builtinId="9" hidden="1"/>
    <cellStyle name="Followed Hyperlink" xfId="2718" builtinId="9" hidden="1"/>
    <cellStyle name="Followed Hyperlink" xfId="2720" builtinId="9" hidden="1"/>
    <cellStyle name="Followed Hyperlink" xfId="2722" builtinId="9" hidden="1"/>
    <cellStyle name="Followed Hyperlink" xfId="2724" builtinId="9" hidden="1"/>
    <cellStyle name="Followed Hyperlink" xfId="2726" builtinId="9" hidden="1"/>
    <cellStyle name="Followed Hyperlink" xfId="2728" builtinId="9" hidden="1"/>
    <cellStyle name="Followed Hyperlink" xfId="2730" builtinId="9" hidden="1"/>
    <cellStyle name="Followed Hyperlink" xfId="2732" builtinId="9" hidden="1"/>
    <cellStyle name="Followed Hyperlink" xfId="2734" builtinId="9" hidden="1"/>
    <cellStyle name="Followed Hyperlink" xfId="2736" builtinId="9" hidden="1"/>
    <cellStyle name="Followed Hyperlink" xfId="2738" builtinId="9" hidden="1"/>
    <cellStyle name="Followed Hyperlink" xfId="2740" builtinId="9" hidden="1"/>
    <cellStyle name="Followed Hyperlink" xfId="2742" builtinId="9" hidden="1"/>
    <cellStyle name="Followed Hyperlink" xfId="2744" builtinId="9" hidden="1"/>
    <cellStyle name="Followed Hyperlink" xfId="2746" builtinId="9" hidden="1"/>
    <cellStyle name="Followed Hyperlink" xfId="2748" builtinId="9" hidden="1"/>
    <cellStyle name="Followed Hyperlink" xfId="2750" builtinId="9" hidden="1"/>
    <cellStyle name="Followed Hyperlink" xfId="2752" builtinId="9" hidden="1"/>
    <cellStyle name="Followed Hyperlink" xfId="2754" builtinId="9" hidden="1"/>
    <cellStyle name="Followed Hyperlink" xfId="2756" builtinId="9" hidden="1"/>
    <cellStyle name="Followed Hyperlink" xfId="2758" builtinId="9" hidden="1"/>
    <cellStyle name="Followed Hyperlink" xfId="2760" builtinId="9" hidden="1"/>
    <cellStyle name="Followed Hyperlink" xfId="2762" builtinId="9" hidden="1"/>
    <cellStyle name="Followed Hyperlink" xfId="2764" builtinId="9" hidden="1"/>
    <cellStyle name="Followed Hyperlink" xfId="2766" builtinId="9" hidden="1"/>
    <cellStyle name="Followed Hyperlink" xfId="2768" builtinId="9" hidden="1"/>
    <cellStyle name="Followed Hyperlink" xfId="2770" builtinId="9" hidden="1"/>
    <cellStyle name="Followed Hyperlink" xfId="2772" builtinId="9" hidden="1"/>
    <cellStyle name="Followed Hyperlink" xfId="2774" builtinId="9" hidden="1"/>
    <cellStyle name="Followed Hyperlink" xfId="2776" builtinId="9" hidden="1"/>
    <cellStyle name="Followed Hyperlink" xfId="2778" builtinId="9" hidden="1"/>
    <cellStyle name="Followed Hyperlink" xfId="2780" builtinId="9" hidden="1"/>
    <cellStyle name="Followed Hyperlink" xfId="2782" builtinId="9" hidden="1"/>
    <cellStyle name="Followed Hyperlink" xfId="2784" builtinId="9" hidden="1"/>
    <cellStyle name="Followed Hyperlink" xfId="2786" builtinId="9" hidden="1"/>
    <cellStyle name="Followed Hyperlink" xfId="2788" builtinId="9" hidden="1"/>
    <cellStyle name="Followed Hyperlink" xfId="2790" builtinId="9" hidden="1"/>
    <cellStyle name="Followed Hyperlink" xfId="2792" builtinId="9" hidden="1"/>
    <cellStyle name="Followed Hyperlink" xfId="2794" builtinId="9" hidden="1"/>
    <cellStyle name="Followed Hyperlink" xfId="2796" builtinId="9" hidden="1"/>
    <cellStyle name="Followed Hyperlink" xfId="2798" builtinId="9" hidden="1"/>
    <cellStyle name="Followed Hyperlink" xfId="2800" builtinId="9" hidden="1"/>
    <cellStyle name="Followed Hyperlink" xfId="2802" builtinId="9" hidden="1"/>
    <cellStyle name="Followed Hyperlink" xfId="2804" builtinId="9" hidden="1"/>
    <cellStyle name="Followed Hyperlink" xfId="2806" builtinId="9" hidden="1"/>
    <cellStyle name="Followed Hyperlink" xfId="2808" builtinId="9" hidden="1"/>
    <cellStyle name="Followed Hyperlink" xfId="2810" builtinId="9" hidden="1"/>
    <cellStyle name="Followed Hyperlink" xfId="2812" builtinId="9" hidden="1"/>
    <cellStyle name="Followed Hyperlink" xfId="2814" builtinId="9" hidden="1"/>
    <cellStyle name="Followed Hyperlink" xfId="2816" builtinId="9" hidden="1"/>
    <cellStyle name="Followed Hyperlink" xfId="2818" builtinId="9" hidden="1"/>
    <cellStyle name="Followed Hyperlink" xfId="2820" builtinId="9" hidden="1"/>
    <cellStyle name="Followed Hyperlink" xfId="2822" builtinId="9" hidden="1"/>
    <cellStyle name="Followed Hyperlink" xfId="2824" builtinId="9" hidden="1"/>
    <cellStyle name="Followed Hyperlink" xfId="2826" builtinId="9" hidden="1"/>
    <cellStyle name="Followed Hyperlink" xfId="2828" builtinId="9" hidden="1"/>
    <cellStyle name="Followed Hyperlink" xfId="2830" builtinId="9" hidden="1"/>
    <cellStyle name="Followed Hyperlink" xfId="2832" builtinId="9" hidden="1"/>
    <cellStyle name="Followed Hyperlink" xfId="2834" builtinId="9" hidden="1"/>
    <cellStyle name="Followed Hyperlink" xfId="2836" builtinId="9" hidden="1"/>
    <cellStyle name="Followed Hyperlink" xfId="2838" builtinId="9" hidden="1"/>
    <cellStyle name="Followed Hyperlink" xfId="2840" builtinId="9" hidden="1"/>
    <cellStyle name="Followed Hyperlink" xfId="2842" builtinId="9" hidden="1"/>
    <cellStyle name="Followed Hyperlink" xfId="2844" builtinId="9" hidden="1"/>
    <cellStyle name="Followed Hyperlink" xfId="2846" builtinId="9" hidden="1"/>
    <cellStyle name="Followed Hyperlink" xfId="2848" builtinId="9" hidden="1"/>
    <cellStyle name="Followed Hyperlink" xfId="2850" builtinId="9" hidden="1"/>
    <cellStyle name="Followed Hyperlink" xfId="2852" builtinId="9" hidden="1"/>
    <cellStyle name="Followed Hyperlink" xfId="2854" builtinId="9" hidden="1"/>
    <cellStyle name="Followed Hyperlink" xfId="2856" builtinId="9" hidden="1"/>
    <cellStyle name="Followed Hyperlink" xfId="2858" builtinId="9" hidden="1"/>
    <cellStyle name="Followed Hyperlink" xfId="2860" builtinId="9" hidden="1"/>
    <cellStyle name="Followed Hyperlink" xfId="2862" builtinId="9" hidden="1"/>
    <cellStyle name="Followed Hyperlink" xfId="2864" builtinId="9" hidden="1"/>
    <cellStyle name="Followed Hyperlink" xfId="2866" builtinId="9" hidden="1"/>
    <cellStyle name="Followed Hyperlink" xfId="2868" builtinId="9" hidden="1"/>
    <cellStyle name="Followed Hyperlink" xfId="2870" builtinId="9" hidden="1"/>
    <cellStyle name="Followed Hyperlink" xfId="2872" builtinId="9" hidden="1"/>
    <cellStyle name="Followed Hyperlink" xfId="2874" builtinId="9" hidden="1"/>
    <cellStyle name="Followed Hyperlink" xfId="2876" builtinId="9" hidden="1"/>
    <cellStyle name="Followed Hyperlink" xfId="2878" builtinId="9" hidden="1"/>
    <cellStyle name="Followed Hyperlink" xfId="2880" builtinId="9" hidden="1"/>
    <cellStyle name="Followed Hyperlink" xfId="2882" builtinId="9" hidden="1"/>
    <cellStyle name="Followed Hyperlink" xfId="2884" builtinId="9" hidden="1"/>
    <cellStyle name="Followed Hyperlink" xfId="2886" builtinId="9" hidden="1"/>
    <cellStyle name="Followed Hyperlink" xfId="2888" builtinId="9" hidden="1"/>
    <cellStyle name="Followed Hyperlink" xfId="2890" builtinId="9" hidden="1"/>
    <cellStyle name="Followed Hyperlink" xfId="2892" builtinId="9" hidden="1"/>
    <cellStyle name="Followed Hyperlink" xfId="2894" builtinId="9" hidden="1"/>
    <cellStyle name="Followed Hyperlink" xfId="2896" builtinId="9" hidden="1"/>
    <cellStyle name="Followed Hyperlink" xfId="2898" builtinId="9" hidden="1"/>
    <cellStyle name="Followed Hyperlink" xfId="2900" builtinId="9" hidden="1"/>
    <cellStyle name="Followed Hyperlink" xfId="2902" builtinId="9" hidden="1"/>
    <cellStyle name="Followed Hyperlink" xfId="2904" builtinId="9" hidden="1"/>
    <cellStyle name="Followed Hyperlink" xfId="2906" builtinId="9" hidden="1"/>
    <cellStyle name="Followed Hyperlink" xfId="2908" builtinId="9" hidden="1"/>
    <cellStyle name="Followed Hyperlink" xfId="2910" builtinId="9" hidden="1"/>
    <cellStyle name="Followed Hyperlink" xfId="2912" builtinId="9" hidden="1"/>
    <cellStyle name="Followed Hyperlink" xfId="2914" builtinId="9" hidden="1"/>
    <cellStyle name="Followed Hyperlink" xfId="2916" builtinId="9" hidden="1"/>
    <cellStyle name="Followed Hyperlink" xfId="2918" builtinId="9" hidden="1"/>
    <cellStyle name="Followed Hyperlink" xfId="2920" builtinId="9" hidden="1"/>
    <cellStyle name="Followed Hyperlink" xfId="2922" builtinId="9" hidden="1"/>
    <cellStyle name="Followed Hyperlink" xfId="2924" builtinId="9" hidden="1"/>
    <cellStyle name="Followed Hyperlink" xfId="2926" builtinId="9" hidden="1"/>
    <cellStyle name="Followed Hyperlink" xfId="2928" builtinId="9" hidden="1"/>
    <cellStyle name="Followed Hyperlink" xfId="2930" builtinId="9" hidden="1"/>
    <cellStyle name="Followed Hyperlink" xfId="2932" builtinId="9" hidden="1"/>
    <cellStyle name="Followed Hyperlink" xfId="2934" builtinId="9" hidden="1"/>
    <cellStyle name="Followed Hyperlink" xfId="2936" builtinId="9" hidden="1"/>
    <cellStyle name="Followed Hyperlink" xfId="2938" builtinId="9" hidden="1"/>
    <cellStyle name="Followed Hyperlink" xfId="2940" builtinId="9" hidden="1"/>
    <cellStyle name="Followed Hyperlink" xfId="2942" builtinId="9" hidden="1"/>
    <cellStyle name="Followed Hyperlink" xfId="2944" builtinId="9" hidden="1"/>
    <cellStyle name="Followed Hyperlink" xfId="2946" builtinId="9" hidden="1"/>
    <cellStyle name="Followed Hyperlink" xfId="2948" builtinId="9" hidden="1"/>
    <cellStyle name="Followed Hyperlink" xfId="2950" builtinId="9" hidden="1"/>
    <cellStyle name="Followed Hyperlink" xfId="2952" builtinId="9" hidden="1"/>
    <cellStyle name="Followed Hyperlink" xfId="2954" builtinId="9" hidden="1"/>
    <cellStyle name="Followed Hyperlink" xfId="2956" builtinId="9" hidden="1"/>
    <cellStyle name="Followed Hyperlink" xfId="2958" builtinId="9" hidden="1"/>
    <cellStyle name="Followed Hyperlink" xfId="2960" builtinId="9" hidden="1"/>
    <cellStyle name="Followed Hyperlink" xfId="2962" builtinId="9" hidden="1"/>
    <cellStyle name="Followed Hyperlink" xfId="2964" builtinId="9" hidden="1"/>
    <cellStyle name="Followed Hyperlink" xfId="2966" builtinId="9" hidden="1"/>
    <cellStyle name="Followed Hyperlink" xfId="2968" builtinId="9" hidden="1"/>
    <cellStyle name="Followed Hyperlink" xfId="2970" builtinId="9" hidden="1"/>
    <cellStyle name="Followed Hyperlink" xfId="2972" builtinId="9" hidden="1"/>
    <cellStyle name="Followed Hyperlink" xfId="2974" builtinId="9" hidden="1"/>
    <cellStyle name="Followed Hyperlink" xfId="2976" builtinId="9" hidden="1"/>
    <cellStyle name="Followed Hyperlink" xfId="2978" builtinId="9" hidden="1"/>
    <cellStyle name="Followed Hyperlink" xfId="2980" builtinId="9" hidden="1"/>
    <cellStyle name="Followed Hyperlink" xfId="2982" builtinId="9" hidden="1"/>
    <cellStyle name="Followed Hyperlink" xfId="2984" builtinId="9" hidden="1"/>
    <cellStyle name="Followed Hyperlink" xfId="2986" builtinId="9" hidden="1"/>
    <cellStyle name="Followed Hyperlink" xfId="2988" builtinId="9" hidden="1"/>
    <cellStyle name="Followed Hyperlink" xfId="2990" builtinId="9" hidden="1"/>
    <cellStyle name="Followed Hyperlink" xfId="2992" builtinId="9" hidden="1"/>
    <cellStyle name="Followed Hyperlink" xfId="2994" builtinId="9" hidden="1"/>
    <cellStyle name="Followed Hyperlink" xfId="2996" builtinId="9" hidden="1"/>
    <cellStyle name="Followed Hyperlink" xfId="2998" builtinId="9" hidden="1"/>
    <cellStyle name="Followed Hyperlink" xfId="3000" builtinId="9" hidden="1"/>
    <cellStyle name="Followed Hyperlink" xfId="3002" builtinId="9" hidden="1"/>
    <cellStyle name="Followed Hyperlink" xfId="3004" builtinId="9" hidden="1"/>
    <cellStyle name="Followed Hyperlink" xfId="3006" builtinId="9" hidden="1"/>
    <cellStyle name="Followed Hyperlink" xfId="3008" builtinId="9" hidden="1"/>
    <cellStyle name="Followed Hyperlink" xfId="3010" builtinId="9" hidden="1"/>
    <cellStyle name="Followed Hyperlink" xfId="3012" builtinId="9" hidden="1"/>
    <cellStyle name="Followed Hyperlink" xfId="3014" builtinId="9" hidden="1"/>
    <cellStyle name="Followed Hyperlink" xfId="3016" builtinId="9" hidden="1"/>
    <cellStyle name="Followed Hyperlink" xfId="3018" builtinId="9" hidden="1"/>
    <cellStyle name="Followed Hyperlink" xfId="3020" builtinId="9" hidden="1"/>
    <cellStyle name="Followed Hyperlink" xfId="3022" builtinId="9" hidden="1"/>
    <cellStyle name="Followed Hyperlink" xfId="3024" builtinId="9" hidden="1"/>
    <cellStyle name="Followed Hyperlink" xfId="3026" builtinId="9" hidden="1"/>
    <cellStyle name="Followed Hyperlink" xfId="3028" builtinId="9" hidden="1"/>
    <cellStyle name="Followed Hyperlink" xfId="3030" builtinId="9" hidden="1"/>
    <cellStyle name="Followed Hyperlink" xfId="3032" builtinId="9" hidden="1"/>
    <cellStyle name="Followed Hyperlink" xfId="3034" builtinId="9" hidden="1"/>
    <cellStyle name="Followed Hyperlink" xfId="3036" builtinId="9" hidden="1"/>
    <cellStyle name="Followed Hyperlink" xfId="3038" builtinId="9" hidden="1"/>
    <cellStyle name="Followed Hyperlink" xfId="3040" builtinId="9" hidden="1"/>
    <cellStyle name="Followed Hyperlink" xfId="3042" builtinId="9" hidden="1"/>
    <cellStyle name="Followed Hyperlink" xfId="3044" builtinId="9" hidden="1"/>
    <cellStyle name="Followed Hyperlink" xfId="3046" builtinId="9" hidden="1"/>
    <cellStyle name="Followed Hyperlink" xfId="3048" builtinId="9" hidden="1"/>
    <cellStyle name="Followed Hyperlink" xfId="3050" builtinId="9" hidden="1"/>
    <cellStyle name="Followed Hyperlink" xfId="3052" builtinId="9" hidden="1"/>
    <cellStyle name="Followed Hyperlink" xfId="3054" builtinId="9" hidden="1"/>
    <cellStyle name="Followed Hyperlink" xfId="3056" builtinId="9" hidden="1"/>
    <cellStyle name="Followed Hyperlink" xfId="3058" builtinId="9" hidden="1"/>
    <cellStyle name="Followed Hyperlink" xfId="3060" builtinId="9" hidden="1"/>
    <cellStyle name="Followed Hyperlink" xfId="3062" builtinId="9" hidden="1"/>
    <cellStyle name="Followed Hyperlink" xfId="3064" builtinId="9" hidden="1"/>
    <cellStyle name="Followed Hyperlink" xfId="3066" builtinId="9" hidden="1"/>
    <cellStyle name="Followed Hyperlink" xfId="3068" builtinId="9" hidden="1"/>
    <cellStyle name="Followed Hyperlink" xfId="3070" builtinId="9" hidden="1"/>
    <cellStyle name="Followed Hyperlink" xfId="3072" builtinId="9" hidden="1"/>
    <cellStyle name="Followed Hyperlink" xfId="3074" builtinId="9" hidden="1"/>
    <cellStyle name="Followed Hyperlink" xfId="3076" builtinId="9" hidden="1"/>
    <cellStyle name="Followed Hyperlink" xfId="3078" builtinId="9" hidden="1"/>
    <cellStyle name="Followed Hyperlink" xfId="3080" builtinId="9" hidden="1"/>
    <cellStyle name="Followed Hyperlink" xfId="3082" builtinId="9" hidden="1"/>
    <cellStyle name="Followed Hyperlink" xfId="3084" builtinId="9" hidden="1"/>
    <cellStyle name="Followed Hyperlink" xfId="3086" builtinId="9" hidden="1"/>
    <cellStyle name="Followed Hyperlink" xfId="3088" builtinId="9" hidden="1"/>
    <cellStyle name="Followed Hyperlink" xfId="3090" builtinId="9" hidden="1"/>
    <cellStyle name="Followed Hyperlink" xfId="3092" builtinId="9" hidden="1"/>
    <cellStyle name="Followed Hyperlink" xfId="3094" builtinId="9" hidden="1"/>
    <cellStyle name="Followed Hyperlink" xfId="3096" builtinId="9" hidden="1"/>
    <cellStyle name="Followed Hyperlink" xfId="3098" builtinId="9" hidden="1"/>
    <cellStyle name="Followed Hyperlink" xfId="3100" builtinId="9" hidden="1"/>
    <cellStyle name="Followed Hyperlink" xfId="3102" builtinId="9" hidden="1"/>
    <cellStyle name="Followed Hyperlink" xfId="3104" builtinId="9" hidden="1"/>
    <cellStyle name="Followed Hyperlink" xfId="3106" builtinId="9" hidden="1"/>
    <cellStyle name="Followed Hyperlink" xfId="3108" builtinId="9" hidden="1"/>
    <cellStyle name="Followed Hyperlink" xfId="3110" builtinId="9" hidden="1"/>
    <cellStyle name="Followed Hyperlink" xfId="3112" builtinId="9" hidden="1"/>
    <cellStyle name="Followed Hyperlink" xfId="3114" builtinId="9" hidden="1"/>
    <cellStyle name="Followed Hyperlink" xfId="3116" builtinId="9" hidden="1"/>
    <cellStyle name="Followed Hyperlink" xfId="3118" builtinId="9" hidden="1"/>
    <cellStyle name="Followed Hyperlink" xfId="3120" builtinId="9" hidden="1"/>
    <cellStyle name="Followed Hyperlink" xfId="3122" builtinId="9" hidden="1"/>
    <cellStyle name="Followed Hyperlink" xfId="3124" builtinId="9" hidden="1"/>
    <cellStyle name="Followed Hyperlink" xfId="3126" builtinId="9" hidden="1"/>
    <cellStyle name="Followed Hyperlink" xfId="3128" builtinId="9" hidden="1"/>
    <cellStyle name="Followed Hyperlink" xfId="3130" builtinId="9" hidden="1"/>
    <cellStyle name="Followed Hyperlink" xfId="3132" builtinId="9" hidden="1"/>
    <cellStyle name="Followed Hyperlink" xfId="3134" builtinId="9" hidden="1"/>
    <cellStyle name="Followed Hyperlink" xfId="3136" builtinId="9" hidden="1"/>
    <cellStyle name="Followed Hyperlink" xfId="3138" builtinId="9" hidden="1"/>
    <cellStyle name="Followed Hyperlink" xfId="3140" builtinId="9" hidden="1"/>
    <cellStyle name="Followed Hyperlink" xfId="3142" builtinId="9" hidden="1"/>
    <cellStyle name="Followed Hyperlink" xfId="3144" builtinId="9" hidden="1"/>
    <cellStyle name="Followed Hyperlink" xfId="3146" builtinId="9" hidden="1"/>
    <cellStyle name="Followed Hyperlink" xfId="3148" builtinId="9" hidden="1"/>
    <cellStyle name="Followed Hyperlink" xfId="3150" builtinId="9" hidden="1"/>
    <cellStyle name="Followed Hyperlink" xfId="3152" builtinId="9" hidden="1"/>
    <cellStyle name="Followed Hyperlink" xfId="3154" builtinId="9" hidden="1"/>
    <cellStyle name="Followed Hyperlink" xfId="3156" builtinId="9" hidden="1"/>
    <cellStyle name="Followed Hyperlink" xfId="3158" builtinId="9" hidden="1"/>
    <cellStyle name="Followed Hyperlink" xfId="3160" builtinId="9" hidden="1"/>
    <cellStyle name="Followed Hyperlink" xfId="3162" builtinId="9" hidden="1"/>
    <cellStyle name="Followed Hyperlink" xfId="3164" builtinId="9" hidden="1"/>
    <cellStyle name="Followed Hyperlink" xfId="3166" builtinId="9" hidden="1"/>
    <cellStyle name="Followed Hyperlink" xfId="3168" builtinId="9" hidden="1"/>
    <cellStyle name="Followed Hyperlink" xfId="3170" builtinId="9" hidden="1"/>
    <cellStyle name="Followed Hyperlink" xfId="3172" builtinId="9" hidden="1"/>
    <cellStyle name="Followed Hyperlink" xfId="3174" builtinId="9" hidden="1"/>
    <cellStyle name="Followed Hyperlink" xfId="3176" builtinId="9" hidden="1"/>
    <cellStyle name="Followed Hyperlink" xfId="3178" builtinId="9" hidden="1"/>
    <cellStyle name="Followed Hyperlink" xfId="3180" builtinId="9" hidden="1"/>
    <cellStyle name="Followed Hyperlink" xfId="3182" builtinId="9" hidden="1"/>
    <cellStyle name="Followed Hyperlink" xfId="3184" builtinId="9" hidden="1"/>
    <cellStyle name="Followed Hyperlink" xfId="3186" builtinId="9" hidden="1"/>
    <cellStyle name="Followed Hyperlink" xfId="3188" builtinId="9" hidden="1"/>
    <cellStyle name="Followed Hyperlink" xfId="3190" builtinId="9" hidden="1"/>
    <cellStyle name="Followed Hyperlink" xfId="3192" builtinId="9" hidden="1"/>
    <cellStyle name="Followed Hyperlink" xfId="3194" builtinId="9" hidden="1"/>
    <cellStyle name="Followed Hyperlink" xfId="3196" builtinId="9" hidden="1"/>
    <cellStyle name="Followed Hyperlink" xfId="3198" builtinId="9" hidden="1"/>
    <cellStyle name="Followed Hyperlink" xfId="3200" builtinId="9" hidden="1"/>
    <cellStyle name="Followed Hyperlink" xfId="3202" builtinId="9" hidden="1"/>
    <cellStyle name="Followed Hyperlink" xfId="3204" builtinId="9" hidden="1"/>
    <cellStyle name="Followed Hyperlink" xfId="3206" builtinId="9" hidden="1"/>
    <cellStyle name="Followed Hyperlink" xfId="3208" builtinId="9" hidden="1"/>
    <cellStyle name="Followed Hyperlink" xfId="3210" builtinId="9" hidden="1"/>
    <cellStyle name="Followed Hyperlink" xfId="3212" builtinId="9" hidden="1"/>
    <cellStyle name="Followed Hyperlink" xfId="3214" builtinId="9" hidden="1"/>
    <cellStyle name="Followed Hyperlink" xfId="3216" builtinId="9" hidden="1"/>
    <cellStyle name="Followed Hyperlink" xfId="3218" builtinId="9" hidden="1"/>
    <cellStyle name="Followed Hyperlink" xfId="3220" builtinId="9" hidden="1"/>
    <cellStyle name="Followed Hyperlink" xfId="3222" builtinId="9" hidden="1"/>
    <cellStyle name="Followed Hyperlink" xfId="3224" builtinId="9" hidden="1"/>
    <cellStyle name="Followed Hyperlink" xfId="3226" builtinId="9" hidden="1"/>
    <cellStyle name="Followed Hyperlink" xfId="3228" builtinId="9" hidden="1"/>
    <cellStyle name="Followed Hyperlink" xfId="3230" builtinId="9" hidden="1"/>
    <cellStyle name="Followed Hyperlink" xfId="3232" builtinId="9" hidden="1"/>
    <cellStyle name="Followed Hyperlink" xfId="3234" builtinId="9" hidden="1"/>
    <cellStyle name="Followed Hyperlink" xfId="3236" builtinId="9" hidden="1"/>
    <cellStyle name="Followed Hyperlink" xfId="3238" builtinId="9" hidden="1"/>
    <cellStyle name="Followed Hyperlink" xfId="3240" builtinId="9" hidden="1"/>
    <cellStyle name="Followed Hyperlink" xfId="3242" builtinId="9" hidden="1"/>
    <cellStyle name="Followed Hyperlink" xfId="3244" builtinId="9" hidden="1"/>
    <cellStyle name="Followed Hyperlink" xfId="3246" builtinId="9" hidden="1"/>
    <cellStyle name="Followed Hyperlink" xfId="3248" builtinId="9" hidden="1"/>
    <cellStyle name="Followed Hyperlink" xfId="3250" builtinId="9" hidden="1"/>
    <cellStyle name="Followed Hyperlink" xfId="3252" builtinId="9" hidden="1"/>
    <cellStyle name="Followed Hyperlink" xfId="3254" builtinId="9" hidden="1"/>
    <cellStyle name="Followed Hyperlink" xfId="3256" builtinId="9" hidden="1"/>
    <cellStyle name="Followed Hyperlink" xfId="3258" builtinId="9" hidden="1"/>
    <cellStyle name="Followed Hyperlink" xfId="3260" builtinId="9" hidden="1"/>
    <cellStyle name="Followed Hyperlink" xfId="3262" builtinId="9" hidden="1"/>
    <cellStyle name="Followed Hyperlink" xfId="3264" builtinId="9" hidden="1"/>
    <cellStyle name="Followed Hyperlink" xfId="3266" builtinId="9" hidden="1"/>
    <cellStyle name="Followed Hyperlink" xfId="3268" builtinId="9" hidden="1"/>
    <cellStyle name="Followed Hyperlink" xfId="3270" builtinId="9" hidden="1"/>
    <cellStyle name="Followed Hyperlink" xfId="3272" builtinId="9" hidden="1"/>
    <cellStyle name="Followed Hyperlink" xfId="3274" builtinId="9" hidden="1"/>
    <cellStyle name="Followed Hyperlink" xfId="3276" builtinId="9" hidden="1"/>
    <cellStyle name="Followed Hyperlink" xfId="3278" builtinId="9" hidden="1"/>
    <cellStyle name="Followed Hyperlink" xfId="3280" builtinId="9" hidden="1"/>
    <cellStyle name="Followed Hyperlink" xfId="3282" builtinId="9" hidden="1"/>
    <cellStyle name="Followed Hyperlink" xfId="3284" builtinId="9" hidden="1"/>
    <cellStyle name="Followed Hyperlink" xfId="3286" builtinId="9" hidden="1"/>
    <cellStyle name="Followed Hyperlink" xfId="3288" builtinId="9" hidden="1"/>
    <cellStyle name="Followed Hyperlink" xfId="3290" builtinId="9" hidden="1"/>
    <cellStyle name="Followed Hyperlink" xfId="3292" builtinId="9" hidden="1"/>
    <cellStyle name="Followed Hyperlink" xfId="3294" builtinId="9" hidden="1"/>
    <cellStyle name="Followed Hyperlink" xfId="3296" builtinId="9" hidden="1"/>
    <cellStyle name="Followed Hyperlink" xfId="3298" builtinId="9" hidden="1"/>
    <cellStyle name="Followed Hyperlink" xfId="3300" builtinId="9" hidden="1"/>
    <cellStyle name="Followed Hyperlink" xfId="3302" builtinId="9" hidden="1"/>
    <cellStyle name="Followed Hyperlink" xfId="3304" builtinId="9" hidden="1"/>
    <cellStyle name="Followed Hyperlink" xfId="3306" builtinId="9" hidden="1"/>
    <cellStyle name="Followed Hyperlink" xfId="3308" builtinId="9" hidden="1"/>
    <cellStyle name="Followed Hyperlink" xfId="3310" builtinId="9" hidden="1"/>
    <cellStyle name="Followed Hyperlink" xfId="3312" builtinId="9" hidden="1"/>
    <cellStyle name="Followed Hyperlink" xfId="3314" builtinId="9" hidden="1"/>
    <cellStyle name="Followed Hyperlink" xfId="3316" builtinId="9" hidden="1"/>
    <cellStyle name="Followed Hyperlink" xfId="3318" builtinId="9" hidden="1"/>
    <cellStyle name="Followed Hyperlink" xfId="3320" builtinId="9" hidden="1"/>
    <cellStyle name="Followed Hyperlink" xfId="3322" builtinId="9" hidden="1"/>
    <cellStyle name="Followed Hyperlink" xfId="3324" builtinId="9" hidden="1"/>
    <cellStyle name="Followed Hyperlink" xfId="3326" builtinId="9" hidden="1"/>
    <cellStyle name="Followed Hyperlink" xfId="3328" builtinId="9" hidden="1"/>
    <cellStyle name="Followed Hyperlink" xfId="3330" builtinId="9" hidden="1"/>
    <cellStyle name="Followed Hyperlink" xfId="3332" builtinId="9" hidden="1"/>
    <cellStyle name="Followed Hyperlink" xfId="3334" builtinId="9" hidden="1"/>
    <cellStyle name="Followed Hyperlink" xfId="3336" builtinId="9" hidden="1"/>
    <cellStyle name="Followed Hyperlink" xfId="3338" builtinId="9" hidden="1"/>
    <cellStyle name="Followed Hyperlink" xfId="3340" builtinId="9" hidden="1"/>
    <cellStyle name="Followed Hyperlink" xfId="3342" builtinId="9" hidden="1"/>
    <cellStyle name="Followed Hyperlink" xfId="3344" builtinId="9" hidden="1"/>
    <cellStyle name="Followed Hyperlink" xfId="3346" builtinId="9" hidden="1"/>
    <cellStyle name="Followed Hyperlink" xfId="3348" builtinId="9" hidden="1"/>
    <cellStyle name="Followed Hyperlink" xfId="3350" builtinId="9" hidden="1"/>
    <cellStyle name="Followed Hyperlink" xfId="3352" builtinId="9" hidden="1"/>
    <cellStyle name="Followed Hyperlink" xfId="3354" builtinId="9" hidden="1"/>
    <cellStyle name="Followed Hyperlink" xfId="3356" builtinId="9" hidden="1"/>
    <cellStyle name="Followed Hyperlink" xfId="3358" builtinId="9" hidden="1"/>
    <cellStyle name="Followed Hyperlink" xfId="3360" builtinId="9" hidden="1"/>
    <cellStyle name="Followed Hyperlink" xfId="3362" builtinId="9" hidden="1"/>
    <cellStyle name="Followed Hyperlink" xfId="3364" builtinId="9" hidden="1"/>
    <cellStyle name="Followed Hyperlink" xfId="3366" builtinId="9" hidden="1"/>
    <cellStyle name="Followed Hyperlink" xfId="3368" builtinId="9" hidden="1"/>
    <cellStyle name="Followed Hyperlink" xfId="3370" builtinId="9" hidden="1"/>
    <cellStyle name="Followed Hyperlink" xfId="3372" builtinId="9" hidden="1"/>
    <cellStyle name="Followed Hyperlink" xfId="3374" builtinId="9" hidden="1"/>
    <cellStyle name="Followed Hyperlink" xfId="3376" builtinId="9" hidden="1"/>
    <cellStyle name="Followed Hyperlink" xfId="3378" builtinId="9" hidden="1"/>
    <cellStyle name="Followed Hyperlink" xfId="3380" builtinId="9" hidden="1"/>
    <cellStyle name="Followed Hyperlink" xfId="3382" builtinId="9" hidden="1"/>
    <cellStyle name="Followed Hyperlink" xfId="3384" builtinId="9" hidden="1"/>
    <cellStyle name="Followed Hyperlink" xfId="3386" builtinId="9" hidden="1"/>
    <cellStyle name="Followed Hyperlink" xfId="3388" builtinId="9" hidden="1"/>
    <cellStyle name="Followed Hyperlink" xfId="3390" builtinId="9" hidden="1"/>
    <cellStyle name="Followed Hyperlink" xfId="3392" builtinId="9" hidden="1"/>
    <cellStyle name="Followed Hyperlink" xfId="3394" builtinId="9" hidden="1"/>
    <cellStyle name="Followed Hyperlink" xfId="3396" builtinId="9" hidden="1"/>
    <cellStyle name="Followed Hyperlink" xfId="3398" builtinId="9" hidden="1"/>
    <cellStyle name="Followed Hyperlink" xfId="3400" builtinId="9" hidden="1"/>
    <cellStyle name="Followed Hyperlink" xfId="3402" builtinId="9" hidden="1"/>
    <cellStyle name="Followed Hyperlink" xfId="3404" builtinId="9" hidden="1"/>
    <cellStyle name="Followed Hyperlink" xfId="3406" builtinId="9" hidden="1"/>
    <cellStyle name="Followed Hyperlink" xfId="3408" builtinId="9" hidden="1"/>
    <cellStyle name="Followed Hyperlink" xfId="3410" builtinId="9" hidden="1"/>
    <cellStyle name="Followed Hyperlink" xfId="3412" builtinId="9" hidden="1"/>
    <cellStyle name="Followed Hyperlink" xfId="3414" builtinId="9" hidden="1"/>
    <cellStyle name="Followed Hyperlink" xfId="3416" builtinId="9" hidden="1"/>
    <cellStyle name="Followed Hyperlink" xfId="3418" builtinId="9" hidden="1"/>
    <cellStyle name="Followed Hyperlink" xfId="3420" builtinId="9" hidden="1"/>
    <cellStyle name="Followed Hyperlink" xfId="3422" builtinId="9" hidden="1"/>
    <cellStyle name="Followed Hyperlink" xfId="3424" builtinId="9" hidden="1"/>
    <cellStyle name="Followed Hyperlink" xfId="3426" builtinId="9" hidden="1"/>
    <cellStyle name="Followed Hyperlink" xfId="3428" builtinId="9" hidden="1"/>
    <cellStyle name="Followed Hyperlink" xfId="3430" builtinId="9" hidden="1"/>
    <cellStyle name="Followed Hyperlink" xfId="3432" builtinId="9" hidden="1"/>
    <cellStyle name="Followed Hyperlink" xfId="3434" builtinId="9" hidden="1"/>
    <cellStyle name="Followed Hyperlink" xfId="3436" builtinId="9" hidden="1"/>
    <cellStyle name="Followed Hyperlink" xfId="3438" builtinId="9" hidden="1"/>
    <cellStyle name="Followed Hyperlink" xfId="3440" builtinId="9" hidden="1"/>
    <cellStyle name="Followed Hyperlink" xfId="3442" builtinId="9" hidden="1"/>
    <cellStyle name="Followed Hyperlink" xfId="3444" builtinId="9" hidden="1"/>
    <cellStyle name="Followed Hyperlink" xfId="3446" builtinId="9" hidden="1"/>
    <cellStyle name="Followed Hyperlink" xfId="3448" builtinId="9" hidden="1"/>
    <cellStyle name="Followed Hyperlink" xfId="3450" builtinId="9" hidden="1"/>
    <cellStyle name="Followed Hyperlink" xfId="3452" builtinId="9" hidden="1"/>
    <cellStyle name="Followed Hyperlink" xfId="3454" builtinId="9" hidden="1"/>
    <cellStyle name="Followed Hyperlink" xfId="3456" builtinId="9" hidden="1"/>
    <cellStyle name="Followed Hyperlink" xfId="3458" builtinId="9" hidden="1"/>
    <cellStyle name="Followed Hyperlink" xfId="3460" builtinId="9" hidden="1"/>
    <cellStyle name="Followed Hyperlink" xfId="3462" builtinId="9" hidden="1"/>
    <cellStyle name="Followed Hyperlink" xfId="3464" builtinId="9" hidden="1"/>
    <cellStyle name="Followed Hyperlink" xfId="3466" builtinId="9" hidden="1"/>
    <cellStyle name="Followed Hyperlink" xfId="3468" builtinId="9" hidden="1"/>
    <cellStyle name="Followed Hyperlink" xfId="3470" builtinId="9" hidden="1"/>
    <cellStyle name="Followed Hyperlink" xfId="3472" builtinId="9" hidden="1"/>
    <cellStyle name="Followed Hyperlink" xfId="3474" builtinId="9" hidden="1"/>
    <cellStyle name="Followed Hyperlink" xfId="3476" builtinId="9" hidden="1"/>
    <cellStyle name="Followed Hyperlink" xfId="3478" builtinId="9" hidden="1"/>
    <cellStyle name="Followed Hyperlink" xfId="3480" builtinId="9" hidden="1"/>
    <cellStyle name="Followed Hyperlink" xfId="3482" builtinId="9" hidden="1"/>
    <cellStyle name="Followed Hyperlink" xfId="3484" builtinId="9" hidden="1"/>
    <cellStyle name="Followed Hyperlink" xfId="3486" builtinId="9" hidden="1"/>
    <cellStyle name="Followed Hyperlink" xfId="3488" builtinId="9" hidden="1"/>
    <cellStyle name="Followed Hyperlink" xfId="3490" builtinId="9" hidden="1"/>
    <cellStyle name="Followed Hyperlink" xfId="3492" builtinId="9" hidden="1"/>
    <cellStyle name="Followed Hyperlink" xfId="3494" builtinId="9" hidden="1"/>
    <cellStyle name="Followed Hyperlink" xfId="3496" builtinId="9" hidden="1"/>
    <cellStyle name="Followed Hyperlink" xfId="3498" builtinId="9" hidden="1"/>
    <cellStyle name="Followed Hyperlink" xfId="3500" builtinId="9" hidden="1"/>
    <cellStyle name="Followed Hyperlink" xfId="3502" builtinId="9" hidden="1"/>
    <cellStyle name="Followed Hyperlink" xfId="3504" builtinId="9" hidden="1"/>
    <cellStyle name="Followed Hyperlink" xfId="3506" builtinId="9" hidden="1"/>
    <cellStyle name="Followed Hyperlink" xfId="3508" builtinId="9" hidden="1"/>
    <cellStyle name="Followed Hyperlink" xfId="3510" builtinId="9" hidden="1"/>
    <cellStyle name="Followed Hyperlink" xfId="3512" builtinId="9" hidden="1"/>
    <cellStyle name="Followed Hyperlink" xfId="3514" builtinId="9" hidden="1"/>
    <cellStyle name="Followed Hyperlink" xfId="3516" builtinId="9" hidden="1"/>
    <cellStyle name="Followed Hyperlink" xfId="3518" builtinId="9" hidden="1"/>
    <cellStyle name="Followed Hyperlink" xfId="3520" builtinId="9" hidden="1"/>
    <cellStyle name="Followed Hyperlink" xfId="3522" builtinId="9" hidden="1"/>
    <cellStyle name="Followed Hyperlink" xfId="3524" builtinId="9" hidden="1"/>
    <cellStyle name="Followed Hyperlink" xfId="3526" builtinId="9" hidden="1"/>
    <cellStyle name="Followed Hyperlink" xfId="3528" builtinId="9" hidden="1"/>
    <cellStyle name="Followed Hyperlink" xfId="3530" builtinId="9" hidden="1"/>
    <cellStyle name="Followed Hyperlink" xfId="3532" builtinId="9" hidden="1"/>
    <cellStyle name="Followed Hyperlink" xfId="3534" builtinId="9" hidden="1"/>
    <cellStyle name="Followed Hyperlink" xfId="3536" builtinId="9" hidden="1"/>
    <cellStyle name="Followed Hyperlink" xfId="3538" builtinId="9" hidden="1"/>
    <cellStyle name="Followed Hyperlink" xfId="3540" builtinId="9" hidden="1"/>
    <cellStyle name="Followed Hyperlink" xfId="3542" builtinId="9" hidden="1"/>
    <cellStyle name="Followed Hyperlink" xfId="3544" builtinId="9" hidden="1"/>
    <cellStyle name="Followed Hyperlink" xfId="3546" builtinId="9" hidden="1"/>
    <cellStyle name="Followed Hyperlink" xfId="3548" builtinId="9" hidden="1"/>
    <cellStyle name="Followed Hyperlink" xfId="3550" builtinId="9" hidden="1"/>
    <cellStyle name="Followed Hyperlink" xfId="3552" builtinId="9" hidden="1"/>
    <cellStyle name="Followed Hyperlink" xfId="3554" builtinId="9" hidden="1"/>
    <cellStyle name="Followed Hyperlink" xfId="3556" builtinId="9" hidden="1"/>
    <cellStyle name="Followed Hyperlink" xfId="3558" builtinId="9" hidden="1"/>
    <cellStyle name="Followed Hyperlink" xfId="3560" builtinId="9" hidden="1"/>
    <cellStyle name="Followed Hyperlink" xfId="3562" builtinId="9" hidden="1"/>
    <cellStyle name="Followed Hyperlink" xfId="3564" builtinId="9" hidden="1"/>
    <cellStyle name="Followed Hyperlink" xfId="3566" builtinId="9" hidden="1"/>
    <cellStyle name="Followed Hyperlink" xfId="3568" builtinId="9" hidden="1"/>
    <cellStyle name="Followed Hyperlink" xfId="3570" builtinId="9" hidden="1"/>
    <cellStyle name="Followed Hyperlink" xfId="3572" builtinId="9" hidden="1"/>
    <cellStyle name="Followed Hyperlink" xfId="3574" builtinId="9" hidden="1"/>
    <cellStyle name="Followed Hyperlink" xfId="3576" builtinId="9" hidden="1"/>
    <cellStyle name="Followed Hyperlink" xfId="3578" builtinId="9" hidden="1"/>
    <cellStyle name="Followed Hyperlink" xfId="3580" builtinId="9" hidden="1"/>
    <cellStyle name="Followed Hyperlink" xfId="3582" builtinId="9" hidden="1"/>
    <cellStyle name="Followed Hyperlink" xfId="3584" builtinId="9" hidden="1"/>
    <cellStyle name="Followed Hyperlink" xfId="3586" builtinId="9" hidden="1"/>
    <cellStyle name="Followed Hyperlink" xfId="3588" builtinId="9" hidden="1"/>
    <cellStyle name="Followed Hyperlink" xfId="3590" builtinId="9" hidden="1"/>
    <cellStyle name="Followed Hyperlink" xfId="3592" builtinId="9" hidden="1"/>
    <cellStyle name="Followed Hyperlink" xfId="3594" builtinId="9" hidden="1"/>
    <cellStyle name="Followed Hyperlink" xfId="3596" builtinId="9" hidden="1"/>
    <cellStyle name="Followed Hyperlink" xfId="3598" builtinId="9" hidden="1"/>
    <cellStyle name="Followed Hyperlink" xfId="3600" builtinId="9" hidden="1"/>
    <cellStyle name="Followed Hyperlink" xfId="3602" builtinId="9" hidden="1"/>
    <cellStyle name="Followed Hyperlink" xfId="3604" builtinId="9" hidden="1"/>
    <cellStyle name="Followed Hyperlink" xfId="3606" builtinId="9" hidden="1"/>
    <cellStyle name="Followed Hyperlink" xfId="3608" builtinId="9" hidden="1"/>
    <cellStyle name="Followed Hyperlink" xfId="3610" builtinId="9" hidden="1"/>
    <cellStyle name="Followed Hyperlink" xfId="3612" builtinId="9" hidden="1"/>
    <cellStyle name="Followed Hyperlink" xfId="3614" builtinId="9" hidden="1"/>
    <cellStyle name="Followed Hyperlink" xfId="3616" builtinId="9" hidden="1"/>
    <cellStyle name="Followed Hyperlink" xfId="3618" builtinId="9" hidden="1"/>
    <cellStyle name="Followed Hyperlink" xfId="3620" builtinId="9" hidden="1"/>
    <cellStyle name="Followed Hyperlink" xfId="3622" builtinId="9" hidden="1"/>
    <cellStyle name="Followed Hyperlink" xfId="3624" builtinId="9" hidden="1"/>
    <cellStyle name="Followed Hyperlink" xfId="3626" builtinId="9" hidden="1"/>
    <cellStyle name="Followed Hyperlink" xfId="3628" builtinId="9" hidden="1"/>
    <cellStyle name="Followed Hyperlink" xfId="3630" builtinId="9" hidden="1"/>
    <cellStyle name="Followed Hyperlink" xfId="3632" builtinId="9" hidden="1"/>
    <cellStyle name="Followed Hyperlink" xfId="3634" builtinId="9" hidden="1"/>
    <cellStyle name="Followed Hyperlink" xfId="3636" builtinId="9" hidden="1"/>
    <cellStyle name="Followed Hyperlink" xfId="3638" builtinId="9" hidden="1"/>
    <cellStyle name="Followed Hyperlink" xfId="3640" builtinId="9" hidden="1"/>
    <cellStyle name="Followed Hyperlink" xfId="3642" builtinId="9" hidden="1"/>
    <cellStyle name="Followed Hyperlink" xfId="3644" builtinId="9" hidden="1"/>
    <cellStyle name="Followed Hyperlink" xfId="3646" builtinId="9" hidden="1"/>
    <cellStyle name="Followed Hyperlink" xfId="3648" builtinId="9" hidden="1"/>
    <cellStyle name="Followed Hyperlink" xfId="3650" builtinId="9" hidden="1"/>
    <cellStyle name="Followed Hyperlink" xfId="3652" builtinId="9" hidden="1"/>
    <cellStyle name="Followed Hyperlink" xfId="3654" builtinId="9" hidden="1"/>
    <cellStyle name="Followed Hyperlink" xfId="3656" builtinId="9" hidden="1"/>
    <cellStyle name="Followed Hyperlink" xfId="3658" builtinId="9" hidden="1"/>
    <cellStyle name="Followed Hyperlink" xfId="3660" builtinId="9" hidden="1"/>
    <cellStyle name="Followed Hyperlink" xfId="3662" builtinId="9" hidden="1"/>
    <cellStyle name="Followed Hyperlink" xfId="3664" builtinId="9" hidden="1"/>
    <cellStyle name="Followed Hyperlink" xfId="3666" builtinId="9" hidden="1"/>
    <cellStyle name="Followed Hyperlink" xfId="3668" builtinId="9" hidden="1"/>
    <cellStyle name="Followed Hyperlink" xfId="3670" builtinId="9" hidden="1"/>
    <cellStyle name="Followed Hyperlink" xfId="3672" builtinId="9" hidden="1"/>
    <cellStyle name="Followed Hyperlink" xfId="3674" builtinId="9" hidden="1"/>
    <cellStyle name="Followed Hyperlink" xfId="3676" builtinId="9" hidden="1"/>
    <cellStyle name="Followed Hyperlink" xfId="3678" builtinId="9" hidden="1"/>
    <cellStyle name="Followed Hyperlink" xfId="3680" builtinId="9" hidden="1"/>
    <cellStyle name="Followed Hyperlink" xfId="3682" builtinId="9" hidden="1"/>
    <cellStyle name="Followed Hyperlink" xfId="3684" builtinId="9" hidden="1"/>
    <cellStyle name="Followed Hyperlink" xfId="3686" builtinId="9" hidden="1"/>
    <cellStyle name="Followed Hyperlink" xfId="3688" builtinId="9" hidden="1"/>
    <cellStyle name="Followed Hyperlink" xfId="3690" builtinId="9" hidden="1"/>
    <cellStyle name="Followed Hyperlink" xfId="3692" builtinId="9" hidden="1"/>
    <cellStyle name="Followed Hyperlink" xfId="3694" builtinId="9" hidden="1"/>
    <cellStyle name="Followed Hyperlink" xfId="3696" builtinId="9" hidden="1"/>
    <cellStyle name="Followed Hyperlink" xfId="3698" builtinId="9" hidden="1"/>
    <cellStyle name="Followed Hyperlink" xfId="3700" builtinId="9" hidden="1"/>
    <cellStyle name="Followed Hyperlink" xfId="3702" builtinId="9" hidden="1"/>
    <cellStyle name="Followed Hyperlink" xfId="3704" builtinId="9" hidden="1"/>
    <cellStyle name="Followed Hyperlink" xfId="3706" builtinId="9" hidden="1"/>
    <cellStyle name="Followed Hyperlink" xfId="3708" builtinId="9" hidden="1"/>
    <cellStyle name="Followed Hyperlink" xfId="3710" builtinId="9" hidden="1"/>
    <cellStyle name="Followed Hyperlink" xfId="3712" builtinId="9" hidden="1"/>
    <cellStyle name="Followed Hyperlink" xfId="3714" builtinId="9" hidden="1"/>
    <cellStyle name="Followed Hyperlink" xfId="3716" builtinId="9" hidden="1"/>
    <cellStyle name="Followed Hyperlink" xfId="3718" builtinId="9" hidden="1"/>
    <cellStyle name="Followed Hyperlink" xfId="3720" builtinId="9" hidden="1"/>
    <cellStyle name="Followed Hyperlink" xfId="3722" builtinId="9" hidden="1"/>
    <cellStyle name="Followed Hyperlink" xfId="3724" builtinId="9" hidden="1"/>
    <cellStyle name="Followed Hyperlink" xfId="3726" builtinId="9" hidden="1"/>
    <cellStyle name="Followed Hyperlink" xfId="3728" builtinId="9" hidden="1"/>
    <cellStyle name="Followed Hyperlink" xfId="3730" builtinId="9" hidden="1"/>
    <cellStyle name="Followed Hyperlink" xfId="3732" builtinId="9" hidden="1"/>
    <cellStyle name="Followed Hyperlink" xfId="3734" builtinId="9" hidden="1"/>
    <cellStyle name="Followed Hyperlink" xfId="3736" builtinId="9" hidden="1"/>
    <cellStyle name="Followed Hyperlink" xfId="3738" builtinId="9" hidden="1"/>
    <cellStyle name="Followed Hyperlink" xfId="3740" builtinId="9" hidden="1"/>
    <cellStyle name="Followed Hyperlink" xfId="3742" builtinId="9" hidden="1"/>
    <cellStyle name="Followed Hyperlink" xfId="3744" builtinId="9" hidden="1"/>
    <cellStyle name="Followed Hyperlink" xfId="3746" builtinId="9" hidden="1"/>
    <cellStyle name="Followed Hyperlink" xfId="3748" builtinId="9" hidden="1"/>
    <cellStyle name="Followed Hyperlink" xfId="3750" builtinId="9" hidden="1"/>
    <cellStyle name="Followed Hyperlink" xfId="3752" builtinId="9" hidden="1"/>
    <cellStyle name="Followed Hyperlink" xfId="3754" builtinId="9" hidden="1"/>
    <cellStyle name="Followed Hyperlink" xfId="3756" builtinId="9" hidden="1"/>
    <cellStyle name="Followed Hyperlink" xfId="3758" builtinId="9" hidden="1"/>
    <cellStyle name="Followed Hyperlink" xfId="3760" builtinId="9" hidden="1"/>
    <cellStyle name="Followed Hyperlink" xfId="3762" builtinId="9" hidden="1"/>
    <cellStyle name="Followed Hyperlink" xfId="3764" builtinId="9" hidden="1"/>
    <cellStyle name="Followed Hyperlink" xfId="3766" builtinId="9" hidden="1"/>
    <cellStyle name="Followed Hyperlink" xfId="3768" builtinId="9" hidden="1"/>
    <cellStyle name="Followed Hyperlink" xfId="3770" builtinId="9" hidden="1"/>
    <cellStyle name="Followed Hyperlink" xfId="3772" builtinId="9" hidden="1"/>
    <cellStyle name="Followed Hyperlink" xfId="3774" builtinId="9" hidden="1"/>
    <cellStyle name="Followed Hyperlink" xfId="3776" builtinId="9" hidden="1"/>
    <cellStyle name="Followed Hyperlink" xfId="3778" builtinId="9" hidden="1"/>
    <cellStyle name="Followed Hyperlink" xfId="3780" builtinId="9" hidden="1"/>
    <cellStyle name="Followed Hyperlink" xfId="3782" builtinId="9" hidden="1"/>
    <cellStyle name="Followed Hyperlink" xfId="3784" builtinId="9" hidden="1"/>
    <cellStyle name="Followed Hyperlink" xfId="3786" builtinId="9" hidden="1"/>
    <cellStyle name="Followed Hyperlink" xfId="3788" builtinId="9" hidden="1"/>
    <cellStyle name="Followed Hyperlink" xfId="3790" builtinId="9" hidden="1"/>
    <cellStyle name="Followed Hyperlink" xfId="3792" builtinId="9" hidden="1"/>
    <cellStyle name="Followed Hyperlink" xfId="3794" builtinId="9" hidden="1"/>
    <cellStyle name="Followed Hyperlink" xfId="3796" builtinId="9" hidden="1"/>
    <cellStyle name="Followed Hyperlink" xfId="3798" builtinId="9" hidden="1"/>
    <cellStyle name="Followed Hyperlink" xfId="3800" builtinId="9" hidden="1"/>
    <cellStyle name="Followed Hyperlink" xfId="3802" builtinId="9" hidden="1"/>
    <cellStyle name="Followed Hyperlink" xfId="3804" builtinId="9" hidden="1"/>
    <cellStyle name="Followed Hyperlink" xfId="3806" builtinId="9" hidden="1"/>
    <cellStyle name="Followed Hyperlink" xfId="3808" builtinId="9" hidden="1"/>
    <cellStyle name="Followed Hyperlink" xfId="3810" builtinId="9" hidden="1"/>
    <cellStyle name="Followed Hyperlink" xfId="3812" builtinId="9" hidden="1"/>
    <cellStyle name="Followed Hyperlink" xfId="3814" builtinId="9" hidden="1"/>
    <cellStyle name="Followed Hyperlink" xfId="3816" builtinId="9" hidden="1"/>
    <cellStyle name="Followed Hyperlink" xfId="3818" builtinId="9" hidden="1"/>
    <cellStyle name="Followed Hyperlink" xfId="3820" builtinId="9" hidden="1"/>
    <cellStyle name="Followed Hyperlink" xfId="3822" builtinId="9" hidden="1"/>
    <cellStyle name="Followed Hyperlink" xfId="3824" builtinId="9" hidden="1"/>
    <cellStyle name="Followed Hyperlink" xfId="3826" builtinId="9" hidden="1"/>
    <cellStyle name="Followed Hyperlink" xfId="3828" builtinId="9" hidden="1"/>
    <cellStyle name="Followed Hyperlink" xfId="3830" builtinId="9" hidden="1"/>
    <cellStyle name="Followed Hyperlink" xfId="3832" builtinId="9" hidden="1"/>
    <cellStyle name="Followed Hyperlink" xfId="3834" builtinId="9" hidden="1"/>
    <cellStyle name="Followed Hyperlink" xfId="3836" builtinId="9" hidden="1"/>
    <cellStyle name="Followed Hyperlink" xfId="3838" builtinId="9" hidden="1"/>
    <cellStyle name="Followed Hyperlink" xfId="3840" builtinId="9" hidden="1"/>
    <cellStyle name="Followed Hyperlink" xfId="3842" builtinId="9" hidden="1"/>
    <cellStyle name="Followed Hyperlink" xfId="3844" builtinId="9" hidden="1"/>
    <cellStyle name="Followed Hyperlink" xfId="3846" builtinId="9" hidden="1"/>
    <cellStyle name="Followed Hyperlink" xfId="3848" builtinId="9" hidden="1"/>
    <cellStyle name="Followed Hyperlink" xfId="3850" builtinId="9" hidden="1"/>
    <cellStyle name="Followed Hyperlink" xfId="3852" builtinId="9" hidden="1"/>
    <cellStyle name="Followed Hyperlink" xfId="3854" builtinId="9" hidden="1"/>
    <cellStyle name="Followed Hyperlink" xfId="3856" builtinId="9" hidden="1"/>
    <cellStyle name="Followed Hyperlink" xfId="3858" builtinId="9" hidden="1"/>
    <cellStyle name="Followed Hyperlink" xfId="3860" builtinId="9" hidden="1"/>
    <cellStyle name="Followed Hyperlink" xfId="3862" builtinId="9" hidden="1"/>
    <cellStyle name="Followed Hyperlink" xfId="3864" builtinId="9" hidden="1"/>
    <cellStyle name="Followed Hyperlink" xfId="3866" builtinId="9" hidden="1"/>
    <cellStyle name="Followed Hyperlink" xfId="3868" builtinId="9" hidden="1"/>
    <cellStyle name="Followed Hyperlink" xfId="3870" builtinId="9" hidden="1"/>
    <cellStyle name="Followed Hyperlink" xfId="3872" builtinId="9" hidden="1"/>
    <cellStyle name="Followed Hyperlink" xfId="3874" builtinId="9" hidden="1"/>
    <cellStyle name="Followed Hyperlink" xfId="3876" builtinId="9" hidden="1"/>
    <cellStyle name="Followed Hyperlink" xfId="3878" builtinId="9" hidden="1"/>
    <cellStyle name="Followed Hyperlink" xfId="3880" builtinId="9" hidden="1"/>
    <cellStyle name="Followed Hyperlink" xfId="3882" builtinId="9" hidden="1"/>
    <cellStyle name="Followed Hyperlink" xfId="3884" builtinId="9" hidden="1"/>
    <cellStyle name="Followed Hyperlink" xfId="3886" builtinId="9" hidden="1"/>
    <cellStyle name="Followed Hyperlink" xfId="3888" builtinId="9" hidden="1"/>
    <cellStyle name="Followed Hyperlink" xfId="3890" builtinId="9" hidden="1"/>
    <cellStyle name="Followed Hyperlink" xfId="3892" builtinId="9" hidden="1"/>
    <cellStyle name="Followed Hyperlink" xfId="3894" builtinId="9" hidden="1"/>
    <cellStyle name="Followed Hyperlink" xfId="3896" builtinId="9" hidden="1"/>
    <cellStyle name="Followed Hyperlink" xfId="3898" builtinId="9" hidden="1"/>
    <cellStyle name="Followed Hyperlink" xfId="3900" builtinId="9" hidden="1"/>
    <cellStyle name="Followed Hyperlink" xfId="3902" builtinId="9" hidden="1"/>
    <cellStyle name="Followed Hyperlink" xfId="3904" builtinId="9" hidden="1"/>
    <cellStyle name="Followed Hyperlink" xfId="3906" builtinId="9" hidden="1"/>
    <cellStyle name="Followed Hyperlink" xfId="3908" builtinId="9" hidden="1"/>
    <cellStyle name="Followed Hyperlink" xfId="3910" builtinId="9" hidden="1"/>
    <cellStyle name="Followed Hyperlink" xfId="3912" builtinId="9" hidden="1"/>
    <cellStyle name="Followed Hyperlink" xfId="3914" builtinId="9" hidden="1"/>
    <cellStyle name="Followed Hyperlink" xfId="3916" builtinId="9" hidden="1"/>
    <cellStyle name="Followed Hyperlink" xfId="3918" builtinId="9" hidden="1"/>
    <cellStyle name="Followed Hyperlink" xfId="3920" builtinId="9" hidden="1"/>
    <cellStyle name="Followed Hyperlink" xfId="3922" builtinId="9" hidden="1"/>
    <cellStyle name="Followed Hyperlink" xfId="3924" builtinId="9" hidden="1"/>
    <cellStyle name="Followed Hyperlink" xfId="3926" builtinId="9" hidden="1"/>
    <cellStyle name="Followed Hyperlink" xfId="3928" builtinId="9" hidden="1"/>
    <cellStyle name="Followed Hyperlink" xfId="3930" builtinId="9" hidden="1"/>
    <cellStyle name="Followed Hyperlink" xfId="3932" builtinId="9" hidden="1"/>
    <cellStyle name="Followed Hyperlink" xfId="3934" builtinId="9" hidden="1"/>
    <cellStyle name="Followed Hyperlink" xfId="3936" builtinId="9" hidden="1"/>
    <cellStyle name="Followed Hyperlink" xfId="3938" builtinId="9" hidden="1"/>
    <cellStyle name="Followed Hyperlink" xfId="3940" builtinId="9" hidden="1"/>
    <cellStyle name="Followed Hyperlink" xfId="3942" builtinId="9" hidden="1"/>
    <cellStyle name="Followed Hyperlink" xfId="3944" builtinId="9" hidden="1"/>
    <cellStyle name="Followed Hyperlink" xfId="3946" builtinId="9" hidden="1"/>
    <cellStyle name="Followed Hyperlink" xfId="3948" builtinId="9" hidden="1"/>
    <cellStyle name="Followed Hyperlink" xfId="3950" builtinId="9" hidden="1"/>
    <cellStyle name="Followed Hyperlink" xfId="3952" builtinId="9" hidden="1"/>
    <cellStyle name="Followed Hyperlink" xfId="3954" builtinId="9" hidden="1"/>
    <cellStyle name="Followed Hyperlink" xfId="3956" builtinId="9" hidden="1"/>
    <cellStyle name="Followed Hyperlink" xfId="3958" builtinId="9" hidden="1"/>
    <cellStyle name="Followed Hyperlink" xfId="3960" builtinId="9" hidden="1"/>
    <cellStyle name="Followed Hyperlink" xfId="3962" builtinId="9" hidden="1"/>
    <cellStyle name="Followed Hyperlink" xfId="3964" builtinId="9" hidden="1"/>
    <cellStyle name="Followed Hyperlink" xfId="3966" builtinId="9" hidden="1"/>
    <cellStyle name="Followed Hyperlink" xfId="3968" builtinId="9" hidden="1"/>
    <cellStyle name="Followed Hyperlink" xfId="3970" builtinId="9" hidden="1"/>
    <cellStyle name="Followed Hyperlink" xfId="3972" builtinId="9" hidden="1"/>
    <cellStyle name="Followed Hyperlink" xfId="3974" builtinId="9" hidden="1"/>
    <cellStyle name="Followed Hyperlink" xfId="3976" builtinId="9" hidden="1"/>
    <cellStyle name="Followed Hyperlink" xfId="3978" builtinId="9" hidden="1"/>
    <cellStyle name="Followed Hyperlink" xfId="3980" builtinId="9" hidden="1"/>
    <cellStyle name="Followed Hyperlink" xfId="3982" builtinId="9" hidden="1"/>
    <cellStyle name="Followed Hyperlink" xfId="3984" builtinId="9" hidden="1"/>
    <cellStyle name="Followed Hyperlink" xfId="3986" builtinId="9" hidden="1"/>
    <cellStyle name="Followed Hyperlink" xfId="3988" builtinId="9" hidden="1"/>
    <cellStyle name="Followed Hyperlink" xfId="3990" builtinId="9" hidden="1"/>
    <cellStyle name="Followed Hyperlink" xfId="3992" builtinId="9" hidden="1"/>
    <cellStyle name="Followed Hyperlink" xfId="3994" builtinId="9" hidden="1"/>
    <cellStyle name="Followed Hyperlink" xfId="3996" builtinId="9" hidden="1"/>
    <cellStyle name="Followed Hyperlink" xfId="3998" builtinId="9" hidden="1"/>
    <cellStyle name="Followed Hyperlink" xfId="4000" builtinId="9" hidden="1"/>
    <cellStyle name="Followed Hyperlink" xfId="4002" builtinId="9" hidden="1"/>
    <cellStyle name="Followed Hyperlink" xfId="4004" builtinId="9" hidden="1"/>
    <cellStyle name="Followed Hyperlink" xfId="4006" builtinId="9" hidden="1"/>
    <cellStyle name="Followed Hyperlink" xfId="4008" builtinId="9" hidden="1"/>
    <cellStyle name="Followed Hyperlink" xfId="4010" builtinId="9" hidden="1"/>
    <cellStyle name="Followed Hyperlink" xfId="4012" builtinId="9" hidden="1"/>
    <cellStyle name="Followed Hyperlink" xfId="4014" builtinId="9" hidden="1"/>
    <cellStyle name="Followed Hyperlink" xfId="4016" builtinId="9" hidden="1"/>
    <cellStyle name="Followed Hyperlink" xfId="4018" builtinId="9" hidden="1"/>
    <cellStyle name="Followed Hyperlink" xfId="4020" builtinId="9" hidden="1"/>
    <cellStyle name="Followed Hyperlink" xfId="4022" builtinId="9" hidden="1"/>
    <cellStyle name="Followed Hyperlink" xfId="4024" builtinId="9" hidden="1"/>
    <cellStyle name="Followed Hyperlink" xfId="4026" builtinId="9" hidden="1"/>
    <cellStyle name="Followed Hyperlink" xfId="4028" builtinId="9" hidden="1"/>
    <cellStyle name="Followed Hyperlink" xfId="4030" builtinId="9" hidden="1"/>
    <cellStyle name="Followed Hyperlink" xfId="4032" builtinId="9" hidden="1"/>
    <cellStyle name="Followed Hyperlink" xfId="4034" builtinId="9" hidden="1"/>
    <cellStyle name="Followed Hyperlink" xfId="4036" builtinId="9" hidden="1"/>
    <cellStyle name="Followed Hyperlink" xfId="4038" builtinId="9" hidden="1"/>
    <cellStyle name="Followed Hyperlink" xfId="4040" builtinId="9" hidden="1"/>
    <cellStyle name="Followed Hyperlink" xfId="4042" builtinId="9" hidden="1"/>
    <cellStyle name="Followed Hyperlink" xfId="4044" builtinId="9" hidden="1"/>
    <cellStyle name="Followed Hyperlink" xfId="4046" builtinId="9" hidden="1"/>
    <cellStyle name="Followed Hyperlink" xfId="4048" builtinId="9" hidden="1"/>
    <cellStyle name="Followed Hyperlink" xfId="4050" builtinId="9" hidden="1"/>
    <cellStyle name="Followed Hyperlink" xfId="4052" builtinId="9" hidden="1"/>
    <cellStyle name="Followed Hyperlink" xfId="4054" builtinId="9" hidden="1"/>
    <cellStyle name="Followed Hyperlink" xfId="4056" builtinId="9" hidden="1"/>
    <cellStyle name="Followed Hyperlink" xfId="4058" builtinId="9" hidden="1"/>
    <cellStyle name="Followed Hyperlink" xfId="4060" builtinId="9" hidden="1"/>
    <cellStyle name="Followed Hyperlink" xfId="4062" builtinId="9" hidden="1"/>
    <cellStyle name="Followed Hyperlink" xfId="4064" builtinId="9" hidden="1"/>
    <cellStyle name="Followed Hyperlink" xfId="4066" builtinId="9" hidden="1"/>
    <cellStyle name="Followed Hyperlink" xfId="4068" builtinId="9" hidden="1"/>
    <cellStyle name="Followed Hyperlink" xfId="4070" builtinId="9" hidden="1"/>
    <cellStyle name="Followed Hyperlink" xfId="4072" builtinId="9" hidden="1"/>
    <cellStyle name="Followed Hyperlink" xfId="4074" builtinId="9" hidden="1"/>
    <cellStyle name="Followed Hyperlink" xfId="4076" builtinId="9" hidden="1"/>
    <cellStyle name="Followed Hyperlink" xfId="4078" builtinId="9" hidden="1"/>
    <cellStyle name="Followed Hyperlink" xfId="4080" builtinId="9" hidden="1"/>
    <cellStyle name="Followed Hyperlink" xfId="4082" builtinId="9" hidden="1"/>
    <cellStyle name="Followed Hyperlink" xfId="4084" builtinId="9" hidden="1"/>
    <cellStyle name="Followed Hyperlink" xfId="4086" builtinId="9" hidden="1"/>
    <cellStyle name="Followed Hyperlink" xfId="4088" builtinId="9" hidden="1"/>
    <cellStyle name="Followed Hyperlink" xfId="4090" builtinId="9" hidden="1"/>
    <cellStyle name="Followed Hyperlink" xfId="4092" builtinId="9" hidden="1"/>
    <cellStyle name="Followed Hyperlink" xfId="4094" builtinId="9" hidden="1"/>
    <cellStyle name="Followed Hyperlink" xfId="4096" builtinId="9" hidden="1"/>
    <cellStyle name="Followed Hyperlink" xfId="4098" builtinId="9" hidden="1"/>
    <cellStyle name="Followed Hyperlink" xfId="4100" builtinId="9" hidden="1"/>
    <cellStyle name="Followed Hyperlink" xfId="4102" builtinId="9" hidden="1"/>
    <cellStyle name="Followed Hyperlink" xfId="4104" builtinId="9" hidden="1"/>
    <cellStyle name="Followed Hyperlink" xfId="4106" builtinId="9" hidden="1"/>
    <cellStyle name="Followed Hyperlink" xfId="4108" builtinId="9" hidden="1"/>
    <cellStyle name="Followed Hyperlink" xfId="4110" builtinId="9" hidden="1"/>
    <cellStyle name="Followed Hyperlink" xfId="4112" builtinId="9" hidden="1"/>
    <cellStyle name="Followed Hyperlink" xfId="4114" builtinId="9" hidden="1"/>
    <cellStyle name="Followed Hyperlink" xfId="4116" builtinId="9" hidden="1"/>
    <cellStyle name="Followed Hyperlink" xfId="4118" builtinId="9" hidden="1"/>
    <cellStyle name="Followed Hyperlink" xfId="4120" builtinId="9" hidden="1"/>
    <cellStyle name="Followed Hyperlink" xfId="4122" builtinId="9" hidden="1"/>
    <cellStyle name="Followed Hyperlink" xfId="4124" builtinId="9" hidden="1"/>
    <cellStyle name="Followed Hyperlink" xfId="4126" builtinId="9" hidden="1"/>
    <cellStyle name="Followed Hyperlink" xfId="4128" builtinId="9" hidden="1"/>
    <cellStyle name="Followed Hyperlink" xfId="4130" builtinId="9" hidden="1"/>
    <cellStyle name="Followed Hyperlink" xfId="4132" builtinId="9" hidden="1"/>
    <cellStyle name="Followed Hyperlink" xfId="4134" builtinId="9" hidden="1"/>
    <cellStyle name="Followed Hyperlink" xfId="4136" builtinId="9" hidden="1"/>
    <cellStyle name="Followed Hyperlink" xfId="4138" builtinId="9" hidden="1"/>
    <cellStyle name="Followed Hyperlink" xfId="4140" builtinId="9" hidden="1"/>
    <cellStyle name="Followed Hyperlink" xfId="4142" builtinId="9" hidden="1"/>
    <cellStyle name="Followed Hyperlink" xfId="4144" builtinId="9" hidden="1"/>
    <cellStyle name="Followed Hyperlink" xfId="4146" builtinId="9" hidden="1"/>
    <cellStyle name="Followed Hyperlink" xfId="4148" builtinId="9" hidden="1"/>
    <cellStyle name="Followed Hyperlink" xfId="4150" builtinId="9" hidden="1"/>
    <cellStyle name="Followed Hyperlink" xfId="4152" builtinId="9" hidden="1"/>
    <cellStyle name="Followed Hyperlink" xfId="4154" builtinId="9" hidden="1"/>
    <cellStyle name="Followed Hyperlink" xfId="4156" builtinId="9" hidden="1"/>
    <cellStyle name="Followed Hyperlink" xfId="4158" builtinId="9" hidden="1"/>
    <cellStyle name="Followed Hyperlink" xfId="4160" builtinId="9" hidden="1"/>
    <cellStyle name="Followed Hyperlink" xfId="4162" builtinId="9" hidden="1"/>
    <cellStyle name="Followed Hyperlink" xfId="4164" builtinId="9" hidden="1"/>
    <cellStyle name="Followed Hyperlink" xfId="4166" builtinId="9" hidden="1"/>
    <cellStyle name="Followed Hyperlink" xfId="4168" builtinId="9" hidden="1"/>
    <cellStyle name="Followed Hyperlink" xfId="4170" builtinId="9" hidden="1"/>
    <cellStyle name="Followed Hyperlink" xfId="4172" builtinId="9" hidden="1"/>
    <cellStyle name="Followed Hyperlink" xfId="4174" builtinId="9" hidden="1"/>
    <cellStyle name="Followed Hyperlink" xfId="4176" builtinId="9" hidden="1"/>
    <cellStyle name="Followed Hyperlink" xfId="4178" builtinId="9" hidden="1"/>
    <cellStyle name="Followed Hyperlink" xfId="4180" builtinId="9" hidden="1"/>
    <cellStyle name="Followed Hyperlink" xfId="4182" builtinId="9" hidden="1"/>
    <cellStyle name="Followed Hyperlink" xfId="4184" builtinId="9" hidden="1"/>
    <cellStyle name="Followed Hyperlink" xfId="4186" builtinId="9" hidden="1"/>
    <cellStyle name="Followed Hyperlink" xfId="4188" builtinId="9" hidden="1"/>
    <cellStyle name="Followed Hyperlink" xfId="4190" builtinId="9" hidden="1"/>
    <cellStyle name="Followed Hyperlink" xfId="4192" builtinId="9" hidden="1"/>
    <cellStyle name="Followed Hyperlink" xfId="4194" builtinId="9" hidden="1"/>
    <cellStyle name="Followed Hyperlink" xfId="4196" builtinId="9" hidden="1"/>
    <cellStyle name="Followed Hyperlink" xfId="4198" builtinId="9" hidden="1"/>
    <cellStyle name="Followed Hyperlink" xfId="4200" builtinId="9" hidden="1"/>
    <cellStyle name="Followed Hyperlink" xfId="4202" builtinId="9" hidden="1"/>
    <cellStyle name="Followed Hyperlink" xfId="4204" builtinId="9" hidden="1"/>
    <cellStyle name="Followed Hyperlink" xfId="4206" builtinId="9" hidden="1"/>
    <cellStyle name="Followed Hyperlink" xfId="4208" builtinId="9" hidden="1"/>
    <cellStyle name="Followed Hyperlink" xfId="4210" builtinId="9" hidden="1"/>
    <cellStyle name="Followed Hyperlink" xfId="4212" builtinId="9" hidden="1"/>
    <cellStyle name="Followed Hyperlink" xfId="4214" builtinId="9" hidden="1"/>
    <cellStyle name="Followed Hyperlink" xfId="4216" builtinId="9" hidden="1"/>
    <cellStyle name="Followed Hyperlink" xfId="4218" builtinId="9" hidden="1"/>
    <cellStyle name="Followed Hyperlink" xfId="4220" builtinId="9" hidden="1"/>
    <cellStyle name="Followed Hyperlink" xfId="4222" builtinId="9" hidden="1"/>
    <cellStyle name="Followed Hyperlink" xfId="4224" builtinId="9" hidden="1"/>
    <cellStyle name="Followed Hyperlink" xfId="4226" builtinId="9" hidden="1"/>
    <cellStyle name="Followed Hyperlink" xfId="4228" builtinId="9" hidden="1"/>
    <cellStyle name="Followed Hyperlink" xfId="4230" builtinId="9" hidden="1"/>
    <cellStyle name="Followed Hyperlink" xfId="4232" builtinId="9" hidden="1"/>
    <cellStyle name="Followed Hyperlink" xfId="4234" builtinId="9" hidden="1"/>
    <cellStyle name="Followed Hyperlink" xfId="4236" builtinId="9" hidden="1"/>
    <cellStyle name="Followed Hyperlink" xfId="4238" builtinId="9" hidden="1"/>
    <cellStyle name="Followed Hyperlink" xfId="4240" builtinId="9" hidden="1"/>
    <cellStyle name="Followed Hyperlink" xfId="4242" builtinId="9" hidden="1"/>
    <cellStyle name="Followed Hyperlink" xfId="4244" builtinId="9" hidden="1"/>
    <cellStyle name="Followed Hyperlink" xfId="4246" builtinId="9" hidden="1"/>
    <cellStyle name="Followed Hyperlink" xfId="4248" builtinId="9" hidden="1"/>
    <cellStyle name="Followed Hyperlink" xfId="4250" builtinId="9" hidden="1"/>
    <cellStyle name="Followed Hyperlink" xfId="4252" builtinId="9" hidden="1"/>
    <cellStyle name="Followed Hyperlink" xfId="4254" builtinId="9" hidden="1"/>
    <cellStyle name="Followed Hyperlink" xfId="4256" builtinId="9" hidden="1"/>
    <cellStyle name="Followed Hyperlink" xfId="4258" builtinId="9" hidden="1"/>
    <cellStyle name="Followed Hyperlink" xfId="4260" builtinId="9" hidden="1"/>
    <cellStyle name="Followed Hyperlink" xfId="4262" builtinId="9" hidden="1"/>
    <cellStyle name="Followed Hyperlink" xfId="4264" builtinId="9" hidden="1"/>
    <cellStyle name="Followed Hyperlink" xfId="4266" builtinId="9" hidden="1"/>
    <cellStyle name="Followed Hyperlink" xfId="4268" builtinId="9" hidden="1"/>
    <cellStyle name="Followed Hyperlink" xfId="4270" builtinId="9" hidden="1"/>
    <cellStyle name="Followed Hyperlink" xfId="4272" builtinId="9" hidden="1"/>
    <cellStyle name="Followed Hyperlink" xfId="4274" builtinId="9" hidden="1"/>
    <cellStyle name="Followed Hyperlink" xfId="4276" builtinId="9" hidden="1"/>
    <cellStyle name="Followed Hyperlink" xfId="4278" builtinId="9" hidden="1"/>
    <cellStyle name="Followed Hyperlink" xfId="4280" builtinId="9" hidden="1"/>
    <cellStyle name="Followed Hyperlink" xfId="4282" builtinId="9" hidden="1"/>
    <cellStyle name="Followed Hyperlink" xfId="4284" builtinId="9" hidden="1"/>
    <cellStyle name="Followed Hyperlink" xfId="4286" builtinId="9" hidden="1"/>
    <cellStyle name="Followed Hyperlink" xfId="4288" builtinId="9" hidden="1"/>
    <cellStyle name="Followed Hyperlink" xfId="4290" builtinId="9" hidden="1"/>
    <cellStyle name="Followed Hyperlink" xfId="4292" builtinId="9" hidden="1"/>
    <cellStyle name="Followed Hyperlink" xfId="4294" builtinId="9" hidden="1"/>
    <cellStyle name="Followed Hyperlink" xfId="4296" builtinId="9" hidden="1"/>
    <cellStyle name="Followed Hyperlink" xfId="4298" builtinId="9" hidden="1"/>
    <cellStyle name="Followed Hyperlink" xfId="4300" builtinId="9" hidden="1"/>
    <cellStyle name="Followed Hyperlink" xfId="4302" builtinId="9" hidden="1"/>
    <cellStyle name="Followed Hyperlink" xfId="4304" builtinId="9" hidden="1"/>
    <cellStyle name="Followed Hyperlink" xfId="4306" builtinId="9" hidden="1"/>
    <cellStyle name="Followed Hyperlink" xfId="4308" builtinId="9" hidden="1"/>
    <cellStyle name="Followed Hyperlink" xfId="4310" builtinId="9" hidden="1"/>
    <cellStyle name="Followed Hyperlink" xfId="4312" builtinId="9" hidden="1"/>
    <cellStyle name="Followed Hyperlink" xfId="4314" builtinId="9" hidden="1"/>
    <cellStyle name="Followed Hyperlink" xfId="4316" builtinId="9" hidden="1"/>
    <cellStyle name="Followed Hyperlink" xfId="4318" builtinId="9" hidden="1"/>
    <cellStyle name="Followed Hyperlink" xfId="4320" builtinId="9" hidden="1"/>
    <cellStyle name="Followed Hyperlink" xfId="4322" builtinId="9" hidden="1"/>
    <cellStyle name="Followed Hyperlink" xfId="4324" builtinId="9" hidden="1"/>
    <cellStyle name="Followed Hyperlink" xfId="4326" builtinId="9" hidden="1"/>
    <cellStyle name="Followed Hyperlink" xfId="4328" builtinId="9" hidden="1"/>
    <cellStyle name="Followed Hyperlink" xfId="4330" builtinId="9" hidden="1"/>
    <cellStyle name="Followed Hyperlink" xfId="4332" builtinId="9" hidden="1"/>
    <cellStyle name="Followed Hyperlink" xfId="4334" builtinId="9" hidden="1"/>
    <cellStyle name="Followed Hyperlink" xfId="4336" builtinId="9" hidden="1"/>
    <cellStyle name="Followed Hyperlink" xfId="4338" builtinId="9" hidden="1"/>
    <cellStyle name="Followed Hyperlink" xfId="4340" builtinId="9" hidden="1"/>
    <cellStyle name="Followed Hyperlink" xfId="4342" builtinId="9" hidden="1"/>
    <cellStyle name="Followed Hyperlink" xfId="4344" builtinId="9" hidden="1"/>
    <cellStyle name="Followed Hyperlink" xfId="4346" builtinId="9" hidden="1"/>
    <cellStyle name="Followed Hyperlink" xfId="4348" builtinId="9" hidden="1"/>
    <cellStyle name="Followed Hyperlink" xfId="4350" builtinId="9" hidden="1"/>
    <cellStyle name="Followed Hyperlink" xfId="4352" builtinId="9" hidden="1"/>
    <cellStyle name="Followed Hyperlink" xfId="4354" builtinId="9" hidden="1"/>
    <cellStyle name="Followed Hyperlink" xfId="4356" builtinId="9" hidden="1"/>
    <cellStyle name="Followed Hyperlink" xfId="4358" builtinId="9" hidden="1"/>
    <cellStyle name="Followed Hyperlink" xfId="4360" builtinId="9" hidden="1"/>
    <cellStyle name="Followed Hyperlink" xfId="4362" builtinId="9" hidden="1"/>
    <cellStyle name="Followed Hyperlink" xfId="4364" builtinId="9" hidden="1"/>
    <cellStyle name="Followed Hyperlink" xfId="4366" builtinId="9" hidden="1"/>
    <cellStyle name="Followed Hyperlink" xfId="4368" builtinId="9" hidden="1"/>
    <cellStyle name="Followed Hyperlink" xfId="4370" builtinId="9" hidden="1"/>
    <cellStyle name="Followed Hyperlink" xfId="4372" builtinId="9" hidden="1"/>
    <cellStyle name="Followed Hyperlink" xfId="4374" builtinId="9" hidden="1"/>
    <cellStyle name="Followed Hyperlink" xfId="4376" builtinId="9" hidden="1"/>
    <cellStyle name="Followed Hyperlink" xfId="4378" builtinId="9" hidden="1"/>
    <cellStyle name="Followed Hyperlink" xfId="4380" builtinId="9" hidden="1"/>
    <cellStyle name="Followed Hyperlink" xfId="4382" builtinId="9" hidden="1"/>
    <cellStyle name="Followed Hyperlink" xfId="4384" builtinId="9" hidden="1"/>
    <cellStyle name="Followed Hyperlink" xfId="4386" builtinId="9" hidden="1"/>
    <cellStyle name="Followed Hyperlink" xfId="4388" builtinId="9" hidden="1"/>
    <cellStyle name="Followed Hyperlink" xfId="4390" builtinId="9" hidden="1"/>
    <cellStyle name="Followed Hyperlink" xfId="4392" builtinId="9" hidden="1"/>
    <cellStyle name="Followed Hyperlink" xfId="4394" builtinId="9" hidden="1"/>
    <cellStyle name="Followed Hyperlink" xfId="4396" builtinId="9" hidden="1"/>
    <cellStyle name="Followed Hyperlink" xfId="4398" builtinId="9" hidden="1"/>
    <cellStyle name="Followed Hyperlink" xfId="4400" builtinId="9" hidden="1"/>
    <cellStyle name="Followed Hyperlink" xfId="4402" builtinId="9" hidden="1"/>
    <cellStyle name="Followed Hyperlink" xfId="4404" builtinId="9" hidden="1"/>
    <cellStyle name="Followed Hyperlink" xfId="4406" builtinId="9" hidden="1"/>
    <cellStyle name="Followed Hyperlink" xfId="4408" builtinId="9" hidden="1"/>
    <cellStyle name="Followed Hyperlink" xfId="4410" builtinId="9" hidden="1"/>
    <cellStyle name="Followed Hyperlink" xfId="4412" builtinId="9" hidden="1"/>
    <cellStyle name="Followed Hyperlink" xfId="4414" builtinId="9" hidden="1"/>
    <cellStyle name="Followed Hyperlink" xfId="4416" builtinId="9" hidden="1"/>
    <cellStyle name="Followed Hyperlink" xfId="4418" builtinId="9" hidden="1"/>
    <cellStyle name="Followed Hyperlink" xfId="4420" builtinId="9" hidden="1"/>
    <cellStyle name="Followed Hyperlink" xfId="4422" builtinId="9" hidden="1"/>
    <cellStyle name="Followed Hyperlink" xfId="4424" builtinId="9" hidden="1"/>
    <cellStyle name="Followed Hyperlink" xfId="4426" builtinId="9" hidden="1"/>
    <cellStyle name="Followed Hyperlink" xfId="4428" builtinId="9" hidden="1"/>
    <cellStyle name="Followed Hyperlink" xfId="4430" builtinId="9" hidden="1"/>
    <cellStyle name="Followed Hyperlink" xfId="4432" builtinId="9" hidden="1"/>
    <cellStyle name="Followed Hyperlink" xfId="4434" builtinId="9" hidden="1"/>
    <cellStyle name="Followed Hyperlink" xfId="4436" builtinId="9" hidden="1"/>
    <cellStyle name="Followed Hyperlink" xfId="4438" builtinId="9" hidden="1"/>
    <cellStyle name="Followed Hyperlink" xfId="4440" builtinId="9" hidden="1"/>
    <cellStyle name="Followed Hyperlink" xfId="4442" builtinId="9" hidden="1"/>
    <cellStyle name="Followed Hyperlink" xfId="4444" builtinId="9" hidden="1"/>
    <cellStyle name="Followed Hyperlink" xfId="4446" builtinId="9" hidden="1"/>
    <cellStyle name="Followed Hyperlink" xfId="4448" builtinId="9" hidden="1"/>
    <cellStyle name="Followed Hyperlink" xfId="4450" builtinId="9" hidden="1"/>
    <cellStyle name="Followed Hyperlink" xfId="4452" builtinId="9" hidden="1"/>
    <cellStyle name="Followed Hyperlink" xfId="4454" builtinId="9" hidden="1"/>
    <cellStyle name="Followed Hyperlink" xfId="4456" builtinId="9" hidden="1"/>
    <cellStyle name="Followed Hyperlink" xfId="4458" builtinId="9" hidden="1"/>
    <cellStyle name="Followed Hyperlink" xfId="4460" builtinId="9" hidden="1"/>
    <cellStyle name="Followed Hyperlink" xfId="4462" builtinId="9" hidden="1"/>
    <cellStyle name="Followed Hyperlink" xfId="4464" builtinId="9" hidden="1"/>
    <cellStyle name="Followed Hyperlink" xfId="4466" builtinId="9" hidden="1"/>
    <cellStyle name="Followed Hyperlink" xfId="4468" builtinId="9" hidden="1"/>
    <cellStyle name="Followed Hyperlink" xfId="4470" builtinId="9" hidden="1"/>
    <cellStyle name="Followed Hyperlink" xfId="4472" builtinId="9" hidden="1"/>
    <cellStyle name="Followed Hyperlink" xfId="4474" builtinId="9" hidden="1"/>
    <cellStyle name="Followed Hyperlink" xfId="4476" builtinId="9" hidden="1"/>
    <cellStyle name="Followed Hyperlink" xfId="4478" builtinId="9" hidden="1"/>
    <cellStyle name="Followed Hyperlink" xfId="4480" builtinId="9" hidden="1"/>
    <cellStyle name="Followed Hyperlink" xfId="4482" builtinId="9" hidden="1"/>
    <cellStyle name="Followed Hyperlink" xfId="4484" builtinId="9" hidden="1"/>
    <cellStyle name="Followed Hyperlink" xfId="4486" builtinId="9" hidden="1"/>
    <cellStyle name="Followed Hyperlink" xfId="4488" builtinId="9" hidden="1"/>
    <cellStyle name="Followed Hyperlink" xfId="4490" builtinId="9" hidden="1"/>
    <cellStyle name="Followed Hyperlink" xfId="4492" builtinId="9" hidden="1"/>
    <cellStyle name="Followed Hyperlink" xfId="4494" builtinId="9" hidden="1"/>
    <cellStyle name="Followed Hyperlink" xfId="4496" builtinId="9" hidden="1"/>
    <cellStyle name="Followed Hyperlink" xfId="4498" builtinId="9" hidden="1"/>
    <cellStyle name="Followed Hyperlink" xfId="4500" builtinId="9" hidden="1"/>
    <cellStyle name="Followed Hyperlink" xfId="4502" builtinId="9" hidden="1"/>
    <cellStyle name="Followed Hyperlink" xfId="4504" builtinId="9" hidden="1"/>
    <cellStyle name="Followed Hyperlink" xfId="4506" builtinId="9" hidden="1"/>
    <cellStyle name="Followed Hyperlink" xfId="4508" builtinId="9" hidden="1"/>
    <cellStyle name="Followed Hyperlink" xfId="4510" builtinId="9" hidden="1"/>
    <cellStyle name="Followed Hyperlink" xfId="4512" builtinId="9" hidden="1"/>
    <cellStyle name="Followed Hyperlink" xfId="4514" builtinId="9" hidden="1"/>
    <cellStyle name="Followed Hyperlink" xfId="4516" builtinId="9" hidden="1"/>
    <cellStyle name="Followed Hyperlink" xfId="4518" builtinId="9" hidden="1"/>
    <cellStyle name="Followed Hyperlink" xfId="4520" builtinId="9" hidden="1"/>
    <cellStyle name="Followed Hyperlink" xfId="4522" builtinId="9" hidden="1"/>
    <cellStyle name="Followed Hyperlink" xfId="4524" builtinId="9" hidden="1"/>
    <cellStyle name="Followed Hyperlink" xfId="4526" builtinId="9" hidden="1"/>
    <cellStyle name="Followed Hyperlink" xfId="4528" builtinId="9" hidden="1"/>
    <cellStyle name="Followed Hyperlink" xfId="4530" builtinId="9" hidden="1"/>
    <cellStyle name="Followed Hyperlink" xfId="4532" builtinId="9" hidden="1"/>
    <cellStyle name="Followed Hyperlink" xfId="4534" builtinId="9" hidden="1"/>
    <cellStyle name="Followed Hyperlink" xfId="4536" builtinId="9" hidden="1"/>
    <cellStyle name="Followed Hyperlink" xfId="4538" builtinId="9" hidden="1"/>
    <cellStyle name="Followed Hyperlink" xfId="4540" builtinId="9" hidden="1"/>
    <cellStyle name="Followed Hyperlink" xfId="4542" builtinId="9" hidden="1"/>
    <cellStyle name="Followed Hyperlink" xfId="4544" builtinId="9" hidden="1"/>
    <cellStyle name="Followed Hyperlink" xfId="4546" builtinId="9" hidden="1"/>
    <cellStyle name="Followed Hyperlink" xfId="4548" builtinId="9" hidden="1"/>
    <cellStyle name="Followed Hyperlink" xfId="4550" builtinId="9" hidden="1"/>
    <cellStyle name="Followed Hyperlink" xfId="4552" builtinId="9" hidden="1"/>
    <cellStyle name="Followed Hyperlink" xfId="4554" builtinId="9" hidden="1"/>
    <cellStyle name="Followed Hyperlink" xfId="4556" builtinId="9" hidden="1"/>
    <cellStyle name="Followed Hyperlink" xfId="4558" builtinId="9" hidden="1"/>
    <cellStyle name="Followed Hyperlink" xfId="4560" builtinId="9" hidden="1"/>
    <cellStyle name="Followed Hyperlink" xfId="4562" builtinId="9" hidden="1"/>
    <cellStyle name="Followed Hyperlink" xfId="4564" builtinId="9" hidden="1"/>
    <cellStyle name="Followed Hyperlink" xfId="4566" builtinId="9" hidden="1"/>
    <cellStyle name="Followed Hyperlink" xfId="4568" builtinId="9" hidden="1"/>
    <cellStyle name="Followed Hyperlink" xfId="4570" builtinId="9" hidden="1"/>
    <cellStyle name="Followed Hyperlink" xfId="4572" builtinId="9" hidden="1"/>
    <cellStyle name="Followed Hyperlink" xfId="4574" builtinId="9" hidden="1"/>
    <cellStyle name="Followed Hyperlink" xfId="4576" builtinId="9" hidden="1"/>
    <cellStyle name="Followed Hyperlink" xfId="4578" builtinId="9" hidden="1"/>
    <cellStyle name="Followed Hyperlink" xfId="4580" builtinId="9" hidden="1"/>
    <cellStyle name="Followed Hyperlink" xfId="4582" builtinId="9" hidden="1"/>
    <cellStyle name="Followed Hyperlink" xfId="4584" builtinId="9" hidden="1"/>
    <cellStyle name="Followed Hyperlink" xfId="4586" builtinId="9" hidden="1"/>
    <cellStyle name="Followed Hyperlink" xfId="4588" builtinId="9" hidden="1"/>
    <cellStyle name="Followed Hyperlink" xfId="4590" builtinId="9" hidden="1"/>
    <cellStyle name="Followed Hyperlink" xfId="4592" builtinId="9" hidden="1"/>
    <cellStyle name="Followed Hyperlink" xfId="4594" builtinId="9" hidden="1"/>
    <cellStyle name="Followed Hyperlink" xfId="4596" builtinId="9" hidden="1"/>
    <cellStyle name="Followed Hyperlink" xfId="4598" builtinId="9" hidden="1"/>
    <cellStyle name="Followed Hyperlink" xfId="4600" builtinId="9" hidden="1"/>
    <cellStyle name="Followed Hyperlink" xfId="4602" builtinId="9" hidden="1"/>
    <cellStyle name="Followed Hyperlink" xfId="4604" builtinId="9" hidden="1"/>
    <cellStyle name="Followed Hyperlink" xfId="4606" builtinId="9" hidden="1"/>
    <cellStyle name="Followed Hyperlink" xfId="4608" builtinId="9" hidden="1"/>
    <cellStyle name="Followed Hyperlink" xfId="4610" builtinId="9" hidden="1"/>
    <cellStyle name="Followed Hyperlink" xfId="4612" builtinId="9" hidden="1"/>
    <cellStyle name="Followed Hyperlink" xfId="4614" builtinId="9" hidden="1"/>
    <cellStyle name="Followed Hyperlink" xfId="4616" builtinId="9" hidden="1"/>
    <cellStyle name="Followed Hyperlink" xfId="4618" builtinId="9" hidden="1"/>
    <cellStyle name="Followed Hyperlink" xfId="4620" builtinId="9" hidden="1"/>
    <cellStyle name="Followed Hyperlink" xfId="4622" builtinId="9" hidden="1"/>
    <cellStyle name="Followed Hyperlink" xfId="4624" builtinId="9" hidden="1"/>
    <cellStyle name="Followed Hyperlink" xfId="4626" builtinId="9" hidden="1"/>
    <cellStyle name="Followed Hyperlink" xfId="4628" builtinId="9" hidden="1"/>
    <cellStyle name="Followed Hyperlink" xfId="4630" builtinId="9" hidden="1"/>
    <cellStyle name="Followed Hyperlink" xfId="4632" builtinId="9" hidden="1"/>
    <cellStyle name="Followed Hyperlink" xfId="4634" builtinId="9" hidden="1"/>
    <cellStyle name="Followed Hyperlink" xfId="4636" builtinId="9" hidden="1"/>
    <cellStyle name="Followed Hyperlink" xfId="4638" builtinId="9" hidden="1"/>
    <cellStyle name="Followed Hyperlink" xfId="4640" builtinId="9" hidden="1"/>
    <cellStyle name="Followed Hyperlink" xfId="4642" builtinId="9" hidden="1"/>
    <cellStyle name="Followed Hyperlink" xfId="4644" builtinId="9" hidden="1"/>
    <cellStyle name="Followed Hyperlink" xfId="4646" builtinId="9" hidden="1"/>
    <cellStyle name="Followed Hyperlink" xfId="4648" builtinId="9" hidden="1"/>
    <cellStyle name="Followed Hyperlink" xfId="4650" builtinId="9" hidden="1"/>
    <cellStyle name="Followed Hyperlink" xfId="4652" builtinId="9" hidden="1"/>
    <cellStyle name="Followed Hyperlink" xfId="4654" builtinId="9" hidden="1"/>
    <cellStyle name="Followed Hyperlink" xfId="4656" builtinId="9" hidden="1"/>
    <cellStyle name="Followed Hyperlink" xfId="4658" builtinId="9" hidden="1"/>
    <cellStyle name="Followed Hyperlink" xfId="4660" builtinId="9" hidden="1"/>
    <cellStyle name="Followed Hyperlink" xfId="4662" builtinId="9" hidden="1"/>
    <cellStyle name="Followed Hyperlink" xfId="4664" builtinId="9" hidden="1"/>
    <cellStyle name="Followed Hyperlink" xfId="4666" builtinId="9" hidden="1"/>
    <cellStyle name="Followed Hyperlink" xfId="4668" builtinId="9" hidden="1"/>
    <cellStyle name="Followed Hyperlink" xfId="4670" builtinId="9" hidden="1"/>
    <cellStyle name="Followed Hyperlink" xfId="4672" builtinId="9" hidden="1"/>
    <cellStyle name="Followed Hyperlink" xfId="4674" builtinId="9" hidden="1"/>
    <cellStyle name="Followed Hyperlink" xfId="4676" builtinId="9" hidden="1"/>
    <cellStyle name="Followed Hyperlink" xfId="4678" builtinId="9" hidden="1"/>
    <cellStyle name="Followed Hyperlink" xfId="4680" builtinId="9" hidden="1"/>
    <cellStyle name="Followed Hyperlink" xfId="4682" builtinId="9" hidden="1"/>
    <cellStyle name="Followed Hyperlink" xfId="4684" builtinId="9" hidden="1"/>
    <cellStyle name="Followed Hyperlink" xfId="4686" builtinId="9" hidden="1"/>
    <cellStyle name="Followed Hyperlink" xfId="4688" builtinId="9" hidden="1"/>
    <cellStyle name="Followed Hyperlink" xfId="4690" builtinId="9" hidden="1"/>
    <cellStyle name="Followed Hyperlink" xfId="4692" builtinId="9" hidden="1"/>
    <cellStyle name="Followed Hyperlink" xfId="4694" builtinId="9" hidden="1"/>
    <cellStyle name="Followed Hyperlink" xfId="4696" builtinId="9" hidden="1"/>
    <cellStyle name="Followed Hyperlink" xfId="4698" builtinId="9" hidden="1"/>
    <cellStyle name="Followed Hyperlink" xfId="4700" builtinId="9" hidden="1"/>
    <cellStyle name="Followed Hyperlink" xfId="4702" builtinId="9" hidden="1"/>
    <cellStyle name="Followed Hyperlink" xfId="4704" builtinId="9" hidden="1"/>
    <cellStyle name="Followed Hyperlink" xfId="4706" builtinId="9" hidden="1"/>
    <cellStyle name="Followed Hyperlink" xfId="4708" builtinId="9" hidden="1"/>
    <cellStyle name="Followed Hyperlink" xfId="4710" builtinId="9" hidden="1"/>
    <cellStyle name="Followed Hyperlink" xfId="4712" builtinId="9" hidden="1"/>
    <cellStyle name="Followed Hyperlink" xfId="4714" builtinId="9" hidden="1"/>
    <cellStyle name="Followed Hyperlink" xfId="4716" builtinId="9" hidden="1"/>
    <cellStyle name="Followed Hyperlink" xfId="4718" builtinId="9" hidden="1"/>
    <cellStyle name="Followed Hyperlink" xfId="4720" builtinId="9" hidden="1"/>
    <cellStyle name="Followed Hyperlink" xfId="4722" builtinId="9" hidden="1"/>
    <cellStyle name="Followed Hyperlink" xfId="4724" builtinId="9" hidden="1"/>
    <cellStyle name="Followed Hyperlink" xfId="4726" builtinId="9" hidden="1"/>
    <cellStyle name="Followed Hyperlink" xfId="4728" builtinId="9" hidden="1"/>
    <cellStyle name="Followed Hyperlink" xfId="4730" builtinId="9" hidden="1"/>
    <cellStyle name="Followed Hyperlink" xfId="4732" builtinId="9" hidden="1"/>
    <cellStyle name="Followed Hyperlink" xfId="4734" builtinId="9" hidden="1"/>
    <cellStyle name="Followed Hyperlink" xfId="4736" builtinId="9" hidden="1"/>
    <cellStyle name="Followed Hyperlink" xfId="4738" builtinId="9" hidden="1"/>
    <cellStyle name="Followed Hyperlink" xfId="4740" builtinId="9" hidden="1"/>
    <cellStyle name="Followed Hyperlink" xfId="4742" builtinId="9" hidden="1"/>
    <cellStyle name="Followed Hyperlink" xfId="4744" builtinId="9" hidden="1"/>
    <cellStyle name="Followed Hyperlink" xfId="4746" builtinId="9" hidden="1"/>
    <cellStyle name="Followed Hyperlink" xfId="4748" builtinId="9" hidden="1"/>
    <cellStyle name="Followed Hyperlink" xfId="4750" builtinId="9" hidden="1"/>
    <cellStyle name="Followed Hyperlink" xfId="4752" builtinId="9" hidden="1"/>
    <cellStyle name="Followed Hyperlink" xfId="4754" builtinId="9" hidden="1"/>
    <cellStyle name="Followed Hyperlink" xfId="4756" builtinId="9" hidden="1"/>
    <cellStyle name="Followed Hyperlink" xfId="4758" builtinId="9" hidden="1"/>
    <cellStyle name="Followed Hyperlink" xfId="4760" builtinId="9" hidden="1"/>
    <cellStyle name="Followed Hyperlink" xfId="4762" builtinId="9" hidden="1"/>
    <cellStyle name="Followed Hyperlink" xfId="4764" builtinId="9" hidden="1"/>
    <cellStyle name="Followed Hyperlink" xfId="4766" builtinId="9" hidden="1"/>
    <cellStyle name="Followed Hyperlink" xfId="4768" builtinId="9" hidden="1"/>
    <cellStyle name="Followed Hyperlink" xfId="4770" builtinId="9" hidden="1"/>
    <cellStyle name="Followed Hyperlink" xfId="4772" builtinId="9" hidden="1"/>
    <cellStyle name="Followed Hyperlink" xfId="4774" builtinId="9" hidden="1"/>
    <cellStyle name="Followed Hyperlink" xfId="4776" builtinId="9" hidden="1"/>
    <cellStyle name="Followed Hyperlink" xfId="4778" builtinId="9" hidden="1"/>
    <cellStyle name="Followed Hyperlink" xfId="4780" builtinId="9" hidden="1"/>
    <cellStyle name="Followed Hyperlink" xfId="4782" builtinId="9" hidden="1"/>
    <cellStyle name="Followed Hyperlink" xfId="4784" builtinId="9" hidden="1"/>
    <cellStyle name="Followed Hyperlink" xfId="4786" builtinId="9" hidden="1"/>
    <cellStyle name="Followed Hyperlink" xfId="4788" builtinId="9" hidden="1"/>
    <cellStyle name="Followed Hyperlink" xfId="4790" builtinId="9" hidden="1"/>
    <cellStyle name="Followed Hyperlink" xfId="4792" builtinId="9" hidden="1"/>
    <cellStyle name="Followed Hyperlink" xfId="4794" builtinId="9" hidden="1"/>
    <cellStyle name="Followed Hyperlink" xfId="4796" builtinId="9" hidden="1"/>
    <cellStyle name="Followed Hyperlink" xfId="4798" builtinId="9" hidden="1"/>
    <cellStyle name="Followed Hyperlink" xfId="4800" builtinId="9" hidden="1"/>
    <cellStyle name="Followed Hyperlink" xfId="4802" builtinId="9" hidden="1"/>
    <cellStyle name="Followed Hyperlink" xfId="4804" builtinId="9" hidden="1"/>
    <cellStyle name="Followed Hyperlink" xfId="4806" builtinId="9" hidden="1"/>
    <cellStyle name="Followed Hyperlink" xfId="4808" builtinId="9" hidden="1"/>
    <cellStyle name="Followed Hyperlink" xfId="4810" builtinId="9" hidden="1"/>
    <cellStyle name="Followed Hyperlink" xfId="4812" builtinId="9" hidden="1"/>
    <cellStyle name="Followed Hyperlink" xfId="4814" builtinId="9" hidden="1"/>
    <cellStyle name="Followed Hyperlink" xfId="4816" builtinId="9" hidden="1"/>
    <cellStyle name="Followed Hyperlink" xfId="4818" builtinId="9" hidden="1"/>
    <cellStyle name="Followed Hyperlink" xfId="4820" builtinId="9" hidden="1"/>
    <cellStyle name="Followed Hyperlink" xfId="4822" builtinId="9" hidden="1"/>
    <cellStyle name="Followed Hyperlink" xfId="4824" builtinId="9" hidden="1"/>
    <cellStyle name="Followed Hyperlink" xfId="4826" builtinId="9" hidden="1"/>
    <cellStyle name="Followed Hyperlink" xfId="4828" builtinId="9" hidden="1"/>
    <cellStyle name="Followed Hyperlink" xfId="4830" builtinId="9" hidden="1"/>
    <cellStyle name="Followed Hyperlink" xfId="4832" builtinId="9" hidden="1"/>
    <cellStyle name="Followed Hyperlink" xfId="4834" builtinId="9" hidden="1"/>
    <cellStyle name="Followed Hyperlink" xfId="4836" builtinId="9" hidden="1"/>
    <cellStyle name="Followed Hyperlink" xfId="4838" builtinId="9" hidden="1"/>
    <cellStyle name="Followed Hyperlink" xfId="4840" builtinId="9" hidden="1"/>
    <cellStyle name="Followed Hyperlink" xfId="4842" builtinId="9" hidden="1"/>
    <cellStyle name="Followed Hyperlink" xfId="4844" builtinId="9" hidden="1"/>
    <cellStyle name="Followed Hyperlink" xfId="4846" builtinId="9" hidden="1"/>
    <cellStyle name="Followed Hyperlink" xfId="4848" builtinId="9" hidden="1"/>
    <cellStyle name="Followed Hyperlink" xfId="4850" builtinId="9" hidden="1"/>
    <cellStyle name="Followed Hyperlink" xfId="4852" builtinId="9" hidden="1"/>
    <cellStyle name="Followed Hyperlink" xfId="4854" builtinId="9" hidden="1"/>
    <cellStyle name="Followed Hyperlink" xfId="4856" builtinId="9" hidden="1"/>
    <cellStyle name="Followed Hyperlink" xfId="4858" builtinId="9" hidden="1"/>
    <cellStyle name="Followed Hyperlink" xfId="4860" builtinId="9" hidden="1"/>
    <cellStyle name="Followed Hyperlink" xfId="4862" builtinId="9" hidden="1"/>
    <cellStyle name="Followed Hyperlink" xfId="4864" builtinId="9" hidden="1"/>
    <cellStyle name="Followed Hyperlink" xfId="4866" builtinId="9" hidden="1"/>
    <cellStyle name="Followed Hyperlink" xfId="4868" builtinId="9" hidden="1"/>
    <cellStyle name="Followed Hyperlink" xfId="4870" builtinId="9" hidden="1"/>
    <cellStyle name="Followed Hyperlink" xfId="4872" builtinId="9" hidden="1"/>
    <cellStyle name="Followed Hyperlink" xfId="4874" builtinId="9" hidden="1"/>
    <cellStyle name="Followed Hyperlink" xfId="4876" builtinId="9" hidden="1"/>
    <cellStyle name="Followed Hyperlink" xfId="4878" builtinId="9" hidden="1"/>
    <cellStyle name="Followed Hyperlink" xfId="4880" builtinId="9" hidden="1"/>
    <cellStyle name="Followed Hyperlink" xfId="4882" builtinId="9" hidden="1"/>
    <cellStyle name="Followed Hyperlink" xfId="4884" builtinId="9" hidden="1"/>
    <cellStyle name="Followed Hyperlink" xfId="4886" builtinId="9" hidden="1"/>
    <cellStyle name="Followed Hyperlink" xfId="4888" builtinId="9" hidden="1"/>
    <cellStyle name="Followed Hyperlink" xfId="4890" builtinId="9" hidden="1"/>
    <cellStyle name="Followed Hyperlink" xfId="4892" builtinId="9" hidden="1"/>
    <cellStyle name="Followed Hyperlink" xfId="4894" builtinId="9" hidden="1"/>
    <cellStyle name="Followed Hyperlink" xfId="4896" builtinId="9" hidden="1"/>
    <cellStyle name="Followed Hyperlink" xfId="4898" builtinId="9" hidden="1"/>
    <cellStyle name="Followed Hyperlink" xfId="4900" builtinId="9" hidden="1"/>
    <cellStyle name="Followed Hyperlink" xfId="4902" builtinId="9" hidden="1"/>
    <cellStyle name="Followed Hyperlink" xfId="4904" builtinId="9" hidden="1"/>
    <cellStyle name="Followed Hyperlink" xfId="4906" builtinId="9" hidden="1"/>
    <cellStyle name="Followed Hyperlink" xfId="4908" builtinId="9" hidden="1"/>
    <cellStyle name="Followed Hyperlink" xfId="4910" builtinId="9" hidden="1"/>
    <cellStyle name="Followed Hyperlink" xfId="4912" builtinId="9" hidden="1"/>
    <cellStyle name="Followed Hyperlink" xfId="4914" builtinId="9" hidden="1"/>
    <cellStyle name="Followed Hyperlink" xfId="4916" builtinId="9" hidden="1"/>
    <cellStyle name="Followed Hyperlink" xfId="4918" builtinId="9" hidden="1"/>
    <cellStyle name="Followed Hyperlink" xfId="4920" builtinId="9" hidden="1"/>
    <cellStyle name="Followed Hyperlink" xfId="4922" builtinId="9" hidden="1"/>
    <cellStyle name="Followed Hyperlink" xfId="4924" builtinId="9" hidden="1"/>
    <cellStyle name="Followed Hyperlink" xfId="4926" builtinId="9" hidden="1"/>
    <cellStyle name="Followed Hyperlink" xfId="4928" builtinId="9" hidden="1"/>
    <cellStyle name="Followed Hyperlink" xfId="4930" builtinId="9" hidden="1"/>
    <cellStyle name="Followed Hyperlink" xfId="4932" builtinId="9" hidden="1"/>
    <cellStyle name="Followed Hyperlink" xfId="4934" builtinId="9" hidden="1"/>
    <cellStyle name="Followed Hyperlink" xfId="4936" builtinId="9" hidden="1"/>
    <cellStyle name="Followed Hyperlink" xfId="4938" builtinId="9" hidden="1"/>
    <cellStyle name="Followed Hyperlink" xfId="4940" builtinId="9" hidden="1"/>
    <cellStyle name="Followed Hyperlink" xfId="4942" builtinId="9" hidden="1"/>
    <cellStyle name="Followed Hyperlink" xfId="4944" builtinId="9" hidden="1"/>
    <cellStyle name="Followed Hyperlink" xfId="4946" builtinId="9" hidden="1"/>
    <cellStyle name="Followed Hyperlink" xfId="4948" builtinId="9" hidden="1"/>
    <cellStyle name="Followed Hyperlink" xfId="4950" builtinId="9" hidden="1"/>
    <cellStyle name="Followed Hyperlink" xfId="4952" builtinId="9" hidden="1"/>
    <cellStyle name="Followed Hyperlink" xfId="4954" builtinId="9" hidden="1"/>
    <cellStyle name="Followed Hyperlink" xfId="4956" builtinId="9" hidden="1"/>
    <cellStyle name="Followed Hyperlink" xfId="4958" builtinId="9" hidden="1"/>
    <cellStyle name="Followed Hyperlink" xfId="4960" builtinId="9" hidden="1"/>
    <cellStyle name="Followed Hyperlink" xfId="4962" builtinId="9" hidden="1"/>
    <cellStyle name="Followed Hyperlink" xfId="4964" builtinId="9" hidden="1"/>
    <cellStyle name="Followed Hyperlink" xfId="4966" builtinId="9" hidden="1"/>
    <cellStyle name="Followed Hyperlink" xfId="4968" builtinId="9" hidden="1"/>
    <cellStyle name="Followed Hyperlink" xfId="4970" builtinId="9" hidden="1"/>
    <cellStyle name="Followed Hyperlink" xfId="4972" builtinId="9" hidden="1"/>
    <cellStyle name="Followed Hyperlink" xfId="4974" builtinId="9" hidden="1"/>
    <cellStyle name="Followed Hyperlink" xfId="4976" builtinId="9" hidden="1"/>
    <cellStyle name="Followed Hyperlink" xfId="4978" builtinId="9" hidden="1"/>
    <cellStyle name="Followed Hyperlink" xfId="4980" builtinId="9" hidden="1"/>
    <cellStyle name="Followed Hyperlink" xfId="4982" builtinId="9" hidden="1"/>
    <cellStyle name="Followed Hyperlink" xfId="4984" builtinId="9" hidden="1"/>
    <cellStyle name="Followed Hyperlink" xfId="4986" builtinId="9" hidden="1"/>
    <cellStyle name="Followed Hyperlink" xfId="4988" builtinId="9" hidden="1"/>
    <cellStyle name="Followed Hyperlink" xfId="4990" builtinId="9" hidden="1"/>
    <cellStyle name="Followed Hyperlink" xfId="4992" builtinId="9" hidden="1"/>
    <cellStyle name="Followed Hyperlink" xfId="4994" builtinId="9" hidden="1"/>
    <cellStyle name="Followed Hyperlink" xfId="4996" builtinId="9" hidden="1"/>
    <cellStyle name="Followed Hyperlink" xfId="4998" builtinId="9" hidden="1"/>
    <cellStyle name="Followed Hyperlink" xfId="5000" builtinId="9" hidden="1"/>
    <cellStyle name="Followed Hyperlink" xfId="5002" builtinId="9" hidden="1"/>
    <cellStyle name="Followed Hyperlink" xfId="5004" builtinId="9" hidden="1"/>
    <cellStyle name="Followed Hyperlink" xfId="5006" builtinId="9" hidden="1"/>
    <cellStyle name="Followed Hyperlink" xfId="5008" builtinId="9" hidden="1"/>
    <cellStyle name="Followed Hyperlink" xfId="5010" builtinId="9" hidden="1"/>
    <cellStyle name="Followed Hyperlink" xfId="5012" builtinId="9" hidden="1"/>
    <cellStyle name="Followed Hyperlink" xfId="5014" builtinId="9" hidden="1"/>
    <cellStyle name="Followed Hyperlink" xfId="5016" builtinId="9" hidden="1"/>
    <cellStyle name="Followed Hyperlink" xfId="5018" builtinId="9" hidden="1"/>
    <cellStyle name="Followed Hyperlink" xfId="5020" builtinId="9" hidden="1"/>
    <cellStyle name="Followed Hyperlink" xfId="5022" builtinId="9" hidden="1"/>
    <cellStyle name="Followed Hyperlink" xfId="5024" builtinId="9" hidden="1"/>
    <cellStyle name="Followed Hyperlink" xfId="5026" builtinId="9" hidden="1"/>
    <cellStyle name="Followed Hyperlink" xfId="5028" builtinId="9" hidden="1"/>
    <cellStyle name="Followed Hyperlink" xfId="5030" builtinId="9" hidden="1"/>
    <cellStyle name="Followed Hyperlink" xfId="5032" builtinId="9" hidden="1"/>
    <cellStyle name="Followed Hyperlink" xfId="5034" builtinId="9" hidden="1"/>
    <cellStyle name="Followed Hyperlink" xfId="5036" builtinId="9" hidden="1"/>
    <cellStyle name="Followed Hyperlink" xfId="5038" builtinId="9" hidden="1"/>
    <cellStyle name="Followed Hyperlink" xfId="5040" builtinId="9" hidden="1"/>
    <cellStyle name="Followed Hyperlink" xfId="5042" builtinId="9" hidden="1"/>
    <cellStyle name="Followed Hyperlink" xfId="5044" builtinId="9" hidden="1"/>
    <cellStyle name="Followed Hyperlink" xfId="5046" builtinId="9" hidden="1"/>
    <cellStyle name="Followed Hyperlink" xfId="5048" builtinId="9" hidden="1"/>
    <cellStyle name="Followed Hyperlink" xfId="5050" builtinId="9" hidden="1"/>
    <cellStyle name="Followed Hyperlink" xfId="5052" builtinId="9" hidden="1"/>
    <cellStyle name="Followed Hyperlink" xfId="5054" builtinId="9" hidden="1"/>
    <cellStyle name="Followed Hyperlink" xfId="5056" builtinId="9" hidden="1"/>
    <cellStyle name="Followed Hyperlink" xfId="5058" builtinId="9" hidden="1"/>
    <cellStyle name="Followed Hyperlink" xfId="5060" builtinId="9" hidden="1"/>
    <cellStyle name="Followed Hyperlink" xfId="5062" builtinId="9" hidden="1"/>
    <cellStyle name="Followed Hyperlink" xfId="5064" builtinId="9" hidden="1"/>
    <cellStyle name="Followed Hyperlink" xfId="5066" builtinId="9" hidden="1"/>
    <cellStyle name="Followed Hyperlink" xfId="5068" builtinId="9" hidden="1"/>
    <cellStyle name="Followed Hyperlink" xfId="5070" builtinId="9" hidden="1"/>
    <cellStyle name="Followed Hyperlink" xfId="5072" builtinId="9" hidden="1"/>
    <cellStyle name="Followed Hyperlink" xfId="5074" builtinId="9" hidden="1"/>
    <cellStyle name="Followed Hyperlink" xfId="5076" builtinId="9" hidden="1"/>
    <cellStyle name="Followed Hyperlink" xfId="5078" builtinId="9" hidden="1"/>
    <cellStyle name="Followed Hyperlink" xfId="5080" builtinId="9" hidden="1"/>
    <cellStyle name="Followed Hyperlink" xfId="5082" builtinId="9" hidden="1"/>
    <cellStyle name="Followed Hyperlink" xfId="5084" builtinId="9" hidden="1"/>
    <cellStyle name="Followed Hyperlink" xfId="5086" builtinId="9" hidden="1"/>
    <cellStyle name="Followed Hyperlink" xfId="5088" builtinId="9" hidden="1"/>
    <cellStyle name="Followed Hyperlink" xfId="5090" builtinId="9" hidden="1"/>
    <cellStyle name="Followed Hyperlink" xfId="5092" builtinId="9" hidden="1"/>
    <cellStyle name="Followed Hyperlink" xfId="5094" builtinId="9" hidden="1"/>
    <cellStyle name="Followed Hyperlink" xfId="5096" builtinId="9" hidden="1"/>
    <cellStyle name="Followed Hyperlink" xfId="5098" builtinId="9" hidden="1"/>
    <cellStyle name="Followed Hyperlink" xfId="5100" builtinId="9" hidden="1"/>
    <cellStyle name="Followed Hyperlink" xfId="5102" builtinId="9" hidden="1"/>
    <cellStyle name="Followed Hyperlink" xfId="5104" builtinId="9" hidden="1"/>
    <cellStyle name="Followed Hyperlink" xfId="5106" builtinId="9" hidden="1"/>
    <cellStyle name="Followed Hyperlink" xfId="5108" builtinId="9" hidden="1"/>
    <cellStyle name="Followed Hyperlink" xfId="5110" builtinId="9" hidden="1"/>
    <cellStyle name="Followed Hyperlink" xfId="5112" builtinId="9" hidden="1"/>
    <cellStyle name="Followed Hyperlink" xfId="5114" builtinId="9" hidden="1"/>
    <cellStyle name="Followed Hyperlink" xfId="5116" builtinId="9" hidden="1"/>
    <cellStyle name="Followed Hyperlink" xfId="5118" builtinId="9" hidden="1"/>
    <cellStyle name="Followed Hyperlink" xfId="5120" builtinId="9" hidden="1"/>
    <cellStyle name="Followed Hyperlink" xfId="5122" builtinId="9" hidden="1"/>
    <cellStyle name="Followed Hyperlink" xfId="5124" builtinId="9" hidden="1"/>
    <cellStyle name="Followed Hyperlink" xfId="5126" builtinId="9" hidden="1"/>
    <cellStyle name="Followed Hyperlink" xfId="5128" builtinId="9" hidden="1"/>
    <cellStyle name="Followed Hyperlink" xfId="5130" builtinId="9" hidden="1"/>
    <cellStyle name="Followed Hyperlink" xfId="5132" builtinId="9" hidden="1"/>
    <cellStyle name="Followed Hyperlink" xfId="5134" builtinId="9" hidden="1"/>
    <cellStyle name="Followed Hyperlink" xfId="5136" builtinId="9" hidden="1"/>
    <cellStyle name="Followed Hyperlink" xfId="5138" builtinId="9" hidden="1"/>
    <cellStyle name="Followed Hyperlink" xfId="5140" builtinId="9" hidden="1"/>
    <cellStyle name="Followed Hyperlink" xfId="5142" builtinId="9" hidden="1"/>
    <cellStyle name="Followed Hyperlink" xfId="5144" builtinId="9" hidden="1"/>
    <cellStyle name="Followed Hyperlink" xfId="5146" builtinId="9" hidden="1"/>
    <cellStyle name="Followed Hyperlink" xfId="5148" builtinId="9" hidden="1"/>
    <cellStyle name="Followed Hyperlink" xfId="5150" builtinId="9" hidden="1"/>
    <cellStyle name="Followed Hyperlink" xfId="5152" builtinId="9" hidden="1"/>
    <cellStyle name="Followed Hyperlink" xfId="5154" builtinId="9" hidden="1"/>
    <cellStyle name="Followed Hyperlink" xfId="5156" builtinId="9" hidden="1"/>
    <cellStyle name="Followed Hyperlink" xfId="5158" builtinId="9" hidden="1"/>
    <cellStyle name="Followed Hyperlink" xfId="5160" builtinId="9" hidden="1"/>
    <cellStyle name="Followed Hyperlink" xfId="5162" builtinId="9" hidden="1"/>
    <cellStyle name="Followed Hyperlink" xfId="5164" builtinId="9" hidden="1"/>
    <cellStyle name="Followed Hyperlink" xfId="5166" builtinId="9" hidden="1"/>
    <cellStyle name="Followed Hyperlink" xfId="5168" builtinId="9" hidden="1"/>
    <cellStyle name="Followed Hyperlink" xfId="5170" builtinId="9" hidden="1"/>
    <cellStyle name="Followed Hyperlink" xfId="5172" builtinId="9" hidden="1"/>
    <cellStyle name="Followed Hyperlink" xfId="5174" builtinId="9" hidden="1"/>
    <cellStyle name="Followed Hyperlink" xfId="5176" builtinId="9" hidden="1"/>
    <cellStyle name="Followed Hyperlink" xfId="5178" builtinId="9" hidden="1"/>
    <cellStyle name="Followed Hyperlink" xfId="5180" builtinId="9" hidden="1"/>
    <cellStyle name="Followed Hyperlink" xfId="5182" builtinId="9" hidden="1"/>
    <cellStyle name="Followed Hyperlink" xfId="5184" builtinId="9" hidden="1"/>
    <cellStyle name="Followed Hyperlink" xfId="5186" builtinId="9" hidden="1"/>
    <cellStyle name="Followed Hyperlink" xfId="5188" builtinId="9" hidden="1"/>
    <cellStyle name="Followed Hyperlink" xfId="5190" builtinId="9" hidden="1"/>
    <cellStyle name="Followed Hyperlink" xfId="5192" builtinId="9" hidden="1"/>
    <cellStyle name="Followed Hyperlink" xfId="5194" builtinId="9" hidden="1"/>
    <cellStyle name="Followed Hyperlink" xfId="5196" builtinId="9" hidden="1"/>
    <cellStyle name="Followed Hyperlink" xfId="5198" builtinId="9" hidden="1"/>
    <cellStyle name="Followed Hyperlink" xfId="5200" builtinId="9" hidden="1"/>
    <cellStyle name="Followed Hyperlink" xfId="5202" builtinId="9" hidden="1"/>
    <cellStyle name="Followed Hyperlink" xfId="5204" builtinId="9" hidden="1"/>
    <cellStyle name="Followed Hyperlink" xfId="5206" builtinId="9" hidden="1"/>
    <cellStyle name="Followed Hyperlink" xfId="5208" builtinId="9" hidden="1"/>
    <cellStyle name="Followed Hyperlink" xfId="5210" builtinId="9" hidden="1"/>
    <cellStyle name="Followed Hyperlink" xfId="5212" builtinId="9" hidden="1"/>
    <cellStyle name="Followed Hyperlink" xfId="5214" builtinId="9" hidden="1"/>
    <cellStyle name="Followed Hyperlink" xfId="5216" builtinId="9" hidden="1"/>
    <cellStyle name="Followed Hyperlink" xfId="5218" builtinId="9" hidden="1"/>
    <cellStyle name="Followed Hyperlink" xfId="5220" builtinId="9" hidden="1"/>
    <cellStyle name="Followed Hyperlink" xfId="5222" builtinId="9" hidden="1"/>
    <cellStyle name="Followed Hyperlink" xfId="5224" builtinId="9" hidden="1"/>
    <cellStyle name="Followed Hyperlink" xfId="5226" builtinId="9" hidden="1"/>
    <cellStyle name="Followed Hyperlink" xfId="5228" builtinId="9" hidden="1"/>
    <cellStyle name="Followed Hyperlink" xfId="5230" builtinId="9" hidden="1"/>
    <cellStyle name="Followed Hyperlink" xfId="5232" builtinId="9" hidden="1"/>
    <cellStyle name="Followed Hyperlink" xfId="5234" builtinId="9" hidden="1"/>
    <cellStyle name="Followed Hyperlink" xfId="5236" builtinId="9" hidden="1"/>
    <cellStyle name="Followed Hyperlink" xfId="5238" builtinId="9" hidden="1"/>
    <cellStyle name="Followed Hyperlink" xfId="5240" builtinId="9" hidden="1"/>
    <cellStyle name="Followed Hyperlink" xfId="5242" builtinId="9" hidden="1"/>
    <cellStyle name="Followed Hyperlink" xfId="5244" builtinId="9" hidden="1"/>
    <cellStyle name="Followed Hyperlink" xfId="5246" builtinId="9" hidden="1"/>
    <cellStyle name="Followed Hyperlink" xfId="5248" builtinId="9" hidden="1"/>
    <cellStyle name="Followed Hyperlink" xfId="5250" builtinId="9" hidden="1"/>
    <cellStyle name="Followed Hyperlink" xfId="5252" builtinId="9" hidden="1"/>
    <cellStyle name="Followed Hyperlink" xfId="5254" builtinId="9" hidden="1"/>
    <cellStyle name="Followed Hyperlink" xfId="5256" builtinId="9" hidden="1"/>
    <cellStyle name="Followed Hyperlink" xfId="5258" builtinId="9" hidden="1"/>
    <cellStyle name="Followed Hyperlink" xfId="5260" builtinId="9" hidden="1"/>
    <cellStyle name="Followed Hyperlink" xfId="5262" builtinId="9" hidden="1"/>
    <cellStyle name="Followed Hyperlink" xfId="5264" builtinId="9" hidden="1"/>
    <cellStyle name="Followed Hyperlink" xfId="5266" builtinId="9" hidden="1"/>
    <cellStyle name="Followed Hyperlink" xfId="5268" builtinId="9" hidden="1"/>
    <cellStyle name="Followed Hyperlink" xfId="5270" builtinId="9" hidden="1"/>
    <cellStyle name="Followed Hyperlink" xfId="5272" builtinId="9" hidden="1"/>
    <cellStyle name="Followed Hyperlink" xfId="5274" builtinId="9" hidden="1"/>
    <cellStyle name="Followed Hyperlink" xfId="5276" builtinId="9" hidden="1"/>
    <cellStyle name="Followed Hyperlink" xfId="5278" builtinId="9" hidden="1"/>
    <cellStyle name="Followed Hyperlink" xfId="5280" builtinId="9" hidden="1"/>
    <cellStyle name="Followed Hyperlink" xfId="5282" builtinId="9" hidden="1"/>
    <cellStyle name="Followed Hyperlink" xfId="5284" builtinId="9" hidden="1"/>
    <cellStyle name="Followed Hyperlink" xfId="5286" builtinId="9" hidden="1"/>
    <cellStyle name="Followed Hyperlink" xfId="5288" builtinId="9" hidden="1"/>
    <cellStyle name="Followed Hyperlink" xfId="5290" builtinId="9" hidden="1"/>
    <cellStyle name="Followed Hyperlink" xfId="5292" builtinId="9" hidden="1"/>
    <cellStyle name="Followed Hyperlink" xfId="5294" builtinId="9" hidden="1"/>
    <cellStyle name="Followed Hyperlink" xfId="5296" builtinId="9" hidden="1"/>
    <cellStyle name="Followed Hyperlink" xfId="5298" builtinId="9" hidden="1"/>
    <cellStyle name="Followed Hyperlink" xfId="5300" builtinId="9" hidden="1"/>
    <cellStyle name="Followed Hyperlink" xfId="5302" builtinId="9" hidden="1"/>
    <cellStyle name="Followed Hyperlink" xfId="5304" builtinId="9" hidden="1"/>
    <cellStyle name="Followed Hyperlink" xfId="5306" builtinId="9" hidden="1"/>
    <cellStyle name="Followed Hyperlink" xfId="5308" builtinId="9" hidden="1"/>
    <cellStyle name="Followed Hyperlink" xfId="5310" builtinId="9" hidden="1"/>
    <cellStyle name="Followed Hyperlink" xfId="5312" builtinId="9" hidden="1"/>
    <cellStyle name="Followed Hyperlink" xfId="5314" builtinId="9" hidden="1"/>
    <cellStyle name="Followed Hyperlink" xfId="5316" builtinId="9" hidden="1"/>
    <cellStyle name="Followed Hyperlink" xfId="5318" builtinId="9" hidden="1"/>
    <cellStyle name="Followed Hyperlink" xfId="5320" builtinId="9" hidden="1"/>
    <cellStyle name="Followed Hyperlink" xfId="5322" builtinId="9" hidden="1"/>
    <cellStyle name="Followed Hyperlink" xfId="5324" builtinId="9" hidden="1"/>
    <cellStyle name="Followed Hyperlink" xfId="5326" builtinId="9" hidden="1"/>
    <cellStyle name="Followed Hyperlink" xfId="5328" builtinId="9" hidden="1"/>
    <cellStyle name="Followed Hyperlink" xfId="5330" builtinId="9" hidden="1"/>
    <cellStyle name="Followed Hyperlink" xfId="5332" builtinId="9" hidden="1"/>
    <cellStyle name="Followed Hyperlink" xfId="5334" builtinId="9" hidden="1"/>
    <cellStyle name="Followed Hyperlink" xfId="5336" builtinId="9" hidden="1"/>
    <cellStyle name="Followed Hyperlink" xfId="5338" builtinId="9" hidden="1"/>
    <cellStyle name="Followed Hyperlink" xfId="5340" builtinId="9" hidden="1"/>
    <cellStyle name="Followed Hyperlink" xfId="5342" builtinId="9" hidden="1"/>
    <cellStyle name="Followed Hyperlink" xfId="5344" builtinId="9" hidden="1"/>
    <cellStyle name="Followed Hyperlink" xfId="5346" builtinId="9" hidden="1"/>
    <cellStyle name="Followed Hyperlink" xfId="5348" builtinId="9" hidden="1"/>
    <cellStyle name="Followed Hyperlink" xfId="5350" builtinId="9" hidden="1"/>
    <cellStyle name="Followed Hyperlink" xfId="5352" builtinId="9" hidden="1"/>
    <cellStyle name="Followed Hyperlink" xfId="5354" builtinId="9" hidden="1"/>
    <cellStyle name="Followed Hyperlink" xfId="5356" builtinId="9" hidden="1"/>
    <cellStyle name="Followed Hyperlink" xfId="5358" builtinId="9" hidden="1"/>
    <cellStyle name="Followed Hyperlink" xfId="5360" builtinId="9" hidden="1"/>
    <cellStyle name="Followed Hyperlink" xfId="5362" builtinId="9" hidden="1"/>
    <cellStyle name="Followed Hyperlink" xfId="5364" builtinId="9" hidden="1"/>
    <cellStyle name="Followed Hyperlink" xfId="5366" builtinId="9" hidden="1"/>
    <cellStyle name="Followed Hyperlink" xfId="5368" builtinId="9" hidden="1"/>
    <cellStyle name="Followed Hyperlink" xfId="5370" builtinId="9" hidden="1"/>
    <cellStyle name="Followed Hyperlink" xfId="5372" builtinId="9" hidden="1"/>
    <cellStyle name="Followed Hyperlink" xfId="5374" builtinId="9" hidden="1"/>
    <cellStyle name="Followed Hyperlink" xfId="5376" builtinId="9" hidden="1"/>
    <cellStyle name="Followed Hyperlink" xfId="5378" builtinId="9" hidden="1"/>
    <cellStyle name="Followed Hyperlink" xfId="5380" builtinId="9" hidden="1"/>
    <cellStyle name="Followed Hyperlink" xfId="5382" builtinId="9" hidden="1"/>
    <cellStyle name="Followed Hyperlink" xfId="5384" builtinId="9" hidden="1"/>
    <cellStyle name="Followed Hyperlink" xfId="5386" builtinId="9" hidden="1"/>
    <cellStyle name="Followed Hyperlink" xfId="5388" builtinId="9" hidden="1"/>
    <cellStyle name="Followed Hyperlink" xfId="5390" builtinId="9" hidden="1"/>
    <cellStyle name="Followed Hyperlink" xfId="5392" builtinId="9" hidden="1"/>
    <cellStyle name="Followed Hyperlink" xfId="5394" builtinId="9" hidden="1"/>
    <cellStyle name="Followed Hyperlink" xfId="5396" builtinId="9" hidden="1"/>
    <cellStyle name="Followed Hyperlink" xfId="5398" builtinId="9" hidden="1"/>
    <cellStyle name="Followed Hyperlink" xfId="5400" builtinId="9" hidden="1"/>
    <cellStyle name="Followed Hyperlink" xfId="5402" builtinId="9" hidden="1"/>
    <cellStyle name="Followed Hyperlink" xfId="5404" builtinId="9" hidden="1"/>
    <cellStyle name="Followed Hyperlink" xfId="5406" builtinId="9" hidden="1"/>
    <cellStyle name="Followed Hyperlink" xfId="5408" builtinId="9" hidden="1"/>
    <cellStyle name="Followed Hyperlink" xfId="5410" builtinId="9" hidden="1"/>
    <cellStyle name="Followed Hyperlink" xfId="5412" builtinId="9" hidden="1"/>
    <cellStyle name="Followed Hyperlink" xfId="5414" builtinId="9" hidden="1"/>
    <cellStyle name="Followed Hyperlink" xfId="5416" builtinId="9" hidden="1"/>
    <cellStyle name="Followed Hyperlink" xfId="5418" builtinId="9" hidden="1"/>
    <cellStyle name="Followed Hyperlink" xfId="5420" builtinId="9" hidden="1"/>
    <cellStyle name="Followed Hyperlink" xfId="5422" builtinId="9" hidden="1"/>
    <cellStyle name="Followed Hyperlink" xfId="5424" builtinId="9" hidden="1"/>
    <cellStyle name="Followed Hyperlink" xfId="5426" builtinId="9" hidden="1"/>
    <cellStyle name="Followed Hyperlink" xfId="5428" builtinId="9" hidden="1"/>
    <cellStyle name="Followed Hyperlink" xfId="5430" builtinId="9" hidden="1"/>
    <cellStyle name="Followed Hyperlink" xfId="5432" builtinId="9" hidden="1"/>
    <cellStyle name="Followed Hyperlink" xfId="5434" builtinId="9" hidden="1"/>
    <cellStyle name="Followed Hyperlink" xfId="5436" builtinId="9" hidden="1"/>
    <cellStyle name="Followed Hyperlink" xfId="5438" builtinId="9" hidden="1"/>
    <cellStyle name="Followed Hyperlink" xfId="5440" builtinId="9" hidden="1"/>
    <cellStyle name="Followed Hyperlink" xfId="5442" builtinId="9" hidden="1"/>
    <cellStyle name="Followed Hyperlink" xfId="5444" builtinId="9" hidden="1"/>
    <cellStyle name="Followed Hyperlink" xfId="5446" builtinId="9" hidden="1"/>
    <cellStyle name="Followed Hyperlink" xfId="5448" builtinId="9" hidden="1"/>
    <cellStyle name="Followed Hyperlink" xfId="5450" builtinId="9" hidden="1"/>
    <cellStyle name="Followed Hyperlink" xfId="5452" builtinId="9" hidden="1"/>
    <cellStyle name="Followed Hyperlink" xfId="5454" builtinId="9" hidden="1"/>
    <cellStyle name="Followed Hyperlink" xfId="5456" builtinId="9" hidden="1"/>
    <cellStyle name="Followed Hyperlink" xfId="5458" builtinId="9" hidden="1"/>
    <cellStyle name="Followed Hyperlink" xfId="5460" builtinId="9" hidden="1"/>
    <cellStyle name="Followed Hyperlink" xfId="5462" builtinId="9" hidden="1"/>
    <cellStyle name="Followed Hyperlink" xfId="5464" builtinId="9" hidden="1"/>
    <cellStyle name="Followed Hyperlink" xfId="5466" builtinId="9" hidden="1"/>
    <cellStyle name="Followed Hyperlink" xfId="5468" builtinId="9" hidden="1"/>
    <cellStyle name="Followed Hyperlink" xfId="5470" builtinId="9" hidden="1"/>
    <cellStyle name="Followed Hyperlink" xfId="5472" builtinId="9" hidden="1"/>
    <cellStyle name="Followed Hyperlink" xfId="5474" builtinId="9" hidden="1"/>
    <cellStyle name="Followed Hyperlink" xfId="5476" builtinId="9" hidden="1"/>
    <cellStyle name="Followed Hyperlink" xfId="5478" builtinId="9" hidden="1"/>
    <cellStyle name="Followed Hyperlink" xfId="5480" builtinId="9" hidden="1"/>
    <cellStyle name="Followed Hyperlink" xfId="5482" builtinId="9" hidden="1"/>
    <cellStyle name="Followed Hyperlink" xfId="5484" builtinId="9" hidden="1"/>
    <cellStyle name="Followed Hyperlink" xfId="5486" builtinId="9" hidden="1"/>
    <cellStyle name="Followed Hyperlink" xfId="5488" builtinId="9" hidden="1"/>
    <cellStyle name="Followed Hyperlink" xfId="5490" builtinId="9" hidden="1"/>
    <cellStyle name="Followed Hyperlink" xfId="5492" builtinId="9" hidden="1"/>
    <cellStyle name="Followed Hyperlink" xfId="5494" builtinId="9" hidden="1"/>
    <cellStyle name="Followed Hyperlink" xfId="5496" builtinId="9" hidden="1"/>
    <cellStyle name="Followed Hyperlink" xfId="5498" builtinId="9" hidden="1"/>
    <cellStyle name="Followed Hyperlink" xfId="5500" builtinId="9" hidden="1"/>
    <cellStyle name="Followed Hyperlink" xfId="5502" builtinId="9" hidden="1"/>
    <cellStyle name="Followed Hyperlink" xfId="5504" builtinId="9" hidden="1"/>
    <cellStyle name="Followed Hyperlink" xfId="5506" builtinId="9" hidden="1"/>
    <cellStyle name="Followed Hyperlink" xfId="5508" builtinId="9" hidden="1"/>
    <cellStyle name="Followed Hyperlink" xfId="5510" builtinId="9" hidden="1"/>
    <cellStyle name="Followed Hyperlink" xfId="5512" builtinId="9" hidden="1"/>
    <cellStyle name="Followed Hyperlink" xfId="5514" builtinId="9" hidden="1"/>
    <cellStyle name="Followed Hyperlink" xfId="5516" builtinId="9" hidden="1"/>
    <cellStyle name="Followed Hyperlink" xfId="5518" builtinId="9" hidden="1"/>
    <cellStyle name="Followed Hyperlink" xfId="5520" builtinId="9" hidden="1"/>
    <cellStyle name="Followed Hyperlink" xfId="5522" builtinId="9" hidden="1"/>
    <cellStyle name="Followed Hyperlink" xfId="5524" builtinId="9" hidden="1"/>
    <cellStyle name="Followed Hyperlink" xfId="5526" builtinId="9" hidden="1"/>
    <cellStyle name="Followed Hyperlink" xfId="5528" builtinId="9" hidden="1"/>
    <cellStyle name="Followed Hyperlink" xfId="5530" builtinId="9" hidden="1"/>
    <cellStyle name="Followed Hyperlink" xfId="5532" builtinId="9" hidden="1"/>
    <cellStyle name="Followed Hyperlink" xfId="5534" builtinId="9" hidden="1"/>
    <cellStyle name="Followed Hyperlink" xfId="5536" builtinId="9" hidden="1"/>
    <cellStyle name="Followed Hyperlink" xfId="5538" builtinId="9" hidden="1"/>
    <cellStyle name="Followed Hyperlink" xfId="5540" builtinId="9" hidden="1"/>
    <cellStyle name="Followed Hyperlink" xfId="5542" builtinId="9" hidden="1"/>
    <cellStyle name="Followed Hyperlink" xfId="5544" builtinId="9" hidden="1"/>
    <cellStyle name="Followed Hyperlink" xfId="5546" builtinId="9" hidden="1"/>
    <cellStyle name="Followed Hyperlink" xfId="5548" builtinId="9" hidden="1"/>
    <cellStyle name="Followed Hyperlink" xfId="5550" builtinId="9" hidden="1"/>
    <cellStyle name="Followed Hyperlink" xfId="5552" builtinId="9" hidden="1"/>
    <cellStyle name="Followed Hyperlink" xfId="5554" builtinId="9" hidden="1"/>
    <cellStyle name="Followed Hyperlink" xfId="5556" builtinId="9" hidden="1"/>
    <cellStyle name="Followed Hyperlink" xfId="5558" builtinId="9" hidden="1"/>
    <cellStyle name="Followed Hyperlink" xfId="5560" builtinId="9" hidden="1"/>
    <cellStyle name="Followed Hyperlink" xfId="5562" builtinId="9" hidden="1"/>
    <cellStyle name="Followed Hyperlink" xfId="5564" builtinId="9" hidden="1"/>
    <cellStyle name="Followed Hyperlink" xfId="5566" builtinId="9" hidden="1"/>
    <cellStyle name="Followed Hyperlink" xfId="5568" builtinId="9" hidden="1"/>
    <cellStyle name="Followed Hyperlink" xfId="5570" builtinId="9" hidden="1"/>
    <cellStyle name="Followed Hyperlink" xfId="5572" builtinId="9" hidden="1"/>
    <cellStyle name="Followed Hyperlink" xfId="5574" builtinId="9" hidden="1"/>
    <cellStyle name="Followed Hyperlink" xfId="5576" builtinId="9" hidden="1"/>
    <cellStyle name="Followed Hyperlink" xfId="5578" builtinId="9" hidden="1"/>
    <cellStyle name="Followed Hyperlink" xfId="5580" builtinId="9" hidden="1"/>
    <cellStyle name="Followed Hyperlink" xfId="5582" builtinId="9" hidden="1"/>
    <cellStyle name="Followed Hyperlink" xfId="5584" builtinId="9" hidden="1"/>
    <cellStyle name="Followed Hyperlink" xfId="5586" builtinId="9" hidden="1"/>
    <cellStyle name="Followed Hyperlink" xfId="5588" builtinId="9" hidden="1"/>
    <cellStyle name="Followed Hyperlink" xfId="5590" builtinId="9" hidden="1"/>
    <cellStyle name="Followed Hyperlink" xfId="5592" builtinId="9" hidden="1"/>
    <cellStyle name="Followed Hyperlink" xfId="5594" builtinId="9" hidden="1"/>
    <cellStyle name="Followed Hyperlink" xfId="5596" builtinId="9" hidden="1"/>
    <cellStyle name="Followed Hyperlink" xfId="5598" builtinId="9" hidden="1"/>
    <cellStyle name="Followed Hyperlink" xfId="5600" builtinId="9" hidden="1"/>
    <cellStyle name="Followed Hyperlink" xfId="5602" builtinId="9" hidden="1"/>
    <cellStyle name="Followed Hyperlink" xfId="5604" builtinId="9" hidden="1"/>
    <cellStyle name="Followed Hyperlink" xfId="5606" builtinId="9" hidden="1"/>
    <cellStyle name="Followed Hyperlink" xfId="5608" builtinId="9" hidden="1"/>
    <cellStyle name="Followed Hyperlink" xfId="5610" builtinId="9" hidden="1"/>
    <cellStyle name="Followed Hyperlink" xfId="5612" builtinId="9" hidden="1"/>
    <cellStyle name="Followed Hyperlink" xfId="5614" builtinId="9" hidden="1"/>
    <cellStyle name="Followed Hyperlink" xfId="5616" builtinId="9" hidden="1"/>
    <cellStyle name="Followed Hyperlink" xfId="5618" builtinId="9" hidden="1"/>
    <cellStyle name="Followed Hyperlink" xfId="5620" builtinId="9" hidden="1"/>
    <cellStyle name="Followed Hyperlink" xfId="5622" builtinId="9" hidden="1"/>
    <cellStyle name="Followed Hyperlink" xfId="5624" builtinId="9" hidden="1"/>
    <cellStyle name="Followed Hyperlink" xfId="5626" builtinId="9" hidden="1"/>
    <cellStyle name="Followed Hyperlink" xfId="5628" builtinId="9" hidden="1"/>
    <cellStyle name="Followed Hyperlink" xfId="5630" builtinId="9" hidden="1"/>
    <cellStyle name="Followed Hyperlink" xfId="5632" builtinId="9" hidden="1"/>
    <cellStyle name="Followed Hyperlink" xfId="5634" builtinId="9" hidden="1"/>
    <cellStyle name="Followed Hyperlink" xfId="5636" builtinId="9" hidden="1"/>
    <cellStyle name="Followed Hyperlink" xfId="5638" builtinId="9" hidden="1"/>
    <cellStyle name="Followed Hyperlink" xfId="5640" builtinId="9" hidden="1"/>
    <cellStyle name="Followed Hyperlink" xfId="5642" builtinId="9" hidden="1"/>
    <cellStyle name="Followed Hyperlink" xfId="5644" builtinId="9" hidden="1"/>
    <cellStyle name="Followed Hyperlink" xfId="5646" builtinId="9" hidden="1"/>
    <cellStyle name="Followed Hyperlink" xfId="5648" builtinId="9" hidden="1"/>
    <cellStyle name="Followed Hyperlink" xfId="5650" builtinId="9" hidden="1"/>
    <cellStyle name="Followed Hyperlink" xfId="5652" builtinId="9" hidden="1"/>
    <cellStyle name="Followed Hyperlink" xfId="5654" builtinId="9" hidden="1"/>
    <cellStyle name="Followed Hyperlink" xfId="5656" builtinId="9" hidden="1"/>
    <cellStyle name="Followed Hyperlink" xfId="5658" builtinId="9" hidden="1"/>
    <cellStyle name="Followed Hyperlink" xfId="5660" builtinId="9" hidden="1"/>
    <cellStyle name="Followed Hyperlink" xfId="5662" builtinId="9" hidden="1"/>
    <cellStyle name="Followed Hyperlink" xfId="5664" builtinId="9" hidden="1"/>
    <cellStyle name="Followed Hyperlink" xfId="5666" builtinId="9" hidden="1"/>
    <cellStyle name="Followed Hyperlink" xfId="5668" builtinId="9" hidden="1"/>
    <cellStyle name="Followed Hyperlink" xfId="5670" builtinId="9" hidden="1"/>
    <cellStyle name="Followed Hyperlink" xfId="5672" builtinId="9" hidden="1"/>
    <cellStyle name="Followed Hyperlink" xfId="5674" builtinId="9" hidden="1"/>
    <cellStyle name="Followed Hyperlink" xfId="5676" builtinId="9" hidden="1"/>
    <cellStyle name="Followed Hyperlink" xfId="5678" builtinId="9" hidden="1"/>
    <cellStyle name="Followed Hyperlink" xfId="5680" builtinId="9" hidden="1"/>
    <cellStyle name="Followed Hyperlink" xfId="5682" builtinId="9" hidden="1"/>
    <cellStyle name="Followed Hyperlink" xfId="5684" builtinId="9" hidden="1"/>
    <cellStyle name="Followed Hyperlink" xfId="5686" builtinId="9" hidden="1"/>
    <cellStyle name="Followed Hyperlink" xfId="5688" builtinId="9" hidden="1"/>
    <cellStyle name="Followed Hyperlink" xfId="5690" builtinId="9" hidden="1"/>
    <cellStyle name="Followed Hyperlink" xfId="5692" builtinId="9" hidden="1"/>
    <cellStyle name="Followed Hyperlink" xfId="5694" builtinId="9" hidden="1"/>
    <cellStyle name="Followed Hyperlink" xfId="5696" builtinId="9" hidden="1"/>
    <cellStyle name="Followed Hyperlink" xfId="5698" builtinId="9" hidden="1"/>
    <cellStyle name="Followed Hyperlink" xfId="5700" builtinId="9" hidden="1"/>
    <cellStyle name="Followed Hyperlink" xfId="5702" builtinId="9" hidden="1"/>
    <cellStyle name="Followed Hyperlink" xfId="5704" builtinId="9" hidden="1"/>
    <cellStyle name="Followed Hyperlink" xfId="5706" builtinId="9" hidden="1"/>
    <cellStyle name="Followed Hyperlink" xfId="5708" builtinId="9" hidden="1"/>
    <cellStyle name="Followed Hyperlink" xfId="5710" builtinId="9" hidden="1"/>
    <cellStyle name="Followed Hyperlink" xfId="5712" builtinId="9" hidden="1"/>
    <cellStyle name="Followed Hyperlink" xfId="5714" builtinId="9" hidden="1"/>
    <cellStyle name="Followed Hyperlink" xfId="5716" builtinId="9" hidden="1"/>
    <cellStyle name="Followed Hyperlink" xfId="5718" builtinId="9" hidden="1"/>
    <cellStyle name="Followed Hyperlink" xfId="5720" builtinId="9" hidden="1"/>
    <cellStyle name="Followed Hyperlink" xfId="5722" builtinId="9" hidden="1"/>
    <cellStyle name="Followed Hyperlink" xfId="5724" builtinId="9" hidden="1"/>
    <cellStyle name="Followed Hyperlink" xfId="5726" builtinId="9" hidden="1"/>
    <cellStyle name="Followed Hyperlink" xfId="5728" builtinId="9" hidden="1"/>
    <cellStyle name="Followed Hyperlink" xfId="5730" builtinId="9" hidden="1"/>
    <cellStyle name="Followed Hyperlink" xfId="5732" builtinId="9" hidden="1"/>
    <cellStyle name="Followed Hyperlink" xfId="5734" builtinId="9" hidden="1"/>
    <cellStyle name="Followed Hyperlink" xfId="5736" builtinId="9" hidden="1"/>
    <cellStyle name="Followed Hyperlink" xfId="5738" builtinId="9" hidden="1"/>
    <cellStyle name="Followed Hyperlink" xfId="5740" builtinId="9" hidden="1"/>
    <cellStyle name="Followed Hyperlink" xfId="5742" builtinId="9" hidden="1"/>
    <cellStyle name="Followed Hyperlink" xfId="5744" builtinId="9" hidden="1"/>
    <cellStyle name="Followed Hyperlink" xfId="5746" builtinId="9" hidden="1"/>
    <cellStyle name="Followed Hyperlink" xfId="5748" builtinId="9" hidden="1"/>
    <cellStyle name="Followed Hyperlink" xfId="5750" builtinId="9" hidden="1"/>
    <cellStyle name="Followed Hyperlink" xfId="5752" builtinId="9" hidden="1"/>
    <cellStyle name="Followed Hyperlink" xfId="5754" builtinId="9" hidden="1"/>
    <cellStyle name="Followed Hyperlink" xfId="5756" builtinId="9" hidden="1"/>
    <cellStyle name="Followed Hyperlink" xfId="5758" builtinId="9" hidden="1"/>
    <cellStyle name="Followed Hyperlink" xfId="5760" builtinId="9" hidden="1"/>
    <cellStyle name="Followed Hyperlink" xfId="5762" builtinId="9" hidden="1"/>
    <cellStyle name="Followed Hyperlink" xfId="5764" builtinId="9" hidden="1"/>
    <cellStyle name="Followed Hyperlink" xfId="5766" builtinId="9" hidden="1"/>
    <cellStyle name="Followed Hyperlink" xfId="5768" builtinId="9" hidden="1"/>
    <cellStyle name="Followed Hyperlink" xfId="5770" builtinId="9" hidden="1"/>
    <cellStyle name="Followed Hyperlink" xfId="5772" builtinId="9" hidden="1"/>
    <cellStyle name="Followed Hyperlink" xfId="5774" builtinId="9" hidden="1"/>
    <cellStyle name="Followed Hyperlink" xfId="5776" builtinId="9" hidden="1"/>
    <cellStyle name="Followed Hyperlink" xfId="5778" builtinId="9" hidden="1"/>
    <cellStyle name="Followed Hyperlink" xfId="5780" builtinId="9" hidden="1"/>
    <cellStyle name="Followed Hyperlink" xfId="5782" builtinId="9" hidden="1"/>
    <cellStyle name="Followed Hyperlink" xfId="5784" builtinId="9" hidden="1"/>
    <cellStyle name="Followed Hyperlink" xfId="5786" builtinId="9" hidden="1"/>
    <cellStyle name="Followed Hyperlink" xfId="5788" builtinId="9" hidden="1"/>
    <cellStyle name="Followed Hyperlink" xfId="5790" builtinId="9" hidden="1"/>
    <cellStyle name="Followed Hyperlink" xfId="5792" builtinId="9" hidden="1"/>
    <cellStyle name="Followed Hyperlink" xfId="5794" builtinId="9" hidden="1"/>
    <cellStyle name="Followed Hyperlink" xfId="5796" builtinId="9" hidden="1"/>
    <cellStyle name="Followed Hyperlink" xfId="5798" builtinId="9" hidden="1"/>
    <cellStyle name="Followed Hyperlink" xfId="5800" builtinId="9" hidden="1"/>
    <cellStyle name="Followed Hyperlink" xfId="5802" builtinId="9" hidden="1"/>
    <cellStyle name="Followed Hyperlink" xfId="5804" builtinId="9" hidden="1"/>
    <cellStyle name="Followed Hyperlink" xfId="5806" builtinId="9" hidden="1"/>
    <cellStyle name="Followed Hyperlink" xfId="5808" builtinId="9" hidden="1"/>
    <cellStyle name="Followed Hyperlink" xfId="5810" builtinId="9" hidden="1"/>
    <cellStyle name="Followed Hyperlink" xfId="5812" builtinId="9" hidden="1"/>
    <cellStyle name="Followed Hyperlink" xfId="5814" builtinId="9" hidden="1"/>
    <cellStyle name="Followed Hyperlink" xfId="5816" builtinId="9" hidden="1"/>
    <cellStyle name="Followed Hyperlink" xfId="5818" builtinId="9" hidden="1"/>
    <cellStyle name="Followed Hyperlink" xfId="5820" builtinId="9" hidden="1"/>
    <cellStyle name="Followed Hyperlink" xfId="5822" builtinId="9" hidden="1"/>
    <cellStyle name="Followed Hyperlink" xfId="5824" builtinId="9" hidden="1"/>
    <cellStyle name="Followed Hyperlink" xfId="5826" builtinId="9" hidden="1"/>
    <cellStyle name="Followed Hyperlink" xfId="5828" builtinId="9" hidden="1"/>
    <cellStyle name="Followed Hyperlink" xfId="5830" builtinId="9" hidden="1"/>
    <cellStyle name="Followed Hyperlink" xfId="5832" builtinId="9" hidden="1"/>
    <cellStyle name="Followed Hyperlink" xfId="5834" builtinId="9" hidden="1"/>
    <cellStyle name="Followed Hyperlink" xfId="5836" builtinId="9" hidden="1"/>
    <cellStyle name="Followed Hyperlink" xfId="5838" builtinId="9" hidden="1"/>
    <cellStyle name="Followed Hyperlink" xfId="5840" builtinId="9" hidden="1"/>
    <cellStyle name="Followed Hyperlink" xfId="5842" builtinId="9" hidden="1"/>
    <cellStyle name="Followed Hyperlink" xfId="5844" builtinId="9" hidden="1"/>
    <cellStyle name="Followed Hyperlink" xfId="5846" builtinId="9" hidden="1"/>
    <cellStyle name="Followed Hyperlink" xfId="5848" builtinId="9" hidden="1"/>
    <cellStyle name="Followed Hyperlink" xfId="5850" builtinId="9" hidden="1"/>
    <cellStyle name="Followed Hyperlink" xfId="5852" builtinId="9" hidden="1"/>
    <cellStyle name="Followed Hyperlink" xfId="5854" builtinId="9" hidden="1"/>
    <cellStyle name="Followed Hyperlink" xfId="5856" builtinId="9" hidden="1"/>
    <cellStyle name="Followed Hyperlink" xfId="5858" builtinId="9" hidden="1"/>
    <cellStyle name="Followed Hyperlink" xfId="5860" builtinId="9" hidden="1"/>
    <cellStyle name="Followed Hyperlink" xfId="5862" builtinId="9" hidden="1"/>
    <cellStyle name="Followed Hyperlink" xfId="5864" builtinId="9" hidden="1"/>
    <cellStyle name="Followed Hyperlink" xfId="5866" builtinId="9" hidden="1"/>
    <cellStyle name="Followed Hyperlink" xfId="5868" builtinId="9" hidden="1"/>
    <cellStyle name="Followed Hyperlink" xfId="5870" builtinId="9" hidden="1"/>
    <cellStyle name="Followed Hyperlink" xfId="5872" builtinId="9" hidden="1"/>
    <cellStyle name="Followed Hyperlink" xfId="5874" builtinId="9" hidden="1"/>
    <cellStyle name="Followed Hyperlink" xfId="5876" builtinId="9" hidden="1"/>
    <cellStyle name="Followed Hyperlink" xfId="5878" builtinId="9" hidden="1"/>
    <cellStyle name="Followed Hyperlink" xfId="5880" builtinId="9" hidden="1"/>
    <cellStyle name="Followed Hyperlink" xfId="5882" builtinId="9" hidden="1"/>
    <cellStyle name="Followed Hyperlink" xfId="5884" builtinId="9" hidden="1"/>
    <cellStyle name="Followed Hyperlink" xfId="5886" builtinId="9" hidden="1"/>
    <cellStyle name="Followed Hyperlink" xfId="5888" builtinId="9" hidden="1"/>
    <cellStyle name="Followed Hyperlink" xfId="5890" builtinId="9" hidden="1"/>
    <cellStyle name="Followed Hyperlink" xfId="5892" builtinId="9" hidden="1"/>
    <cellStyle name="Followed Hyperlink" xfId="5894" builtinId="9" hidden="1"/>
    <cellStyle name="Followed Hyperlink" xfId="5896" builtinId="9" hidden="1"/>
    <cellStyle name="Followed Hyperlink" xfId="5898" builtinId="9" hidden="1"/>
    <cellStyle name="Followed Hyperlink" xfId="5900" builtinId="9" hidden="1"/>
    <cellStyle name="Followed Hyperlink" xfId="5902" builtinId="9" hidden="1"/>
    <cellStyle name="Followed Hyperlink" xfId="5904" builtinId="9" hidden="1"/>
    <cellStyle name="Followed Hyperlink" xfId="5906" builtinId="9" hidden="1"/>
    <cellStyle name="Followed Hyperlink" xfId="5908" builtinId="9" hidden="1"/>
    <cellStyle name="Followed Hyperlink" xfId="5910" builtinId="9" hidden="1"/>
    <cellStyle name="Followed Hyperlink" xfId="5912" builtinId="9" hidden="1"/>
    <cellStyle name="Followed Hyperlink" xfId="5914" builtinId="9" hidden="1"/>
    <cellStyle name="Followed Hyperlink" xfId="5916" builtinId="9" hidden="1"/>
    <cellStyle name="Followed Hyperlink" xfId="5918" builtinId="9" hidden="1"/>
    <cellStyle name="Followed Hyperlink" xfId="5920" builtinId="9" hidden="1"/>
    <cellStyle name="Followed Hyperlink" xfId="5922" builtinId="9" hidden="1"/>
    <cellStyle name="Followed Hyperlink" xfId="5924" builtinId="9" hidden="1"/>
    <cellStyle name="Followed Hyperlink" xfId="5926" builtinId="9" hidden="1"/>
    <cellStyle name="Followed Hyperlink" xfId="5928" builtinId="9" hidden="1"/>
    <cellStyle name="Followed Hyperlink" xfId="5930" builtinId="9" hidden="1"/>
    <cellStyle name="Followed Hyperlink" xfId="5932" builtinId="9" hidden="1"/>
    <cellStyle name="Followed Hyperlink" xfId="5934" builtinId="9" hidden="1"/>
    <cellStyle name="Followed Hyperlink" xfId="5936" builtinId="9" hidden="1"/>
    <cellStyle name="Followed Hyperlink" xfId="5938" builtinId="9" hidden="1"/>
    <cellStyle name="Followed Hyperlink" xfId="5940" builtinId="9" hidden="1"/>
    <cellStyle name="Followed Hyperlink" xfId="5942" builtinId="9" hidden="1"/>
    <cellStyle name="Followed Hyperlink" xfId="5944" builtinId="9" hidden="1"/>
    <cellStyle name="Followed Hyperlink" xfId="5946" builtinId="9" hidden="1"/>
    <cellStyle name="Followed Hyperlink" xfId="5948" builtinId="9" hidden="1"/>
    <cellStyle name="Followed Hyperlink" xfId="5950" builtinId="9" hidden="1"/>
    <cellStyle name="Followed Hyperlink" xfId="5952" builtinId="9" hidden="1"/>
    <cellStyle name="Followed Hyperlink" xfId="5954" builtinId="9" hidden="1"/>
    <cellStyle name="Followed Hyperlink" xfId="5956" builtinId="9" hidden="1"/>
    <cellStyle name="Followed Hyperlink" xfId="5958" builtinId="9" hidden="1"/>
    <cellStyle name="Followed Hyperlink" xfId="5960" builtinId="9" hidden="1"/>
    <cellStyle name="Followed Hyperlink" xfId="5962" builtinId="9" hidden="1"/>
    <cellStyle name="Followed Hyperlink" xfId="5964" builtinId="9" hidden="1"/>
    <cellStyle name="Followed Hyperlink" xfId="5966" builtinId="9" hidden="1"/>
    <cellStyle name="Followed Hyperlink" xfId="5968" builtinId="9" hidden="1"/>
    <cellStyle name="Followed Hyperlink" xfId="5970" builtinId="9" hidden="1"/>
    <cellStyle name="Followed Hyperlink" xfId="5972" builtinId="9" hidden="1"/>
    <cellStyle name="Followed Hyperlink" xfId="5974" builtinId="9" hidden="1"/>
    <cellStyle name="Followed Hyperlink" xfId="5976" builtinId="9" hidden="1"/>
    <cellStyle name="Followed Hyperlink" xfId="5978" builtinId="9" hidden="1"/>
    <cellStyle name="Followed Hyperlink" xfId="5980" builtinId="9" hidden="1"/>
    <cellStyle name="Followed Hyperlink" xfId="5982" builtinId="9" hidden="1"/>
    <cellStyle name="Followed Hyperlink" xfId="5984" builtinId="9" hidden="1"/>
    <cellStyle name="Followed Hyperlink" xfId="5986" builtinId="9" hidden="1"/>
    <cellStyle name="Followed Hyperlink" xfId="5988" builtinId="9" hidden="1"/>
    <cellStyle name="Followed Hyperlink" xfId="5990" builtinId="9" hidden="1"/>
    <cellStyle name="Followed Hyperlink" xfId="5992" builtinId="9" hidden="1"/>
    <cellStyle name="Followed Hyperlink" xfId="5994" builtinId="9" hidden="1"/>
    <cellStyle name="Followed Hyperlink" xfId="5996" builtinId="9" hidden="1"/>
    <cellStyle name="Followed Hyperlink" xfId="5998" builtinId="9" hidden="1"/>
    <cellStyle name="Followed Hyperlink" xfId="6000" builtinId="9" hidden="1"/>
    <cellStyle name="Followed Hyperlink" xfId="6002" builtinId="9" hidden="1"/>
    <cellStyle name="Followed Hyperlink" xfId="6004" builtinId="9" hidden="1"/>
    <cellStyle name="Followed Hyperlink" xfId="6006" builtinId="9" hidden="1"/>
    <cellStyle name="Followed Hyperlink" xfId="6008" builtinId="9" hidden="1"/>
    <cellStyle name="Followed Hyperlink" xfId="6010" builtinId="9" hidden="1"/>
    <cellStyle name="Followed Hyperlink" xfId="6012" builtinId="9" hidden="1"/>
    <cellStyle name="Followed Hyperlink" xfId="6014" builtinId="9" hidden="1"/>
    <cellStyle name="Followed Hyperlink" xfId="6016" builtinId="9" hidden="1"/>
    <cellStyle name="Followed Hyperlink" xfId="6018" builtinId="9" hidden="1"/>
    <cellStyle name="Followed Hyperlink" xfId="6020" builtinId="9" hidden="1"/>
    <cellStyle name="Followed Hyperlink" xfId="6022" builtinId="9" hidden="1"/>
    <cellStyle name="Followed Hyperlink" xfId="6024" builtinId="9" hidden="1"/>
    <cellStyle name="Followed Hyperlink" xfId="6026" builtinId="9" hidden="1"/>
    <cellStyle name="Followed Hyperlink" xfId="6028" builtinId="9" hidden="1"/>
    <cellStyle name="Followed Hyperlink" xfId="6030" builtinId="9" hidden="1"/>
    <cellStyle name="Followed Hyperlink" xfId="6032" builtinId="9" hidden="1"/>
    <cellStyle name="Followed Hyperlink" xfId="6034" builtinId="9" hidden="1"/>
    <cellStyle name="Followed Hyperlink" xfId="6036" builtinId="9" hidden="1"/>
    <cellStyle name="Followed Hyperlink" xfId="6038" builtinId="9" hidden="1"/>
    <cellStyle name="Followed Hyperlink" xfId="6040" builtinId="9" hidden="1"/>
    <cellStyle name="Followed Hyperlink" xfId="6042" builtinId="9" hidden="1"/>
    <cellStyle name="Followed Hyperlink" xfId="6044" builtinId="9" hidden="1"/>
    <cellStyle name="Followed Hyperlink" xfId="6046" builtinId="9" hidden="1"/>
    <cellStyle name="Followed Hyperlink" xfId="6048" builtinId="9" hidden="1"/>
    <cellStyle name="Followed Hyperlink" xfId="6050" builtinId="9" hidden="1"/>
    <cellStyle name="Followed Hyperlink" xfId="6052" builtinId="9" hidden="1"/>
    <cellStyle name="Followed Hyperlink" xfId="6054" builtinId="9" hidden="1"/>
    <cellStyle name="Followed Hyperlink" xfId="6056" builtinId="9" hidden="1"/>
    <cellStyle name="Followed Hyperlink" xfId="6058" builtinId="9" hidden="1"/>
    <cellStyle name="Followed Hyperlink" xfId="6060" builtinId="9" hidden="1"/>
    <cellStyle name="Followed Hyperlink" xfId="6062" builtinId="9" hidden="1"/>
    <cellStyle name="Followed Hyperlink" xfId="6064" builtinId="9" hidden="1"/>
    <cellStyle name="Followed Hyperlink" xfId="6066" builtinId="9" hidden="1"/>
    <cellStyle name="Followed Hyperlink" xfId="6068" builtinId="9" hidden="1"/>
    <cellStyle name="Followed Hyperlink" xfId="6070" builtinId="9" hidden="1"/>
    <cellStyle name="Followed Hyperlink" xfId="6072" builtinId="9" hidden="1"/>
    <cellStyle name="Followed Hyperlink" xfId="6074" builtinId="9" hidden="1"/>
    <cellStyle name="Followed Hyperlink" xfId="6076" builtinId="9" hidden="1"/>
    <cellStyle name="Followed Hyperlink" xfId="6078" builtinId="9" hidden="1"/>
    <cellStyle name="Followed Hyperlink" xfId="6080" builtinId="9" hidden="1"/>
    <cellStyle name="Followed Hyperlink" xfId="6082" builtinId="9" hidden="1"/>
    <cellStyle name="Followed Hyperlink" xfId="6084" builtinId="9" hidden="1"/>
    <cellStyle name="Followed Hyperlink" xfId="6086" builtinId="9" hidden="1"/>
    <cellStyle name="Followed Hyperlink" xfId="6088" builtinId="9" hidden="1"/>
    <cellStyle name="Followed Hyperlink" xfId="6090" builtinId="9" hidden="1"/>
    <cellStyle name="Followed Hyperlink" xfId="6092" builtinId="9" hidden="1"/>
    <cellStyle name="Followed Hyperlink" xfId="6094" builtinId="9" hidden="1"/>
    <cellStyle name="Followed Hyperlink" xfId="6096" builtinId="9" hidden="1"/>
    <cellStyle name="Followed Hyperlink" xfId="6098" builtinId="9" hidden="1"/>
    <cellStyle name="Followed Hyperlink" xfId="6100" builtinId="9" hidden="1"/>
    <cellStyle name="Followed Hyperlink" xfId="6102" builtinId="9" hidden="1"/>
    <cellStyle name="Followed Hyperlink" xfId="6104" builtinId="9" hidden="1"/>
    <cellStyle name="Followed Hyperlink" xfId="6106" builtinId="9" hidden="1"/>
    <cellStyle name="Followed Hyperlink" xfId="6108" builtinId="9" hidden="1"/>
    <cellStyle name="Followed Hyperlink" xfId="6110" builtinId="9" hidden="1"/>
    <cellStyle name="Followed Hyperlink" xfId="6112" builtinId="9" hidden="1"/>
    <cellStyle name="Followed Hyperlink" xfId="6114" builtinId="9" hidden="1"/>
    <cellStyle name="Followed Hyperlink" xfId="6116" builtinId="9" hidden="1"/>
    <cellStyle name="Followed Hyperlink" xfId="6118" builtinId="9" hidden="1"/>
    <cellStyle name="Followed Hyperlink" xfId="6120" builtinId="9" hidden="1"/>
    <cellStyle name="Followed Hyperlink" xfId="6122" builtinId="9" hidden="1"/>
    <cellStyle name="Followed Hyperlink" xfId="6124" builtinId="9" hidden="1"/>
    <cellStyle name="Followed Hyperlink" xfId="6126" builtinId="9" hidden="1"/>
    <cellStyle name="Followed Hyperlink" xfId="6128" builtinId="9" hidden="1"/>
    <cellStyle name="Followed Hyperlink" xfId="6130" builtinId="9" hidden="1"/>
    <cellStyle name="Followed Hyperlink" xfId="6132" builtinId="9" hidden="1"/>
    <cellStyle name="Followed Hyperlink" xfId="6134" builtinId="9" hidden="1"/>
    <cellStyle name="Followed Hyperlink" xfId="6136" builtinId="9" hidden="1"/>
    <cellStyle name="Followed Hyperlink" xfId="6138" builtinId="9" hidden="1"/>
    <cellStyle name="Followed Hyperlink" xfId="6140" builtinId="9" hidden="1"/>
    <cellStyle name="Followed Hyperlink" xfId="6142" builtinId="9" hidden="1"/>
    <cellStyle name="Followed Hyperlink" xfId="6144" builtinId="9" hidden="1"/>
    <cellStyle name="Followed Hyperlink" xfId="6146" builtinId="9" hidden="1"/>
    <cellStyle name="Followed Hyperlink" xfId="6148" builtinId="9" hidden="1"/>
    <cellStyle name="Followed Hyperlink" xfId="6150" builtinId="9" hidden="1"/>
    <cellStyle name="Followed Hyperlink" xfId="6152" builtinId="9" hidden="1"/>
    <cellStyle name="Followed Hyperlink" xfId="6154" builtinId="9" hidden="1"/>
    <cellStyle name="Followed Hyperlink" xfId="6156" builtinId="9" hidden="1"/>
    <cellStyle name="Followed Hyperlink" xfId="6158" builtinId="9" hidden="1"/>
    <cellStyle name="Followed Hyperlink" xfId="6160" builtinId="9" hidden="1"/>
    <cellStyle name="Followed Hyperlink" xfId="6162" builtinId="9" hidden="1"/>
    <cellStyle name="Followed Hyperlink" xfId="6164" builtinId="9" hidden="1"/>
    <cellStyle name="Followed Hyperlink" xfId="6166" builtinId="9" hidden="1"/>
    <cellStyle name="Followed Hyperlink" xfId="6168" builtinId="9" hidden="1"/>
    <cellStyle name="Followed Hyperlink" xfId="6170" builtinId="9" hidden="1"/>
    <cellStyle name="Followed Hyperlink" xfId="6172" builtinId="9" hidden="1"/>
    <cellStyle name="Followed Hyperlink" xfId="6174" builtinId="9" hidden="1"/>
    <cellStyle name="Followed Hyperlink" xfId="6176" builtinId="9" hidden="1"/>
    <cellStyle name="Followed Hyperlink" xfId="6178" builtinId="9" hidden="1"/>
    <cellStyle name="Followed Hyperlink" xfId="6180" builtinId="9" hidden="1"/>
    <cellStyle name="Followed Hyperlink" xfId="6182" builtinId="9" hidden="1"/>
    <cellStyle name="Followed Hyperlink" xfId="6184" builtinId="9" hidden="1"/>
    <cellStyle name="Followed Hyperlink" xfId="6186" builtinId="9" hidden="1"/>
    <cellStyle name="Followed Hyperlink" xfId="6188" builtinId="9" hidden="1"/>
    <cellStyle name="Followed Hyperlink" xfId="6190" builtinId="9" hidden="1"/>
    <cellStyle name="Followed Hyperlink" xfId="6192" builtinId="9" hidden="1"/>
    <cellStyle name="Followed Hyperlink" xfId="6194" builtinId="9" hidden="1"/>
    <cellStyle name="Followed Hyperlink" xfId="6196" builtinId="9" hidden="1"/>
    <cellStyle name="Followed Hyperlink" xfId="6198" builtinId="9" hidden="1"/>
    <cellStyle name="Followed Hyperlink" xfId="6200" builtinId="9" hidden="1"/>
    <cellStyle name="Followed Hyperlink" xfId="6202" builtinId="9" hidden="1"/>
    <cellStyle name="Followed Hyperlink" xfId="6204" builtinId="9" hidden="1"/>
    <cellStyle name="Followed Hyperlink" xfId="6206" builtinId="9" hidden="1"/>
    <cellStyle name="Followed Hyperlink" xfId="6208" builtinId="9" hidden="1"/>
    <cellStyle name="Followed Hyperlink" xfId="6210" builtinId="9" hidden="1"/>
    <cellStyle name="Followed Hyperlink" xfId="6212" builtinId="9" hidden="1"/>
    <cellStyle name="Followed Hyperlink" xfId="6214" builtinId="9" hidden="1"/>
    <cellStyle name="Followed Hyperlink" xfId="6216" builtinId="9" hidden="1"/>
    <cellStyle name="Followed Hyperlink" xfId="6218" builtinId="9" hidden="1"/>
    <cellStyle name="Followed Hyperlink" xfId="6220" builtinId="9" hidden="1"/>
    <cellStyle name="Followed Hyperlink" xfId="6222" builtinId="9" hidden="1"/>
    <cellStyle name="Followed Hyperlink" xfId="6224" builtinId="9" hidden="1"/>
    <cellStyle name="Followed Hyperlink" xfId="6226" builtinId="9" hidden="1"/>
    <cellStyle name="Followed Hyperlink" xfId="6228" builtinId="9" hidden="1"/>
    <cellStyle name="Followed Hyperlink" xfId="6230" builtinId="9" hidden="1"/>
    <cellStyle name="Followed Hyperlink" xfId="6232" builtinId="9" hidden="1"/>
    <cellStyle name="Followed Hyperlink" xfId="6234" builtinId="9" hidden="1"/>
    <cellStyle name="Followed Hyperlink" xfId="6236" builtinId="9" hidden="1"/>
    <cellStyle name="Followed Hyperlink" xfId="6238" builtinId="9" hidden="1"/>
    <cellStyle name="Followed Hyperlink" xfId="6240" builtinId="9" hidden="1"/>
    <cellStyle name="Followed Hyperlink" xfId="6242" builtinId="9" hidden="1"/>
    <cellStyle name="Followed Hyperlink" xfId="6244" builtinId="9" hidden="1"/>
    <cellStyle name="Followed Hyperlink" xfId="6246" builtinId="9" hidden="1"/>
    <cellStyle name="Followed Hyperlink" xfId="6248" builtinId="9" hidden="1"/>
    <cellStyle name="Followed Hyperlink" xfId="6250" builtinId="9" hidden="1"/>
    <cellStyle name="Followed Hyperlink" xfId="6252" builtinId="9" hidden="1"/>
    <cellStyle name="Followed Hyperlink" xfId="6254" builtinId="9" hidden="1"/>
    <cellStyle name="Followed Hyperlink" xfId="6256" builtinId="9" hidden="1"/>
    <cellStyle name="Followed Hyperlink" xfId="6258" builtinId="9" hidden="1"/>
    <cellStyle name="Followed Hyperlink" xfId="6260" builtinId="9" hidden="1"/>
    <cellStyle name="Followed Hyperlink" xfId="6262" builtinId="9" hidden="1"/>
    <cellStyle name="Followed Hyperlink" xfId="6264" builtinId="9" hidden="1"/>
    <cellStyle name="Followed Hyperlink" xfId="6266" builtinId="9" hidden="1"/>
    <cellStyle name="Followed Hyperlink" xfId="6268" builtinId="9" hidden="1"/>
    <cellStyle name="Followed Hyperlink" xfId="6270" builtinId="9" hidden="1"/>
    <cellStyle name="Followed Hyperlink" xfId="6272" builtinId="9" hidden="1"/>
    <cellStyle name="Followed Hyperlink" xfId="6274" builtinId="9" hidden="1"/>
    <cellStyle name="Followed Hyperlink" xfId="6276" builtinId="9" hidden="1"/>
    <cellStyle name="Followed Hyperlink" xfId="6278" builtinId="9" hidden="1"/>
    <cellStyle name="Followed Hyperlink" xfId="6280" builtinId="9" hidden="1"/>
    <cellStyle name="Followed Hyperlink" xfId="6282" builtinId="9" hidden="1"/>
    <cellStyle name="Followed Hyperlink" xfId="6284" builtinId="9" hidden="1"/>
    <cellStyle name="Followed Hyperlink" xfId="6286" builtinId="9" hidden="1"/>
    <cellStyle name="Followed Hyperlink" xfId="6288" builtinId="9" hidden="1"/>
    <cellStyle name="Followed Hyperlink" xfId="6290" builtinId="9" hidden="1"/>
    <cellStyle name="Followed Hyperlink" xfId="6292" builtinId="9" hidden="1"/>
    <cellStyle name="Followed Hyperlink" xfId="6294" builtinId="9" hidden="1"/>
    <cellStyle name="Followed Hyperlink" xfId="6296" builtinId="9" hidden="1"/>
    <cellStyle name="Followed Hyperlink" xfId="6298" builtinId="9" hidden="1"/>
    <cellStyle name="Followed Hyperlink" xfId="6300" builtinId="9" hidden="1"/>
    <cellStyle name="Followed Hyperlink" xfId="6302" builtinId="9" hidden="1"/>
    <cellStyle name="Followed Hyperlink" xfId="6304" builtinId="9" hidden="1"/>
    <cellStyle name="Followed Hyperlink" xfId="6306" builtinId="9" hidden="1"/>
    <cellStyle name="Followed Hyperlink" xfId="6308" builtinId="9" hidden="1"/>
    <cellStyle name="Followed Hyperlink" xfId="6310" builtinId="9" hidden="1"/>
    <cellStyle name="Followed Hyperlink" xfId="6312" builtinId="9" hidden="1"/>
    <cellStyle name="Followed Hyperlink" xfId="6314" builtinId="9" hidden="1"/>
    <cellStyle name="Followed Hyperlink" xfId="6316" builtinId="9" hidden="1"/>
    <cellStyle name="Followed Hyperlink" xfId="6318" builtinId="9" hidden="1"/>
    <cellStyle name="Followed Hyperlink" xfId="6320" builtinId="9" hidden="1"/>
    <cellStyle name="Followed Hyperlink" xfId="6322" builtinId="9" hidden="1"/>
    <cellStyle name="Followed Hyperlink" xfId="6324" builtinId="9" hidden="1"/>
    <cellStyle name="Followed Hyperlink" xfId="6326" builtinId="9" hidden="1"/>
    <cellStyle name="Followed Hyperlink" xfId="6328" builtinId="9" hidden="1"/>
    <cellStyle name="Followed Hyperlink" xfId="6330" builtinId="9" hidden="1"/>
    <cellStyle name="Followed Hyperlink" xfId="6332" builtinId="9" hidden="1"/>
    <cellStyle name="Followed Hyperlink" xfId="6334" builtinId="9" hidden="1"/>
    <cellStyle name="Followed Hyperlink" xfId="6336" builtinId="9" hidden="1"/>
    <cellStyle name="Followed Hyperlink" xfId="6338" builtinId="9" hidden="1"/>
    <cellStyle name="Followed Hyperlink" xfId="6340" builtinId="9" hidden="1"/>
    <cellStyle name="Followed Hyperlink" xfId="6342" builtinId="9" hidden="1"/>
    <cellStyle name="Followed Hyperlink" xfId="6344" builtinId="9" hidden="1"/>
    <cellStyle name="Followed Hyperlink" xfId="6346" builtinId="9" hidden="1"/>
    <cellStyle name="Followed Hyperlink" xfId="6348" builtinId="9" hidden="1"/>
    <cellStyle name="Followed Hyperlink" xfId="6350" builtinId="9" hidden="1"/>
    <cellStyle name="Followed Hyperlink" xfId="6352" builtinId="9" hidden="1"/>
    <cellStyle name="Followed Hyperlink" xfId="6354" builtinId="9" hidden="1"/>
    <cellStyle name="Followed Hyperlink" xfId="6356" builtinId="9" hidden="1"/>
    <cellStyle name="Followed Hyperlink" xfId="6358" builtinId="9" hidden="1"/>
    <cellStyle name="Followed Hyperlink" xfId="6360" builtinId="9" hidden="1"/>
    <cellStyle name="Followed Hyperlink" xfId="6362" builtinId="9" hidden="1"/>
    <cellStyle name="Followed Hyperlink" xfId="6364" builtinId="9" hidden="1"/>
    <cellStyle name="Followed Hyperlink" xfId="6366" builtinId="9" hidden="1"/>
    <cellStyle name="Followed Hyperlink" xfId="6368" builtinId="9" hidden="1"/>
    <cellStyle name="Followed Hyperlink" xfId="6370" builtinId="9" hidden="1"/>
    <cellStyle name="Followed Hyperlink" xfId="6372" builtinId="9" hidden="1"/>
    <cellStyle name="Followed Hyperlink" xfId="6374" builtinId="9" hidden="1"/>
    <cellStyle name="Followed Hyperlink" xfId="6376" builtinId="9" hidden="1"/>
    <cellStyle name="Followed Hyperlink" xfId="6378" builtinId="9" hidden="1"/>
    <cellStyle name="Followed Hyperlink" xfId="6380" builtinId="9" hidden="1"/>
    <cellStyle name="Followed Hyperlink" xfId="6382" builtinId="9" hidden="1"/>
    <cellStyle name="Followed Hyperlink" xfId="6384" builtinId="9" hidden="1"/>
    <cellStyle name="Followed Hyperlink" xfId="6386" builtinId="9" hidden="1"/>
    <cellStyle name="Followed Hyperlink" xfId="6388" builtinId="9" hidden="1"/>
    <cellStyle name="Followed Hyperlink" xfId="6390" builtinId="9" hidden="1"/>
    <cellStyle name="Followed Hyperlink" xfId="6392" builtinId="9" hidden="1"/>
    <cellStyle name="Followed Hyperlink" xfId="6394" builtinId="9" hidden="1"/>
    <cellStyle name="Followed Hyperlink" xfId="6396" builtinId="9" hidden="1"/>
    <cellStyle name="Followed Hyperlink" xfId="6398" builtinId="9" hidden="1"/>
    <cellStyle name="Followed Hyperlink" xfId="6400" builtinId="9" hidden="1"/>
    <cellStyle name="Followed Hyperlink" xfId="6402" builtinId="9" hidden="1"/>
    <cellStyle name="Followed Hyperlink" xfId="6404" builtinId="9" hidden="1"/>
    <cellStyle name="Followed Hyperlink" xfId="6406" builtinId="9" hidden="1"/>
    <cellStyle name="Followed Hyperlink" xfId="6408" builtinId="9" hidden="1"/>
    <cellStyle name="Followed Hyperlink" xfId="6410" builtinId="9" hidden="1"/>
    <cellStyle name="Followed Hyperlink" xfId="6412" builtinId="9" hidden="1"/>
    <cellStyle name="Followed Hyperlink" xfId="6414" builtinId="9" hidden="1"/>
    <cellStyle name="Followed Hyperlink" xfId="6416" builtinId="9" hidden="1"/>
    <cellStyle name="Followed Hyperlink" xfId="6418" builtinId="9" hidden="1"/>
    <cellStyle name="Followed Hyperlink" xfId="6420" builtinId="9" hidden="1"/>
    <cellStyle name="Followed Hyperlink" xfId="6422" builtinId="9" hidden="1"/>
    <cellStyle name="Followed Hyperlink" xfId="6424" builtinId="9" hidden="1"/>
    <cellStyle name="Followed Hyperlink" xfId="6426" builtinId="9" hidden="1"/>
    <cellStyle name="Followed Hyperlink" xfId="6428" builtinId="9" hidden="1"/>
    <cellStyle name="Followed Hyperlink" xfId="6430" builtinId="9" hidden="1"/>
    <cellStyle name="Followed Hyperlink" xfId="6432" builtinId="9" hidden="1"/>
    <cellStyle name="Followed Hyperlink" xfId="6434" builtinId="9" hidden="1"/>
    <cellStyle name="Followed Hyperlink" xfId="6436" builtinId="9" hidden="1"/>
    <cellStyle name="Followed Hyperlink" xfId="6438" builtinId="9" hidden="1"/>
    <cellStyle name="Followed Hyperlink" xfId="6440" builtinId="9" hidden="1"/>
    <cellStyle name="Followed Hyperlink" xfId="6442" builtinId="9" hidden="1"/>
    <cellStyle name="Followed Hyperlink" xfId="6444" builtinId="9" hidden="1"/>
    <cellStyle name="Followed Hyperlink" xfId="6446" builtinId="9" hidden="1"/>
    <cellStyle name="Followed Hyperlink" xfId="6448" builtinId="9" hidden="1"/>
    <cellStyle name="Followed Hyperlink" xfId="6450" builtinId="9" hidden="1"/>
    <cellStyle name="Followed Hyperlink" xfId="6452" builtinId="9" hidden="1"/>
    <cellStyle name="Followed Hyperlink" xfId="6454" builtinId="9" hidden="1"/>
    <cellStyle name="Followed Hyperlink" xfId="6456" builtinId="9" hidden="1"/>
    <cellStyle name="Followed Hyperlink" xfId="6458" builtinId="9" hidden="1"/>
    <cellStyle name="Followed Hyperlink" xfId="6460" builtinId="9" hidden="1"/>
    <cellStyle name="Followed Hyperlink" xfId="6462" builtinId="9" hidden="1"/>
    <cellStyle name="Followed Hyperlink" xfId="6464" builtinId="9" hidden="1"/>
    <cellStyle name="Followed Hyperlink" xfId="6466" builtinId="9" hidden="1"/>
    <cellStyle name="Followed Hyperlink" xfId="6468" builtinId="9" hidden="1"/>
    <cellStyle name="Followed Hyperlink" xfId="6470" builtinId="9" hidden="1"/>
    <cellStyle name="Followed Hyperlink" xfId="6472" builtinId="9" hidden="1"/>
    <cellStyle name="Followed Hyperlink" xfId="6474" builtinId="9" hidden="1"/>
    <cellStyle name="Followed Hyperlink" xfId="6476" builtinId="9" hidden="1"/>
    <cellStyle name="Followed Hyperlink" xfId="6478" builtinId="9" hidden="1"/>
    <cellStyle name="Followed Hyperlink" xfId="6480" builtinId="9" hidden="1"/>
    <cellStyle name="Followed Hyperlink" xfId="6482" builtinId="9" hidden="1"/>
    <cellStyle name="Followed Hyperlink" xfId="6484" builtinId="9" hidden="1"/>
    <cellStyle name="Followed Hyperlink" xfId="6486" builtinId="9" hidden="1"/>
    <cellStyle name="Followed Hyperlink" xfId="6488" builtinId="9" hidden="1"/>
    <cellStyle name="Followed Hyperlink" xfId="6490" builtinId="9" hidden="1"/>
    <cellStyle name="Followed Hyperlink" xfId="6492" builtinId="9" hidden="1"/>
    <cellStyle name="Followed Hyperlink" xfId="6494" builtinId="9" hidden="1"/>
    <cellStyle name="Followed Hyperlink" xfId="6496" builtinId="9" hidden="1"/>
    <cellStyle name="Followed Hyperlink" xfId="6498" builtinId="9" hidden="1"/>
    <cellStyle name="Followed Hyperlink" xfId="6500" builtinId="9" hidden="1"/>
    <cellStyle name="Followed Hyperlink" xfId="6502" builtinId="9" hidden="1"/>
    <cellStyle name="Followed Hyperlink" xfId="6504" builtinId="9" hidden="1"/>
    <cellStyle name="Followed Hyperlink" xfId="6506" builtinId="9" hidden="1"/>
    <cellStyle name="Followed Hyperlink" xfId="6508" builtinId="9" hidden="1"/>
    <cellStyle name="Followed Hyperlink" xfId="6510" builtinId="9" hidden="1"/>
    <cellStyle name="Followed Hyperlink" xfId="6512" builtinId="9" hidden="1"/>
    <cellStyle name="Followed Hyperlink" xfId="6514" builtinId="9" hidden="1"/>
    <cellStyle name="Followed Hyperlink" xfId="6516" builtinId="9" hidden="1"/>
    <cellStyle name="Followed Hyperlink" xfId="6518" builtinId="9" hidden="1"/>
    <cellStyle name="Followed Hyperlink" xfId="6520" builtinId="9" hidden="1"/>
    <cellStyle name="Followed Hyperlink" xfId="6522" builtinId="9" hidden="1"/>
    <cellStyle name="Followed Hyperlink" xfId="6524" builtinId="9" hidden="1"/>
    <cellStyle name="Followed Hyperlink" xfId="6526" builtinId="9" hidden="1"/>
    <cellStyle name="Followed Hyperlink" xfId="6528" builtinId="9" hidden="1"/>
    <cellStyle name="Followed Hyperlink" xfId="6530" builtinId="9" hidden="1"/>
    <cellStyle name="Followed Hyperlink" xfId="6532" builtinId="9" hidden="1"/>
    <cellStyle name="Followed Hyperlink" xfId="6534" builtinId="9" hidden="1"/>
    <cellStyle name="Followed Hyperlink" xfId="6536" builtinId="9" hidden="1"/>
    <cellStyle name="Followed Hyperlink" xfId="6538" builtinId="9" hidden="1"/>
    <cellStyle name="Followed Hyperlink" xfId="6540" builtinId="9" hidden="1"/>
    <cellStyle name="Followed Hyperlink" xfId="6542" builtinId="9" hidden="1"/>
    <cellStyle name="Followed Hyperlink" xfId="6544" builtinId="9" hidden="1"/>
    <cellStyle name="Followed Hyperlink" xfId="6546" builtinId="9" hidden="1"/>
    <cellStyle name="Followed Hyperlink" xfId="6548" builtinId="9" hidden="1"/>
    <cellStyle name="Followed Hyperlink" xfId="6550" builtinId="9" hidden="1"/>
    <cellStyle name="Followed Hyperlink" xfId="6552" builtinId="9" hidden="1"/>
    <cellStyle name="Followed Hyperlink" xfId="6554" builtinId="9" hidden="1"/>
    <cellStyle name="Followed Hyperlink" xfId="6556" builtinId="9" hidden="1"/>
    <cellStyle name="Followed Hyperlink" xfId="6558" builtinId="9" hidden="1"/>
    <cellStyle name="Followed Hyperlink" xfId="6560" builtinId="9" hidden="1"/>
    <cellStyle name="Followed Hyperlink" xfId="6562" builtinId="9" hidden="1"/>
    <cellStyle name="Followed Hyperlink" xfId="6564" builtinId="9" hidden="1"/>
    <cellStyle name="Followed Hyperlink" xfId="6566" builtinId="9" hidden="1"/>
    <cellStyle name="Followed Hyperlink" xfId="6568" builtinId="9" hidden="1"/>
    <cellStyle name="Followed Hyperlink" xfId="6570" builtinId="9" hidden="1"/>
    <cellStyle name="Followed Hyperlink" xfId="6572" builtinId="9" hidden="1"/>
    <cellStyle name="Followed Hyperlink" xfId="6574" builtinId="9" hidden="1"/>
    <cellStyle name="Followed Hyperlink" xfId="6576" builtinId="9" hidden="1"/>
    <cellStyle name="Followed Hyperlink" xfId="6578" builtinId="9" hidden="1"/>
    <cellStyle name="Followed Hyperlink" xfId="6580" builtinId="9" hidden="1"/>
    <cellStyle name="Followed Hyperlink" xfId="6582" builtinId="9" hidden="1"/>
    <cellStyle name="Followed Hyperlink" xfId="6584" builtinId="9" hidden="1"/>
    <cellStyle name="Followed Hyperlink" xfId="6586" builtinId="9" hidden="1"/>
    <cellStyle name="Followed Hyperlink" xfId="6588" builtinId="9" hidden="1"/>
    <cellStyle name="Followed Hyperlink" xfId="6590" builtinId="9" hidden="1"/>
    <cellStyle name="Followed Hyperlink" xfId="6592" builtinId="9" hidden="1"/>
    <cellStyle name="Followed Hyperlink" xfId="6594" builtinId="9" hidden="1"/>
    <cellStyle name="Followed Hyperlink" xfId="6596" builtinId="9" hidden="1"/>
    <cellStyle name="Followed Hyperlink" xfId="6598" builtinId="9" hidden="1"/>
    <cellStyle name="Followed Hyperlink" xfId="6600" builtinId="9" hidden="1"/>
    <cellStyle name="Followed Hyperlink" xfId="6602" builtinId="9" hidden="1"/>
    <cellStyle name="Followed Hyperlink" xfId="6604" builtinId="9" hidden="1"/>
    <cellStyle name="Followed Hyperlink" xfId="6606" builtinId="9" hidden="1"/>
    <cellStyle name="Followed Hyperlink" xfId="6608" builtinId="9" hidden="1"/>
    <cellStyle name="Followed Hyperlink" xfId="6610" builtinId="9" hidden="1"/>
    <cellStyle name="Followed Hyperlink" xfId="6612" builtinId="9" hidden="1"/>
    <cellStyle name="Followed Hyperlink" xfId="6614" builtinId="9" hidden="1"/>
    <cellStyle name="Followed Hyperlink" xfId="6616" builtinId="9" hidden="1"/>
    <cellStyle name="Followed Hyperlink" xfId="6618" builtinId="9" hidden="1"/>
    <cellStyle name="Followed Hyperlink" xfId="6620" builtinId="9" hidden="1"/>
    <cellStyle name="Followed Hyperlink" xfId="6622" builtinId="9" hidden="1"/>
    <cellStyle name="Followed Hyperlink" xfId="6624" builtinId="9" hidden="1"/>
    <cellStyle name="Followed Hyperlink" xfId="6626" builtinId="9" hidden="1"/>
    <cellStyle name="Followed Hyperlink" xfId="6628" builtinId="9" hidden="1"/>
    <cellStyle name="Followed Hyperlink" xfId="6630" builtinId="9" hidden="1"/>
    <cellStyle name="Followed Hyperlink" xfId="6632" builtinId="9" hidden="1"/>
    <cellStyle name="Followed Hyperlink" xfId="6634" builtinId="9" hidden="1"/>
    <cellStyle name="Followed Hyperlink" xfId="6636" builtinId="9" hidden="1"/>
    <cellStyle name="Followed Hyperlink" xfId="6638" builtinId="9" hidden="1"/>
    <cellStyle name="Followed Hyperlink" xfId="6640" builtinId="9" hidden="1"/>
    <cellStyle name="Followed Hyperlink" xfId="6642" builtinId="9" hidden="1"/>
    <cellStyle name="Followed Hyperlink" xfId="6644" builtinId="9" hidden="1"/>
    <cellStyle name="Followed Hyperlink" xfId="6646" builtinId="9" hidden="1"/>
    <cellStyle name="Followed Hyperlink" xfId="6648" builtinId="9" hidden="1"/>
    <cellStyle name="Followed Hyperlink" xfId="6650" builtinId="9" hidden="1"/>
    <cellStyle name="Followed Hyperlink" xfId="6652" builtinId="9" hidden="1"/>
    <cellStyle name="Followed Hyperlink" xfId="6654" builtinId="9" hidden="1"/>
    <cellStyle name="Followed Hyperlink" xfId="6656" builtinId="9" hidden="1"/>
    <cellStyle name="Followed Hyperlink" xfId="6658" builtinId="9" hidden="1"/>
    <cellStyle name="Followed Hyperlink" xfId="6660" builtinId="9" hidden="1"/>
    <cellStyle name="Followed Hyperlink" xfId="6662" builtinId="9" hidden="1"/>
    <cellStyle name="Followed Hyperlink" xfId="6664" builtinId="9" hidden="1"/>
    <cellStyle name="Followed Hyperlink" xfId="6666" builtinId="9" hidden="1"/>
    <cellStyle name="Followed Hyperlink" xfId="6668" builtinId="9" hidden="1"/>
    <cellStyle name="Followed Hyperlink" xfId="6670" builtinId="9" hidden="1"/>
    <cellStyle name="Followed Hyperlink" xfId="6672" builtinId="9" hidden="1"/>
    <cellStyle name="Followed Hyperlink" xfId="6674" builtinId="9" hidden="1"/>
    <cellStyle name="Followed Hyperlink" xfId="6676" builtinId="9" hidden="1"/>
    <cellStyle name="Followed Hyperlink" xfId="6678" builtinId="9" hidden="1"/>
    <cellStyle name="Followed Hyperlink" xfId="6680" builtinId="9" hidden="1"/>
    <cellStyle name="Followed Hyperlink" xfId="6682" builtinId="9" hidden="1"/>
    <cellStyle name="Followed Hyperlink" xfId="6684" builtinId="9" hidden="1"/>
    <cellStyle name="Followed Hyperlink" xfId="6686" builtinId="9" hidden="1"/>
    <cellStyle name="Followed Hyperlink" xfId="6688" builtinId="9" hidden="1"/>
    <cellStyle name="Followed Hyperlink" xfId="6690" builtinId="9" hidden="1"/>
    <cellStyle name="Followed Hyperlink" xfId="6692" builtinId="9" hidden="1"/>
    <cellStyle name="Followed Hyperlink" xfId="6694" builtinId="9" hidden="1"/>
    <cellStyle name="Followed Hyperlink" xfId="6696" builtinId="9" hidden="1"/>
    <cellStyle name="Followed Hyperlink" xfId="6698" builtinId="9" hidden="1"/>
    <cellStyle name="Followed Hyperlink" xfId="6700" builtinId="9" hidden="1"/>
    <cellStyle name="Followed Hyperlink" xfId="6702" builtinId="9" hidden="1"/>
    <cellStyle name="Followed Hyperlink" xfId="6704" builtinId="9" hidden="1"/>
    <cellStyle name="Followed Hyperlink" xfId="6706" builtinId="9" hidden="1"/>
    <cellStyle name="Followed Hyperlink" xfId="6708" builtinId="9" hidden="1"/>
    <cellStyle name="Followed Hyperlink" xfId="6710" builtinId="9" hidden="1"/>
    <cellStyle name="Followed Hyperlink" xfId="6712" builtinId="9" hidden="1"/>
    <cellStyle name="Followed Hyperlink" xfId="6714" builtinId="9" hidden="1"/>
    <cellStyle name="Followed Hyperlink" xfId="6716" builtinId="9" hidden="1"/>
    <cellStyle name="Followed Hyperlink" xfId="6718" builtinId="9" hidden="1"/>
    <cellStyle name="Followed Hyperlink" xfId="6720" builtinId="9" hidden="1"/>
    <cellStyle name="Followed Hyperlink" xfId="6722" builtinId="9" hidden="1"/>
    <cellStyle name="Followed Hyperlink" xfId="6724" builtinId="9" hidden="1"/>
    <cellStyle name="Followed Hyperlink" xfId="6726" builtinId="9" hidden="1"/>
    <cellStyle name="Followed Hyperlink" xfId="6728" builtinId="9" hidden="1"/>
    <cellStyle name="Followed Hyperlink" xfId="6730" builtinId="9" hidden="1"/>
    <cellStyle name="Followed Hyperlink" xfId="6732" builtinId="9" hidden="1"/>
    <cellStyle name="Followed Hyperlink" xfId="6734" builtinId="9" hidden="1"/>
    <cellStyle name="Followed Hyperlink" xfId="6736" builtinId="9" hidden="1"/>
    <cellStyle name="Followed Hyperlink" xfId="6738" builtinId="9" hidden="1"/>
    <cellStyle name="Followed Hyperlink" xfId="6740" builtinId="9" hidden="1"/>
    <cellStyle name="Followed Hyperlink" xfId="6742" builtinId="9" hidden="1"/>
    <cellStyle name="Followed Hyperlink" xfId="6744" builtinId="9" hidden="1"/>
    <cellStyle name="Followed Hyperlink" xfId="6746" builtinId="9" hidden="1"/>
    <cellStyle name="Followed Hyperlink" xfId="6748" builtinId="9" hidden="1"/>
    <cellStyle name="Followed Hyperlink" xfId="6750" builtinId="9" hidden="1"/>
    <cellStyle name="Followed Hyperlink" xfId="6752" builtinId="9" hidden="1"/>
    <cellStyle name="Followed Hyperlink" xfId="6754" builtinId="9" hidden="1"/>
    <cellStyle name="Followed Hyperlink" xfId="6756" builtinId="9" hidden="1"/>
    <cellStyle name="Followed Hyperlink" xfId="6758" builtinId="9" hidden="1"/>
    <cellStyle name="Followed Hyperlink" xfId="6760" builtinId="9" hidden="1"/>
    <cellStyle name="Followed Hyperlink" xfId="6762" builtinId="9" hidden="1"/>
    <cellStyle name="Followed Hyperlink" xfId="6764" builtinId="9" hidden="1"/>
    <cellStyle name="Followed Hyperlink" xfId="6766" builtinId="9" hidden="1"/>
    <cellStyle name="Followed Hyperlink" xfId="6768" builtinId="9" hidden="1"/>
    <cellStyle name="Followed Hyperlink" xfId="6770" builtinId="9" hidden="1"/>
    <cellStyle name="Followed Hyperlink" xfId="6772" builtinId="9" hidden="1"/>
    <cellStyle name="Followed Hyperlink" xfId="6774" builtinId="9" hidden="1"/>
    <cellStyle name="Followed Hyperlink" xfId="6776" builtinId="9" hidden="1"/>
    <cellStyle name="Followed Hyperlink" xfId="6778" builtinId="9" hidden="1"/>
    <cellStyle name="Followed Hyperlink" xfId="6780" builtinId="9" hidden="1"/>
    <cellStyle name="Followed Hyperlink" xfId="6782" builtinId="9" hidden="1"/>
    <cellStyle name="Followed Hyperlink" xfId="6784" builtinId="9" hidden="1"/>
    <cellStyle name="Followed Hyperlink" xfId="6786" builtinId="9" hidden="1"/>
    <cellStyle name="Followed Hyperlink" xfId="6788" builtinId="9" hidden="1"/>
    <cellStyle name="Followed Hyperlink" xfId="6790" builtinId="9" hidden="1"/>
    <cellStyle name="Followed Hyperlink" xfId="6792" builtinId="9" hidden="1"/>
    <cellStyle name="Followed Hyperlink" xfId="6794" builtinId="9" hidden="1"/>
    <cellStyle name="Followed Hyperlink" xfId="6796" builtinId="9" hidden="1"/>
    <cellStyle name="Followed Hyperlink" xfId="6798" builtinId="9" hidden="1"/>
    <cellStyle name="Followed Hyperlink" xfId="6800" builtinId="9" hidden="1"/>
    <cellStyle name="Followed Hyperlink" xfId="6802" builtinId="9" hidden="1"/>
    <cellStyle name="Followed Hyperlink" xfId="6804" builtinId="9" hidden="1"/>
    <cellStyle name="Followed Hyperlink" xfId="6806" builtinId="9" hidden="1"/>
    <cellStyle name="Followed Hyperlink" xfId="6808" builtinId="9" hidden="1"/>
    <cellStyle name="Followed Hyperlink" xfId="6810" builtinId="9" hidden="1"/>
    <cellStyle name="Followed Hyperlink" xfId="6812" builtinId="9" hidden="1"/>
    <cellStyle name="Followed Hyperlink" xfId="6814" builtinId="9" hidden="1"/>
    <cellStyle name="Followed Hyperlink" xfId="6816" builtinId="9" hidden="1"/>
    <cellStyle name="Followed Hyperlink" xfId="6818" builtinId="9" hidden="1"/>
    <cellStyle name="Followed Hyperlink" xfId="6820" builtinId="9" hidden="1"/>
    <cellStyle name="Followed Hyperlink" xfId="6822" builtinId="9" hidden="1"/>
    <cellStyle name="Followed Hyperlink" xfId="6824" builtinId="9" hidden="1"/>
    <cellStyle name="Followed Hyperlink" xfId="6826" builtinId="9" hidden="1"/>
    <cellStyle name="Followed Hyperlink" xfId="6828" builtinId="9" hidden="1"/>
    <cellStyle name="Followed Hyperlink" xfId="6830" builtinId="9" hidden="1"/>
    <cellStyle name="Followed Hyperlink" xfId="6832" builtinId="9" hidden="1"/>
    <cellStyle name="Followed Hyperlink" xfId="6834" builtinId="9" hidden="1"/>
    <cellStyle name="Followed Hyperlink" xfId="6836" builtinId="9" hidden="1"/>
    <cellStyle name="Followed Hyperlink" xfId="6838" builtinId="9" hidden="1"/>
    <cellStyle name="Followed Hyperlink" xfId="6840" builtinId="9" hidden="1"/>
    <cellStyle name="Followed Hyperlink" xfId="6842" builtinId="9" hidden="1"/>
    <cellStyle name="Followed Hyperlink" xfId="6844" builtinId="9" hidden="1"/>
    <cellStyle name="Followed Hyperlink" xfId="6846" builtinId="9" hidden="1"/>
    <cellStyle name="Followed Hyperlink" xfId="6848" builtinId="9" hidden="1"/>
    <cellStyle name="Followed Hyperlink" xfId="6850" builtinId="9" hidden="1"/>
    <cellStyle name="Followed Hyperlink" xfId="6852" builtinId="9" hidden="1"/>
    <cellStyle name="Followed Hyperlink" xfId="6854" builtinId="9" hidden="1"/>
    <cellStyle name="Followed Hyperlink" xfId="6856" builtinId="9" hidden="1"/>
    <cellStyle name="Followed Hyperlink" xfId="6858" builtinId="9" hidden="1"/>
    <cellStyle name="Followed Hyperlink" xfId="6860" builtinId="9" hidden="1"/>
    <cellStyle name="Followed Hyperlink" xfId="6862" builtinId="9" hidden="1"/>
    <cellStyle name="Followed Hyperlink" xfId="6864" builtinId="9" hidden="1"/>
    <cellStyle name="Followed Hyperlink" xfId="6866" builtinId="9" hidden="1"/>
    <cellStyle name="Followed Hyperlink" xfId="6868" builtinId="9" hidden="1"/>
    <cellStyle name="Followed Hyperlink" xfId="6870" builtinId="9" hidden="1"/>
    <cellStyle name="Followed Hyperlink" xfId="6872" builtinId="9" hidden="1"/>
    <cellStyle name="Followed Hyperlink" xfId="6874" builtinId="9" hidden="1"/>
    <cellStyle name="Followed Hyperlink" xfId="6876" builtinId="9" hidden="1"/>
    <cellStyle name="Followed Hyperlink" xfId="6878" builtinId="9" hidden="1"/>
    <cellStyle name="Followed Hyperlink" xfId="6880" builtinId="9" hidden="1"/>
    <cellStyle name="Followed Hyperlink" xfId="6882" builtinId="9" hidden="1"/>
    <cellStyle name="Followed Hyperlink" xfId="6884" builtinId="9" hidden="1"/>
    <cellStyle name="Followed Hyperlink" xfId="6886" builtinId="9" hidden="1"/>
    <cellStyle name="Followed Hyperlink" xfId="6888" builtinId="9" hidden="1"/>
    <cellStyle name="Followed Hyperlink" xfId="6890" builtinId="9" hidden="1"/>
    <cellStyle name="Followed Hyperlink" xfId="6892" builtinId="9" hidden="1"/>
    <cellStyle name="Followed Hyperlink" xfId="6894" builtinId="9" hidden="1"/>
    <cellStyle name="Followed Hyperlink" xfId="6896" builtinId="9" hidden="1"/>
    <cellStyle name="Followed Hyperlink" xfId="6898" builtinId="9" hidden="1"/>
    <cellStyle name="Followed Hyperlink" xfId="6900" builtinId="9" hidden="1"/>
    <cellStyle name="Followed Hyperlink" xfId="6902" builtinId="9" hidden="1"/>
    <cellStyle name="Followed Hyperlink" xfId="6904" builtinId="9" hidden="1"/>
    <cellStyle name="Followed Hyperlink" xfId="6906" builtinId="9" hidden="1"/>
    <cellStyle name="Followed Hyperlink" xfId="6908" builtinId="9" hidden="1"/>
    <cellStyle name="Followed Hyperlink" xfId="6910" builtinId="9" hidden="1"/>
    <cellStyle name="Followed Hyperlink" xfId="6912" builtinId="9" hidden="1"/>
    <cellStyle name="Followed Hyperlink" xfId="6914" builtinId="9" hidden="1"/>
    <cellStyle name="Followed Hyperlink" xfId="6916" builtinId="9" hidden="1"/>
    <cellStyle name="Followed Hyperlink" xfId="6918" builtinId="9" hidden="1"/>
    <cellStyle name="Followed Hyperlink" xfId="6920" builtinId="9" hidden="1"/>
    <cellStyle name="Followed Hyperlink" xfId="6922" builtinId="9" hidden="1"/>
    <cellStyle name="Followed Hyperlink" xfId="6924" builtinId="9" hidden="1"/>
    <cellStyle name="Followed Hyperlink" xfId="6926" builtinId="9" hidden="1"/>
    <cellStyle name="Followed Hyperlink" xfId="6928" builtinId="9" hidden="1"/>
    <cellStyle name="Followed Hyperlink" xfId="6930" builtinId="9" hidden="1"/>
    <cellStyle name="Followed Hyperlink" xfId="6932" builtinId="9" hidden="1"/>
    <cellStyle name="Followed Hyperlink" xfId="6934" builtinId="9" hidden="1"/>
    <cellStyle name="Followed Hyperlink" xfId="6936" builtinId="9" hidden="1"/>
    <cellStyle name="Followed Hyperlink" xfId="6938" builtinId="9" hidden="1"/>
    <cellStyle name="Followed Hyperlink" xfId="6940" builtinId="9" hidden="1"/>
    <cellStyle name="Followed Hyperlink" xfId="6942" builtinId="9" hidden="1"/>
    <cellStyle name="Followed Hyperlink" xfId="6944" builtinId="9" hidden="1"/>
    <cellStyle name="Followed Hyperlink" xfId="6946" builtinId="9" hidden="1"/>
    <cellStyle name="Followed Hyperlink" xfId="6948" builtinId="9" hidden="1"/>
    <cellStyle name="Followed Hyperlink" xfId="6950" builtinId="9" hidden="1"/>
    <cellStyle name="Followed Hyperlink" xfId="6952" builtinId="9" hidden="1"/>
    <cellStyle name="Followed Hyperlink" xfId="6954" builtinId="9" hidden="1"/>
    <cellStyle name="Followed Hyperlink" xfId="6956" builtinId="9" hidden="1"/>
    <cellStyle name="Followed Hyperlink" xfId="6958" builtinId="9" hidden="1"/>
    <cellStyle name="Followed Hyperlink" xfId="6960" builtinId="9" hidden="1"/>
    <cellStyle name="Followed Hyperlink" xfId="6962" builtinId="9" hidden="1"/>
    <cellStyle name="Followed Hyperlink" xfId="6964" builtinId="9" hidden="1"/>
    <cellStyle name="Followed Hyperlink" xfId="6966" builtinId="9" hidden="1"/>
    <cellStyle name="Followed Hyperlink" xfId="6968" builtinId="9" hidden="1"/>
    <cellStyle name="Followed Hyperlink" xfId="6970" builtinId="9" hidden="1"/>
    <cellStyle name="Followed Hyperlink" xfId="6972" builtinId="9" hidden="1"/>
    <cellStyle name="Followed Hyperlink" xfId="6974" builtinId="9" hidden="1"/>
    <cellStyle name="Followed Hyperlink" xfId="6976" builtinId="9" hidden="1"/>
    <cellStyle name="Followed Hyperlink" xfId="6978" builtinId="9" hidden="1"/>
    <cellStyle name="Followed Hyperlink" xfId="6980" builtinId="9" hidden="1"/>
    <cellStyle name="Followed Hyperlink" xfId="6982" builtinId="9" hidden="1"/>
    <cellStyle name="Followed Hyperlink" xfId="6984" builtinId="9" hidden="1"/>
    <cellStyle name="Followed Hyperlink" xfId="6986" builtinId="9" hidden="1"/>
    <cellStyle name="Followed Hyperlink" xfId="6988" builtinId="9" hidden="1"/>
    <cellStyle name="Followed Hyperlink" xfId="6990" builtinId="9" hidden="1"/>
    <cellStyle name="Followed Hyperlink" xfId="6992" builtinId="9" hidden="1"/>
    <cellStyle name="Followed Hyperlink" xfId="6994" builtinId="9" hidden="1"/>
    <cellStyle name="Followed Hyperlink" xfId="6996" builtinId="9" hidden="1"/>
    <cellStyle name="Followed Hyperlink" xfId="6998" builtinId="9" hidden="1"/>
    <cellStyle name="Followed Hyperlink" xfId="7000" builtinId="9" hidden="1"/>
    <cellStyle name="Followed Hyperlink" xfId="7002" builtinId="9" hidden="1"/>
    <cellStyle name="Followed Hyperlink" xfId="7004" builtinId="9" hidden="1"/>
    <cellStyle name="Followed Hyperlink" xfId="7006" builtinId="9" hidden="1"/>
    <cellStyle name="Followed Hyperlink" xfId="7008" builtinId="9" hidden="1"/>
    <cellStyle name="Followed Hyperlink" xfId="7010" builtinId="9" hidden="1"/>
    <cellStyle name="Followed Hyperlink" xfId="7012" builtinId="9" hidden="1"/>
    <cellStyle name="Followed Hyperlink" xfId="7014" builtinId="9" hidden="1"/>
    <cellStyle name="Followed Hyperlink" xfId="7016" builtinId="9" hidden="1"/>
    <cellStyle name="Followed Hyperlink" xfId="7018" builtinId="9" hidden="1"/>
    <cellStyle name="Followed Hyperlink" xfId="7020" builtinId="9" hidden="1"/>
    <cellStyle name="Followed Hyperlink" xfId="7022" builtinId="9" hidden="1"/>
    <cellStyle name="Followed Hyperlink" xfId="7024" builtinId="9" hidden="1"/>
    <cellStyle name="Followed Hyperlink" xfId="7026" builtinId="9" hidden="1"/>
    <cellStyle name="Followed Hyperlink" xfId="7028" builtinId="9" hidden="1"/>
    <cellStyle name="Followed Hyperlink" xfId="7030" builtinId="9" hidden="1"/>
    <cellStyle name="Followed Hyperlink" xfId="7032" builtinId="9" hidden="1"/>
    <cellStyle name="Followed Hyperlink" xfId="7034" builtinId="9" hidden="1"/>
    <cellStyle name="Followed Hyperlink" xfId="7036" builtinId="9" hidden="1"/>
    <cellStyle name="Followed Hyperlink" xfId="7038" builtinId="9" hidden="1"/>
    <cellStyle name="Followed Hyperlink" xfId="7040" builtinId="9" hidden="1"/>
    <cellStyle name="Followed Hyperlink" xfId="7042" builtinId="9" hidden="1"/>
    <cellStyle name="Followed Hyperlink" xfId="7044" builtinId="9" hidden="1"/>
    <cellStyle name="Followed Hyperlink" xfId="7046" builtinId="9" hidden="1"/>
    <cellStyle name="Followed Hyperlink" xfId="7048" builtinId="9" hidden="1"/>
    <cellStyle name="Followed Hyperlink" xfId="7050" builtinId="9" hidden="1"/>
    <cellStyle name="Followed Hyperlink" xfId="7052" builtinId="9" hidden="1"/>
    <cellStyle name="Followed Hyperlink" xfId="7054" builtinId="9" hidden="1"/>
    <cellStyle name="Followed Hyperlink" xfId="7056" builtinId="9" hidden="1"/>
    <cellStyle name="Followed Hyperlink" xfId="7058" builtinId="9" hidden="1"/>
    <cellStyle name="Followed Hyperlink" xfId="7060" builtinId="9" hidden="1"/>
    <cellStyle name="Followed Hyperlink" xfId="7062" builtinId="9" hidden="1"/>
    <cellStyle name="Followed Hyperlink" xfId="7064" builtinId="9" hidden="1"/>
    <cellStyle name="Followed Hyperlink" xfId="7066" builtinId="9" hidden="1"/>
    <cellStyle name="Followed Hyperlink" xfId="7068" builtinId="9" hidden="1"/>
    <cellStyle name="Followed Hyperlink" xfId="7070" builtinId="9" hidden="1"/>
    <cellStyle name="Followed Hyperlink" xfId="7072" builtinId="9" hidden="1"/>
    <cellStyle name="Followed Hyperlink" xfId="7074" builtinId="9" hidden="1"/>
    <cellStyle name="Followed Hyperlink" xfId="7076" builtinId="9" hidden="1"/>
    <cellStyle name="Followed Hyperlink" xfId="7078" builtinId="9" hidden="1"/>
    <cellStyle name="Followed Hyperlink" xfId="7080" builtinId="9" hidden="1"/>
    <cellStyle name="Followed Hyperlink" xfId="7082" builtinId="9" hidden="1"/>
    <cellStyle name="Followed Hyperlink" xfId="7084" builtinId="9" hidden="1"/>
    <cellStyle name="Followed Hyperlink" xfId="7086" builtinId="9" hidden="1"/>
    <cellStyle name="Followed Hyperlink" xfId="7088" builtinId="9" hidden="1"/>
    <cellStyle name="Followed Hyperlink" xfId="7090" builtinId="9" hidden="1"/>
    <cellStyle name="Followed Hyperlink" xfId="7092" builtinId="9" hidden="1"/>
    <cellStyle name="Followed Hyperlink" xfId="7094" builtinId="9" hidden="1"/>
    <cellStyle name="Followed Hyperlink" xfId="7096" builtinId="9" hidden="1"/>
    <cellStyle name="Followed Hyperlink" xfId="7098" builtinId="9" hidden="1"/>
    <cellStyle name="Followed Hyperlink" xfId="7100" builtinId="9" hidden="1"/>
    <cellStyle name="Followed Hyperlink" xfId="7102" builtinId="9" hidden="1"/>
    <cellStyle name="Followed Hyperlink" xfId="7104" builtinId="9" hidden="1"/>
    <cellStyle name="Followed Hyperlink" xfId="7106" builtinId="9" hidden="1"/>
    <cellStyle name="Followed Hyperlink" xfId="7108" builtinId="9" hidden="1"/>
    <cellStyle name="Followed Hyperlink" xfId="7110" builtinId="9" hidden="1"/>
    <cellStyle name="Followed Hyperlink" xfId="7112" builtinId="9" hidden="1"/>
    <cellStyle name="Followed Hyperlink" xfId="7114" builtinId="9" hidden="1"/>
    <cellStyle name="Followed Hyperlink" xfId="7116" builtinId="9" hidden="1"/>
    <cellStyle name="Followed Hyperlink" xfId="7118" builtinId="9" hidden="1"/>
    <cellStyle name="Followed Hyperlink" xfId="7120" builtinId="9" hidden="1"/>
    <cellStyle name="Followed Hyperlink" xfId="7122" builtinId="9" hidden="1"/>
    <cellStyle name="Followed Hyperlink" xfId="7124" builtinId="9" hidden="1"/>
    <cellStyle name="Followed Hyperlink" xfId="7126" builtinId="9" hidden="1"/>
    <cellStyle name="Followed Hyperlink" xfId="7128" builtinId="9" hidden="1"/>
    <cellStyle name="Followed Hyperlink" xfId="7130" builtinId="9" hidden="1"/>
    <cellStyle name="Followed Hyperlink" xfId="7132" builtinId="9" hidden="1"/>
    <cellStyle name="Followed Hyperlink" xfId="7134" builtinId="9" hidden="1"/>
    <cellStyle name="Followed Hyperlink" xfId="7136" builtinId="9" hidden="1"/>
    <cellStyle name="Followed Hyperlink" xfId="7138" builtinId="9" hidden="1"/>
    <cellStyle name="Followed Hyperlink" xfId="7140" builtinId="9" hidden="1"/>
    <cellStyle name="Followed Hyperlink" xfId="7142" builtinId="9" hidden="1"/>
    <cellStyle name="Followed Hyperlink" xfId="7144" builtinId="9" hidden="1"/>
    <cellStyle name="Followed Hyperlink" xfId="7146" builtinId="9" hidden="1"/>
    <cellStyle name="Followed Hyperlink" xfId="7148" builtinId="9" hidden="1"/>
    <cellStyle name="Followed Hyperlink" xfId="7150" builtinId="9" hidden="1"/>
    <cellStyle name="Followed Hyperlink" xfId="7152" builtinId="9" hidden="1"/>
    <cellStyle name="Followed Hyperlink" xfId="7154" builtinId="9" hidden="1"/>
    <cellStyle name="Followed Hyperlink" xfId="7156" builtinId="9" hidden="1"/>
    <cellStyle name="Followed Hyperlink" xfId="7158" builtinId="9" hidden="1"/>
    <cellStyle name="Followed Hyperlink" xfId="7160" builtinId="9" hidden="1"/>
    <cellStyle name="Followed Hyperlink" xfId="7162" builtinId="9" hidden="1"/>
    <cellStyle name="Followed Hyperlink" xfId="7164" builtinId="9" hidden="1"/>
    <cellStyle name="Followed Hyperlink" xfId="7166" builtinId="9" hidden="1"/>
    <cellStyle name="Followed Hyperlink" xfId="7168" builtinId="9" hidden="1"/>
    <cellStyle name="Followed Hyperlink" xfId="7170" builtinId="9" hidden="1"/>
    <cellStyle name="Followed Hyperlink" xfId="7172" builtinId="9" hidden="1"/>
    <cellStyle name="Followed Hyperlink" xfId="7174" builtinId="9" hidden="1"/>
    <cellStyle name="Followed Hyperlink" xfId="7176" builtinId="9" hidden="1"/>
    <cellStyle name="Followed Hyperlink" xfId="7178" builtinId="9" hidden="1"/>
    <cellStyle name="Followed Hyperlink" xfId="7180" builtinId="9" hidden="1"/>
    <cellStyle name="Followed Hyperlink" xfId="7182" builtinId="9" hidden="1"/>
    <cellStyle name="Followed Hyperlink" xfId="7184" builtinId="9" hidden="1"/>
    <cellStyle name="Followed Hyperlink" xfId="7186" builtinId="9" hidden="1"/>
    <cellStyle name="Followed Hyperlink" xfId="7188" builtinId="9" hidden="1"/>
    <cellStyle name="Followed Hyperlink" xfId="7190" builtinId="9" hidden="1"/>
    <cellStyle name="Followed Hyperlink" xfId="7192" builtinId="9" hidden="1"/>
    <cellStyle name="Followed Hyperlink" xfId="7194" builtinId="9" hidden="1"/>
    <cellStyle name="Followed Hyperlink" xfId="7196" builtinId="9" hidden="1"/>
    <cellStyle name="Followed Hyperlink" xfId="7198" builtinId="9" hidden="1"/>
    <cellStyle name="Followed Hyperlink" xfId="7200" builtinId="9" hidden="1"/>
    <cellStyle name="Followed Hyperlink" xfId="7202" builtinId="9" hidden="1"/>
    <cellStyle name="Followed Hyperlink" xfId="7204" builtinId="9" hidden="1"/>
    <cellStyle name="Followed Hyperlink" xfId="7206" builtinId="9" hidden="1"/>
    <cellStyle name="Followed Hyperlink" xfId="7208" builtinId="9" hidden="1"/>
    <cellStyle name="Followed Hyperlink" xfId="7210" builtinId="9" hidden="1"/>
    <cellStyle name="Followed Hyperlink" xfId="7212" builtinId="9" hidden="1"/>
    <cellStyle name="Followed Hyperlink" xfId="7214" builtinId="9" hidden="1"/>
    <cellStyle name="Followed Hyperlink" xfId="7216" builtinId="9" hidden="1"/>
    <cellStyle name="Followed Hyperlink" xfId="7218" builtinId="9" hidden="1"/>
    <cellStyle name="Followed Hyperlink" xfId="7220" builtinId="9" hidden="1"/>
    <cellStyle name="Followed Hyperlink" xfId="7222" builtinId="9" hidden="1"/>
    <cellStyle name="Followed Hyperlink" xfId="7224" builtinId="9" hidden="1"/>
    <cellStyle name="Followed Hyperlink" xfId="7226" builtinId="9" hidden="1"/>
    <cellStyle name="Followed Hyperlink" xfId="7228" builtinId="9" hidden="1"/>
    <cellStyle name="Followed Hyperlink" xfId="7230" builtinId="9" hidden="1"/>
    <cellStyle name="Followed Hyperlink" xfId="7232" builtinId="9" hidden="1"/>
    <cellStyle name="Followed Hyperlink" xfId="7234" builtinId="9" hidden="1"/>
    <cellStyle name="Followed Hyperlink" xfId="7236" builtinId="9" hidden="1"/>
    <cellStyle name="Followed Hyperlink" xfId="7238" builtinId="9" hidden="1"/>
    <cellStyle name="Followed Hyperlink" xfId="7240" builtinId="9" hidden="1"/>
    <cellStyle name="Followed Hyperlink" xfId="7242" builtinId="9" hidden="1"/>
    <cellStyle name="Followed Hyperlink" xfId="7244" builtinId="9" hidden="1"/>
    <cellStyle name="Followed Hyperlink" xfId="7246" builtinId="9" hidden="1"/>
    <cellStyle name="Followed Hyperlink" xfId="7248" builtinId="9" hidden="1"/>
    <cellStyle name="Followed Hyperlink" xfId="7250" builtinId="9" hidden="1"/>
    <cellStyle name="Followed Hyperlink" xfId="7252" builtinId="9" hidden="1"/>
    <cellStyle name="Followed Hyperlink" xfId="7254" builtinId="9" hidden="1"/>
    <cellStyle name="Followed Hyperlink" xfId="7256" builtinId="9" hidden="1"/>
    <cellStyle name="Followed Hyperlink" xfId="7258" builtinId="9" hidden="1"/>
    <cellStyle name="Followed Hyperlink" xfId="7260" builtinId="9" hidden="1"/>
    <cellStyle name="Followed Hyperlink" xfId="7262" builtinId="9" hidden="1"/>
    <cellStyle name="Followed Hyperlink" xfId="7264" builtinId="9" hidden="1"/>
    <cellStyle name="Followed Hyperlink" xfId="7266" builtinId="9" hidden="1"/>
    <cellStyle name="Followed Hyperlink" xfId="7268" builtinId="9" hidden="1"/>
    <cellStyle name="Followed Hyperlink" xfId="7270" builtinId="9" hidden="1"/>
    <cellStyle name="Followed Hyperlink" xfId="7272" builtinId="9" hidden="1"/>
    <cellStyle name="Followed Hyperlink" xfId="7274" builtinId="9" hidden="1"/>
    <cellStyle name="Followed Hyperlink" xfId="7276" builtinId="9" hidden="1"/>
    <cellStyle name="Followed Hyperlink" xfId="7278" builtinId="9" hidden="1"/>
    <cellStyle name="Followed Hyperlink" xfId="7280" builtinId="9" hidden="1"/>
    <cellStyle name="Followed Hyperlink" xfId="7282" builtinId="9" hidden="1"/>
    <cellStyle name="Followed Hyperlink" xfId="7284" builtinId="9" hidden="1"/>
    <cellStyle name="Followed Hyperlink" xfId="7286" builtinId="9" hidden="1"/>
    <cellStyle name="Followed Hyperlink" xfId="7288" builtinId="9" hidden="1"/>
    <cellStyle name="Followed Hyperlink" xfId="7290" builtinId="9" hidden="1"/>
    <cellStyle name="Followed Hyperlink" xfId="7292" builtinId="9" hidden="1"/>
    <cellStyle name="Followed Hyperlink" xfId="7294" builtinId="9" hidden="1"/>
    <cellStyle name="Followed Hyperlink" xfId="7296" builtinId="9" hidden="1"/>
    <cellStyle name="Followed Hyperlink" xfId="7298" builtinId="9" hidden="1"/>
    <cellStyle name="Followed Hyperlink" xfId="7300" builtinId="9" hidden="1"/>
    <cellStyle name="Followed Hyperlink" xfId="7302" builtinId="9" hidden="1"/>
    <cellStyle name="Followed Hyperlink" xfId="7304" builtinId="9" hidden="1"/>
    <cellStyle name="Followed Hyperlink" xfId="7306" builtinId="9" hidden="1"/>
    <cellStyle name="Followed Hyperlink" xfId="7308" builtinId="9" hidden="1"/>
    <cellStyle name="Followed Hyperlink" xfId="7310" builtinId="9" hidden="1"/>
    <cellStyle name="Followed Hyperlink" xfId="7312" builtinId="9" hidden="1"/>
    <cellStyle name="Followed Hyperlink" xfId="7314" builtinId="9" hidden="1"/>
    <cellStyle name="Followed Hyperlink" xfId="7316" builtinId="9" hidden="1"/>
    <cellStyle name="Followed Hyperlink" xfId="7318" builtinId="9" hidden="1"/>
    <cellStyle name="Followed Hyperlink" xfId="7320" builtinId="9" hidden="1"/>
    <cellStyle name="Followed Hyperlink" xfId="7322" builtinId="9" hidden="1"/>
    <cellStyle name="Followed Hyperlink" xfId="7324" builtinId="9" hidden="1"/>
    <cellStyle name="Followed Hyperlink" xfId="7326" builtinId="9" hidden="1"/>
    <cellStyle name="Followed Hyperlink" xfId="7328" builtinId="9" hidden="1"/>
    <cellStyle name="Followed Hyperlink" xfId="7330" builtinId="9" hidden="1"/>
    <cellStyle name="Followed Hyperlink" xfId="7332" builtinId="9" hidden="1"/>
    <cellStyle name="Followed Hyperlink" xfId="7334" builtinId="9" hidden="1"/>
    <cellStyle name="Followed Hyperlink" xfId="7336" builtinId="9" hidden="1"/>
    <cellStyle name="Followed Hyperlink" xfId="7338" builtinId="9" hidden="1"/>
    <cellStyle name="Followed Hyperlink" xfId="7340" builtinId="9" hidden="1"/>
    <cellStyle name="Followed Hyperlink" xfId="7342" builtinId="9" hidden="1"/>
    <cellStyle name="Followed Hyperlink" xfId="7344" builtinId="9" hidden="1"/>
    <cellStyle name="Followed Hyperlink" xfId="7346" builtinId="9" hidden="1"/>
    <cellStyle name="Followed Hyperlink" xfId="7348" builtinId="9" hidden="1"/>
    <cellStyle name="Followed Hyperlink" xfId="7350" builtinId="9" hidden="1"/>
    <cellStyle name="Followed Hyperlink" xfId="7352" builtinId="9" hidden="1"/>
    <cellStyle name="Followed Hyperlink" xfId="7354" builtinId="9" hidden="1"/>
    <cellStyle name="Followed Hyperlink" xfId="7356" builtinId="9" hidden="1"/>
    <cellStyle name="Followed Hyperlink" xfId="7358" builtinId="9" hidden="1"/>
    <cellStyle name="Followed Hyperlink" xfId="7360" builtinId="9" hidden="1"/>
    <cellStyle name="Followed Hyperlink" xfId="7362" builtinId="9" hidden="1"/>
    <cellStyle name="Followed Hyperlink" xfId="7364" builtinId="9" hidden="1"/>
    <cellStyle name="Followed Hyperlink" xfId="7366" builtinId="9" hidden="1"/>
    <cellStyle name="Followed Hyperlink" xfId="7368" builtinId="9" hidden="1"/>
    <cellStyle name="Followed Hyperlink" xfId="7370" builtinId="9" hidden="1"/>
    <cellStyle name="Followed Hyperlink" xfId="7372" builtinId="9" hidden="1"/>
    <cellStyle name="Followed Hyperlink" xfId="7374" builtinId="9" hidden="1"/>
    <cellStyle name="Followed Hyperlink" xfId="7376" builtinId="9" hidden="1"/>
    <cellStyle name="Followed Hyperlink" xfId="7378" builtinId="9" hidden="1"/>
    <cellStyle name="Followed Hyperlink" xfId="7380" builtinId="9" hidden="1"/>
    <cellStyle name="Followed Hyperlink" xfId="7382" builtinId="9" hidden="1"/>
    <cellStyle name="Followed Hyperlink" xfId="7384" builtinId="9" hidden="1"/>
    <cellStyle name="Followed Hyperlink" xfId="7386" builtinId="9" hidden="1"/>
    <cellStyle name="Followed Hyperlink" xfId="7388" builtinId="9" hidden="1"/>
    <cellStyle name="Followed Hyperlink" xfId="7390" builtinId="9" hidden="1"/>
    <cellStyle name="Followed Hyperlink" xfId="7392" builtinId="9" hidden="1"/>
    <cellStyle name="Followed Hyperlink" xfId="7394" builtinId="9" hidden="1"/>
    <cellStyle name="Followed Hyperlink" xfId="7396" builtinId="9" hidden="1"/>
    <cellStyle name="Followed Hyperlink" xfId="7398" builtinId="9" hidden="1"/>
    <cellStyle name="Followed Hyperlink" xfId="7400" builtinId="9" hidden="1"/>
    <cellStyle name="Followed Hyperlink" xfId="7402" builtinId="9" hidden="1"/>
    <cellStyle name="Followed Hyperlink" xfId="7404" builtinId="9" hidden="1"/>
    <cellStyle name="Followed Hyperlink" xfId="7406" builtinId="9" hidden="1"/>
    <cellStyle name="Followed Hyperlink" xfId="7408" builtinId="9" hidden="1"/>
    <cellStyle name="Followed Hyperlink" xfId="7410" builtinId="9" hidden="1"/>
    <cellStyle name="Followed Hyperlink" xfId="7412" builtinId="9" hidden="1"/>
    <cellStyle name="Followed Hyperlink" xfId="7414" builtinId="9" hidden="1"/>
    <cellStyle name="Followed Hyperlink" xfId="7416" builtinId="9" hidden="1"/>
    <cellStyle name="Followed Hyperlink" xfId="7418" builtinId="9" hidden="1"/>
    <cellStyle name="Followed Hyperlink" xfId="7420" builtinId="9" hidden="1"/>
    <cellStyle name="Followed Hyperlink" xfId="7422" builtinId="9" hidden="1"/>
    <cellStyle name="Followed Hyperlink" xfId="7424" builtinId="9" hidden="1"/>
    <cellStyle name="Followed Hyperlink" xfId="7426" builtinId="9" hidden="1"/>
    <cellStyle name="Followed Hyperlink" xfId="7428" builtinId="9" hidden="1"/>
    <cellStyle name="Followed Hyperlink" xfId="7430" builtinId="9" hidden="1"/>
    <cellStyle name="Followed Hyperlink" xfId="7432" builtinId="9" hidden="1"/>
    <cellStyle name="Followed Hyperlink" xfId="7434" builtinId="9" hidden="1"/>
    <cellStyle name="Followed Hyperlink" xfId="7436" builtinId="9" hidden="1"/>
    <cellStyle name="Followed Hyperlink" xfId="7438" builtinId="9" hidden="1"/>
    <cellStyle name="Followed Hyperlink" xfId="7440" builtinId="9" hidden="1"/>
    <cellStyle name="Followed Hyperlink" xfId="7442" builtinId="9" hidden="1"/>
    <cellStyle name="Followed Hyperlink" xfId="7444" builtinId="9" hidden="1"/>
    <cellStyle name="Followed Hyperlink" xfId="7446" builtinId="9" hidden="1"/>
    <cellStyle name="Followed Hyperlink" xfId="7448" builtinId="9" hidden="1"/>
    <cellStyle name="Followed Hyperlink" xfId="7450" builtinId="9" hidden="1"/>
    <cellStyle name="Followed Hyperlink" xfId="7452" builtinId="9" hidden="1"/>
    <cellStyle name="Followed Hyperlink" xfId="7454" builtinId="9" hidden="1"/>
    <cellStyle name="Followed Hyperlink" xfId="7456" builtinId="9" hidden="1"/>
    <cellStyle name="Followed Hyperlink" xfId="7458" builtinId="9" hidden="1"/>
    <cellStyle name="Followed Hyperlink" xfId="7460" builtinId="9" hidden="1"/>
    <cellStyle name="Followed Hyperlink" xfId="7462" builtinId="9" hidden="1"/>
    <cellStyle name="Followed Hyperlink" xfId="7464" builtinId="9" hidden="1"/>
    <cellStyle name="Followed Hyperlink" xfId="7466" builtinId="9" hidden="1"/>
    <cellStyle name="Followed Hyperlink" xfId="7468" builtinId="9" hidden="1"/>
    <cellStyle name="Followed Hyperlink" xfId="7470" builtinId="9" hidden="1"/>
    <cellStyle name="Followed Hyperlink" xfId="7472" builtinId="9" hidden="1"/>
    <cellStyle name="Followed Hyperlink" xfId="7474" builtinId="9" hidden="1"/>
    <cellStyle name="Followed Hyperlink" xfId="7476" builtinId="9" hidden="1"/>
    <cellStyle name="Followed Hyperlink" xfId="7478" builtinId="9" hidden="1"/>
    <cellStyle name="Followed Hyperlink" xfId="7480" builtinId="9" hidden="1"/>
    <cellStyle name="Followed Hyperlink" xfId="7482" builtinId="9" hidden="1"/>
    <cellStyle name="Followed Hyperlink" xfId="7484" builtinId="9" hidden="1"/>
    <cellStyle name="Followed Hyperlink" xfId="7486" builtinId="9" hidden="1"/>
    <cellStyle name="Followed Hyperlink" xfId="7488" builtinId="9" hidden="1"/>
    <cellStyle name="Followed Hyperlink" xfId="7490" builtinId="9" hidden="1"/>
    <cellStyle name="Followed Hyperlink" xfId="7492" builtinId="9" hidden="1"/>
    <cellStyle name="Followed Hyperlink" xfId="7494" builtinId="9" hidden="1"/>
    <cellStyle name="Followed Hyperlink" xfId="7496" builtinId="9" hidden="1"/>
    <cellStyle name="Followed Hyperlink" xfId="7498" builtinId="9" hidden="1"/>
    <cellStyle name="Followed Hyperlink" xfId="7500" builtinId="9" hidden="1"/>
    <cellStyle name="Followed Hyperlink" xfId="7502" builtinId="9" hidden="1"/>
    <cellStyle name="Followed Hyperlink" xfId="7504" builtinId="9" hidden="1"/>
    <cellStyle name="Followed Hyperlink" xfId="7506" builtinId="9" hidden="1"/>
    <cellStyle name="Followed Hyperlink" xfId="7508" builtinId="9" hidden="1"/>
    <cellStyle name="Followed Hyperlink" xfId="7510" builtinId="9" hidden="1"/>
    <cellStyle name="Followed Hyperlink" xfId="7512" builtinId="9" hidden="1"/>
    <cellStyle name="Followed Hyperlink" xfId="7514" builtinId="9" hidden="1"/>
    <cellStyle name="Followed Hyperlink" xfId="7516" builtinId="9" hidden="1"/>
    <cellStyle name="Followed Hyperlink" xfId="7518" builtinId="9" hidden="1"/>
    <cellStyle name="Followed Hyperlink" xfId="7520" builtinId="9" hidden="1"/>
    <cellStyle name="Followed Hyperlink" xfId="7522" builtinId="9" hidden="1"/>
    <cellStyle name="Followed Hyperlink" xfId="7524" builtinId="9" hidden="1"/>
    <cellStyle name="Followed Hyperlink" xfId="7526" builtinId="9" hidden="1"/>
    <cellStyle name="Followed Hyperlink" xfId="7528" builtinId="9" hidden="1"/>
    <cellStyle name="Followed Hyperlink" xfId="7530" builtinId="9" hidden="1"/>
    <cellStyle name="Followed Hyperlink" xfId="7532" builtinId="9" hidden="1"/>
    <cellStyle name="Followed Hyperlink" xfId="7534" builtinId="9" hidden="1"/>
    <cellStyle name="Followed Hyperlink" xfId="7536" builtinId="9" hidden="1"/>
    <cellStyle name="Followed Hyperlink" xfId="7538" builtinId="9" hidden="1"/>
    <cellStyle name="Followed Hyperlink" xfId="7540" builtinId="9" hidden="1"/>
    <cellStyle name="Followed Hyperlink" xfId="7542" builtinId="9" hidden="1"/>
    <cellStyle name="Followed Hyperlink" xfId="7544" builtinId="9" hidden="1"/>
    <cellStyle name="Followed Hyperlink" xfId="7546" builtinId="9" hidden="1"/>
    <cellStyle name="Followed Hyperlink" xfId="7548" builtinId="9" hidden="1"/>
    <cellStyle name="Followed Hyperlink" xfId="7550" builtinId="9" hidden="1"/>
    <cellStyle name="Followed Hyperlink" xfId="7552" builtinId="9" hidden="1"/>
    <cellStyle name="Followed Hyperlink" xfId="7554" builtinId="9" hidden="1"/>
    <cellStyle name="Followed Hyperlink" xfId="7556" builtinId="9" hidden="1"/>
    <cellStyle name="Followed Hyperlink" xfId="7558" builtinId="9" hidden="1"/>
    <cellStyle name="Followed Hyperlink" xfId="7560" builtinId="9" hidden="1"/>
    <cellStyle name="Followed Hyperlink" xfId="7562" builtinId="9" hidden="1"/>
    <cellStyle name="Followed Hyperlink" xfId="7564" builtinId="9" hidden="1"/>
    <cellStyle name="Followed Hyperlink" xfId="7566" builtinId="9" hidden="1"/>
    <cellStyle name="Followed Hyperlink" xfId="7568" builtinId="9" hidden="1"/>
    <cellStyle name="Followed Hyperlink" xfId="7570" builtinId="9" hidden="1"/>
    <cellStyle name="Followed Hyperlink" xfId="7572" builtinId="9" hidden="1"/>
    <cellStyle name="Followed Hyperlink" xfId="7574" builtinId="9" hidden="1"/>
    <cellStyle name="Followed Hyperlink" xfId="7576" builtinId="9" hidden="1"/>
    <cellStyle name="Followed Hyperlink" xfId="7578" builtinId="9" hidden="1"/>
    <cellStyle name="Followed Hyperlink" xfId="7580" builtinId="9" hidden="1"/>
    <cellStyle name="Followed Hyperlink" xfId="7582" builtinId="9" hidden="1"/>
    <cellStyle name="Followed Hyperlink" xfId="7584" builtinId="9" hidden="1"/>
    <cellStyle name="Followed Hyperlink" xfId="7586" builtinId="9" hidden="1"/>
    <cellStyle name="Followed Hyperlink" xfId="7588" builtinId="9" hidden="1"/>
    <cellStyle name="Followed Hyperlink" xfId="7590" builtinId="9" hidden="1"/>
    <cellStyle name="Followed Hyperlink" xfId="7592" builtinId="9" hidden="1"/>
    <cellStyle name="Followed Hyperlink" xfId="7594" builtinId="9" hidden="1"/>
    <cellStyle name="Followed Hyperlink" xfId="7596" builtinId="9" hidden="1"/>
    <cellStyle name="Followed Hyperlink" xfId="7598" builtinId="9" hidden="1"/>
    <cellStyle name="Followed Hyperlink" xfId="7600" builtinId="9" hidden="1"/>
    <cellStyle name="Followed Hyperlink" xfId="7602" builtinId="9" hidden="1"/>
    <cellStyle name="Followed Hyperlink" xfId="7604" builtinId="9" hidden="1"/>
    <cellStyle name="Followed Hyperlink" xfId="7606" builtinId="9" hidden="1"/>
    <cellStyle name="Followed Hyperlink" xfId="7608" builtinId="9" hidden="1"/>
    <cellStyle name="Followed Hyperlink" xfId="7610" builtinId="9" hidden="1"/>
    <cellStyle name="Followed Hyperlink" xfId="7612" builtinId="9" hidden="1"/>
    <cellStyle name="Followed Hyperlink" xfId="7614" builtinId="9" hidden="1"/>
    <cellStyle name="Followed Hyperlink" xfId="7616" builtinId="9" hidden="1"/>
    <cellStyle name="Followed Hyperlink" xfId="7618" builtinId="9" hidden="1"/>
    <cellStyle name="Followed Hyperlink" xfId="7620" builtinId="9" hidden="1"/>
    <cellStyle name="Followed Hyperlink" xfId="7622" builtinId="9" hidden="1"/>
    <cellStyle name="Followed Hyperlink" xfId="7624" builtinId="9" hidden="1"/>
    <cellStyle name="Followed Hyperlink" xfId="7626" builtinId="9" hidden="1"/>
    <cellStyle name="Followed Hyperlink" xfId="7628" builtinId="9" hidden="1"/>
    <cellStyle name="Followed Hyperlink" xfId="7630" builtinId="9" hidden="1"/>
    <cellStyle name="Followed Hyperlink" xfId="7632" builtinId="9" hidden="1"/>
    <cellStyle name="Followed Hyperlink" xfId="7634" builtinId="9" hidden="1"/>
    <cellStyle name="Followed Hyperlink" xfId="7636" builtinId="9" hidden="1"/>
    <cellStyle name="Followed Hyperlink" xfId="7638" builtinId="9" hidden="1"/>
    <cellStyle name="Followed Hyperlink" xfId="7640" builtinId="9" hidden="1"/>
    <cellStyle name="Followed Hyperlink" xfId="7642" builtinId="9" hidden="1"/>
    <cellStyle name="Followed Hyperlink" xfId="7644" builtinId="9" hidden="1"/>
    <cellStyle name="Followed Hyperlink" xfId="7646" builtinId="9" hidden="1"/>
    <cellStyle name="Followed Hyperlink" xfId="7648" builtinId="9" hidden="1"/>
    <cellStyle name="Followed Hyperlink" xfId="7650" builtinId="9" hidden="1"/>
    <cellStyle name="Followed Hyperlink" xfId="7652" builtinId="9" hidden="1"/>
    <cellStyle name="Followed Hyperlink" xfId="7654" builtinId="9" hidden="1"/>
    <cellStyle name="Followed Hyperlink" xfId="7656" builtinId="9" hidden="1"/>
    <cellStyle name="Followed Hyperlink" xfId="7658" builtinId="9" hidden="1"/>
    <cellStyle name="Followed Hyperlink" xfId="7660" builtinId="9" hidden="1"/>
    <cellStyle name="Followed Hyperlink" xfId="7662" builtinId="9" hidden="1"/>
    <cellStyle name="Followed Hyperlink" xfId="7664" builtinId="9" hidden="1"/>
    <cellStyle name="Followed Hyperlink" xfId="7666" builtinId="9" hidden="1"/>
    <cellStyle name="Followed Hyperlink" xfId="7668" builtinId="9" hidden="1"/>
    <cellStyle name="Followed Hyperlink" xfId="7670" builtinId="9" hidden="1"/>
    <cellStyle name="Followed Hyperlink" xfId="7672" builtinId="9" hidden="1"/>
    <cellStyle name="Followed Hyperlink" xfId="7674" builtinId="9" hidden="1"/>
    <cellStyle name="Followed Hyperlink" xfId="7676" builtinId="9" hidden="1"/>
    <cellStyle name="Followed Hyperlink" xfId="7678" builtinId="9" hidden="1"/>
    <cellStyle name="Followed Hyperlink" xfId="7680" builtinId="9" hidden="1"/>
    <cellStyle name="Followed Hyperlink" xfId="7682" builtinId="9" hidden="1"/>
    <cellStyle name="Followed Hyperlink" xfId="7684" builtinId="9" hidden="1"/>
    <cellStyle name="Followed Hyperlink" xfId="7686" builtinId="9" hidden="1"/>
    <cellStyle name="Followed Hyperlink" xfId="7688" builtinId="9" hidden="1"/>
    <cellStyle name="Followed Hyperlink" xfId="7690" builtinId="9" hidden="1"/>
    <cellStyle name="Followed Hyperlink" xfId="7692" builtinId="9" hidden="1"/>
    <cellStyle name="Followed Hyperlink" xfId="7694" builtinId="9" hidden="1"/>
    <cellStyle name="Followed Hyperlink" xfId="7696" builtinId="9" hidden="1"/>
    <cellStyle name="Followed Hyperlink" xfId="7698" builtinId="9" hidden="1"/>
    <cellStyle name="Followed Hyperlink" xfId="7700" builtinId="9" hidden="1"/>
    <cellStyle name="Followed Hyperlink" xfId="7702" builtinId="9" hidden="1"/>
    <cellStyle name="Followed Hyperlink" xfId="7704" builtinId="9" hidden="1"/>
    <cellStyle name="Followed Hyperlink" xfId="7706" builtinId="9" hidden="1"/>
    <cellStyle name="Followed Hyperlink" xfId="7708" builtinId="9" hidden="1"/>
    <cellStyle name="Followed Hyperlink" xfId="7710" builtinId="9" hidden="1"/>
    <cellStyle name="Followed Hyperlink" xfId="7712" builtinId="9" hidden="1"/>
    <cellStyle name="Followed Hyperlink" xfId="7714" builtinId="9" hidden="1"/>
    <cellStyle name="Followed Hyperlink" xfId="7716" builtinId="9" hidden="1"/>
    <cellStyle name="Followed Hyperlink" xfId="7718" builtinId="9" hidden="1"/>
    <cellStyle name="Followed Hyperlink" xfId="7720" builtinId="9" hidden="1"/>
    <cellStyle name="Followed Hyperlink" xfId="7722" builtinId="9" hidden="1"/>
    <cellStyle name="Followed Hyperlink" xfId="7724" builtinId="9" hidden="1"/>
    <cellStyle name="Followed Hyperlink" xfId="7726" builtinId="9" hidden="1"/>
    <cellStyle name="Followed Hyperlink" xfId="7728" builtinId="9" hidden="1"/>
    <cellStyle name="Followed Hyperlink" xfId="7730" builtinId="9" hidden="1"/>
    <cellStyle name="Followed Hyperlink" xfId="7732" builtinId="9" hidden="1"/>
    <cellStyle name="Followed Hyperlink" xfId="7734" builtinId="9" hidden="1"/>
    <cellStyle name="Followed Hyperlink" xfId="7736" builtinId="9" hidden="1"/>
    <cellStyle name="Followed Hyperlink" xfId="7738" builtinId="9" hidden="1"/>
    <cellStyle name="Followed Hyperlink" xfId="7740" builtinId="9" hidden="1"/>
    <cellStyle name="Followed Hyperlink" xfId="7742" builtinId="9" hidden="1"/>
    <cellStyle name="Followed Hyperlink" xfId="7744" builtinId="9" hidden="1"/>
    <cellStyle name="Followed Hyperlink" xfId="7746" builtinId="9" hidden="1"/>
    <cellStyle name="Followed Hyperlink" xfId="7748" builtinId="9" hidden="1"/>
    <cellStyle name="Followed Hyperlink" xfId="7750" builtinId="9" hidden="1"/>
    <cellStyle name="Followed Hyperlink" xfId="7752" builtinId="9" hidden="1"/>
    <cellStyle name="Followed Hyperlink" xfId="7754" builtinId="9" hidden="1"/>
    <cellStyle name="Followed Hyperlink" xfId="7756" builtinId="9" hidden="1"/>
    <cellStyle name="Followed Hyperlink" xfId="7758" builtinId="9" hidden="1"/>
    <cellStyle name="Followed Hyperlink" xfId="7760" builtinId="9" hidden="1"/>
    <cellStyle name="Followed Hyperlink" xfId="7762" builtinId="9" hidden="1"/>
    <cellStyle name="Followed Hyperlink" xfId="7764" builtinId="9" hidden="1"/>
    <cellStyle name="Followed Hyperlink" xfId="7766" builtinId="9" hidden="1"/>
    <cellStyle name="Followed Hyperlink" xfId="7768" builtinId="9" hidden="1"/>
    <cellStyle name="Followed Hyperlink" xfId="7770" builtinId="9" hidden="1"/>
    <cellStyle name="Followed Hyperlink" xfId="7772" builtinId="9" hidden="1"/>
    <cellStyle name="Followed Hyperlink" xfId="7774" builtinId="9" hidden="1"/>
    <cellStyle name="Followed Hyperlink" xfId="7776" builtinId="9" hidden="1"/>
    <cellStyle name="Followed Hyperlink" xfId="7778" builtinId="9" hidden="1"/>
    <cellStyle name="Followed Hyperlink" xfId="7780" builtinId="9" hidden="1"/>
    <cellStyle name="Followed Hyperlink" xfId="7782" builtinId="9" hidden="1"/>
    <cellStyle name="Followed Hyperlink" xfId="7784" builtinId="9" hidden="1"/>
    <cellStyle name="Followed Hyperlink" xfId="7786" builtinId="9" hidden="1"/>
    <cellStyle name="Followed Hyperlink" xfId="7788" builtinId="9" hidden="1"/>
    <cellStyle name="Followed Hyperlink" xfId="7790" builtinId="9" hidden="1"/>
    <cellStyle name="Followed Hyperlink" xfId="7792" builtinId="9" hidden="1"/>
    <cellStyle name="Followed Hyperlink" xfId="7794" builtinId="9" hidden="1"/>
    <cellStyle name="Followed Hyperlink" xfId="7796" builtinId="9" hidden="1"/>
    <cellStyle name="Followed Hyperlink" xfId="7798" builtinId="9" hidden="1"/>
    <cellStyle name="Followed Hyperlink" xfId="7800" builtinId="9" hidden="1"/>
    <cellStyle name="Followed Hyperlink" xfId="7802" builtinId="9" hidden="1"/>
    <cellStyle name="Followed Hyperlink" xfId="7804" builtinId="9" hidden="1"/>
    <cellStyle name="Followed Hyperlink" xfId="7806" builtinId="9" hidden="1"/>
    <cellStyle name="Followed Hyperlink" xfId="7808" builtinId="9" hidden="1"/>
    <cellStyle name="Followed Hyperlink" xfId="7810" builtinId="9" hidden="1"/>
    <cellStyle name="Followed Hyperlink" xfId="7812" builtinId="9" hidden="1"/>
    <cellStyle name="Followed Hyperlink" xfId="7814" builtinId="9" hidden="1"/>
    <cellStyle name="Followed Hyperlink" xfId="7816" builtinId="9" hidden="1"/>
    <cellStyle name="Followed Hyperlink" xfId="7818" builtinId="9" hidden="1"/>
    <cellStyle name="Followed Hyperlink" xfId="7820" builtinId="9" hidden="1"/>
    <cellStyle name="Followed Hyperlink" xfId="7822" builtinId="9" hidden="1"/>
    <cellStyle name="Followed Hyperlink" xfId="7824" builtinId="9" hidden="1"/>
    <cellStyle name="Followed Hyperlink" xfId="7826" builtinId="9" hidden="1"/>
    <cellStyle name="Followed Hyperlink" xfId="7828" builtinId="9" hidden="1"/>
    <cellStyle name="Followed Hyperlink" xfId="7830" builtinId="9" hidden="1"/>
    <cellStyle name="Followed Hyperlink" xfId="7832" builtinId="9" hidden="1"/>
    <cellStyle name="Followed Hyperlink" xfId="7834" builtinId="9" hidden="1"/>
    <cellStyle name="Followed Hyperlink" xfId="7836" builtinId="9" hidden="1"/>
    <cellStyle name="Followed Hyperlink" xfId="7838" builtinId="9" hidden="1"/>
    <cellStyle name="Followed Hyperlink" xfId="7840" builtinId="9" hidden="1"/>
    <cellStyle name="Followed Hyperlink" xfId="7842" builtinId="9" hidden="1"/>
    <cellStyle name="Followed Hyperlink" xfId="7844" builtinId="9" hidden="1"/>
    <cellStyle name="Followed Hyperlink" xfId="7846" builtinId="9" hidden="1"/>
    <cellStyle name="Followed Hyperlink" xfId="7848" builtinId="9" hidden="1"/>
    <cellStyle name="Followed Hyperlink" xfId="7850" builtinId="9" hidden="1"/>
    <cellStyle name="Followed Hyperlink" xfId="7852" builtinId="9" hidden="1"/>
    <cellStyle name="Followed Hyperlink" xfId="7854" builtinId="9" hidden="1"/>
    <cellStyle name="Followed Hyperlink" xfId="7856" builtinId="9" hidden="1"/>
    <cellStyle name="Followed Hyperlink" xfId="7858" builtinId="9" hidden="1"/>
    <cellStyle name="Followed Hyperlink" xfId="7860" builtinId="9" hidden="1"/>
    <cellStyle name="Followed Hyperlink" xfId="7862" builtinId="9" hidden="1"/>
    <cellStyle name="Followed Hyperlink" xfId="7864" builtinId="9" hidden="1"/>
    <cellStyle name="Followed Hyperlink" xfId="7866" builtinId="9" hidden="1"/>
    <cellStyle name="Followed Hyperlink" xfId="7868" builtinId="9" hidden="1"/>
    <cellStyle name="Followed Hyperlink" xfId="7870" builtinId="9" hidden="1"/>
    <cellStyle name="Followed Hyperlink" xfId="7872" builtinId="9" hidden="1"/>
    <cellStyle name="Followed Hyperlink" xfId="7874" builtinId="9" hidden="1"/>
    <cellStyle name="Followed Hyperlink" xfId="7876" builtinId="9" hidden="1"/>
    <cellStyle name="Followed Hyperlink" xfId="7878" builtinId="9" hidden="1"/>
    <cellStyle name="Followed Hyperlink" xfId="7880" builtinId="9" hidden="1"/>
    <cellStyle name="Followed Hyperlink" xfId="7882" builtinId="9" hidden="1"/>
    <cellStyle name="Followed Hyperlink" xfId="7884" builtinId="9" hidden="1"/>
    <cellStyle name="Followed Hyperlink" xfId="7886" builtinId="9" hidden="1"/>
    <cellStyle name="Followed Hyperlink" xfId="7888" builtinId="9" hidden="1"/>
    <cellStyle name="Followed Hyperlink" xfId="7890" builtinId="9" hidden="1"/>
    <cellStyle name="Followed Hyperlink" xfId="7892" builtinId="9" hidden="1"/>
    <cellStyle name="Followed Hyperlink" xfId="7894" builtinId="9" hidden="1"/>
    <cellStyle name="Followed Hyperlink" xfId="7896" builtinId="9" hidden="1"/>
    <cellStyle name="Followed Hyperlink" xfId="7898" builtinId="9" hidden="1"/>
    <cellStyle name="Followed Hyperlink" xfId="7900" builtinId="9" hidden="1"/>
    <cellStyle name="Followed Hyperlink" xfId="7902" builtinId="9" hidden="1"/>
    <cellStyle name="Followed Hyperlink" xfId="7904" builtinId="9" hidden="1"/>
    <cellStyle name="Followed Hyperlink" xfId="7906" builtinId="9" hidden="1"/>
    <cellStyle name="Followed Hyperlink" xfId="7908" builtinId="9" hidden="1"/>
    <cellStyle name="Followed Hyperlink" xfId="7910" builtinId="9" hidden="1"/>
    <cellStyle name="Followed Hyperlink" xfId="7912" builtinId="9" hidden="1"/>
    <cellStyle name="Followed Hyperlink" xfId="7914" builtinId="9" hidden="1"/>
    <cellStyle name="Followed Hyperlink" xfId="7916" builtinId="9" hidden="1"/>
    <cellStyle name="Followed Hyperlink" xfId="7918" builtinId="9" hidden="1"/>
    <cellStyle name="Followed Hyperlink" xfId="7920" builtinId="9" hidden="1"/>
    <cellStyle name="Followed Hyperlink" xfId="7922" builtinId="9" hidden="1"/>
    <cellStyle name="Followed Hyperlink" xfId="7924" builtinId="9" hidden="1"/>
    <cellStyle name="Followed Hyperlink" xfId="7926" builtinId="9" hidden="1"/>
    <cellStyle name="Followed Hyperlink" xfId="7928" builtinId="9" hidden="1"/>
    <cellStyle name="Followed Hyperlink" xfId="7930" builtinId="9" hidden="1"/>
    <cellStyle name="Followed Hyperlink" xfId="7932" builtinId="9" hidden="1"/>
    <cellStyle name="Followed Hyperlink" xfId="7934" builtinId="9" hidden="1"/>
    <cellStyle name="Followed Hyperlink" xfId="7936" builtinId="9" hidden="1"/>
    <cellStyle name="Followed Hyperlink" xfId="7938" builtinId="9" hidden="1"/>
    <cellStyle name="Followed Hyperlink" xfId="7940" builtinId="9" hidden="1"/>
    <cellStyle name="Followed Hyperlink" xfId="7942" builtinId="9" hidden="1"/>
    <cellStyle name="Followed Hyperlink" xfId="7944" builtinId="9" hidden="1"/>
    <cellStyle name="Followed Hyperlink" xfId="7946" builtinId="9" hidden="1"/>
    <cellStyle name="Followed Hyperlink" xfId="7948" builtinId="9" hidden="1"/>
    <cellStyle name="Followed Hyperlink" xfId="7950" builtinId="9" hidden="1"/>
    <cellStyle name="Followed Hyperlink" xfId="7952" builtinId="9" hidden="1"/>
    <cellStyle name="Followed Hyperlink" xfId="7954" builtinId="9" hidden="1"/>
    <cellStyle name="Followed Hyperlink" xfId="7956" builtinId="9" hidden="1"/>
    <cellStyle name="Followed Hyperlink" xfId="7958" builtinId="9" hidden="1"/>
    <cellStyle name="Followed Hyperlink" xfId="7960" builtinId="9" hidden="1"/>
    <cellStyle name="Followed Hyperlink" xfId="7962" builtinId="9" hidden="1"/>
    <cellStyle name="Followed Hyperlink" xfId="7964" builtinId="9" hidden="1"/>
    <cellStyle name="Followed Hyperlink" xfId="7966" builtinId="9" hidden="1"/>
    <cellStyle name="Followed Hyperlink" xfId="7968" builtinId="9" hidden="1"/>
    <cellStyle name="Followed Hyperlink" xfId="7970" builtinId="9" hidden="1"/>
    <cellStyle name="Followed Hyperlink" xfId="7972" builtinId="9" hidden="1"/>
    <cellStyle name="Followed Hyperlink" xfId="7974" builtinId="9" hidden="1"/>
    <cellStyle name="Followed Hyperlink" xfId="7976" builtinId="9" hidden="1"/>
    <cellStyle name="Followed Hyperlink" xfId="7978" builtinId="9" hidden="1"/>
    <cellStyle name="Followed Hyperlink" xfId="7980" builtinId="9" hidden="1"/>
    <cellStyle name="Followed Hyperlink" xfId="7982" builtinId="9" hidden="1"/>
    <cellStyle name="Followed Hyperlink" xfId="7984" builtinId="9" hidden="1"/>
    <cellStyle name="Followed Hyperlink" xfId="7986" builtinId="9" hidden="1"/>
    <cellStyle name="Followed Hyperlink" xfId="7988" builtinId="9" hidden="1"/>
    <cellStyle name="Followed Hyperlink" xfId="7990" builtinId="9" hidden="1"/>
    <cellStyle name="Followed Hyperlink" xfId="7992" builtinId="9" hidden="1"/>
    <cellStyle name="Followed Hyperlink" xfId="7994" builtinId="9" hidden="1"/>
    <cellStyle name="Followed Hyperlink" xfId="7996" builtinId="9" hidden="1"/>
    <cellStyle name="Followed Hyperlink" xfId="7998" builtinId="9" hidden="1"/>
    <cellStyle name="Followed Hyperlink" xfId="8000" builtinId="9" hidden="1"/>
    <cellStyle name="Followed Hyperlink" xfId="8002" builtinId="9" hidden="1"/>
    <cellStyle name="Followed Hyperlink" xfId="8004" builtinId="9" hidden="1"/>
    <cellStyle name="Followed Hyperlink" xfId="8006" builtinId="9" hidden="1"/>
    <cellStyle name="Followed Hyperlink" xfId="8008" builtinId="9" hidden="1"/>
    <cellStyle name="Followed Hyperlink" xfId="8010" builtinId="9" hidden="1"/>
    <cellStyle name="Followed Hyperlink" xfId="8012" builtinId="9" hidden="1"/>
    <cellStyle name="Followed Hyperlink" xfId="8014" builtinId="9" hidden="1"/>
    <cellStyle name="Followed Hyperlink" xfId="8016" builtinId="9" hidden="1"/>
    <cellStyle name="Followed Hyperlink" xfId="8018" builtinId="9" hidden="1"/>
    <cellStyle name="Followed Hyperlink" xfId="8020" builtinId="9" hidden="1"/>
    <cellStyle name="Followed Hyperlink" xfId="8022" builtinId="9" hidden="1"/>
    <cellStyle name="Followed Hyperlink" xfId="8024" builtinId="9" hidden="1"/>
    <cellStyle name="Followed Hyperlink" xfId="8026" builtinId="9" hidden="1"/>
    <cellStyle name="Followed Hyperlink" xfId="8028" builtinId="9" hidden="1"/>
    <cellStyle name="Followed Hyperlink" xfId="8030" builtinId="9" hidden="1"/>
    <cellStyle name="Followed Hyperlink" xfId="8032" builtinId="9" hidden="1"/>
    <cellStyle name="Followed Hyperlink" xfId="8034" builtinId="9" hidden="1"/>
    <cellStyle name="Followed Hyperlink" xfId="8036" builtinId="9" hidden="1"/>
    <cellStyle name="Followed Hyperlink" xfId="8038" builtinId="9" hidden="1"/>
    <cellStyle name="Followed Hyperlink" xfId="8040" builtinId="9" hidden="1"/>
    <cellStyle name="Followed Hyperlink" xfId="8042" builtinId="9" hidden="1"/>
    <cellStyle name="Followed Hyperlink" xfId="8044" builtinId="9" hidden="1"/>
    <cellStyle name="Followed Hyperlink" xfId="8046" builtinId="9" hidden="1"/>
    <cellStyle name="Followed Hyperlink" xfId="8048" builtinId="9" hidden="1"/>
    <cellStyle name="Followed Hyperlink" xfId="8050" builtinId="9" hidden="1"/>
    <cellStyle name="Followed Hyperlink" xfId="8052" builtinId="9" hidden="1"/>
    <cellStyle name="Followed Hyperlink" xfId="8054" builtinId="9" hidden="1"/>
    <cellStyle name="Followed Hyperlink" xfId="8056" builtinId="9" hidden="1"/>
    <cellStyle name="Followed Hyperlink" xfId="8058" builtinId="9" hidden="1"/>
    <cellStyle name="Followed Hyperlink" xfId="8060" builtinId="9" hidden="1"/>
    <cellStyle name="Followed Hyperlink" xfId="8062" builtinId="9" hidden="1"/>
    <cellStyle name="Followed Hyperlink" xfId="8064" builtinId="9" hidden="1"/>
    <cellStyle name="Followed Hyperlink" xfId="8066" builtinId="9" hidden="1"/>
    <cellStyle name="Followed Hyperlink" xfId="8068" builtinId="9" hidden="1"/>
    <cellStyle name="Followed Hyperlink" xfId="8070" builtinId="9" hidden="1"/>
    <cellStyle name="Followed Hyperlink" xfId="8072" builtinId="9" hidden="1"/>
    <cellStyle name="Followed Hyperlink" xfId="8074" builtinId="9" hidden="1"/>
    <cellStyle name="Followed Hyperlink" xfId="8076" builtinId="9" hidden="1"/>
    <cellStyle name="Followed Hyperlink" xfId="8078" builtinId="9" hidden="1"/>
    <cellStyle name="Followed Hyperlink" xfId="8080" builtinId="9" hidden="1"/>
    <cellStyle name="Followed Hyperlink" xfId="8082" builtinId="9" hidden="1"/>
    <cellStyle name="Followed Hyperlink" xfId="8084" builtinId="9" hidden="1"/>
    <cellStyle name="Followed Hyperlink" xfId="8086" builtinId="9" hidden="1"/>
    <cellStyle name="Followed Hyperlink" xfId="8088" builtinId="9" hidden="1"/>
    <cellStyle name="Followed Hyperlink" xfId="8090" builtinId="9" hidden="1"/>
    <cellStyle name="Followed Hyperlink" xfId="8092" builtinId="9" hidden="1"/>
    <cellStyle name="Followed Hyperlink" xfId="8094" builtinId="9" hidden="1"/>
    <cellStyle name="Followed Hyperlink" xfId="8096" builtinId="9" hidden="1"/>
    <cellStyle name="Followed Hyperlink" xfId="8098" builtinId="9" hidden="1"/>
    <cellStyle name="Followed Hyperlink" xfId="8100" builtinId="9" hidden="1"/>
    <cellStyle name="Followed Hyperlink" xfId="8102" builtinId="9" hidden="1"/>
    <cellStyle name="Followed Hyperlink" xfId="8104" builtinId="9" hidden="1"/>
    <cellStyle name="Followed Hyperlink" xfId="8106" builtinId="9" hidden="1"/>
    <cellStyle name="Followed Hyperlink" xfId="8108" builtinId="9" hidden="1"/>
    <cellStyle name="Followed Hyperlink" xfId="8110" builtinId="9" hidden="1"/>
    <cellStyle name="Followed Hyperlink" xfId="8112" builtinId="9" hidden="1"/>
    <cellStyle name="Followed Hyperlink" xfId="8114" builtinId="9" hidden="1"/>
    <cellStyle name="Followed Hyperlink" xfId="8116" builtinId="9" hidden="1"/>
    <cellStyle name="Followed Hyperlink" xfId="8118" builtinId="9" hidden="1"/>
    <cellStyle name="Followed Hyperlink" xfId="8120" builtinId="9" hidden="1"/>
    <cellStyle name="Followed Hyperlink" xfId="8122" builtinId="9" hidden="1"/>
    <cellStyle name="Followed Hyperlink" xfId="8124" builtinId="9" hidden="1"/>
    <cellStyle name="Followed Hyperlink" xfId="8126" builtinId="9" hidden="1"/>
    <cellStyle name="Followed Hyperlink" xfId="8128" builtinId="9" hidden="1"/>
    <cellStyle name="Followed Hyperlink" xfId="8130" builtinId="9" hidden="1"/>
    <cellStyle name="Followed Hyperlink" xfId="8132" builtinId="9" hidden="1"/>
    <cellStyle name="Followed Hyperlink" xfId="8134" builtinId="9" hidden="1"/>
    <cellStyle name="Followed Hyperlink" xfId="8136" builtinId="9" hidden="1"/>
    <cellStyle name="Followed Hyperlink" xfId="8138" builtinId="9" hidden="1"/>
    <cellStyle name="Followed Hyperlink" xfId="8140" builtinId="9" hidden="1"/>
    <cellStyle name="Followed Hyperlink" xfId="8142" builtinId="9" hidden="1"/>
    <cellStyle name="Followed Hyperlink" xfId="8144" builtinId="9" hidden="1"/>
    <cellStyle name="Followed Hyperlink" xfId="8146" builtinId="9" hidden="1"/>
    <cellStyle name="Followed Hyperlink" xfId="8148" builtinId="9" hidden="1"/>
    <cellStyle name="Followed Hyperlink" xfId="8150" builtinId="9" hidden="1"/>
    <cellStyle name="Followed Hyperlink" xfId="8152" builtinId="9" hidden="1"/>
    <cellStyle name="Followed Hyperlink" xfId="8154" builtinId="9" hidden="1"/>
    <cellStyle name="Followed Hyperlink" xfId="8156" builtinId="9" hidden="1"/>
    <cellStyle name="Followed Hyperlink" xfId="8158" builtinId="9" hidden="1"/>
    <cellStyle name="Followed Hyperlink" xfId="8160" builtinId="9" hidden="1"/>
    <cellStyle name="Followed Hyperlink" xfId="8162" builtinId="9" hidden="1"/>
    <cellStyle name="Followed Hyperlink" xfId="8164" builtinId="9" hidden="1"/>
    <cellStyle name="Followed Hyperlink" xfId="8166" builtinId="9" hidden="1"/>
    <cellStyle name="Followed Hyperlink" xfId="8168" builtinId="9" hidden="1"/>
    <cellStyle name="Followed Hyperlink" xfId="8170" builtinId="9" hidden="1"/>
    <cellStyle name="Followed Hyperlink" xfId="8172" builtinId="9" hidden="1"/>
    <cellStyle name="Followed Hyperlink" xfId="8174" builtinId="9" hidden="1"/>
    <cellStyle name="Followed Hyperlink" xfId="8176" builtinId="9" hidden="1"/>
    <cellStyle name="Followed Hyperlink" xfId="8178" builtinId="9" hidden="1"/>
    <cellStyle name="Followed Hyperlink" xfId="8180" builtinId="9" hidden="1"/>
    <cellStyle name="Followed Hyperlink" xfId="8182" builtinId="9" hidden="1"/>
    <cellStyle name="Followed Hyperlink" xfId="8184" builtinId="9" hidden="1"/>
    <cellStyle name="Followed Hyperlink" xfId="8186" builtinId="9" hidden="1"/>
    <cellStyle name="Followed Hyperlink" xfId="8188" builtinId="9" hidden="1"/>
    <cellStyle name="Followed Hyperlink" xfId="8190" builtinId="9" hidden="1"/>
    <cellStyle name="Followed Hyperlink" xfId="8192" builtinId="9" hidden="1"/>
    <cellStyle name="Followed Hyperlink" xfId="8194" builtinId="9" hidden="1"/>
    <cellStyle name="Followed Hyperlink" xfId="8196" builtinId="9" hidden="1"/>
    <cellStyle name="Followed Hyperlink" xfId="8198" builtinId="9" hidden="1"/>
    <cellStyle name="Followed Hyperlink" xfId="8200" builtinId="9" hidden="1"/>
    <cellStyle name="Followed Hyperlink" xfId="8202" builtinId="9" hidden="1"/>
    <cellStyle name="Followed Hyperlink" xfId="8204" builtinId="9" hidden="1"/>
    <cellStyle name="Followed Hyperlink" xfId="8206" builtinId="9" hidden="1"/>
    <cellStyle name="Followed Hyperlink" xfId="8208" builtinId="9" hidden="1"/>
    <cellStyle name="Followed Hyperlink" xfId="8210" builtinId="9" hidden="1"/>
    <cellStyle name="Followed Hyperlink" xfId="8212" builtinId="9" hidden="1"/>
    <cellStyle name="Followed Hyperlink" xfId="8214" builtinId="9" hidden="1"/>
    <cellStyle name="Followed Hyperlink" xfId="8216" builtinId="9" hidden="1"/>
    <cellStyle name="Followed Hyperlink" xfId="8218" builtinId="9" hidden="1"/>
    <cellStyle name="Followed Hyperlink" xfId="8220" builtinId="9" hidden="1"/>
    <cellStyle name="Followed Hyperlink" xfId="8222" builtinId="9" hidden="1"/>
    <cellStyle name="Followed Hyperlink" xfId="8224" builtinId="9" hidden="1"/>
    <cellStyle name="Followed Hyperlink" xfId="8226" builtinId="9" hidden="1"/>
    <cellStyle name="Followed Hyperlink" xfId="8228" builtinId="9" hidden="1"/>
    <cellStyle name="Followed Hyperlink" xfId="8230" builtinId="9" hidden="1"/>
    <cellStyle name="Followed Hyperlink" xfId="8232" builtinId="9" hidden="1"/>
    <cellStyle name="Followed Hyperlink" xfId="8234" builtinId="9" hidden="1"/>
    <cellStyle name="Followed Hyperlink" xfId="8236" builtinId="9" hidden="1"/>
    <cellStyle name="Followed Hyperlink" xfId="8238" builtinId="9" hidden="1"/>
    <cellStyle name="Followed Hyperlink" xfId="8240" builtinId="9" hidden="1"/>
    <cellStyle name="Followed Hyperlink" xfId="8242" builtinId="9" hidden="1"/>
    <cellStyle name="Followed Hyperlink" xfId="8244" builtinId="9" hidden="1"/>
    <cellStyle name="Followed Hyperlink" xfId="8246" builtinId="9" hidden="1"/>
    <cellStyle name="Followed Hyperlink" xfId="8248" builtinId="9" hidden="1"/>
    <cellStyle name="Followed Hyperlink" xfId="8250" builtinId="9" hidden="1"/>
    <cellStyle name="Followed Hyperlink" xfId="8252" builtinId="9" hidden="1"/>
    <cellStyle name="Followed Hyperlink" xfId="8254" builtinId="9" hidden="1"/>
    <cellStyle name="Followed Hyperlink" xfId="8256" builtinId="9" hidden="1"/>
    <cellStyle name="Followed Hyperlink" xfId="8258" builtinId="9" hidden="1"/>
    <cellStyle name="Followed Hyperlink" xfId="8260" builtinId="9" hidden="1"/>
    <cellStyle name="Followed Hyperlink" xfId="8262" builtinId="9" hidden="1"/>
    <cellStyle name="Followed Hyperlink" xfId="8264" builtinId="9" hidden="1"/>
    <cellStyle name="Followed Hyperlink" xfId="8266" builtinId="9" hidden="1"/>
    <cellStyle name="Followed Hyperlink" xfId="8268" builtinId="9" hidden="1"/>
    <cellStyle name="Followed Hyperlink" xfId="8270" builtinId="9" hidden="1"/>
    <cellStyle name="Followed Hyperlink" xfId="8272" builtinId="9" hidden="1"/>
    <cellStyle name="Followed Hyperlink" xfId="8274" builtinId="9" hidden="1"/>
    <cellStyle name="Followed Hyperlink" xfId="8276" builtinId="9" hidden="1"/>
    <cellStyle name="Followed Hyperlink" xfId="8278" builtinId="9" hidden="1"/>
    <cellStyle name="Followed Hyperlink" xfId="8280" builtinId="9" hidden="1"/>
    <cellStyle name="Followed Hyperlink" xfId="8282" builtinId="9" hidden="1"/>
    <cellStyle name="Followed Hyperlink" xfId="8284" builtinId="9" hidden="1"/>
    <cellStyle name="Followed Hyperlink" xfId="8286" builtinId="9" hidden="1"/>
    <cellStyle name="Followed Hyperlink" xfId="8288" builtinId="9" hidden="1"/>
    <cellStyle name="Followed Hyperlink" xfId="8290" builtinId="9" hidden="1"/>
    <cellStyle name="Followed Hyperlink" xfId="8292" builtinId="9" hidden="1"/>
    <cellStyle name="Followed Hyperlink" xfId="8294" builtinId="9" hidden="1"/>
    <cellStyle name="Followed Hyperlink" xfId="8296" builtinId="9" hidden="1"/>
    <cellStyle name="Followed Hyperlink" xfId="8298" builtinId="9" hidden="1"/>
    <cellStyle name="Followed Hyperlink" xfId="8300" builtinId="9" hidden="1"/>
    <cellStyle name="Followed Hyperlink" xfId="8302" builtinId="9" hidden="1"/>
    <cellStyle name="Followed Hyperlink" xfId="8304" builtinId="9" hidden="1"/>
    <cellStyle name="Followed Hyperlink" xfId="8306" builtinId="9" hidden="1"/>
    <cellStyle name="Followed Hyperlink" xfId="8308" builtinId="9" hidden="1"/>
    <cellStyle name="Followed Hyperlink" xfId="8310" builtinId="9" hidden="1"/>
    <cellStyle name="Followed Hyperlink" xfId="8312" builtinId="9" hidden="1"/>
    <cellStyle name="Followed Hyperlink" xfId="8314" builtinId="9" hidden="1"/>
    <cellStyle name="Followed Hyperlink" xfId="8316" builtinId="9" hidden="1"/>
    <cellStyle name="Followed Hyperlink" xfId="8318" builtinId="9" hidden="1"/>
    <cellStyle name="Followed Hyperlink" xfId="8320" builtinId="9" hidden="1"/>
    <cellStyle name="Followed Hyperlink" xfId="8322" builtinId="9" hidden="1"/>
    <cellStyle name="Followed Hyperlink" xfId="8324" builtinId="9" hidden="1"/>
    <cellStyle name="Followed Hyperlink" xfId="8326" builtinId="9" hidden="1"/>
    <cellStyle name="Followed Hyperlink" xfId="8328" builtinId="9" hidden="1"/>
    <cellStyle name="Followed Hyperlink" xfId="8330" builtinId="9" hidden="1"/>
    <cellStyle name="Followed Hyperlink" xfId="8332" builtinId="9" hidden="1"/>
    <cellStyle name="Followed Hyperlink" xfId="8334" builtinId="9" hidden="1"/>
    <cellStyle name="Followed Hyperlink" xfId="8336" builtinId="9" hidden="1"/>
    <cellStyle name="Followed Hyperlink" xfId="8338" builtinId="9" hidden="1"/>
    <cellStyle name="Followed Hyperlink" xfId="8340" builtinId="9" hidden="1"/>
    <cellStyle name="Followed Hyperlink" xfId="8342" builtinId="9" hidden="1"/>
    <cellStyle name="Followed Hyperlink" xfId="8344" builtinId="9" hidden="1"/>
    <cellStyle name="Followed Hyperlink" xfId="8346" builtinId="9" hidden="1"/>
    <cellStyle name="Followed Hyperlink" xfId="8348" builtinId="9" hidden="1"/>
    <cellStyle name="Followed Hyperlink" xfId="8350" builtinId="9" hidden="1"/>
    <cellStyle name="Followed Hyperlink" xfId="8352" builtinId="9" hidden="1"/>
    <cellStyle name="Followed Hyperlink" xfId="8354" builtinId="9" hidden="1"/>
    <cellStyle name="Followed Hyperlink" xfId="8356" builtinId="9" hidden="1"/>
    <cellStyle name="Followed Hyperlink" xfId="8358" builtinId="9" hidden="1"/>
    <cellStyle name="Followed Hyperlink" xfId="8360" builtinId="9" hidden="1"/>
    <cellStyle name="Followed Hyperlink" xfId="8362" builtinId="9" hidden="1"/>
    <cellStyle name="Followed Hyperlink" xfId="8364" builtinId="9" hidden="1"/>
    <cellStyle name="Followed Hyperlink" xfId="8366" builtinId="9" hidden="1"/>
    <cellStyle name="Followed Hyperlink" xfId="8368" builtinId="9" hidden="1"/>
    <cellStyle name="Followed Hyperlink" xfId="8370" builtinId="9" hidden="1"/>
    <cellStyle name="Followed Hyperlink" xfId="8372" builtinId="9" hidden="1"/>
    <cellStyle name="Followed Hyperlink" xfId="8374" builtinId="9" hidden="1"/>
    <cellStyle name="Followed Hyperlink" xfId="8376" builtinId="9" hidden="1"/>
    <cellStyle name="Followed Hyperlink" xfId="8378" builtinId="9" hidden="1"/>
    <cellStyle name="Followed Hyperlink" xfId="8380" builtinId="9" hidden="1"/>
    <cellStyle name="Followed Hyperlink" xfId="8382" builtinId="9" hidden="1"/>
    <cellStyle name="Followed Hyperlink" xfId="8384" builtinId="9" hidden="1"/>
    <cellStyle name="Followed Hyperlink" xfId="8386" builtinId="9" hidden="1"/>
    <cellStyle name="Followed Hyperlink" xfId="8388" builtinId="9" hidden="1"/>
    <cellStyle name="Followed Hyperlink" xfId="8390" builtinId="9" hidden="1"/>
    <cellStyle name="Followed Hyperlink" xfId="8392" builtinId="9" hidden="1"/>
    <cellStyle name="Followed Hyperlink" xfId="8394" builtinId="9" hidden="1"/>
    <cellStyle name="Followed Hyperlink" xfId="8396" builtinId="9" hidden="1"/>
    <cellStyle name="Followed Hyperlink" xfId="8398" builtinId="9" hidden="1"/>
    <cellStyle name="Followed Hyperlink" xfId="8400" builtinId="9" hidden="1"/>
    <cellStyle name="Followed Hyperlink" xfId="8402" builtinId="9" hidden="1"/>
    <cellStyle name="Followed Hyperlink" xfId="8404" builtinId="9" hidden="1"/>
    <cellStyle name="Followed Hyperlink" xfId="8406" builtinId="9" hidden="1"/>
    <cellStyle name="Followed Hyperlink" xfId="8408" builtinId="9" hidden="1"/>
    <cellStyle name="Followed Hyperlink" xfId="8410" builtinId="9" hidden="1"/>
    <cellStyle name="Followed Hyperlink" xfId="8412" builtinId="9" hidden="1"/>
    <cellStyle name="Followed Hyperlink" xfId="8414" builtinId="9" hidden="1"/>
    <cellStyle name="Followed Hyperlink" xfId="8416" builtinId="9" hidden="1"/>
    <cellStyle name="Followed Hyperlink" xfId="8418" builtinId="9" hidden="1"/>
    <cellStyle name="Followed Hyperlink" xfId="8420" builtinId="9" hidden="1"/>
    <cellStyle name="Followed Hyperlink" xfId="8422" builtinId="9" hidden="1"/>
    <cellStyle name="Followed Hyperlink" xfId="8424" builtinId="9" hidden="1"/>
    <cellStyle name="Followed Hyperlink" xfId="8426" builtinId="9" hidden="1"/>
    <cellStyle name="Followed Hyperlink" xfId="8428" builtinId="9" hidden="1"/>
    <cellStyle name="Followed Hyperlink" xfId="8430" builtinId="9" hidden="1"/>
    <cellStyle name="Followed Hyperlink" xfId="8432" builtinId="9" hidden="1"/>
    <cellStyle name="Followed Hyperlink" xfId="8434" builtinId="9" hidden="1"/>
    <cellStyle name="Followed Hyperlink" xfId="8436" builtinId="9" hidden="1"/>
    <cellStyle name="Followed Hyperlink" xfId="8438" builtinId="9" hidden="1"/>
    <cellStyle name="Followed Hyperlink" xfId="8440" builtinId="9" hidden="1"/>
    <cellStyle name="Followed Hyperlink" xfId="8442" builtinId="9" hidden="1"/>
    <cellStyle name="Followed Hyperlink" xfId="8444" builtinId="9" hidden="1"/>
    <cellStyle name="Followed Hyperlink" xfId="8446" builtinId="9" hidden="1"/>
    <cellStyle name="Followed Hyperlink" xfId="8448" builtinId="9" hidden="1"/>
    <cellStyle name="Followed Hyperlink" xfId="8450" builtinId="9" hidden="1"/>
    <cellStyle name="Followed Hyperlink" xfId="8452" builtinId="9" hidden="1"/>
    <cellStyle name="Followed Hyperlink" xfId="8454" builtinId="9" hidden="1"/>
    <cellStyle name="Followed Hyperlink" xfId="8456" builtinId="9" hidden="1"/>
    <cellStyle name="Followed Hyperlink" xfId="8458" builtinId="9" hidden="1"/>
    <cellStyle name="Followed Hyperlink" xfId="8460" builtinId="9" hidden="1"/>
    <cellStyle name="Followed Hyperlink" xfId="8462" builtinId="9" hidden="1"/>
    <cellStyle name="Followed Hyperlink" xfId="8464" builtinId="9" hidden="1"/>
    <cellStyle name="Followed Hyperlink" xfId="8466" builtinId="9" hidden="1"/>
    <cellStyle name="Followed Hyperlink" xfId="8468" builtinId="9" hidden="1"/>
    <cellStyle name="Followed Hyperlink" xfId="8470" builtinId="9" hidden="1"/>
    <cellStyle name="Followed Hyperlink" xfId="8472" builtinId="9" hidden="1"/>
    <cellStyle name="Followed Hyperlink" xfId="8474" builtinId="9" hidden="1"/>
    <cellStyle name="Followed Hyperlink" xfId="8476" builtinId="9" hidden="1"/>
    <cellStyle name="Followed Hyperlink" xfId="8478" builtinId="9" hidden="1"/>
    <cellStyle name="Followed Hyperlink" xfId="8480" builtinId="9" hidden="1"/>
    <cellStyle name="Followed Hyperlink" xfId="8482" builtinId="9" hidden="1"/>
    <cellStyle name="Followed Hyperlink" xfId="8484" builtinId="9" hidden="1"/>
    <cellStyle name="Followed Hyperlink" xfId="8486" builtinId="9" hidden="1"/>
    <cellStyle name="Followed Hyperlink" xfId="8488" builtinId="9" hidden="1"/>
    <cellStyle name="Followed Hyperlink" xfId="8490" builtinId="9" hidden="1"/>
    <cellStyle name="Followed Hyperlink" xfId="8492" builtinId="9" hidden="1"/>
    <cellStyle name="Followed Hyperlink" xfId="8494" builtinId="9" hidden="1"/>
    <cellStyle name="Followed Hyperlink" xfId="8496" builtinId="9" hidden="1"/>
    <cellStyle name="Followed Hyperlink" xfId="8498" builtinId="9" hidden="1"/>
    <cellStyle name="Followed Hyperlink" xfId="8500" builtinId="9" hidden="1"/>
    <cellStyle name="Followed Hyperlink" xfId="8502" builtinId="9" hidden="1"/>
    <cellStyle name="Followed Hyperlink" xfId="8504" builtinId="9" hidden="1"/>
    <cellStyle name="Followed Hyperlink" xfId="8506" builtinId="9" hidden="1"/>
    <cellStyle name="Followed Hyperlink" xfId="8508" builtinId="9" hidden="1"/>
    <cellStyle name="Followed Hyperlink" xfId="8510" builtinId="9" hidden="1"/>
    <cellStyle name="Followed Hyperlink" xfId="8512" builtinId="9" hidden="1"/>
    <cellStyle name="Followed Hyperlink" xfId="8514" builtinId="9" hidden="1"/>
    <cellStyle name="Followed Hyperlink" xfId="8516" builtinId="9" hidden="1"/>
    <cellStyle name="Followed Hyperlink" xfId="8518" builtinId="9" hidden="1"/>
    <cellStyle name="Followed Hyperlink" xfId="8520" builtinId="9" hidden="1"/>
    <cellStyle name="Followed Hyperlink" xfId="8522" builtinId="9" hidden="1"/>
    <cellStyle name="Followed Hyperlink" xfId="8524" builtinId="9" hidden="1"/>
    <cellStyle name="Followed Hyperlink" xfId="8526" builtinId="9" hidden="1"/>
    <cellStyle name="Followed Hyperlink" xfId="8528" builtinId="9" hidden="1"/>
    <cellStyle name="Followed Hyperlink" xfId="8530" builtinId="9" hidden="1"/>
    <cellStyle name="Followed Hyperlink" xfId="8532" builtinId="9" hidden="1"/>
    <cellStyle name="Followed Hyperlink" xfId="8534" builtinId="9" hidden="1"/>
    <cellStyle name="Followed Hyperlink" xfId="8536" builtinId="9" hidden="1"/>
    <cellStyle name="Followed Hyperlink" xfId="8538" builtinId="9" hidden="1"/>
    <cellStyle name="Followed Hyperlink" xfId="8540" builtinId="9" hidden="1"/>
    <cellStyle name="Followed Hyperlink" xfId="8542" builtinId="9" hidden="1"/>
    <cellStyle name="Followed Hyperlink" xfId="8544" builtinId="9" hidden="1"/>
    <cellStyle name="Followed Hyperlink" xfId="8546" builtinId="9" hidden="1"/>
    <cellStyle name="Followed Hyperlink" xfId="8548" builtinId="9" hidden="1"/>
    <cellStyle name="Followed Hyperlink" xfId="8550" builtinId="9" hidden="1"/>
    <cellStyle name="Followed Hyperlink" xfId="8552" builtinId="9" hidden="1"/>
    <cellStyle name="Followed Hyperlink" xfId="8554" builtinId="9" hidden="1"/>
    <cellStyle name="Followed Hyperlink" xfId="8556" builtinId="9" hidden="1"/>
    <cellStyle name="Followed Hyperlink" xfId="8558" builtinId="9" hidden="1"/>
    <cellStyle name="Followed Hyperlink" xfId="8560" builtinId="9" hidden="1"/>
    <cellStyle name="Followed Hyperlink" xfId="8562" builtinId="9" hidden="1"/>
    <cellStyle name="Followed Hyperlink" xfId="8564" builtinId="9" hidden="1"/>
    <cellStyle name="Followed Hyperlink" xfId="8566" builtinId="9" hidden="1"/>
    <cellStyle name="Followed Hyperlink" xfId="8568" builtinId="9" hidden="1"/>
    <cellStyle name="Followed Hyperlink" xfId="8570" builtinId="9" hidden="1"/>
    <cellStyle name="Followed Hyperlink" xfId="8572" builtinId="9" hidden="1"/>
    <cellStyle name="Followed Hyperlink" xfId="8574" builtinId="9" hidden="1"/>
    <cellStyle name="Followed Hyperlink" xfId="8576" builtinId="9" hidden="1"/>
    <cellStyle name="Followed Hyperlink" xfId="8578" builtinId="9" hidden="1"/>
    <cellStyle name="Followed Hyperlink" xfId="8580" builtinId="9" hidden="1"/>
    <cellStyle name="Followed Hyperlink" xfId="8582" builtinId="9" hidden="1"/>
    <cellStyle name="Followed Hyperlink" xfId="8584" builtinId="9" hidden="1"/>
    <cellStyle name="Followed Hyperlink" xfId="8586" builtinId="9" hidden="1"/>
    <cellStyle name="Followed Hyperlink" xfId="8588" builtinId="9" hidden="1"/>
    <cellStyle name="Followed Hyperlink" xfId="8590" builtinId="9" hidden="1"/>
    <cellStyle name="Followed Hyperlink" xfId="8592" builtinId="9" hidden="1"/>
    <cellStyle name="Followed Hyperlink" xfId="8594" builtinId="9" hidden="1"/>
    <cellStyle name="Followed Hyperlink" xfId="8596" builtinId="9" hidden="1"/>
    <cellStyle name="Followed Hyperlink" xfId="8598" builtinId="9" hidden="1"/>
    <cellStyle name="Followed Hyperlink" xfId="8600" builtinId="9" hidden="1"/>
    <cellStyle name="Followed Hyperlink" xfId="8602" builtinId="9" hidden="1"/>
    <cellStyle name="Followed Hyperlink" xfId="8604" builtinId="9" hidden="1"/>
    <cellStyle name="Followed Hyperlink" xfId="8606" builtinId="9" hidden="1"/>
    <cellStyle name="Followed Hyperlink" xfId="8608" builtinId="9" hidden="1"/>
    <cellStyle name="Followed Hyperlink" xfId="8610" builtinId="9" hidden="1"/>
    <cellStyle name="Followed Hyperlink" xfId="8612" builtinId="9" hidden="1"/>
    <cellStyle name="Followed Hyperlink" xfId="8614" builtinId="9" hidden="1"/>
    <cellStyle name="Followed Hyperlink" xfId="8616" builtinId="9" hidden="1"/>
    <cellStyle name="Followed Hyperlink" xfId="8618" builtinId="9" hidden="1"/>
    <cellStyle name="Followed Hyperlink" xfId="8620" builtinId="9" hidden="1"/>
    <cellStyle name="Followed Hyperlink" xfId="8622" builtinId="9" hidden="1"/>
    <cellStyle name="Followed Hyperlink" xfId="8624" builtinId="9" hidden="1"/>
    <cellStyle name="Followed Hyperlink" xfId="8626" builtinId="9" hidden="1"/>
    <cellStyle name="Followed Hyperlink" xfId="8628" builtinId="9" hidden="1"/>
    <cellStyle name="Followed Hyperlink" xfId="8630" builtinId="9" hidden="1"/>
    <cellStyle name="Followed Hyperlink" xfId="8632" builtinId="9" hidden="1"/>
    <cellStyle name="Followed Hyperlink" xfId="8634" builtinId="9" hidden="1"/>
    <cellStyle name="Followed Hyperlink" xfId="8636" builtinId="9" hidden="1"/>
    <cellStyle name="Followed Hyperlink" xfId="8638" builtinId="9" hidden="1"/>
    <cellStyle name="Followed Hyperlink" xfId="8640" builtinId="9" hidden="1"/>
    <cellStyle name="Followed Hyperlink" xfId="8642" builtinId="9" hidden="1"/>
    <cellStyle name="Followed Hyperlink" xfId="8644" builtinId="9" hidden="1"/>
    <cellStyle name="Followed Hyperlink" xfId="8646" builtinId="9" hidden="1"/>
    <cellStyle name="Followed Hyperlink" xfId="8648" builtinId="9" hidden="1"/>
    <cellStyle name="Followed Hyperlink" xfId="8650" builtinId="9" hidden="1"/>
    <cellStyle name="Followed Hyperlink" xfId="8652" builtinId="9" hidden="1"/>
    <cellStyle name="Followed Hyperlink" xfId="8654" builtinId="9" hidden="1"/>
    <cellStyle name="Followed Hyperlink" xfId="8656" builtinId="9" hidden="1"/>
    <cellStyle name="Followed Hyperlink" xfId="8658" builtinId="9" hidden="1"/>
    <cellStyle name="Followed Hyperlink" xfId="8660" builtinId="9" hidden="1"/>
    <cellStyle name="Followed Hyperlink" xfId="8662" builtinId="9" hidden="1"/>
    <cellStyle name="Followed Hyperlink" xfId="8664" builtinId="9" hidden="1"/>
    <cellStyle name="Followed Hyperlink" xfId="8666" builtinId="9" hidden="1"/>
    <cellStyle name="Followed Hyperlink" xfId="8668" builtinId="9" hidden="1"/>
    <cellStyle name="Followed Hyperlink" xfId="8670" builtinId="9" hidden="1"/>
    <cellStyle name="Followed Hyperlink" xfId="8672" builtinId="9" hidden="1"/>
    <cellStyle name="Followed Hyperlink" xfId="8674" builtinId="9" hidden="1"/>
    <cellStyle name="Followed Hyperlink" xfId="8676" builtinId="9" hidden="1"/>
    <cellStyle name="Followed Hyperlink" xfId="8678" builtinId="9" hidden="1"/>
    <cellStyle name="Followed Hyperlink" xfId="8680" builtinId="9" hidden="1"/>
    <cellStyle name="Followed Hyperlink" xfId="8682" builtinId="9" hidden="1"/>
    <cellStyle name="Followed Hyperlink" xfId="8684" builtinId="9" hidden="1"/>
    <cellStyle name="Followed Hyperlink" xfId="8686" builtinId="9" hidden="1"/>
    <cellStyle name="Followed Hyperlink" xfId="8688" builtinId="9" hidden="1"/>
    <cellStyle name="Followed Hyperlink" xfId="8690" builtinId="9" hidden="1"/>
    <cellStyle name="Followed Hyperlink" xfId="8692" builtinId="9" hidden="1"/>
    <cellStyle name="Followed Hyperlink" xfId="8694" builtinId="9" hidden="1"/>
    <cellStyle name="Followed Hyperlink" xfId="8696" builtinId="9" hidden="1"/>
    <cellStyle name="Followed Hyperlink" xfId="8698" builtinId="9" hidden="1"/>
    <cellStyle name="Followed Hyperlink" xfId="8700" builtinId="9" hidden="1"/>
    <cellStyle name="Followed Hyperlink" xfId="8702" builtinId="9" hidden="1"/>
    <cellStyle name="Followed Hyperlink" xfId="8704" builtinId="9" hidden="1"/>
    <cellStyle name="Followed Hyperlink" xfId="8706" builtinId="9" hidden="1"/>
    <cellStyle name="Followed Hyperlink" xfId="8708" builtinId="9" hidden="1"/>
    <cellStyle name="Followed Hyperlink" xfId="8710" builtinId="9" hidden="1"/>
    <cellStyle name="Followed Hyperlink" xfId="8712" builtinId="9" hidden="1"/>
    <cellStyle name="Followed Hyperlink" xfId="8714" builtinId="9" hidden="1"/>
    <cellStyle name="Followed Hyperlink" xfId="8716" builtinId="9" hidden="1"/>
    <cellStyle name="Followed Hyperlink" xfId="8718" builtinId="9" hidden="1"/>
    <cellStyle name="Followed Hyperlink" xfId="8720" builtinId="9" hidden="1"/>
    <cellStyle name="Followed Hyperlink" xfId="8722" builtinId="9" hidden="1"/>
    <cellStyle name="Followed Hyperlink" xfId="8724" builtinId="9" hidden="1"/>
    <cellStyle name="Followed Hyperlink" xfId="8726" builtinId="9" hidden="1"/>
    <cellStyle name="Followed Hyperlink" xfId="8728" builtinId="9" hidden="1"/>
    <cellStyle name="Followed Hyperlink" xfId="8730" builtinId="9" hidden="1"/>
    <cellStyle name="Followed Hyperlink" xfId="8732" builtinId="9" hidden="1"/>
    <cellStyle name="Followed Hyperlink" xfId="8734" builtinId="9" hidden="1"/>
    <cellStyle name="Followed Hyperlink" xfId="8736" builtinId="9" hidden="1"/>
    <cellStyle name="Followed Hyperlink" xfId="8738" builtinId="9" hidden="1"/>
    <cellStyle name="Followed Hyperlink" xfId="8740" builtinId="9" hidden="1"/>
    <cellStyle name="Followed Hyperlink" xfId="8742" builtinId="9" hidden="1"/>
    <cellStyle name="Followed Hyperlink" xfId="8744" builtinId="9" hidden="1"/>
    <cellStyle name="Followed Hyperlink" xfId="8746" builtinId="9" hidden="1"/>
    <cellStyle name="Followed Hyperlink" xfId="8748" builtinId="9" hidden="1"/>
    <cellStyle name="Followed Hyperlink" xfId="8750" builtinId="9" hidden="1"/>
    <cellStyle name="Followed Hyperlink" xfId="8752" builtinId="9" hidden="1"/>
    <cellStyle name="Followed Hyperlink" xfId="8754" builtinId="9" hidden="1"/>
    <cellStyle name="Followed Hyperlink" xfId="8756" builtinId="9" hidden="1"/>
    <cellStyle name="Followed Hyperlink" xfId="8758" builtinId="9" hidden="1"/>
    <cellStyle name="Followed Hyperlink" xfId="8760" builtinId="9" hidden="1"/>
    <cellStyle name="Followed Hyperlink" xfId="8762" builtinId="9" hidden="1"/>
    <cellStyle name="Followed Hyperlink" xfId="8764" builtinId="9" hidden="1"/>
    <cellStyle name="Followed Hyperlink" xfId="8766" builtinId="9" hidden="1"/>
    <cellStyle name="Followed Hyperlink" xfId="8768" builtinId="9" hidden="1"/>
    <cellStyle name="Followed Hyperlink" xfId="8770" builtinId="9" hidden="1"/>
    <cellStyle name="Followed Hyperlink" xfId="8772" builtinId="9" hidden="1"/>
    <cellStyle name="Followed Hyperlink" xfId="8774" builtinId="9" hidden="1"/>
    <cellStyle name="Followed Hyperlink" xfId="8776" builtinId="9" hidden="1"/>
    <cellStyle name="Followed Hyperlink" xfId="8778" builtinId="9" hidden="1"/>
    <cellStyle name="Followed Hyperlink" xfId="8780" builtinId="9" hidden="1"/>
    <cellStyle name="Followed Hyperlink" xfId="8782" builtinId="9" hidden="1"/>
    <cellStyle name="Followed Hyperlink" xfId="8784" builtinId="9" hidden="1"/>
    <cellStyle name="Followed Hyperlink" xfId="8786" builtinId="9" hidden="1"/>
    <cellStyle name="Followed Hyperlink" xfId="8788" builtinId="9" hidden="1"/>
    <cellStyle name="Followed Hyperlink" xfId="8790" builtinId="9" hidden="1"/>
    <cellStyle name="Followed Hyperlink" xfId="8792" builtinId="9" hidden="1"/>
    <cellStyle name="Followed Hyperlink" xfId="8794" builtinId="9" hidden="1"/>
    <cellStyle name="Followed Hyperlink" xfId="8796" builtinId="9" hidden="1"/>
    <cellStyle name="Followed Hyperlink" xfId="8798" builtinId="9" hidden="1"/>
    <cellStyle name="Followed Hyperlink" xfId="8800" builtinId="9" hidden="1"/>
    <cellStyle name="Followed Hyperlink" xfId="8802" builtinId="9" hidden="1"/>
    <cellStyle name="Followed Hyperlink" xfId="8804" builtinId="9" hidden="1"/>
    <cellStyle name="Followed Hyperlink" xfId="8806" builtinId="9" hidden="1"/>
    <cellStyle name="Followed Hyperlink" xfId="8808" builtinId="9" hidden="1"/>
    <cellStyle name="Followed Hyperlink" xfId="8810" builtinId="9" hidden="1"/>
    <cellStyle name="Followed Hyperlink" xfId="8812" builtinId="9" hidden="1"/>
    <cellStyle name="Followed Hyperlink" xfId="8814" builtinId="9" hidden="1"/>
    <cellStyle name="Followed Hyperlink" xfId="8816" builtinId="9" hidden="1"/>
    <cellStyle name="Followed Hyperlink" xfId="8818" builtinId="9" hidden="1"/>
    <cellStyle name="Followed Hyperlink" xfId="8820" builtinId="9" hidden="1"/>
    <cellStyle name="Followed Hyperlink" xfId="8822" builtinId="9" hidden="1"/>
    <cellStyle name="Followed Hyperlink" xfId="8824" builtinId="9" hidden="1"/>
    <cellStyle name="Followed Hyperlink" xfId="8826" builtinId="9" hidden="1"/>
    <cellStyle name="Followed Hyperlink" xfId="8828" builtinId="9" hidden="1"/>
    <cellStyle name="Followed Hyperlink" xfId="8830" builtinId="9" hidden="1"/>
    <cellStyle name="Followed Hyperlink" xfId="8832" builtinId="9" hidden="1"/>
    <cellStyle name="Followed Hyperlink" xfId="8834" builtinId="9" hidden="1"/>
    <cellStyle name="Followed Hyperlink" xfId="8836" builtinId="9" hidden="1"/>
    <cellStyle name="Followed Hyperlink" xfId="8838" builtinId="9" hidden="1"/>
    <cellStyle name="Followed Hyperlink" xfId="8840" builtinId="9" hidden="1"/>
    <cellStyle name="Followed Hyperlink" xfId="8842" builtinId="9" hidden="1"/>
    <cellStyle name="Followed Hyperlink" xfId="8844" builtinId="9" hidden="1"/>
    <cellStyle name="Followed Hyperlink" xfId="8846" builtinId="9" hidden="1"/>
    <cellStyle name="Followed Hyperlink" xfId="8848" builtinId="9" hidden="1"/>
    <cellStyle name="Followed Hyperlink" xfId="8850" builtinId="9" hidden="1"/>
    <cellStyle name="Followed Hyperlink" xfId="8852" builtinId="9" hidden="1"/>
    <cellStyle name="Followed Hyperlink" xfId="8854" builtinId="9" hidden="1"/>
    <cellStyle name="Followed Hyperlink" xfId="8856" builtinId="9" hidden="1"/>
    <cellStyle name="Followed Hyperlink" xfId="8858" builtinId="9" hidden="1"/>
    <cellStyle name="Followed Hyperlink" xfId="8860" builtinId="9" hidden="1"/>
    <cellStyle name="Followed Hyperlink" xfId="8862" builtinId="9" hidden="1"/>
    <cellStyle name="Followed Hyperlink" xfId="8864" builtinId="9" hidden="1"/>
    <cellStyle name="Followed Hyperlink" xfId="8866" builtinId="9" hidden="1"/>
    <cellStyle name="Followed Hyperlink" xfId="8868" builtinId="9" hidden="1"/>
    <cellStyle name="Followed Hyperlink" xfId="8870" builtinId="9" hidden="1"/>
    <cellStyle name="Followed Hyperlink" xfId="8872" builtinId="9" hidden="1"/>
    <cellStyle name="Followed Hyperlink" xfId="8874" builtinId="9" hidden="1"/>
    <cellStyle name="Followed Hyperlink" xfId="8876" builtinId="9" hidden="1"/>
    <cellStyle name="Followed Hyperlink" xfId="8878" builtinId="9" hidden="1"/>
    <cellStyle name="Followed Hyperlink" xfId="8880" builtinId="9" hidden="1"/>
    <cellStyle name="Followed Hyperlink" xfId="8882" builtinId="9" hidden="1"/>
    <cellStyle name="Followed Hyperlink" xfId="8884" builtinId="9" hidden="1"/>
    <cellStyle name="Followed Hyperlink" xfId="8886" builtinId="9" hidden="1"/>
    <cellStyle name="Followed Hyperlink" xfId="8888" builtinId="9" hidden="1"/>
    <cellStyle name="Followed Hyperlink" xfId="8890" builtinId="9" hidden="1"/>
    <cellStyle name="Followed Hyperlink" xfId="8892" builtinId="9" hidden="1"/>
    <cellStyle name="Followed Hyperlink" xfId="8894" builtinId="9" hidden="1"/>
    <cellStyle name="Followed Hyperlink" xfId="8896" builtinId="9" hidden="1"/>
    <cellStyle name="Followed Hyperlink" xfId="8898" builtinId="9" hidden="1"/>
    <cellStyle name="Followed Hyperlink" xfId="8900" builtinId="9" hidden="1"/>
    <cellStyle name="Followed Hyperlink" xfId="8902" builtinId="9" hidden="1"/>
    <cellStyle name="Followed Hyperlink" xfId="8904" builtinId="9" hidden="1"/>
    <cellStyle name="Followed Hyperlink" xfId="8906" builtinId="9" hidden="1"/>
    <cellStyle name="Followed Hyperlink" xfId="8908" builtinId="9" hidden="1"/>
    <cellStyle name="Followed Hyperlink" xfId="8910" builtinId="9" hidden="1"/>
    <cellStyle name="Followed Hyperlink" xfId="8912" builtinId="9" hidden="1"/>
    <cellStyle name="Followed Hyperlink" xfId="8914" builtinId="9" hidden="1"/>
    <cellStyle name="Followed Hyperlink" xfId="8916" builtinId="9" hidden="1"/>
    <cellStyle name="Followed Hyperlink" xfId="8918" builtinId="9" hidden="1"/>
    <cellStyle name="Followed Hyperlink" xfId="8920" builtinId="9" hidden="1"/>
    <cellStyle name="Followed Hyperlink" xfId="8922" builtinId="9" hidden="1"/>
    <cellStyle name="Followed Hyperlink" xfId="8924" builtinId="9" hidden="1"/>
    <cellStyle name="Followed Hyperlink" xfId="8926" builtinId="9" hidden="1"/>
    <cellStyle name="Followed Hyperlink" xfId="8928" builtinId="9" hidden="1"/>
    <cellStyle name="Followed Hyperlink" xfId="8930" builtinId="9" hidden="1"/>
    <cellStyle name="Followed Hyperlink" xfId="8932" builtinId="9" hidden="1"/>
    <cellStyle name="Followed Hyperlink" xfId="8934" builtinId="9" hidden="1"/>
    <cellStyle name="Followed Hyperlink" xfId="8936" builtinId="9" hidden="1"/>
    <cellStyle name="Followed Hyperlink" xfId="8938" builtinId="9" hidden="1"/>
    <cellStyle name="Followed Hyperlink" xfId="8940" builtinId="9" hidden="1"/>
    <cellStyle name="Followed Hyperlink" xfId="8942" builtinId="9" hidden="1"/>
    <cellStyle name="Followed Hyperlink" xfId="8944" builtinId="9" hidden="1"/>
    <cellStyle name="Followed Hyperlink" xfId="8946" builtinId="9" hidden="1"/>
    <cellStyle name="Followed Hyperlink" xfId="8948" builtinId="9" hidden="1"/>
    <cellStyle name="Followed Hyperlink" xfId="8950" builtinId="9" hidden="1"/>
    <cellStyle name="Followed Hyperlink" xfId="8952" builtinId="9" hidden="1"/>
    <cellStyle name="Followed Hyperlink" xfId="8954" builtinId="9" hidden="1"/>
    <cellStyle name="Followed Hyperlink" xfId="8956" builtinId="9" hidden="1"/>
    <cellStyle name="Followed Hyperlink" xfId="8958" builtinId="9" hidden="1"/>
    <cellStyle name="Followed Hyperlink" xfId="8960" builtinId="9" hidden="1"/>
    <cellStyle name="Followed Hyperlink" xfId="8962" builtinId="9" hidden="1"/>
    <cellStyle name="Followed Hyperlink" xfId="8964" builtinId="9" hidden="1"/>
    <cellStyle name="Followed Hyperlink" xfId="8966" builtinId="9" hidden="1"/>
    <cellStyle name="Followed Hyperlink" xfId="8968" builtinId="9" hidden="1"/>
    <cellStyle name="Followed Hyperlink" xfId="8970" builtinId="9" hidden="1"/>
    <cellStyle name="Followed Hyperlink" xfId="8972" builtinId="9" hidden="1"/>
    <cellStyle name="Followed Hyperlink" xfId="8974" builtinId="9" hidden="1"/>
    <cellStyle name="Followed Hyperlink" xfId="8976" builtinId="9" hidden="1"/>
    <cellStyle name="Followed Hyperlink" xfId="8978" builtinId="9" hidden="1"/>
    <cellStyle name="Followed Hyperlink" xfId="8980" builtinId="9" hidden="1"/>
    <cellStyle name="Followed Hyperlink" xfId="8982" builtinId="9" hidden="1"/>
    <cellStyle name="Followed Hyperlink" xfId="8984" builtinId="9" hidden="1"/>
    <cellStyle name="Followed Hyperlink" xfId="8986" builtinId="9" hidden="1"/>
    <cellStyle name="Followed Hyperlink" xfId="8988" builtinId="9" hidden="1"/>
    <cellStyle name="Followed Hyperlink" xfId="8990" builtinId="9" hidden="1"/>
    <cellStyle name="Followed Hyperlink" xfId="8992" builtinId="9" hidden="1"/>
    <cellStyle name="Followed Hyperlink" xfId="8994" builtinId="9" hidden="1"/>
    <cellStyle name="Followed Hyperlink" xfId="8996" builtinId="9" hidden="1"/>
    <cellStyle name="Followed Hyperlink" xfId="8998" builtinId="9" hidden="1"/>
    <cellStyle name="Followed Hyperlink" xfId="9000" builtinId="9" hidden="1"/>
    <cellStyle name="Followed Hyperlink" xfId="9002" builtinId="9" hidden="1"/>
    <cellStyle name="Followed Hyperlink" xfId="9004" builtinId="9" hidden="1"/>
    <cellStyle name="Followed Hyperlink" xfId="9006" builtinId="9" hidden="1"/>
    <cellStyle name="Followed Hyperlink" xfId="9008" builtinId="9" hidden="1"/>
    <cellStyle name="Followed Hyperlink" xfId="9010" builtinId="9" hidden="1"/>
    <cellStyle name="Followed Hyperlink" xfId="9012" builtinId="9" hidden="1"/>
    <cellStyle name="Followed Hyperlink" xfId="9014" builtinId="9" hidden="1"/>
    <cellStyle name="Followed Hyperlink" xfId="9016" builtinId="9" hidden="1"/>
    <cellStyle name="Followed Hyperlink" xfId="9018" builtinId="9" hidden="1"/>
    <cellStyle name="Followed Hyperlink" xfId="9020" builtinId="9" hidden="1"/>
    <cellStyle name="Followed Hyperlink" xfId="9022" builtinId="9" hidden="1"/>
    <cellStyle name="Followed Hyperlink" xfId="9024" builtinId="9" hidden="1"/>
    <cellStyle name="Followed Hyperlink" xfId="9026" builtinId="9" hidden="1"/>
    <cellStyle name="Followed Hyperlink" xfId="9028" builtinId="9" hidden="1"/>
    <cellStyle name="Followed Hyperlink" xfId="9030" builtinId="9" hidden="1"/>
    <cellStyle name="Followed Hyperlink" xfId="9032" builtinId="9" hidden="1"/>
    <cellStyle name="Followed Hyperlink" xfId="9034" builtinId="9" hidden="1"/>
    <cellStyle name="Followed Hyperlink" xfId="9036" builtinId="9" hidden="1"/>
    <cellStyle name="Followed Hyperlink" xfId="9038" builtinId="9" hidden="1"/>
    <cellStyle name="Followed Hyperlink" xfId="9040" builtinId="9" hidden="1"/>
    <cellStyle name="Followed Hyperlink" xfId="9042" builtinId="9" hidden="1"/>
    <cellStyle name="Followed Hyperlink" xfId="9044" builtinId="9" hidden="1"/>
    <cellStyle name="Followed Hyperlink" xfId="9046" builtinId="9" hidden="1"/>
    <cellStyle name="Followed Hyperlink" xfId="9048" builtinId="9" hidden="1"/>
    <cellStyle name="Followed Hyperlink" xfId="9050" builtinId="9" hidden="1"/>
    <cellStyle name="Followed Hyperlink" xfId="9052" builtinId="9" hidden="1"/>
    <cellStyle name="Followed Hyperlink" xfId="9054" builtinId="9" hidden="1"/>
    <cellStyle name="Followed Hyperlink" xfId="9056" builtinId="9" hidden="1"/>
    <cellStyle name="Followed Hyperlink" xfId="9058" builtinId="9" hidden="1"/>
    <cellStyle name="Followed Hyperlink" xfId="9060" builtinId="9" hidden="1"/>
    <cellStyle name="Followed Hyperlink" xfId="9062" builtinId="9" hidden="1"/>
    <cellStyle name="Followed Hyperlink" xfId="9064" builtinId="9" hidden="1"/>
    <cellStyle name="Followed Hyperlink" xfId="9066" builtinId="9" hidden="1"/>
    <cellStyle name="Followed Hyperlink" xfId="9068" builtinId="9" hidden="1"/>
    <cellStyle name="Followed Hyperlink" xfId="9070" builtinId="9" hidden="1"/>
    <cellStyle name="Followed Hyperlink" xfId="9072" builtinId="9" hidden="1"/>
    <cellStyle name="Followed Hyperlink" xfId="9074" builtinId="9" hidden="1"/>
    <cellStyle name="Followed Hyperlink" xfId="9076" builtinId="9" hidden="1"/>
    <cellStyle name="Followed Hyperlink" xfId="9078" builtinId="9" hidden="1"/>
    <cellStyle name="Followed Hyperlink" xfId="9080" builtinId="9" hidden="1"/>
    <cellStyle name="Followed Hyperlink" xfId="9082" builtinId="9" hidden="1"/>
    <cellStyle name="Followed Hyperlink" xfId="9084" builtinId="9" hidden="1"/>
    <cellStyle name="Followed Hyperlink" xfId="9086" builtinId="9" hidden="1"/>
    <cellStyle name="Followed Hyperlink" xfId="9088" builtinId="9" hidden="1"/>
    <cellStyle name="Followed Hyperlink" xfId="9090" builtinId="9" hidden="1"/>
    <cellStyle name="Followed Hyperlink" xfId="9092" builtinId="9" hidden="1"/>
    <cellStyle name="Followed Hyperlink" xfId="9094" builtinId="9" hidden="1"/>
    <cellStyle name="Followed Hyperlink" xfId="9096" builtinId="9" hidden="1"/>
    <cellStyle name="Followed Hyperlink" xfId="9098" builtinId="9" hidden="1"/>
    <cellStyle name="Followed Hyperlink" xfId="9100" builtinId="9" hidden="1"/>
    <cellStyle name="Followed Hyperlink" xfId="9102" builtinId="9" hidden="1"/>
    <cellStyle name="Followed Hyperlink" xfId="9104" builtinId="9" hidden="1"/>
    <cellStyle name="Followed Hyperlink" xfId="9106" builtinId="9" hidden="1"/>
    <cellStyle name="Followed Hyperlink" xfId="9108" builtinId="9" hidden="1"/>
    <cellStyle name="Followed Hyperlink" xfId="9110" builtinId="9" hidden="1"/>
    <cellStyle name="Followed Hyperlink" xfId="9112" builtinId="9" hidden="1"/>
    <cellStyle name="Followed Hyperlink" xfId="9114" builtinId="9" hidden="1"/>
    <cellStyle name="Followed Hyperlink" xfId="9116" builtinId="9" hidden="1"/>
    <cellStyle name="Followed Hyperlink" xfId="9118" builtinId="9" hidden="1"/>
    <cellStyle name="Followed Hyperlink" xfId="9120" builtinId="9" hidden="1"/>
    <cellStyle name="Followed Hyperlink" xfId="9122" builtinId="9" hidden="1"/>
    <cellStyle name="Followed Hyperlink" xfId="9124" builtinId="9" hidden="1"/>
    <cellStyle name="Followed Hyperlink" xfId="9126" builtinId="9" hidden="1"/>
    <cellStyle name="Followed Hyperlink" xfId="9128" builtinId="9" hidden="1"/>
    <cellStyle name="Followed Hyperlink" xfId="9130" builtinId="9" hidden="1"/>
    <cellStyle name="Followed Hyperlink" xfId="9132" builtinId="9" hidden="1"/>
    <cellStyle name="Followed Hyperlink" xfId="9134" builtinId="9" hidden="1"/>
    <cellStyle name="Followed Hyperlink" xfId="9136" builtinId="9" hidden="1"/>
    <cellStyle name="Followed Hyperlink" xfId="9138" builtinId="9" hidden="1"/>
    <cellStyle name="Followed Hyperlink" xfId="9140" builtinId="9" hidden="1"/>
    <cellStyle name="Followed Hyperlink" xfId="9142" builtinId="9" hidden="1"/>
    <cellStyle name="Followed Hyperlink" xfId="9144" builtinId="9" hidden="1"/>
    <cellStyle name="Followed Hyperlink" xfId="9146" builtinId="9" hidden="1"/>
    <cellStyle name="Followed Hyperlink" xfId="9148" builtinId="9" hidden="1"/>
    <cellStyle name="Followed Hyperlink" xfId="9150" builtinId="9" hidden="1"/>
    <cellStyle name="Followed Hyperlink" xfId="9152" builtinId="9" hidden="1"/>
    <cellStyle name="Followed Hyperlink" xfId="9154" builtinId="9" hidden="1"/>
    <cellStyle name="Followed Hyperlink" xfId="9156" builtinId="9" hidden="1"/>
    <cellStyle name="Followed Hyperlink" xfId="9158" builtinId="9" hidden="1"/>
    <cellStyle name="Followed Hyperlink" xfId="9160" builtinId="9" hidden="1"/>
    <cellStyle name="Followed Hyperlink" xfId="9162" builtinId="9" hidden="1"/>
    <cellStyle name="Followed Hyperlink" xfId="9164" builtinId="9" hidden="1"/>
    <cellStyle name="Followed Hyperlink" xfId="9166" builtinId="9" hidden="1"/>
    <cellStyle name="Followed Hyperlink" xfId="9168" builtinId="9" hidden="1"/>
    <cellStyle name="Followed Hyperlink" xfId="9170" builtinId="9" hidden="1"/>
    <cellStyle name="Followed Hyperlink" xfId="9172" builtinId="9" hidden="1"/>
    <cellStyle name="Followed Hyperlink" xfId="9174" builtinId="9" hidden="1"/>
    <cellStyle name="Followed Hyperlink" xfId="9176" builtinId="9" hidden="1"/>
    <cellStyle name="Followed Hyperlink" xfId="9178" builtinId="9" hidden="1"/>
    <cellStyle name="Followed Hyperlink" xfId="9180" builtinId="9" hidden="1"/>
    <cellStyle name="Followed Hyperlink" xfId="9182" builtinId="9" hidden="1"/>
    <cellStyle name="Followed Hyperlink" xfId="9184" builtinId="9" hidden="1"/>
    <cellStyle name="Followed Hyperlink" xfId="9186" builtinId="9" hidden="1"/>
    <cellStyle name="Followed Hyperlink" xfId="9188" builtinId="9" hidden="1"/>
    <cellStyle name="Followed Hyperlink" xfId="9190" builtinId="9" hidden="1"/>
    <cellStyle name="Followed Hyperlink" xfId="9192" builtinId="9" hidden="1"/>
    <cellStyle name="Followed Hyperlink" xfId="9194" builtinId="9" hidden="1"/>
    <cellStyle name="Followed Hyperlink" xfId="9196" builtinId="9" hidden="1"/>
    <cellStyle name="Followed Hyperlink" xfId="9198" builtinId="9" hidden="1"/>
    <cellStyle name="Followed Hyperlink" xfId="9200" builtinId="9" hidden="1"/>
    <cellStyle name="Followed Hyperlink" xfId="9202" builtinId="9" hidden="1"/>
    <cellStyle name="Followed Hyperlink" xfId="9204" builtinId="9" hidden="1"/>
    <cellStyle name="Followed Hyperlink" xfId="9206" builtinId="9" hidden="1"/>
    <cellStyle name="Followed Hyperlink" xfId="9208" builtinId="9" hidden="1"/>
    <cellStyle name="Followed Hyperlink" xfId="9210" builtinId="9" hidden="1"/>
    <cellStyle name="Followed Hyperlink" xfId="9212" builtinId="9" hidden="1"/>
    <cellStyle name="Followed Hyperlink" xfId="9214" builtinId="9" hidden="1"/>
    <cellStyle name="Followed Hyperlink" xfId="9216" builtinId="9" hidden="1"/>
    <cellStyle name="Followed Hyperlink" xfId="9218" builtinId="9" hidden="1"/>
    <cellStyle name="Followed Hyperlink" xfId="9220" builtinId="9" hidden="1"/>
    <cellStyle name="Followed Hyperlink" xfId="9222" builtinId="9" hidden="1"/>
    <cellStyle name="Followed Hyperlink" xfId="9224" builtinId="9" hidden="1"/>
    <cellStyle name="Followed Hyperlink" xfId="9226" builtinId="9" hidden="1"/>
    <cellStyle name="Followed Hyperlink" xfId="9228" builtinId="9" hidden="1"/>
    <cellStyle name="Followed Hyperlink" xfId="9230" builtinId="9" hidden="1"/>
    <cellStyle name="Followed Hyperlink" xfId="9232" builtinId="9" hidden="1"/>
    <cellStyle name="Followed Hyperlink" xfId="9234" builtinId="9" hidden="1"/>
    <cellStyle name="Followed Hyperlink" xfId="9236" builtinId="9" hidden="1"/>
    <cellStyle name="Followed Hyperlink" xfId="9238" builtinId="9" hidden="1"/>
    <cellStyle name="Followed Hyperlink" xfId="9240" builtinId="9" hidden="1"/>
    <cellStyle name="Followed Hyperlink" xfId="9242" builtinId="9" hidden="1"/>
    <cellStyle name="Followed Hyperlink" xfId="9244" builtinId="9" hidden="1"/>
    <cellStyle name="Followed Hyperlink" xfId="9246" builtinId="9" hidden="1"/>
    <cellStyle name="Followed Hyperlink" xfId="9248" builtinId="9" hidden="1"/>
    <cellStyle name="Followed Hyperlink" xfId="9250" builtinId="9" hidden="1"/>
    <cellStyle name="Followed Hyperlink" xfId="9252" builtinId="9" hidden="1"/>
    <cellStyle name="Followed Hyperlink" xfId="9254" builtinId="9" hidden="1"/>
    <cellStyle name="Followed Hyperlink" xfId="9256" builtinId="9" hidden="1"/>
    <cellStyle name="Followed Hyperlink" xfId="9258" builtinId="9" hidden="1"/>
    <cellStyle name="Followed Hyperlink" xfId="9260" builtinId="9" hidden="1"/>
    <cellStyle name="Followed Hyperlink" xfId="9262" builtinId="9" hidden="1"/>
    <cellStyle name="Followed Hyperlink" xfId="9264" builtinId="9" hidden="1"/>
    <cellStyle name="Followed Hyperlink" xfId="9266" builtinId="9" hidden="1"/>
    <cellStyle name="Followed Hyperlink" xfId="9268" builtinId="9" hidden="1"/>
    <cellStyle name="Followed Hyperlink" xfId="9270" builtinId="9" hidden="1"/>
    <cellStyle name="Followed Hyperlink" xfId="9272" builtinId="9" hidden="1"/>
    <cellStyle name="Followed Hyperlink" xfId="9274" builtinId="9" hidden="1"/>
    <cellStyle name="Followed Hyperlink" xfId="9276" builtinId="9" hidden="1"/>
    <cellStyle name="Followed Hyperlink" xfId="9278" builtinId="9" hidden="1"/>
    <cellStyle name="Followed Hyperlink" xfId="9280" builtinId="9" hidden="1"/>
    <cellStyle name="Followed Hyperlink" xfId="9282" builtinId="9" hidden="1"/>
    <cellStyle name="Followed Hyperlink" xfId="9284" builtinId="9" hidden="1"/>
    <cellStyle name="Followed Hyperlink" xfId="9286" builtinId="9" hidden="1"/>
    <cellStyle name="Followed Hyperlink" xfId="9288" builtinId="9" hidden="1"/>
    <cellStyle name="Followed Hyperlink" xfId="9290" builtinId="9" hidden="1"/>
    <cellStyle name="Followed Hyperlink" xfId="9292" builtinId="9" hidden="1"/>
    <cellStyle name="Followed Hyperlink" xfId="9294" builtinId="9" hidden="1"/>
    <cellStyle name="Followed Hyperlink" xfId="9296" builtinId="9" hidden="1"/>
    <cellStyle name="Followed Hyperlink" xfId="9298" builtinId="9" hidden="1"/>
    <cellStyle name="Followed Hyperlink" xfId="9300" builtinId="9" hidden="1"/>
    <cellStyle name="Followed Hyperlink" xfId="9302" builtinId="9" hidden="1"/>
    <cellStyle name="Followed Hyperlink" xfId="9304" builtinId="9" hidden="1"/>
    <cellStyle name="Followed Hyperlink" xfId="9306" builtinId="9" hidden="1"/>
    <cellStyle name="Followed Hyperlink" xfId="9308" builtinId="9" hidden="1"/>
    <cellStyle name="Followed Hyperlink" xfId="9310" builtinId="9" hidden="1"/>
    <cellStyle name="Followed Hyperlink" xfId="9312" builtinId="9" hidden="1"/>
    <cellStyle name="Followed Hyperlink" xfId="9314" builtinId="9" hidden="1"/>
    <cellStyle name="Followed Hyperlink" xfId="9316" builtinId="9" hidden="1"/>
    <cellStyle name="Followed Hyperlink" xfId="9318" builtinId="9" hidden="1"/>
    <cellStyle name="Followed Hyperlink" xfId="9320" builtinId="9" hidden="1"/>
    <cellStyle name="Followed Hyperlink" xfId="9322" builtinId="9" hidden="1"/>
    <cellStyle name="Followed Hyperlink" xfId="9324" builtinId="9" hidden="1"/>
    <cellStyle name="Followed Hyperlink" xfId="9326" builtinId="9" hidden="1"/>
    <cellStyle name="Followed Hyperlink" xfId="9328" builtinId="9" hidden="1"/>
    <cellStyle name="Followed Hyperlink" xfId="9330" builtinId="9" hidden="1"/>
    <cellStyle name="Followed Hyperlink" xfId="9332" builtinId="9" hidden="1"/>
    <cellStyle name="Followed Hyperlink" xfId="9334" builtinId="9" hidden="1"/>
    <cellStyle name="Followed Hyperlink" xfId="9336" builtinId="9" hidden="1"/>
    <cellStyle name="Followed Hyperlink" xfId="9338" builtinId="9" hidden="1"/>
    <cellStyle name="Followed Hyperlink" xfId="9340" builtinId="9" hidden="1"/>
    <cellStyle name="Followed Hyperlink" xfId="9342" builtinId="9" hidden="1"/>
    <cellStyle name="Followed Hyperlink" xfId="9344" builtinId="9" hidden="1"/>
    <cellStyle name="Followed Hyperlink" xfId="9346" builtinId="9" hidden="1"/>
    <cellStyle name="Followed Hyperlink" xfId="9348" builtinId="9" hidden="1"/>
    <cellStyle name="Followed Hyperlink" xfId="9350" builtinId="9" hidden="1"/>
    <cellStyle name="Followed Hyperlink" xfId="9352" builtinId="9" hidden="1"/>
    <cellStyle name="Followed Hyperlink" xfId="9354" builtinId="9" hidden="1"/>
    <cellStyle name="Followed Hyperlink" xfId="9356" builtinId="9" hidden="1"/>
    <cellStyle name="Followed Hyperlink" xfId="9358" builtinId="9" hidden="1"/>
    <cellStyle name="Followed Hyperlink" xfId="9360" builtinId="9" hidden="1"/>
    <cellStyle name="Followed Hyperlink" xfId="9362" builtinId="9" hidden="1"/>
    <cellStyle name="Followed Hyperlink" xfId="9364" builtinId="9" hidden="1"/>
    <cellStyle name="Followed Hyperlink" xfId="9366" builtinId="9" hidden="1"/>
    <cellStyle name="Followed Hyperlink" xfId="9368" builtinId="9" hidden="1"/>
    <cellStyle name="Followed Hyperlink" xfId="9370" builtinId="9" hidden="1"/>
    <cellStyle name="Followed Hyperlink" xfId="9372" builtinId="9" hidden="1"/>
    <cellStyle name="Followed Hyperlink" xfId="9374" builtinId="9" hidden="1"/>
    <cellStyle name="Followed Hyperlink" xfId="9376" builtinId="9" hidden="1"/>
    <cellStyle name="Followed Hyperlink" xfId="9378" builtinId="9" hidden="1"/>
    <cellStyle name="Followed Hyperlink" xfId="9380" builtinId="9" hidden="1"/>
    <cellStyle name="Followed Hyperlink" xfId="9382" builtinId="9" hidden="1"/>
    <cellStyle name="Followed Hyperlink" xfId="9384" builtinId="9" hidden="1"/>
    <cellStyle name="Followed Hyperlink" xfId="9386" builtinId="9" hidden="1"/>
    <cellStyle name="Followed Hyperlink" xfId="9388" builtinId="9" hidden="1"/>
    <cellStyle name="Followed Hyperlink" xfId="9390" builtinId="9" hidden="1"/>
    <cellStyle name="Followed Hyperlink" xfId="9392" builtinId="9" hidden="1"/>
    <cellStyle name="Followed Hyperlink" xfId="9394" builtinId="9" hidden="1"/>
    <cellStyle name="Followed Hyperlink" xfId="9396" builtinId="9" hidden="1"/>
    <cellStyle name="Followed Hyperlink" xfId="9398" builtinId="9" hidden="1"/>
    <cellStyle name="Followed Hyperlink" xfId="9400" builtinId="9" hidden="1"/>
    <cellStyle name="Followed Hyperlink" xfId="9402" builtinId="9" hidden="1"/>
    <cellStyle name="Followed Hyperlink" xfId="9404" builtinId="9" hidden="1"/>
    <cellStyle name="Followed Hyperlink" xfId="9406" builtinId="9" hidden="1"/>
    <cellStyle name="Followed Hyperlink" xfId="9408" builtinId="9" hidden="1"/>
    <cellStyle name="Followed Hyperlink" xfId="9410" builtinId="9" hidden="1"/>
    <cellStyle name="Followed Hyperlink" xfId="9412" builtinId="9" hidden="1"/>
    <cellStyle name="Followed Hyperlink" xfId="9414" builtinId="9" hidden="1"/>
    <cellStyle name="Followed Hyperlink" xfId="9416" builtinId="9" hidden="1"/>
    <cellStyle name="Followed Hyperlink" xfId="9418" builtinId="9" hidden="1"/>
    <cellStyle name="Followed Hyperlink" xfId="9420" builtinId="9" hidden="1"/>
    <cellStyle name="Followed Hyperlink" xfId="9422" builtinId="9" hidden="1"/>
    <cellStyle name="Followed Hyperlink" xfId="9424" builtinId="9" hidden="1"/>
    <cellStyle name="Followed Hyperlink" xfId="9426" builtinId="9" hidden="1"/>
    <cellStyle name="Followed Hyperlink" xfId="9428" builtinId="9" hidden="1"/>
    <cellStyle name="Followed Hyperlink" xfId="9430" builtinId="9" hidden="1"/>
    <cellStyle name="Followed Hyperlink" xfId="9432" builtinId="9" hidden="1"/>
    <cellStyle name="Followed Hyperlink" xfId="9434" builtinId="9" hidden="1"/>
    <cellStyle name="Followed Hyperlink" xfId="9436" builtinId="9" hidden="1"/>
    <cellStyle name="Followed Hyperlink" xfId="9438" builtinId="9" hidden="1"/>
    <cellStyle name="Followed Hyperlink" xfId="9440" builtinId="9" hidden="1"/>
    <cellStyle name="Followed Hyperlink" xfId="9442" builtinId="9" hidden="1"/>
    <cellStyle name="Followed Hyperlink" xfId="9444" builtinId="9" hidden="1"/>
    <cellStyle name="Followed Hyperlink" xfId="9446" builtinId="9" hidden="1"/>
    <cellStyle name="Followed Hyperlink" xfId="9448" builtinId="9" hidden="1"/>
    <cellStyle name="Followed Hyperlink" xfId="9450" builtinId="9" hidden="1"/>
    <cellStyle name="Followed Hyperlink" xfId="9452" builtinId="9" hidden="1"/>
    <cellStyle name="Followed Hyperlink" xfId="9454" builtinId="9" hidden="1"/>
    <cellStyle name="Followed Hyperlink" xfId="9456" builtinId="9" hidden="1"/>
    <cellStyle name="Followed Hyperlink" xfId="9458" builtinId="9" hidden="1"/>
    <cellStyle name="Followed Hyperlink" xfId="9460" builtinId="9" hidden="1"/>
    <cellStyle name="Followed Hyperlink" xfId="9462" builtinId="9" hidden="1"/>
    <cellStyle name="Followed Hyperlink" xfId="9464" builtinId="9" hidden="1"/>
    <cellStyle name="Followed Hyperlink" xfId="9466" builtinId="9" hidden="1"/>
    <cellStyle name="Followed Hyperlink" xfId="9468" builtinId="9" hidden="1"/>
    <cellStyle name="Followed Hyperlink" xfId="9470" builtinId="9" hidden="1"/>
    <cellStyle name="Followed Hyperlink" xfId="9472" builtinId="9" hidden="1"/>
    <cellStyle name="Followed Hyperlink" xfId="9474" builtinId="9" hidden="1"/>
    <cellStyle name="Followed Hyperlink" xfId="9476" builtinId="9" hidden="1"/>
    <cellStyle name="Followed Hyperlink" xfId="9478" builtinId="9" hidden="1"/>
    <cellStyle name="Followed Hyperlink" xfId="9480" builtinId="9" hidden="1"/>
    <cellStyle name="Followed Hyperlink" xfId="9482" builtinId="9" hidden="1"/>
    <cellStyle name="Followed Hyperlink" xfId="9484" builtinId="9" hidden="1"/>
    <cellStyle name="Followed Hyperlink" xfId="9486" builtinId="9" hidden="1"/>
    <cellStyle name="Followed Hyperlink" xfId="9488" builtinId="9" hidden="1"/>
    <cellStyle name="Followed Hyperlink" xfId="9490" builtinId="9" hidden="1"/>
    <cellStyle name="Followed Hyperlink" xfId="9492" builtinId="9" hidden="1"/>
    <cellStyle name="Followed Hyperlink" xfId="9494" builtinId="9" hidden="1"/>
    <cellStyle name="Followed Hyperlink" xfId="9496" builtinId="9" hidden="1"/>
    <cellStyle name="Followed Hyperlink" xfId="9498" builtinId="9" hidden="1"/>
    <cellStyle name="Followed Hyperlink" xfId="9500" builtinId="9" hidden="1"/>
    <cellStyle name="Followed Hyperlink" xfId="9502" builtinId="9" hidden="1"/>
    <cellStyle name="Followed Hyperlink" xfId="9504" builtinId="9" hidden="1"/>
    <cellStyle name="Followed Hyperlink" xfId="9506" builtinId="9" hidden="1"/>
    <cellStyle name="Followed Hyperlink" xfId="9508" builtinId="9" hidden="1"/>
    <cellStyle name="Followed Hyperlink" xfId="9510" builtinId="9" hidden="1"/>
    <cellStyle name="Followed Hyperlink" xfId="9512" builtinId="9" hidden="1"/>
    <cellStyle name="Followed Hyperlink" xfId="9514" builtinId="9" hidden="1"/>
    <cellStyle name="Followed Hyperlink" xfId="9516" builtinId="9" hidden="1"/>
    <cellStyle name="Followed Hyperlink" xfId="9518" builtinId="9" hidden="1"/>
    <cellStyle name="Followed Hyperlink" xfId="9520" builtinId="9" hidden="1"/>
    <cellStyle name="Followed Hyperlink" xfId="9522" builtinId="9" hidden="1"/>
    <cellStyle name="Followed Hyperlink" xfId="9524" builtinId="9" hidden="1"/>
    <cellStyle name="Followed Hyperlink" xfId="9526" builtinId="9" hidden="1"/>
    <cellStyle name="Followed Hyperlink" xfId="9528" builtinId="9" hidden="1"/>
    <cellStyle name="Followed Hyperlink" xfId="9530" builtinId="9" hidden="1"/>
    <cellStyle name="Followed Hyperlink" xfId="9532" builtinId="9" hidden="1"/>
    <cellStyle name="Followed Hyperlink" xfId="9534" builtinId="9" hidden="1"/>
    <cellStyle name="Followed Hyperlink" xfId="9536" builtinId="9" hidden="1"/>
    <cellStyle name="Followed Hyperlink" xfId="9538" builtinId="9" hidden="1"/>
    <cellStyle name="Followed Hyperlink" xfId="9540" builtinId="9" hidden="1"/>
    <cellStyle name="Followed Hyperlink" xfId="9542" builtinId="9" hidden="1"/>
    <cellStyle name="Followed Hyperlink" xfId="9544" builtinId="9" hidden="1"/>
    <cellStyle name="Followed Hyperlink" xfId="9546" builtinId="9" hidden="1"/>
    <cellStyle name="Followed Hyperlink" xfId="9548" builtinId="9" hidden="1"/>
    <cellStyle name="Followed Hyperlink" xfId="9550" builtinId="9" hidden="1"/>
    <cellStyle name="Followed Hyperlink" xfId="9552" builtinId="9" hidden="1"/>
    <cellStyle name="Followed Hyperlink" xfId="9554" builtinId="9" hidden="1"/>
    <cellStyle name="Followed Hyperlink" xfId="9556" builtinId="9" hidden="1"/>
    <cellStyle name="Followed Hyperlink" xfId="9558" builtinId="9" hidden="1"/>
    <cellStyle name="Followed Hyperlink" xfId="9560" builtinId="9" hidden="1"/>
    <cellStyle name="Followed Hyperlink" xfId="9562" builtinId="9" hidden="1"/>
    <cellStyle name="Followed Hyperlink" xfId="9564" builtinId="9" hidden="1"/>
    <cellStyle name="Followed Hyperlink" xfId="9566" builtinId="9" hidden="1"/>
    <cellStyle name="Followed Hyperlink" xfId="9568" builtinId="9" hidden="1"/>
    <cellStyle name="Followed Hyperlink" xfId="9570" builtinId="9" hidden="1"/>
    <cellStyle name="Followed Hyperlink" xfId="9572" builtinId="9" hidden="1"/>
    <cellStyle name="Followed Hyperlink" xfId="9574" builtinId="9" hidden="1"/>
    <cellStyle name="Followed Hyperlink" xfId="9576" builtinId="9" hidden="1"/>
    <cellStyle name="Followed Hyperlink" xfId="9578" builtinId="9" hidden="1"/>
    <cellStyle name="Followed Hyperlink" xfId="9580" builtinId="9" hidden="1"/>
    <cellStyle name="Followed Hyperlink" xfId="9582" builtinId="9" hidden="1"/>
    <cellStyle name="Followed Hyperlink" xfId="9584" builtinId="9" hidden="1"/>
    <cellStyle name="Followed Hyperlink" xfId="9586" builtinId="9" hidden="1"/>
    <cellStyle name="Followed Hyperlink" xfId="9588" builtinId="9" hidden="1"/>
    <cellStyle name="Followed Hyperlink" xfId="9590" builtinId="9" hidden="1"/>
    <cellStyle name="Followed Hyperlink" xfId="9592" builtinId="9" hidden="1"/>
    <cellStyle name="Followed Hyperlink" xfId="9594" builtinId="9" hidden="1"/>
    <cellStyle name="Followed Hyperlink" xfId="9596" builtinId="9" hidden="1"/>
    <cellStyle name="Followed Hyperlink" xfId="9598" builtinId="9" hidden="1"/>
    <cellStyle name="Followed Hyperlink" xfId="9600" builtinId="9" hidden="1"/>
    <cellStyle name="Followed Hyperlink" xfId="9602" builtinId="9" hidden="1"/>
    <cellStyle name="Followed Hyperlink" xfId="9604" builtinId="9" hidden="1"/>
    <cellStyle name="Followed Hyperlink" xfId="9606" builtinId="9" hidden="1"/>
    <cellStyle name="Followed Hyperlink" xfId="9608" builtinId="9" hidden="1"/>
    <cellStyle name="Followed Hyperlink" xfId="9610" builtinId="9" hidden="1"/>
    <cellStyle name="Followed Hyperlink" xfId="9612" builtinId="9" hidden="1"/>
    <cellStyle name="Followed Hyperlink" xfId="9614" builtinId="9" hidden="1"/>
    <cellStyle name="Followed Hyperlink" xfId="9616" builtinId="9" hidden="1"/>
    <cellStyle name="Followed Hyperlink" xfId="9618" builtinId="9" hidden="1"/>
    <cellStyle name="Followed Hyperlink" xfId="9620" builtinId="9" hidden="1"/>
    <cellStyle name="Followed Hyperlink" xfId="9622" builtinId="9" hidden="1"/>
    <cellStyle name="Followed Hyperlink" xfId="9624" builtinId="9" hidden="1"/>
    <cellStyle name="Followed Hyperlink" xfId="9626" builtinId="9" hidden="1"/>
    <cellStyle name="Followed Hyperlink" xfId="9628" builtinId="9" hidden="1"/>
    <cellStyle name="Followed Hyperlink" xfId="9630" builtinId="9" hidden="1"/>
    <cellStyle name="Followed Hyperlink" xfId="9632" builtinId="9" hidden="1"/>
    <cellStyle name="Followed Hyperlink" xfId="9634" builtinId="9" hidden="1"/>
    <cellStyle name="Followed Hyperlink" xfId="9636" builtinId="9" hidden="1"/>
    <cellStyle name="Followed Hyperlink" xfId="9638" builtinId="9" hidden="1"/>
    <cellStyle name="Followed Hyperlink" xfId="9640" builtinId="9" hidden="1"/>
    <cellStyle name="Followed Hyperlink" xfId="9642" builtinId="9" hidden="1"/>
    <cellStyle name="Followed Hyperlink" xfId="9644" builtinId="9" hidden="1"/>
    <cellStyle name="Followed Hyperlink" xfId="9646" builtinId="9" hidden="1"/>
    <cellStyle name="Followed Hyperlink" xfId="9648" builtinId="9" hidden="1"/>
    <cellStyle name="Followed Hyperlink" xfId="9650" builtinId="9" hidden="1"/>
    <cellStyle name="Followed Hyperlink" xfId="9652" builtinId="9" hidden="1"/>
    <cellStyle name="Followed Hyperlink" xfId="9654" builtinId="9" hidden="1"/>
    <cellStyle name="Followed Hyperlink" xfId="9656" builtinId="9" hidden="1"/>
    <cellStyle name="Followed Hyperlink" xfId="9658" builtinId="9" hidden="1"/>
    <cellStyle name="Followed Hyperlink" xfId="9660" builtinId="9" hidden="1"/>
    <cellStyle name="Followed Hyperlink" xfId="9662" builtinId="9" hidden="1"/>
    <cellStyle name="Followed Hyperlink" xfId="9664" builtinId="9" hidden="1"/>
    <cellStyle name="Followed Hyperlink" xfId="9666" builtinId="9" hidden="1"/>
    <cellStyle name="Followed Hyperlink" xfId="9668" builtinId="9" hidden="1"/>
    <cellStyle name="Followed Hyperlink" xfId="9670" builtinId="9" hidden="1"/>
    <cellStyle name="Followed Hyperlink" xfId="9672" builtinId="9" hidden="1"/>
    <cellStyle name="Followed Hyperlink" xfId="9674" builtinId="9" hidden="1"/>
    <cellStyle name="Followed Hyperlink" xfId="9676" builtinId="9" hidden="1"/>
    <cellStyle name="Followed Hyperlink" xfId="9678" builtinId="9" hidden="1"/>
    <cellStyle name="Followed Hyperlink" xfId="9680" builtinId="9" hidden="1"/>
    <cellStyle name="Followed Hyperlink" xfId="9682" builtinId="9" hidden="1"/>
    <cellStyle name="Followed Hyperlink" xfId="9684" builtinId="9" hidden="1"/>
    <cellStyle name="Followed Hyperlink" xfId="9686" builtinId="9" hidden="1"/>
    <cellStyle name="Followed Hyperlink" xfId="9688" builtinId="9" hidden="1"/>
    <cellStyle name="Followed Hyperlink" xfId="9690" builtinId="9" hidden="1"/>
    <cellStyle name="Followed Hyperlink" xfId="9692" builtinId="9" hidden="1"/>
    <cellStyle name="Followed Hyperlink" xfId="9694" builtinId="9" hidden="1"/>
    <cellStyle name="Followed Hyperlink" xfId="9696" builtinId="9" hidden="1"/>
    <cellStyle name="Followed Hyperlink" xfId="9698" builtinId="9" hidden="1"/>
    <cellStyle name="Followed Hyperlink" xfId="9700" builtinId="9" hidden="1"/>
    <cellStyle name="Followed Hyperlink" xfId="9702" builtinId="9" hidden="1"/>
    <cellStyle name="Followed Hyperlink" xfId="9704" builtinId="9" hidden="1"/>
    <cellStyle name="Followed Hyperlink" xfId="9706" builtinId="9" hidden="1"/>
    <cellStyle name="Followed Hyperlink" xfId="9708" builtinId="9" hidden="1"/>
    <cellStyle name="Followed Hyperlink" xfId="9710" builtinId="9" hidden="1"/>
    <cellStyle name="Followed Hyperlink" xfId="9712" builtinId="9" hidden="1"/>
    <cellStyle name="Followed Hyperlink" xfId="9714" builtinId="9" hidden="1"/>
    <cellStyle name="Followed Hyperlink" xfId="9716" builtinId="9" hidden="1"/>
    <cellStyle name="Followed Hyperlink" xfId="9718" builtinId="9" hidden="1"/>
    <cellStyle name="Followed Hyperlink" xfId="9720" builtinId="9" hidden="1"/>
    <cellStyle name="Followed Hyperlink" xfId="9722" builtinId="9" hidden="1"/>
    <cellStyle name="Followed Hyperlink" xfId="9724" builtinId="9" hidden="1"/>
    <cellStyle name="Followed Hyperlink" xfId="9726" builtinId="9" hidden="1"/>
    <cellStyle name="Followed Hyperlink" xfId="9728" builtinId="9" hidden="1"/>
    <cellStyle name="Followed Hyperlink" xfId="9730" builtinId="9" hidden="1"/>
    <cellStyle name="Followed Hyperlink" xfId="9732" builtinId="9" hidden="1"/>
    <cellStyle name="Followed Hyperlink" xfId="9734" builtinId="9" hidden="1"/>
    <cellStyle name="Followed Hyperlink" xfId="9736" builtinId="9" hidden="1"/>
    <cellStyle name="Followed Hyperlink" xfId="9738" builtinId="9" hidden="1"/>
    <cellStyle name="Followed Hyperlink" xfId="9740" builtinId="9" hidden="1"/>
    <cellStyle name="Followed Hyperlink" xfId="9742" builtinId="9" hidden="1"/>
    <cellStyle name="Followed Hyperlink" xfId="9744" builtinId="9" hidden="1"/>
    <cellStyle name="Followed Hyperlink" xfId="9746" builtinId="9" hidden="1"/>
    <cellStyle name="Followed Hyperlink" xfId="9748" builtinId="9" hidden="1"/>
    <cellStyle name="Followed Hyperlink" xfId="9750" builtinId="9" hidden="1"/>
    <cellStyle name="Followed Hyperlink" xfId="9752" builtinId="9" hidden="1"/>
    <cellStyle name="Followed Hyperlink" xfId="9754" builtinId="9" hidden="1"/>
    <cellStyle name="Followed Hyperlink" xfId="9756" builtinId="9" hidden="1"/>
    <cellStyle name="Followed Hyperlink" xfId="9758" builtinId="9" hidden="1"/>
    <cellStyle name="Followed Hyperlink" xfId="9760" builtinId="9" hidden="1"/>
    <cellStyle name="Followed Hyperlink" xfId="9762" builtinId="9" hidden="1"/>
    <cellStyle name="Followed Hyperlink" xfId="9764" builtinId="9" hidden="1"/>
    <cellStyle name="Followed Hyperlink" xfId="9766" builtinId="9" hidden="1"/>
    <cellStyle name="Followed Hyperlink" xfId="9768" builtinId="9" hidden="1"/>
    <cellStyle name="Followed Hyperlink" xfId="9770" builtinId="9" hidden="1"/>
    <cellStyle name="Followed Hyperlink" xfId="9772" builtinId="9" hidden="1"/>
    <cellStyle name="Followed Hyperlink" xfId="9774" builtinId="9" hidden="1"/>
    <cellStyle name="Followed Hyperlink" xfId="9776" builtinId="9" hidden="1"/>
    <cellStyle name="Followed Hyperlink" xfId="9778" builtinId="9" hidden="1"/>
    <cellStyle name="Followed Hyperlink" xfId="9780" builtinId="9" hidden="1"/>
    <cellStyle name="Followed Hyperlink" xfId="9782" builtinId="9" hidden="1"/>
    <cellStyle name="Followed Hyperlink" xfId="9784" builtinId="9" hidden="1"/>
    <cellStyle name="Followed Hyperlink" xfId="9786" builtinId="9" hidden="1"/>
    <cellStyle name="Followed Hyperlink" xfId="9788" builtinId="9" hidden="1"/>
    <cellStyle name="Followed Hyperlink" xfId="9790" builtinId="9" hidden="1"/>
    <cellStyle name="Followed Hyperlink" xfId="9792" builtinId="9" hidden="1"/>
    <cellStyle name="Followed Hyperlink" xfId="9794" builtinId="9" hidden="1"/>
    <cellStyle name="Followed Hyperlink" xfId="9796" builtinId="9" hidden="1"/>
    <cellStyle name="Followed Hyperlink" xfId="9798" builtinId="9" hidden="1"/>
    <cellStyle name="Followed Hyperlink" xfId="9800" builtinId="9" hidden="1"/>
    <cellStyle name="Followed Hyperlink" xfId="9802" builtinId="9" hidden="1"/>
    <cellStyle name="Followed Hyperlink" xfId="9804" builtinId="9" hidden="1"/>
    <cellStyle name="Followed Hyperlink" xfId="9806" builtinId="9" hidden="1"/>
    <cellStyle name="Followed Hyperlink" xfId="9808" builtinId="9" hidden="1"/>
    <cellStyle name="Followed Hyperlink" xfId="9810" builtinId="9" hidden="1"/>
    <cellStyle name="Followed Hyperlink" xfId="9812" builtinId="9" hidden="1"/>
    <cellStyle name="Followed Hyperlink" xfId="9814" builtinId="9" hidden="1"/>
    <cellStyle name="Followed Hyperlink" xfId="9816" builtinId="9" hidden="1"/>
    <cellStyle name="Followed Hyperlink" xfId="9818" builtinId="9" hidden="1"/>
    <cellStyle name="Followed Hyperlink" xfId="9820" builtinId="9" hidden="1"/>
    <cellStyle name="Followed Hyperlink" xfId="9822" builtinId="9" hidden="1"/>
    <cellStyle name="Followed Hyperlink" xfId="9824" builtinId="9" hidden="1"/>
    <cellStyle name="Followed Hyperlink" xfId="9826" builtinId="9" hidden="1"/>
    <cellStyle name="Followed Hyperlink" xfId="9828" builtinId="9" hidden="1"/>
    <cellStyle name="Followed Hyperlink" xfId="9830" builtinId="9" hidden="1"/>
    <cellStyle name="Followed Hyperlink" xfId="9832" builtinId="9" hidden="1"/>
    <cellStyle name="Followed Hyperlink" xfId="9834" builtinId="9" hidden="1"/>
    <cellStyle name="Followed Hyperlink" xfId="9836" builtinId="9" hidden="1"/>
    <cellStyle name="Followed Hyperlink" xfId="9838" builtinId="9" hidden="1"/>
    <cellStyle name="Followed Hyperlink" xfId="9840" builtinId="9" hidden="1"/>
    <cellStyle name="Followed Hyperlink" xfId="9842" builtinId="9" hidden="1"/>
    <cellStyle name="Followed Hyperlink" xfId="9844" builtinId="9" hidden="1"/>
    <cellStyle name="Followed Hyperlink" xfId="9846" builtinId="9" hidden="1"/>
    <cellStyle name="Followed Hyperlink" xfId="9848" builtinId="9" hidden="1"/>
    <cellStyle name="Followed Hyperlink" xfId="9850" builtinId="9" hidden="1"/>
    <cellStyle name="Followed Hyperlink" xfId="9852" builtinId="9" hidden="1"/>
    <cellStyle name="Followed Hyperlink" xfId="9854" builtinId="9" hidden="1"/>
    <cellStyle name="Followed Hyperlink" xfId="9856" builtinId="9" hidden="1"/>
    <cellStyle name="Followed Hyperlink" xfId="9858" builtinId="9" hidden="1"/>
    <cellStyle name="Followed Hyperlink" xfId="9860" builtinId="9" hidden="1"/>
    <cellStyle name="Followed Hyperlink" xfId="9862" builtinId="9" hidden="1"/>
    <cellStyle name="Followed Hyperlink" xfId="9864" builtinId="9" hidden="1"/>
    <cellStyle name="Followed Hyperlink" xfId="9866" builtinId="9" hidden="1"/>
    <cellStyle name="Followed Hyperlink" xfId="9868" builtinId="9" hidden="1"/>
    <cellStyle name="Followed Hyperlink" xfId="9870" builtinId="9" hidden="1"/>
    <cellStyle name="Followed Hyperlink" xfId="9872" builtinId="9" hidden="1"/>
    <cellStyle name="Followed Hyperlink" xfId="9874" builtinId="9" hidden="1"/>
    <cellStyle name="Followed Hyperlink" xfId="9876" builtinId="9" hidden="1"/>
    <cellStyle name="Followed Hyperlink" xfId="9878" builtinId="9" hidden="1"/>
    <cellStyle name="Followed Hyperlink" xfId="9880" builtinId="9" hidden="1"/>
    <cellStyle name="Followed Hyperlink" xfId="9882" builtinId="9" hidden="1"/>
    <cellStyle name="Followed Hyperlink" xfId="9884" builtinId="9" hidden="1"/>
    <cellStyle name="Followed Hyperlink" xfId="9886" builtinId="9" hidden="1"/>
    <cellStyle name="Followed Hyperlink" xfId="9888" builtinId="9" hidden="1"/>
    <cellStyle name="Followed Hyperlink" xfId="9890" builtinId="9" hidden="1"/>
    <cellStyle name="Followed Hyperlink" xfId="9892" builtinId="9" hidden="1"/>
    <cellStyle name="Followed Hyperlink" xfId="9894" builtinId="9" hidden="1"/>
    <cellStyle name="Followed Hyperlink" xfId="9896" builtinId="9" hidden="1"/>
    <cellStyle name="Followed Hyperlink" xfId="9898" builtinId="9" hidden="1"/>
    <cellStyle name="Followed Hyperlink" xfId="9900" builtinId="9" hidden="1"/>
    <cellStyle name="Followed Hyperlink" xfId="9902" builtinId="9" hidden="1"/>
    <cellStyle name="Followed Hyperlink" xfId="9904" builtinId="9" hidden="1"/>
    <cellStyle name="Followed Hyperlink" xfId="9906" builtinId="9" hidden="1"/>
    <cellStyle name="Followed Hyperlink" xfId="9908" builtinId="9" hidden="1"/>
    <cellStyle name="Followed Hyperlink" xfId="9910" builtinId="9" hidden="1"/>
    <cellStyle name="Followed Hyperlink" xfId="9912" builtinId="9" hidden="1"/>
    <cellStyle name="Followed Hyperlink" xfId="9914" builtinId="9" hidden="1"/>
    <cellStyle name="Followed Hyperlink" xfId="9916" builtinId="9" hidden="1"/>
    <cellStyle name="Followed Hyperlink" xfId="9918" builtinId="9" hidden="1"/>
    <cellStyle name="Followed Hyperlink" xfId="9920" builtinId="9" hidden="1"/>
    <cellStyle name="Followed Hyperlink" xfId="9922" builtinId="9" hidden="1"/>
    <cellStyle name="Followed Hyperlink" xfId="9924" builtinId="9" hidden="1"/>
    <cellStyle name="Followed Hyperlink" xfId="9926" builtinId="9" hidden="1"/>
    <cellStyle name="Followed Hyperlink" xfId="9928" builtinId="9" hidden="1"/>
    <cellStyle name="Followed Hyperlink" xfId="9930" builtinId="9" hidden="1"/>
    <cellStyle name="Followed Hyperlink" xfId="9932" builtinId="9" hidden="1"/>
    <cellStyle name="Followed Hyperlink" xfId="9934" builtinId="9" hidden="1"/>
    <cellStyle name="Followed Hyperlink" xfId="9936" builtinId="9" hidden="1"/>
    <cellStyle name="Followed Hyperlink" xfId="9938" builtinId="9" hidden="1"/>
    <cellStyle name="Followed Hyperlink" xfId="9940" builtinId="9" hidden="1"/>
    <cellStyle name="Followed Hyperlink" xfId="9942" builtinId="9" hidden="1"/>
    <cellStyle name="Followed Hyperlink" xfId="9944" builtinId="9" hidden="1"/>
    <cellStyle name="Followed Hyperlink" xfId="9946" builtinId="9" hidden="1"/>
    <cellStyle name="Followed Hyperlink" xfId="9948" builtinId="9" hidden="1"/>
    <cellStyle name="Followed Hyperlink" xfId="9950" builtinId="9" hidden="1"/>
    <cellStyle name="Followed Hyperlink" xfId="9952" builtinId="9" hidden="1"/>
    <cellStyle name="Followed Hyperlink" xfId="9954" builtinId="9" hidden="1"/>
    <cellStyle name="Followed Hyperlink" xfId="9956" builtinId="9" hidden="1"/>
    <cellStyle name="Followed Hyperlink" xfId="9958" builtinId="9" hidden="1"/>
    <cellStyle name="Followed Hyperlink" xfId="9960" builtinId="9" hidden="1"/>
    <cellStyle name="Followed Hyperlink" xfId="9962" builtinId="9" hidden="1"/>
    <cellStyle name="Followed Hyperlink" xfId="9964" builtinId="9" hidden="1"/>
    <cellStyle name="Followed Hyperlink" xfId="9966" builtinId="9" hidden="1"/>
    <cellStyle name="Followed Hyperlink" xfId="9968" builtinId="9" hidden="1"/>
    <cellStyle name="Followed Hyperlink" xfId="9970" builtinId="9" hidden="1"/>
    <cellStyle name="Followed Hyperlink" xfId="9972" builtinId="9" hidden="1"/>
    <cellStyle name="Followed Hyperlink" xfId="9974" builtinId="9" hidden="1"/>
    <cellStyle name="Followed Hyperlink" xfId="9976" builtinId="9" hidden="1"/>
    <cellStyle name="Followed Hyperlink" xfId="9978" builtinId="9" hidden="1"/>
    <cellStyle name="Followed Hyperlink" xfId="9980" builtinId="9" hidden="1"/>
    <cellStyle name="Followed Hyperlink" xfId="9982" builtinId="9" hidden="1"/>
    <cellStyle name="Followed Hyperlink" xfId="9984" builtinId="9" hidden="1"/>
    <cellStyle name="Followed Hyperlink" xfId="9986" builtinId="9" hidden="1"/>
    <cellStyle name="Followed Hyperlink" xfId="9988" builtinId="9" hidden="1"/>
    <cellStyle name="Followed Hyperlink" xfId="9990" builtinId="9" hidden="1"/>
    <cellStyle name="Followed Hyperlink" xfId="9992" builtinId="9" hidden="1"/>
    <cellStyle name="Followed Hyperlink" xfId="9994" builtinId="9" hidden="1"/>
    <cellStyle name="Followed Hyperlink" xfId="9996" builtinId="9" hidden="1"/>
    <cellStyle name="Followed Hyperlink" xfId="9998" builtinId="9" hidden="1"/>
    <cellStyle name="Followed Hyperlink" xfId="10000" builtinId="9" hidden="1"/>
    <cellStyle name="Followed Hyperlink" xfId="10002" builtinId="9" hidden="1"/>
    <cellStyle name="Followed Hyperlink" xfId="10004" builtinId="9" hidden="1"/>
    <cellStyle name="Followed Hyperlink" xfId="10006" builtinId="9" hidden="1"/>
    <cellStyle name="Followed Hyperlink" xfId="10008" builtinId="9" hidden="1"/>
    <cellStyle name="Followed Hyperlink" xfId="10010" builtinId="9" hidden="1"/>
    <cellStyle name="Followed Hyperlink" xfId="10012" builtinId="9" hidden="1"/>
    <cellStyle name="Followed Hyperlink" xfId="10014" builtinId="9" hidden="1"/>
    <cellStyle name="Followed Hyperlink" xfId="10016" builtinId="9" hidden="1"/>
    <cellStyle name="Followed Hyperlink" xfId="10018" builtinId="9" hidden="1"/>
    <cellStyle name="Followed Hyperlink" xfId="10020" builtinId="9" hidden="1"/>
    <cellStyle name="Followed Hyperlink" xfId="10022" builtinId="9" hidden="1"/>
    <cellStyle name="Followed Hyperlink" xfId="10024" builtinId="9" hidden="1"/>
    <cellStyle name="Followed Hyperlink" xfId="10026" builtinId="9" hidden="1"/>
    <cellStyle name="Followed Hyperlink" xfId="10028" builtinId="9" hidden="1"/>
    <cellStyle name="Followed Hyperlink" xfId="10030" builtinId="9" hidden="1"/>
    <cellStyle name="Followed Hyperlink" xfId="10032" builtinId="9" hidden="1"/>
    <cellStyle name="Followed Hyperlink" xfId="10034" builtinId="9" hidden="1"/>
    <cellStyle name="Followed Hyperlink" xfId="10036" builtinId="9" hidden="1"/>
    <cellStyle name="Followed Hyperlink" xfId="10038" builtinId="9" hidden="1"/>
    <cellStyle name="Followed Hyperlink" xfId="10040" builtinId="9" hidden="1"/>
    <cellStyle name="Followed Hyperlink" xfId="10042" builtinId="9" hidden="1"/>
    <cellStyle name="Followed Hyperlink" xfId="10044" builtinId="9" hidden="1"/>
    <cellStyle name="Followed Hyperlink" xfId="10046" builtinId="9" hidden="1"/>
    <cellStyle name="Followed Hyperlink" xfId="10048" builtinId="9" hidden="1"/>
    <cellStyle name="Followed Hyperlink" xfId="10050" builtinId="9" hidden="1"/>
    <cellStyle name="Followed Hyperlink" xfId="10052" builtinId="9" hidden="1"/>
    <cellStyle name="Followed Hyperlink" xfId="10054" builtinId="9" hidden="1"/>
    <cellStyle name="Followed Hyperlink" xfId="10056" builtinId="9" hidden="1"/>
    <cellStyle name="Followed Hyperlink" xfId="10058" builtinId="9" hidden="1"/>
    <cellStyle name="Followed Hyperlink" xfId="10060" builtinId="9" hidden="1"/>
    <cellStyle name="Followed Hyperlink" xfId="10062" builtinId="9" hidden="1"/>
    <cellStyle name="Followed Hyperlink" xfId="10064" builtinId="9" hidden="1"/>
    <cellStyle name="Followed Hyperlink" xfId="10066" builtinId="9" hidden="1"/>
    <cellStyle name="Followed Hyperlink" xfId="10068" builtinId="9" hidden="1"/>
    <cellStyle name="Followed Hyperlink" xfId="10070" builtinId="9" hidden="1"/>
    <cellStyle name="Followed Hyperlink" xfId="10072" builtinId="9" hidden="1"/>
    <cellStyle name="Followed Hyperlink" xfId="10074" builtinId="9" hidden="1"/>
    <cellStyle name="Followed Hyperlink" xfId="10076" builtinId="9" hidden="1"/>
    <cellStyle name="Followed Hyperlink" xfId="10078" builtinId="9" hidden="1"/>
    <cellStyle name="Followed Hyperlink" xfId="10080" builtinId="9" hidden="1"/>
    <cellStyle name="Followed Hyperlink" xfId="10082" builtinId="9" hidden="1"/>
    <cellStyle name="Followed Hyperlink" xfId="10084" builtinId="9" hidden="1"/>
    <cellStyle name="Followed Hyperlink" xfId="10086" builtinId="9" hidden="1"/>
    <cellStyle name="Followed Hyperlink" xfId="10088" builtinId="9" hidden="1"/>
    <cellStyle name="Followed Hyperlink" xfId="10090" builtinId="9" hidden="1"/>
    <cellStyle name="Followed Hyperlink" xfId="10092" builtinId="9" hidden="1"/>
    <cellStyle name="Followed Hyperlink" xfId="10094" builtinId="9" hidden="1"/>
    <cellStyle name="Followed Hyperlink" xfId="10096" builtinId="9" hidden="1"/>
    <cellStyle name="Followed Hyperlink" xfId="10098" builtinId="9" hidden="1"/>
    <cellStyle name="Followed Hyperlink" xfId="10100" builtinId="9" hidden="1"/>
    <cellStyle name="Followed Hyperlink" xfId="10102" builtinId="9" hidden="1"/>
    <cellStyle name="Followed Hyperlink" xfId="10104" builtinId="9" hidden="1"/>
    <cellStyle name="Followed Hyperlink" xfId="10106" builtinId="9" hidden="1"/>
    <cellStyle name="Followed Hyperlink" xfId="10108" builtinId="9" hidden="1"/>
    <cellStyle name="Followed Hyperlink" xfId="10110" builtinId="9" hidden="1"/>
    <cellStyle name="Followed Hyperlink" xfId="10112" builtinId="9" hidden="1"/>
    <cellStyle name="Followed Hyperlink" xfId="10114" builtinId="9" hidden="1"/>
    <cellStyle name="Followed Hyperlink" xfId="10116" builtinId="9" hidden="1"/>
    <cellStyle name="Followed Hyperlink" xfId="10118" builtinId="9" hidden="1"/>
    <cellStyle name="Followed Hyperlink" xfId="10120" builtinId="9" hidden="1"/>
    <cellStyle name="Followed Hyperlink" xfId="10122" builtinId="9" hidden="1"/>
    <cellStyle name="Followed Hyperlink" xfId="10124" builtinId="9" hidden="1"/>
    <cellStyle name="Followed Hyperlink" xfId="10126" builtinId="9" hidden="1"/>
    <cellStyle name="Followed Hyperlink" xfId="10128" builtinId="9" hidden="1"/>
    <cellStyle name="Followed Hyperlink" xfId="10130" builtinId="9" hidden="1"/>
    <cellStyle name="Followed Hyperlink" xfId="10132" builtinId="9" hidden="1"/>
    <cellStyle name="Followed Hyperlink" xfId="10134" builtinId="9" hidden="1"/>
    <cellStyle name="Followed Hyperlink" xfId="10136" builtinId="9" hidden="1"/>
    <cellStyle name="Followed Hyperlink" xfId="10138" builtinId="9" hidden="1"/>
    <cellStyle name="Followed Hyperlink" xfId="10140" builtinId="9" hidden="1"/>
    <cellStyle name="Followed Hyperlink" xfId="10142" builtinId="9" hidden="1"/>
    <cellStyle name="Followed Hyperlink" xfId="10144" builtinId="9" hidden="1"/>
    <cellStyle name="Followed Hyperlink" xfId="10146" builtinId="9" hidden="1"/>
    <cellStyle name="Followed Hyperlink" xfId="10148" builtinId="9" hidden="1"/>
    <cellStyle name="Followed Hyperlink" xfId="10150" builtinId="9" hidden="1"/>
    <cellStyle name="Followed Hyperlink" xfId="10152" builtinId="9" hidden="1"/>
    <cellStyle name="Followed Hyperlink" xfId="10154" builtinId="9" hidden="1"/>
    <cellStyle name="Followed Hyperlink" xfId="10156" builtinId="9" hidden="1"/>
    <cellStyle name="Followed Hyperlink" xfId="10158" builtinId="9" hidden="1"/>
    <cellStyle name="Followed Hyperlink" xfId="10160" builtinId="9" hidden="1"/>
    <cellStyle name="Followed Hyperlink" xfId="10162" builtinId="9" hidden="1"/>
    <cellStyle name="Followed Hyperlink" xfId="10164" builtinId="9" hidden="1"/>
    <cellStyle name="Followed Hyperlink" xfId="10166" builtinId="9" hidden="1"/>
    <cellStyle name="Followed Hyperlink" xfId="10168" builtinId="9" hidden="1"/>
    <cellStyle name="Followed Hyperlink" xfId="10170" builtinId="9" hidden="1"/>
    <cellStyle name="Followed Hyperlink" xfId="10172" builtinId="9" hidden="1"/>
    <cellStyle name="Followed Hyperlink" xfId="10174" builtinId="9" hidden="1"/>
    <cellStyle name="Followed Hyperlink" xfId="10176" builtinId="9" hidden="1"/>
    <cellStyle name="Followed Hyperlink" xfId="10178" builtinId="9" hidden="1"/>
    <cellStyle name="Followed Hyperlink" xfId="10180" builtinId="9" hidden="1"/>
    <cellStyle name="Followed Hyperlink" xfId="10182" builtinId="9" hidden="1"/>
    <cellStyle name="Followed Hyperlink" xfId="10184" builtinId="9" hidden="1"/>
    <cellStyle name="Followed Hyperlink" xfId="10186" builtinId="9" hidden="1"/>
    <cellStyle name="Followed Hyperlink" xfId="10188" builtinId="9" hidden="1"/>
    <cellStyle name="Followed Hyperlink" xfId="10190" builtinId="9" hidden="1"/>
    <cellStyle name="Followed Hyperlink" xfId="10192" builtinId="9" hidden="1"/>
    <cellStyle name="Followed Hyperlink" xfId="10194" builtinId="9" hidden="1"/>
    <cellStyle name="Followed Hyperlink" xfId="10196" builtinId="9" hidden="1"/>
    <cellStyle name="Followed Hyperlink" xfId="10198" builtinId="9" hidden="1"/>
    <cellStyle name="Followed Hyperlink" xfId="10200" builtinId="9" hidden="1"/>
    <cellStyle name="Followed Hyperlink" xfId="10202" builtinId="9" hidden="1"/>
    <cellStyle name="Followed Hyperlink" xfId="10204" builtinId="9" hidden="1"/>
    <cellStyle name="Followed Hyperlink" xfId="10206" builtinId="9" hidden="1"/>
    <cellStyle name="Followed Hyperlink" xfId="10208" builtinId="9" hidden="1"/>
    <cellStyle name="Followed Hyperlink" xfId="10210" builtinId="9" hidden="1"/>
    <cellStyle name="Followed Hyperlink" xfId="10212" builtinId="9" hidden="1"/>
    <cellStyle name="Followed Hyperlink" xfId="10214" builtinId="9" hidden="1"/>
    <cellStyle name="Followed Hyperlink" xfId="10216" builtinId="9" hidden="1"/>
    <cellStyle name="Followed Hyperlink" xfId="10218" builtinId="9" hidden="1"/>
    <cellStyle name="Followed Hyperlink" xfId="10220" builtinId="9" hidden="1"/>
    <cellStyle name="Followed Hyperlink" xfId="10222" builtinId="9" hidden="1"/>
    <cellStyle name="Followed Hyperlink" xfId="10224" builtinId="9" hidden="1"/>
    <cellStyle name="Followed Hyperlink" xfId="10226" builtinId="9" hidden="1"/>
    <cellStyle name="Followed Hyperlink" xfId="10228" builtinId="9" hidden="1"/>
    <cellStyle name="Followed Hyperlink" xfId="10230" builtinId="9" hidden="1"/>
    <cellStyle name="Followed Hyperlink" xfId="10232" builtinId="9" hidden="1"/>
    <cellStyle name="Followed Hyperlink" xfId="10234" builtinId="9" hidden="1"/>
    <cellStyle name="Followed Hyperlink" xfId="10236" builtinId="9" hidden="1"/>
    <cellStyle name="Followed Hyperlink" xfId="10238" builtinId="9" hidden="1"/>
    <cellStyle name="Followed Hyperlink" xfId="10240" builtinId="9" hidden="1"/>
    <cellStyle name="Followed Hyperlink" xfId="10242" builtinId="9" hidden="1"/>
    <cellStyle name="Followed Hyperlink" xfId="10244" builtinId="9" hidden="1"/>
    <cellStyle name="Followed Hyperlink" xfId="10246" builtinId="9" hidden="1"/>
    <cellStyle name="Followed Hyperlink" xfId="10248" builtinId="9" hidden="1"/>
    <cellStyle name="Followed Hyperlink" xfId="10250" builtinId="9" hidden="1"/>
    <cellStyle name="Followed Hyperlink" xfId="10252" builtinId="9" hidden="1"/>
    <cellStyle name="Followed Hyperlink" xfId="10254" builtinId="9" hidden="1"/>
    <cellStyle name="Followed Hyperlink" xfId="10256" builtinId="9" hidden="1"/>
    <cellStyle name="Followed Hyperlink" xfId="10258" builtinId="9" hidden="1"/>
    <cellStyle name="Followed Hyperlink" xfId="10260" builtinId="9" hidden="1"/>
    <cellStyle name="Followed Hyperlink" xfId="10262" builtinId="9" hidden="1"/>
    <cellStyle name="Followed Hyperlink" xfId="10264" builtinId="9" hidden="1"/>
    <cellStyle name="Followed Hyperlink" xfId="10266" builtinId="9" hidden="1"/>
    <cellStyle name="Followed Hyperlink" xfId="10268" builtinId="9" hidden="1"/>
    <cellStyle name="Followed Hyperlink" xfId="10270" builtinId="9" hidden="1"/>
    <cellStyle name="Followed Hyperlink" xfId="10272" builtinId="9" hidden="1"/>
    <cellStyle name="Followed Hyperlink" xfId="10274" builtinId="9" hidden="1"/>
    <cellStyle name="Followed Hyperlink" xfId="10276" builtinId="9" hidden="1"/>
    <cellStyle name="Followed Hyperlink" xfId="10278" builtinId="9" hidden="1"/>
    <cellStyle name="Followed Hyperlink" xfId="10280" builtinId="9" hidden="1"/>
    <cellStyle name="Followed Hyperlink" xfId="10282" builtinId="9" hidden="1"/>
    <cellStyle name="Followed Hyperlink" xfId="10284" builtinId="9" hidden="1"/>
    <cellStyle name="Followed Hyperlink" xfId="10286" builtinId="9" hidden="1"/>
    <cellStyle name="Followed Hyperlink" xfId="10288" builtinId="9" hidden="1"/>
    <cellStyle name="Followed Hyperlink" xfId="10290" builtinId="9" hidden="1"/>
    <cellStyle name="Followed Hyperlink" xfId="10292" builtinId="9" hidden="1"/>
    <cellStyle name="Followed Hyperlink" xfId="10294" builtinId="9" hidden="1"/>
    <cellStyle name="Followed Hyperlink" xfId="10296" builtinId="9" hidden="1"/>
    <cellStyle name="Followed Hyperlink" xfId="10298" builtinId="9" hidden="1"/>
    <cellStyle name="Followed Hyperlink" xfId="10300" builtinId="9" hidden="1"/>
    <cellStyle name="Followed Hyperlink" xfId="10302" builtinId="9" hidden="1"/>
    <cellStyle name="Followed Hyperlink" xfId="10304" builtinId="9" hidden="1"/>
    <cellStyle name="Followed Hyperlink" xfId="10306" builtinId="9" hidden="1"/>
    <cellStyle name="Followed Hyperlink" xfId="10308" builtinId="9" hidden="1"/>
    <cellStyle name="Followed Hyperlink" xfId="10310" builtinId="9" hidden="1"/>
    <cellStyle name="Followed Hyperlink" xfId="10312" builtinId="9" hidden="1"/>
    <cellStyle name="Followed Hyperlink" xfId="10314" builtinId="9" hidden="1"/>
    <cellStyle name="Followed Hyperlink" xfId="10316" builtinId="9" hidden="1"/>
    <cellStyle name="Followed Hyperlink" xfId="10318" builtinId="9" hidden="1"/>
    <cellStyle name="Followed Hyperlink" xfId="10320" builtinId="9" hidden="1"/>
    <cellStyle name="Followed Hyperlink" xfId="10322" builtinId="9" hidden="1"/>
    <cellStyle name="Followed Hyperlink" xfId="10324" builtinId="9" hidden="1"/>
    <cellStyle name="Followed Hyperlink" xfId="10326" builtinId="9" hidden="1"/>
    <cellStyle name="Followed Hyperlink" xfId="10328" builtinId="9" hidden="1"/>
    <cellStyle name="Followed Hyperlink" xfId="10330" builtinId="9" hidden="1"/>
    <cellStyle name="Followed Hyperlink" xfId="10332" builtinId="9" hidden="1"/>
    <cellStyle name="Followed Hyperlink" xfId="10334" builtinId="9" hidden="1"/>
    <cellStyle name="Followed Hyperlink" xfId="10336" builtinId="9" hidden="1"/>
    <cellStyle name="Followed Hyperlink" xfId="10338" builtinId="9" hidden="1"/>
    <cellStyle name="Followed Hyperlink" xfId="10340" builtinId="9" hidden="1"/>
    <cellStyle name="Followed Hyperlink" xfId="10342" builtinId="9" hidden="1"/>
    <cellStyle name="Followed Hyperlink" xfId="10344" builtinId="9" hidden="1"/>
    <cellStyle name="Followed Hyperlink" xfId="10346" builtinId="9" hidden="1"/>
    <cellStyle name="Followed Hyperlink" xfId="10348" builtinId="9" hidden="1"/>
    <cellStyle name="Followed Hyperlink" xfId="10350" builtinId="9" hidden="1"/>
    <cellStyle name="Followed Hyperlink" xfId="10352" builtinId="9" hidden="1"/>
    <cellStyle name="Followed Hyperlink" xfId="10354" builtinId="9" hidden="1"/>
    <cellStyle name="Followed Hyperlink" xfId="10356" builtinId="9" hidden="1"/>
    <cellStyle name="Followed Hyperlink" xfId="10358" builtinId="9" hidden="1"/>
    <cellStyle name="Followed Hyperlink" xfId="10360" builtinId="9" hidden="1"/>
    <cellStyle name="Followed Hyperlink" xfId="10362" builtinId="9" hidden="1"/>
    <cellStyle name="Followed Hyperlink" xfId="10364" builtinId="9" hidden="1"/>
    <cellStyle name="Followed Hyperlink" xfId="10366" builtinId="9" hidden="1"/>
    <cellStyle name="Followed Hyperlink" xfId="10368" builtinId="9" hidden="1"/>
    <cellStyle name="Followed Hyperlink" xfId="10370" builtinId="9" hidden="1"/>
    <cellStyle name="Followed Hyperlink" xfId="10372" builtinId="9" hidden="1"/>
    <cellStyle name="Followed Hyperlink" xfId="10374" builtinId="9" hidden="1"/>
    <cellStyle name="Followed Hyperlink" xfId="10376" builtinId="9" hidden="1"/>
    <cellStyle name="Followed Hyperlink" xfId="10378" builtinId="9" hidden="1"/>
    <cellStyle name="Followed Hyperlink" xfId="10380" builtinId="9" hidden="1"/>
    <cellStyle name="Followed Hyperlink" xfId="10382" builtinId="9" hidden="1"/>
    <cellStyle name="Followed Hyperlink" xfId="10384" builtinId="9" hidden="1"/>
    <cellStyle name="Followed Hyperlink" xfId="10386" builtinId="9" hidden="1"/>
    <cellStyle name="Followed Hyperlink" xfId="10388" builtinId="9" hidden="1"/>
    <cellStyle name="Followed Hyperlink" xfId="10390" builtinId="9" hidden="1"/>
    <cellStyle name="Followed Hyperlink" xfId="10392" builtinId="9" hidden="1"/>
    <cellStyle name="Followed Hyperlink" xfId="10394" builtinId="9" hidden="1"/>
    <cellStyle name="Followed Hyperlink" xfId="10396" builtinId="9" hidden="1"/>
    <cellStyle name="Followed Hyperlink" xfId="10398" builtinId="9" hidden="1"/>
    <cellStyle name="Followed Hyperlink" xfId="10400" builtinId="9" hidden="1"/>
    <cellStyle name="Followed Hyperlink" xfId="10402" builtinId="9" hidden="1"/>
    <cellStyle name="Followed Hyperlink" xfId="10404" builtinId="9" hidden="1"/>
    <cellStyle name="Followed Hyperlink" xfId="10406" builtinId="9" hidden="1"/>
    <cellStyle name="Followed Hyperlink" xfId="10408" builtinId="9" hidden="1"/>
    <cellStyle name="Followed Hyperlink" xfId="10410" builtinId="9" hidden="1"/>
    <cellStyle name="Followed Hyperlink" xfId="10412" builtinId="9" hidden="1"/>
    <cellStyle name="Followed Hyperlink" xfId="10414" builtinId="9" hidden="1"/>
    <cellStyle name="Followed Hyperlink" xfId="10416" builtinId="9" hidden="1"/>
    <cellStyle name="Followed Hyperlink" xfId="10418" builtinId="9" hidden="1"/>
    <cellStyle name="Followed Hyperlink" xfId="10420" builtinId="9" hidden="1"/>
    <cellStyle name="Followed Hyperlink" xfId="10422" builtinId="9" hidden="1"/>
    <cellStyle name="Followed Hyperlink" xfId="10424" builtinId="9" hidden="1"/>
    <cellStyle name="Followed Hyperlink" xfId="10426" builtinId="9" hidden="1"/>
    <cellStyle name="Followed Hyperlink" xfId="10428" builtinId="9" hidden="1"/>
    <cellStyle name="Followed Hyperlink" xfId="10430" builtinId="9" hidden="1"/>
    <cellStyle name="Followed Hyperlink" xfId="10432" builtinId="9" hidden="1"/>
    <cellStyle name="Followed Hyperlink" xfId="10434" builtinId="9" hidden="1"/>
    <cellStyle name="Followed Hyperlink" xfId="10436" builtinId="9" hidden="1"/>
    <cellStyle name="Followed Hyperlink" xfId="10438" builtinId="9" hidden="1"/>
    <cellStyle name="Followed Hyperlink" xfId="10440" builtinId="9" hidden="1"/>
    <cellStyle name="Followed Hyperlink" xfId="10442" builtinId="9" hidden="1"/>
    <cellStyle name="Followed Hyperlink" xfId="10444" builtinId="9" hidden="1"/>
    <cellStyle name="Followed Hyperlink" xfId="10446" builtinId="9" hidden="1"/>
    <cellStyle name="Followed Hyperlink" xfId="10448" builtinId="9" hidden="1"/>
    <cellStyle name="Followed Hyperlink" xfId="10450" builtinId="9" hidden="1"/>
    <cellStyle name="Followed Hyperlink" xfId="10452" builtinId="9" hidden="1"/>
    <cellStyle name="Followed Hyperlink" xfId="10454" builtinId="9" hidden="1"/>
    <cellStyle name="Followed Hyperlink" xfId="10456" builtinId="9" hidden="1"/>
    <cellStyle name="Followed Hyperlink" xfId="10458" builtinId="9" hidden="1"/>
    <cellStyle name="Followed Hyperlink" xfId="10460" builtinId="9" hidden="1"/>
    <cellStyle name="Followed Hyperlink" xfId="10462" builtinId="9" hidden="1"/>
    <cellStyle name="Followed Hyperlink" xfId="10464" builtinId="9" hidden="1"/>
    <cellStyle name="Followed Hyperlink" xfId="10466" builtinId="9" hidden="1"/>
    <cellStyle name="Followed Hyperlink" xfId="10468" builtinId="9" hidden="1"/>
    <cellStyle name="Followed Hyperlink" xfId="10470" builtinId="9" hidden="1"/>
    <cellStyle name="Followed Hyperlink" xfId="10472" builtinId="9" hidden="1"/>
    <cellStyle name="Followed Hyperlink" xfId="10474" builtinId="9" hidden="1"/>
    <cellStyle name="Followed Hyperlink" xfId="10476" builtinId="9" hidden="1"/>
    <cellStyle name="Followed Hyperlink" xfId="10478" builtinId="9" hidden="1"/>
    <cellStyle name="Followed Hyperlink" xfId="10480" builtinId="9" hidden="1"/>
    <cellStyle name="Followed Hyperlink" xfId="10482" builtinId="9" hidden="1"/>
    <cellStyle name="Followed Hyperlink" xfId="10484" builtinId="9" hidden="1"/>
    <cellStyle name="Followed Hyperlink" xfId="10486" builtinId="9" hidden="1"/>
    <cellStyle name="Followed Hyperlink" xfId="10488" builtinId="9" hidden="1"/>
    <cellStyle name="Followed Hyperlink" xfId="10490" builtinId="9" hidden="1"/>
    <cellStyle name="Followed Hyperlink" xfId="10492" builtinId="9" hidden="1"/>
    <cellStyle name="Followed Hyperlink" xfId="10494" builtinId="9" hidden="1"/>
    <cellStyle name="Followed Hyperlink" xfId="10496" builtinId="9" hidden="1"/>
    <cellStyle name="Followed Hyperlink" xfId="10498" builtinId="9" hidden="1"/>
    <cellStyle name="Followed Hyperlink" xfId="10500" builtinId="9" hidden="1"/>
    <cellStyle name="Followed Hyperlink" xfId="10502" builtinId="9" hidden="1"/>
    <cellStyle name="Followed Hyperlink" xfId="10504" builtinId="9" hidden="1"/>
    <cellStyle name="Followed Hyperlink" xfId="10506" builtinId="9" hidden="1"/>
    <cellStyle name="Followed Hyperlink" xfId="10508" builtinId="9" hidden="1"/>
    <cellStyle name="Followed Hyperlink" xfId="10510" builtinId="9" hidden="1"/>
    <cellStyle name="Followed Hyperlink" xfId="10512" builtinId="9" hidden="1"/>
    <cellStyle name="Followed Hyperlink" xfId="10514" builtinId="9" hidden="1"/>
    <cellStyle name="Followed Hyperlink" xfId="10516" builtinId="9" hidden="1"/>
    <cellStyle name="Followed Hyperlink" xfId="10518" builtinId="9" hidden="1"/>
    <cellStyle name="Followed Hyperlink" xfId="10520" builtinId="9" hidden="1"/>
    <cellStyle name="Followed Hyperlink" xfId="10522" builtinId="9" hidden="1"/>
    <cellStyle name="Followed Hyperlink" xfId="10524" builtinId="9" hidden="1"/>
    <cellStyle name="Followed Hyperlink" xfId="10526" builtinId="9" hidden="1"/>
    <cellStyle name="Followed Hyperlink" xfId="10528" builtinId="9" hidden="1"/>
    <cellStyle name="Followed Hyperlink" xfId="10530" builtinId="9" hidden="1"/>
    <cellStyle name="Followed Hyperlink" xfId="10532" builtinId="9" hidden="1"/>
    <cellStyle name="Followed Hyperlink" xfId="10534" builtinId="9" hidden="1"/>
    <cellStyle name="Followed Hyperlink" xfId="10536" builtinId="9" hidden="1"/>
    <cellStyle name="Followed Hyperlink" xfId="10538" builtinId="9" hidden="1"/>
    <cellStyle name="Followed Hyperlink" xfId="10540" builtinId="9" hidden="1"/>
    <cellStyle name="Followed Hyperlink" xfId="10542" builtinId="9" hidden="1"/>
    <cellStyle name="Followed Hyperlink" xfId="10544" builtinId="9" hidden="1"/>
    <cellStyle name="Followed Hyperlink" xfId="10546" builtinId="9" hidden="1"/>
    <cellStyle name="Followed Hyperlink" xfId="10548" builtinId="9" hidden="1"/>
    <cellStyle name="Followed Hyperlink" xfId="10550" builtinId="9" hidden="1"/>
    <cellStyle name="Followed Hyperlink" xfId="10552" builtinId="9" hidden="1"/>
    <cellStyle name="Followed Hyperlink" xfId="10554" builtinId="9" hidden="1"/>
    <cellStyle name="Followed Hyperlink" xfId="10556" builtinId="9" hidden="1"/>
    <cellStyle name="Followed Hyperlink" xfId="10558" builtinId="9" hidden="1"/>
    <cellStyle name="Followed Hyperlink" xfId="10560" builtinId="9" hidden="1"/>
    <cellStyle name="Followed Hyperlink" xfId="10562" builtinId="9" hidden="1"/>
    <cellStyle name="Followed Hyperlink" xfId="10564" builtinId="9" hidden="1"/>
    <cellStyle name="Followed Hyperlink" xfId="10566" builtinId="9" hidden="1"/>
    <cellStyle name="Followed Hyperlink" xfId="10568" builtinId="9" hidden="1"/>
    <cellStyle name="Followed Hyperlink" xfId="10570" builtinId="9" hidden="1"/>
    <cellStyle name="Followed Hyperlink" xfId="10572" builtinId="9" hidden="1"/>
    <cellStyle name="Followed Hyperlink" xfId="10574" builtinId="9" hidden="1"/>
    <cellStyle name="Followed Hyperlink" xfId="10576" builtinId="9" hidden="1"/>
    <cellStyle name="Followed Hyperlink" xfId="10578" builtinId="9" hidden="1"/>
    <cellStyle name="Followed Hyperlink" xfId="10580" builtinId="9" hidden="1"/>
    <cellStyle name="Followed Hyperlink" xfId="10582" builtinId="9" hidden="1"/>
    <cellStyle name="Followed Hyperlink" xfId="10584" builtinId="9" hidden="1"/>
    <cellStyle name="Followed Hyperlink" xfId="10586" builtinId="9" hidden="1"/>
    <cellStyle name="Followed Hyperlink" xfId="10588" builtinId="9" hidden="1"/>
    <cellStyle name="Followed Hyperlink" xfId="10590" builtinId="9" hidden="1"/>
    <cellStyle name="Followed Hyperlink" xfId="10592" builtinId="9" hidden="1"/>
    <cellStyle name="Followed Hyperlink" xfId="10594" builtinId="9" hidden="1"/>
    <cellStyle name="Followed Hyperlink" xfId="10596" builtinId="9" hidden="1"/>
    <cellStyle name="Followed Hyperlink" xfId="10598" builtinId="9" hidden="1"/>
    <cellStyle name="Followed Hyperlink" xfId="10600" builtinId="9" hidden="1"/>
    <cellStyle name="Followed Hyperlink" xfId="10602" builtinId="9" hidden="1"/>
    <cellStyle name="Followed Hyperlink" xfId="10604" builtinId="9" hidden="1"/>
    <cellStyle name="Followed Hyperlink" xfId="10606" builtinId="9" hidden="1"/>
    <cellStyle name="Followed Hyperlink" xfId="10608" builtinId="9" hidden="1"/>
    <cellStyle name="Followed Hyperlink" xfId="10610" builtinId="9" hidden="1"/>
    <cellStyle name="Followed Hyperlink" xfId="10612" builtinId="9" hidden="1"/>
    <cellStyle name="Followed Hyperlink" xfId="10614" builtinId="9" hidden="1"/>
    <cellStyle name="Followed Hyperlink" xfId="10616" builtinId="9" hidden="1"/>
    <cellStyle name="Followed Hyperlink" xfId="10618" builtinId="9" hidden="1"/>
    <cellStyle name="Followed Hyperlink" xfId="10620" builtinId="9" hidden="1"/>
    <cellStyle name="Followed Hyperlink" xfId="10622" builtinId="9" hidden="1"/>
    <cellStyle name="Followed Hyperlink" xfId="10624" builtinId="9" hidden="1"/>
    <cellStyle name="Followed Hyperlink" xfId="10626" builtinId="9" hidden="1"/>
    <cellStyle name="Followed Hyperlink" xfId="10628" builtinId="9" hidden="1"/>
    <cellStyle name="Followed Hyperlink" xfId="10630" builtinId="9" hidden="1"/>
    <cellStyle name="Followed Hyperlink" xfId="10632" builtinId="9" hidden="1"/>
    <cellStyle name="Followed Hyperlink" xfId="10634" builtinId="9" hidden="1"/>
    <cellStyle name="Followed Hyperlink" xfId="10636" builtinId="9" hidden="1"/>
    <cellStyle name="Followed Hyperlink" xfId="10638" builtinId="9" hidden="1"/>
    <cellStyle name="Followed Hyperlink" xfId="10640" builtinId="9" hidden="1"/>
    <cellStyle name="Followed Hyperlink" xfId="10642" builtinId="9" hidden="1"/>
    <cellStyle name="Followed Hyperlink" xfId="10644" builtinId="9" hidden="1"/>
    <cellStyle name="Followed Hyperlink" xfId="10646" builtinId="9" hidden="1"/>
    <cellStyle name="Followed Hyperlink" xfId="10648" builtinId="9" hidden="1"/>
    <cellStyle name="Followed Hyperlink" xfId="10650" builtinId="9" hidden="1"/>
    <cellStyle name="Followed Hyperlink" xfId="10652" builtinId="9" hidden="1"/>
    <cellStyle name="Followed Hyperlink" xfId="10654" builtinId="9" hidden="1"/>
    <cellStyle name="Followed Hyperlink" xfId="10656" builtinId="9" hidden="1"/>
    <cellStyle name="Followed Hyperlink" xfId="10658" builtinId="9" hidden="1"/>
    <cellStyle name="Followed Hyperlink" xfId="10660" builtinId="9" hidden="1"/>
    <cellStyle name="Followed Hyperlink" xfId="10662" builtinId="9" hidden="1"/>
    <cellStyle name="Followed Hyperlink" xfId="10664" builtinId="9" hidden="1"/>
    <cellStyle name="Followed Hyperlink" xfId="10666" builtinId="9" hidden="1"/>
    <cellStyle name="Followed Hyperlink" xfId="10668" builtinId="9" hidden="1"/>
    <cellStyle name="Followed Hyperlink" xfId="10670" builtinId="9" hidden="1"/>
    <cellStyle name="Followed Hyperlink" xfId="10672" builtinId="9" hidden="1"/>
    <cellStyle name="Followed Hyperlink" xfId="10674" builtinId="9" hidden="1"/>
    <cellStyle name="Followed Hyperlink" xfId="10676" builtinId="9" hidden="1"/>
    <cellStyle name="Followed Hyperlink" xfId="10678" builtinId="9" hidden="1"/>
    <cellStyle name="Followed Hyperlink" xfId="10680" builtinId="9" hidden="1"/>
    <cellStyle name="Followed Hyperlink" xfId="10682" builtinId="9" hidden="1"/>
    <cellStyle name="Followed Hyperlink" xfId="10684" builtinId="9" hidden="1"/>
    <cellStyle name="Followed Hyperlink" xfId="10686" builtinId="9" hidden="1"/>
    <cellStyle name="Followed Hyperlink" xfId="10688" builtinId="9" hidden="1"/>
    <cellStyle name="Followed Hyperlink" xfId="10690" builtinId="9" hidden="1"/>
    <cellStyle name="Followed Hyperlink" xfId="10692" builtinId="9" hidden="1"/>
    <cellStyle name="Followed Hyperlink" xfId="10694" builtinId="9" hidden="1"/>
    <cellStyle name="Followed Hyperlink" xfId="10696" builtinId="9" hidden="1"/>
    <cellStyle name="Followed Hyperlink" xfId="10698" builtinId="9" hidden="1"/>
    <cellStyle name="Followed Hyperlink" xfId="10700" builtinId="9" hidden="1"/>
    <cellStyle name="Followed Hyperlink" xfId="10702" builtinId="9" hidden="1"/>
    <cellStyle name="Followed Hyperlink" xfId="10704" builtinId="9" hidden="1"/>
    <cellStyle name="Followed Hyperlink" xfId="10706" builtinId="9" hidden="1"/>
    <cellStyle name="Followed Hyperlink" xfId="10708" builtinId="9" hidden="1"/>
    <cellStyle name="Followed Hyperlink" xfId="10710" builtinId="9" hidden="1"/>
    <cellStyle name="Followed Hyperlink" xfId="10712" builtinId="9" hidden="1"/>
    <cellStyle name="Followed Hyperlink" xfId="10714" builtinId="9" hidden="1"/>
    <cellStyle name="Followed Hyperlink" xfId="10716" builtinId="9" hidden="1"/>
    <cellStyle name="Followed Hyperlink" xfId="10718" builtinId="9" hidden="1"/>
    <cellStyle name="Followed Hyperlink" xfId="10720" builtinId="9" hidden="1"/>
    <cellStyle name="Followed Hyperlink" xfId="10722" builtinId="9" hidden="1"/>
    <cellStyle name="Followed Hyperlink" xfId="10724" builtinId="9" hidden="1"/>
    <cellStyle name="Followed Hyperlink" xfId="10726" builtinId="9" hidden="1"/>
    <cellStyle name="Followed Hyperlink" xfId="10728" builtinId="9" hidden="1"/>
    <cellStyle name="Followed Hyperlink" xfId="10730" builtinId="9" hidden="1"/>
    <cellStyle name="Followed Hyperlink" xfId="10732" builtinId="9" hidden="1"/>
    <cellStyle name="Followed Hyperlink" xfId="10734" builtinId="9" hidden="1"/>
    <cellStyle name="Followed Hyperlink" xfId="10736" builtinId="9" hidden="1"/>
    <cellStyle name="Followed Hyperlink" xfId="10738" builtinId="9" hidden="1"/>
    <cellStyle name="Followed Hyperlink" xfId="10740" builtinId="9" hidden="1"/>
    <cellStyle name="Followed Hyperlink" xfId="10742" builtinId="9" hidden="1"/>
    <cellStyle name="Followed Hyperlink" xfId="10744" builtinId="9" hidden="1"/>
    <cellStyle name="Followed Hyperlink" xfId="10746" builtinId="9" hidden="1"/>
    <cellStyle name="Followed Hyperlink" xfId="10748" builtinId="9" hidden="1"/>
    <cellStyle name="Followed Hyperlink" xfId="10750" builtinId="9" hidden="1"/>
    <cellStyle name="Followed Hyperlink" xfId="10752" builtinId="9" hidden="1"/>
    <cellStyle name="Followed Hyperlink" xfId="10754" builtinId="9" hidden="1"/>
    <cellStyle name="Followed Hyperlink" xfId="10756" builtinId="9" hidden="1"/>
    <cellStyle name="Followed Hyperlink" xfId="10758" builtinId="9" hidden="1"/>
    <cellStyle name="Followed Hyperlink" xfId="10760" builtinId="9" hidden="1"/>
    <cellStyle name="Followed Hyperlink" xfId="10762" builtinId="9" hidden="1"/>
    <cellStyle name="Followed Hyperlink" xfId="10764" builtinId="9" hidden="1"/>
    <cellStyle name="Followed Hyperlink" xfId="10766" builtinId="9" hidden="1"/>
    <cellStyle name="Followed Hyperlink" xfId="10768" builtinId="9" hidden="1"/>
    <cellStyle name="Followed Hyperlink" xfId="10770" builtinId="9" hidden="1"/>
    <cellStyle name="Followed Hyperlink" xfId="10772" builtinId="9" hidden="1"/>
    <cellStyle name="Followed Hyperlink" xfId="10774" builtinId="9" hidden="1"/>
    <cellStyle name="Followed Hyperlink" xfId="10776" builtinId="9" hidden="1"/>
    <cellStyle name="Followed Hyperlink" xfId="10778" builtinId="9" hidden="1"/>
    <cellStyle name="Followed Hyperlink" xfId="10780" builtinId="9" hidden="1"/>
    <cellStyle name="Followed Hyperlink" xfId="10782" builtinId="9" hidden="1"/>
    <cellStyle name="Followed Hyperlink" xfId="10784" builtinId="9" hidden="1"/>
    <cellStyle name="Followed Hyperlink" xfId="10786" builtinId="9" hidden="1"/>
    <cellStyle name="Followed Hyperlink" xfId="10788" builtinId="9" hidden="1"/>
    <cellStyle name="Followed Hyperlink" xfId="10790" builtinId="9" hidden="1"/>
    <cellStyle name="Followed Hyperlink" xfId="10792" builtinId="9" hidden="1"/>
    <cellStyle name="Followed Hyperlink" xfId="10794" builtinId="9" hidden="1"/>
    <cellStyle name="Followed Hyperlink" xfId="10796" builtinId="9" hidden="1"/>
    <cellStyle name="Followed Hyperlink" xfId="10798" builtinId="9" hidden="1"/>
    <cellStyle name="Followed Hyperlink" xfId="10800" builtinId="9" hidden="1"/>
    <cellStyle name="Followed Hyperlink" xfId="10802" builtinId="9" hidden="1"/>
    <cellStyle name="Followed Hyperlink" xfId="10804" builtinId="9" hidden="1"/>
    <cellStyle name="Followed Hyperlink" xfId="10806" builtinId="9" hidden="1"/>
    <cellStyle name="Followed Hyperlink" xfId="10808" builtinId="9" hidden="1"/>
    <cellStyle name="Followed Hyperlink" xfId="10810" builtinId="9" hidden="1"/>
    <cellStyle name="Followed Hyperlink" xfId="10812" builtinId="9" hidden="1"/>
    <cellStyle name="Followed Hyperlink" xfId="10814" builtinId="9" hidden="1"/>
    <cellStyle name="Followed Hyperlink" xfId="10816" builtinId="9" hidden="1"/>
    <cellStyle name="Followed Hyperlink" xfId="10818" builtinId="9" hidden="1"/>
    <cellStyle name="Followed Hyperlink" xfId="10820" builtinId="9" hidden="1"/>
    <cellStyle name="Followed Hyperlink" xfId="10822" builtinId="9" hidden="1"/>
    <cellStyle name="Followed Hyperlink" xfId="10824" builtinId="9" hidden="1"/>
    <cellStyle name="Followed Hyperlink" xfId="10826" builtinId="9" hidden="1"/>
    <cellStyle name="Followed Hyperlink" xfId="10828" builtinId="9" hidden="1"/>
    <cellStyle name="Followed Hyperlink" xfId="10830" builtinId="9" hidden="1"/>
    <cellStyle name="Followed Hyperlink" xfId="10832" builtinId="9" hidden="1"/>
    <cellStyle name="Followed Hyperlink" xfId="10834" builtinId="9" hidden="1"/>
    <cellStyle name="Followed Hyperlink" xfId="10836" builtinId="9" hidden="1"/>
    <cellStyle name="Followed Hyperlink" xfId="10838" builtinId="9" hidden="1"/>
    <cellStyle name="Followed Hyperlink" xfId="10840" builtinId="9" hidden="1"/>
    <cellStyle name="Followed Hyperlink" xfId="10842" builtinId="9" hidden="1"/>
    <cellStyle name="Followed Hyperlink" xfId="10844" builtinId="9" hidden="1"/>
    <cellStyle name="Followed Hyperlink" xfId="10846" builtinId="9" hidden="1"/>
    <cellStyle name="Followed Hyperlink" xfId="10848" builtinId="9" hidden="1"/>
    <cellStyle name="Followed Hyperlink" xfId="10850" builtinId="9" hidden="1"/>
    <cellStyle name="Followed Hyperlink" xfId="10852" builtinId="9" hidden="1"/>
    <cellStyle name="Followed Hyperlink" xfId="10854" builtinId="9" hidden="1"/>
    <cellStyle name="Followed Hyperlink" xfId="10856" builtinId="9" hidden="1"/>
    <cellStyle name="Followed Hyperlink" xfId="10858" builtinId="9" hidden="1"/>
    <cellStyle name="Followed Hyperlink" xfId="10860" builtinId="9" hidden="1"/>
    <cellStyle name="Followed Hyperlink" xfId="10862" builtinId="9" hidden="1"/>
    <cellStyle name="Followed Hyperlink" xfId="10864" builtinId="9" hidden="1"/>
    <cellStyle name="Followed Hyperlink" xfId="10866" builtinId="9" hidden="1"/>
    <cellStyle name="Followed Hyperlink" xfId="10868" builtinId="9" hidden="1"/>
    <cellStyle name="Followed Hyperlink" xfId="10870" builtinId="9" hidden="1"/>
    <cellStyle name="Followed Hyperlink" xfId="10872" builtinId="9" hidden="1"/>
    <cellStyle name="Followed Hyperlink" xfId="10874" builtinId="9" hidden="1"/>
    <cellStyle name="Followed Hyperlink" xfId="10876" builtinId="9" hidden="1"/>
    <cellStyle name="Followed Hyperlink" xfId="10878" builtinId="9" hidden="1"/>
    <cellStyle name="Followed Hyperlink" xfId="10880" builtinId="9" hidden="1"/>
    <cellStyle name="Followed Hyperlink" xfId="10882" builtinId="9" hidden="1"/>
    <cellStyle name="Followed Hyperlink" xfId="10884" builtinId="9" hidden="1"/>
    <cellStyle name="Followed Hyperlink" xfId="10886" builtinId="9" hidden="1"/>
    <cellStyle name="Followed Hyperlink" xfId="10888" builtinId="9" hidden="1"/>
    <cellStyle name="Followed Hyperlink" xfId="10890" builtinId="9" hidden="1"/>
    <cellStyle name="Followed Hyperlink" xfId="10892" builtinId="9" hidden="1"/>
    <cellStyle name="Followed Hyperlink" xfId="10894" builtinId="9" hidden="1"/>
    <cellStyle name="Followed Hyperlink" xfId="10896" builtinId="9" hidden="1"/>
    <cellStyle name="Followed Hyperlink" xfId="10898" builtinId="9" hidden="1"/>
    <cellStyle name="Followed Hyperlink" xfId="10900" builtinId="9" hidden="1"/>
    <cellStyle name="Followed Hyperlink" xfId="10902" builtinId="9" hidden="1"/>
    <cellStyle name="Followed Hyperlink" xfId="10904" builtinId="9" hidden="1"/>
    <cellStyle name="Followed Hyperlink" xfId="10906" builtinId="9" hidden="1"/>
    <cellStyle name="Followed Hyperlink" xfId="10908" builtinId="9" hidden="1"/>
    <cellStyle name="Followed Hyperlink" xfId="10910" builtinId="9" hidden="1"/>
    <cellStyle name="Followed Hyperlink" xfId="10912" builtinId="9" hidden="1"/>
    <cellStyle name="Followed Hyperlink" xfId="10914" builtinId="9" hidden="1"/>
    <cellStyle name="Followed Hyperlink" xfId="10916" builtinId="9" hidden="1"/>
    <cellStyle name="Followed Hyperlink" xfId="10918" builtinId="9" hidden="1"/>
    <cellStyle name="Followed Hyperlink" xfId="10920" builtinId="9" hidden="1"/>
    <cellStyle name="Followed Hyperlink" xfId="10922" builtinId="9" hidden="1"/>
    <cellStyle name="Followed Hyperlink" xfId="10924" builtinId="9" hidden="1"/>
    <cellStyle name="Followed Hyperlink" xfId="10926" builtinId="9" hidden="1"/>
    <cellStyle name="Followed Hyperlink" xfId="10928" builtinId="9" hidden="1"/>
    <cellStyle name="Followed Hyperlink" xfId="10930" builtinId="9" hidden="1"/>
    <cellStyle name="Followed Hyperlink" xfId="10932" builtinId="9" hidden="1"/>
    <cellStyle name="Followed Hyperlink" xfId="10934" builtinId="9" hidden="1"/>
    <cellStyle name="Followed Hyperlink" xfId="10936" builtinId="9" hidden="1"/>
    <cellStyle name="Followed Hyperlink" xfId="10938" builtinId="9" hidden="1"/>
    <cellStyle name="Followed Hyperlink" xfId="10940" builtinId="9" hidden="1"/>
    <cellStyle name="Followed Hyperlink" xfId="10942" builtinId="9" hidden="1"/>
    <cellStyle name="Followed Hyperlink" xfId="10944" builtinId="9" hidden="1"/>
    <cellStyle name="Followed Hyperlink" xfId="10946" builtinId="9" hidden="1"/>
    <cellStyle name="Followed Hyperlink" xfId="10948" builtinId="9" hidden="1"/>
    <cellStyle name="Followed Hyperlink" xfId="10950" builtinId="9" hidden="1"/>
    <cellStyle name="Followed Hyperlink" xfId="10952" builtinId="9" hidden="1"/>
    <cellStyle name="Followed Hyperlink" xfId="10954" builtinId="9" hidden="1"/>
    <cellStyle name="Followed Hyperlink" xfId="10956" builtinId="9" hidden="1"/>
    <cellStyle name="Followed Hyperlink" xfId="10958" builtinId="9" hidden="1"/>
    <cellStyle name="Followed Hyperlink" xfId="10960" builtinId="9" hidden="1"/>
    <cellStyle name="Followed Hyperlink" xfId="10962" builtinId="9" hidden="1"/>
    <cellStyle name="Followed Hyperlink" xfId="10964" builtinId="9" hidden="1"/>
    <cellStyle name="Followed Hyperlink" xfId="10966" builtinId="9" hidden="1"/>
    <cellStyle name="Followed Hyperlink" xfId="10968" builtinId="9" hidden="1"/>
    <cellStyle name="Followed Hyperlink" xfId="10970" builtinId="9" hidden="1"/>
    <cellStyle name="Followed Hyperlink" xfId="10972" builtinId="9" hidden="1"/>
    <cellStyle name="Followed Hyperlink" xfId="10974" builtinId="9" hidden="1"/>
    <cellStyle name="Followed Hyperlink" xfId="10976" builtinId="9" hidden="1"/>
    <cellStyle name="Followed Hyperlink" xfId="10978" builtinId="9" hidden="1"/>
    <cellStyle name="Followed Hyperlink" xfId="10980" builtinId="9" hidden="1"/>
    <cellStyle name="Followed Hyperlink" xfId="10982" builtinId="9" hidden="1"/>
    <cellStyle name="Followed Hyperlink" xfId="10984" builtinId="9" hidden="1"/>
    <cellStyle name="Followed Hyperlink" xfId="10986" builtinId="9" hidden="1"/>
    <cellStyle name="Followed Hyperlink" xfId="10988" builtinId="9" hidden="1"/>
    <cellStyle name="Followed Hyperlink" xfId="10990" builtinId="9" hidden="1"/>
    <cellStyle name="Followed Hyperlink" xfId="10992" builtinId="9" hidden="1"/>
    <cellStyle name="Followed Hyperlink" xfId="10994" builtinId="9" hidden="1"/>
    <cellStyle name="Followed Hyperlink" xfId="10996" builtinId="9" hidden="1"/>
    <cellStyle name="Followed Hyperlink" xfId="10998" builtinId="9" hidden="1"/>
    <cellStyle name="Followed Hyperlink" xfId="11000" builtinId="9" hidden="1"/>
    <cellStyle name="Followed Hyperlink" xfId="11002" builtinId="9" hidden="1"/>
    <cellStyle name="Followed Hyperlink" xfId="11004" builtinId="9" hidden="1"/>
    <cellStyle name="Followed Hyperlink" xfId="11006" builtinId="9" hidden="1"/>
    <cellStyle name="Followed Hyperlink" xfId="11008" builtinId="9" hidden="1"/>
    <cellStyle name="Followed Hyperlink" xfId="11010" builtinId="9" hidden="1"/>
    <cellStyle name="Followed Hyperlink" xfId="11012" builtinId="9" hidden="1"/>
    <cellStyle name="Followed Hyperlink" xfId="11014" builtinId="9" hidden="1"/>
    <cellStyle name="Followed Hyperlink" xfId="11016" builtinId="9" hidden="1"/>
    <cellStyle name="Followed Hyperlink" xfId="11018" builtinId="9" hidden="1"/>
    <cellStyle name="Followed Hyperlink" xfId="11020" builtinId="9" hidden="1"/>
    <cellStyle name="Followed Hyperlink" xfId="11022" builtinId="9" hidden="1"/>
    <cellStyle name="Followed Hyperlink" xfId="11024" builtinId="9" hidden="1"/>
    <cellStyle name="Followed Hyperlink" xfId="11026" builtinId="9" hidden="1"/>
    <cellStyle name="Followed Hyperlink" xfId="11028" builtinId="9" hidden="1"/>
    <cellStyle name="Followed Hyperlink" xfId="11030" builtinId="9" hidden="1"/>
    <cellStyle name="Followed Hyperlink" xfId="11032" builtinId="9" hidden="1"/>
    <cellStyle name="Followed Hyperlink" xfId="11034" builtinId="9" hidden="1"/>
    <cellStyle name="Followed Hyperlink" xfId="11036" builtinId="9" hidden="1"/>
    <cellStyle name="Followed Hyperlink" xfId="11038" builtinId="9" hidden="1"/>
    <cellStyle name="Followed Hyperlink" xfId="11040" builtinId="9" hidden="1"/>
    <cellStyle name="Followed Hyperlink" xfId="11042" builtinId="9" hidden="1"/>
    <cellStyle name="Followed Hyperlink" xfId="11044" builtinId="9" hidden="1"/>
    <cellStyle name="Followed Hyperlink" xfId="11046" builtinId="9" hidden="1"/>
    <cellStyle name="Followed Hyperlink" xfId="11048" builtinId="9" hidden="1"/>
    <cellStyle name="Followed Hyperlink" xfId="11050" builtinId="9" hidden="1"/>
    <cellStyle name="Followed Hyperlink" xfId="11052" builtinId="9" hidden="1"/>
    <cellStyle name="Followed Hyperlink" xfId="11054" builtinId="9" hidden="1"/>
    <cellStyle name="Followed Hyperlink" xfId="11056" builtinId="9" hidden="1"/>
    <cellStyle name="Followed Hyperlink" xfId="11058" builtinId="9" hidden="1"/>
    <cellStyle name="Followed Hyperlink" xfId="11060" builtinId="9" hidden="1"/>
    <cellStyle name="Followed Hyperlink" xfId="11062" builtinId="9" hidden="1"/>
    <cellStyle name="Followed Hyperlink" xfId="11064" builtinId="9" hidden="1"/>
    <cellStyle name="Followed Hyperlink" xfId="11066" builtinId="9" hidden="1"/>
    <cellStyle name="Followed Hyperlink" xfId="11068" builtinId="9" hidden="1"/>
    <cellStyle name="Followed Hyperlink" xfId="11070" builtinId="9" hidden="1"/>
    <cellStyle name="Followed Hyperlink" xfId="11072" builtinId="9" hidden="1"/>
    <cellStyle name="Followed Hyperlink" xfId="11074" builtinId="9" hidden="1"/>
    <cellStyle name="Followed Hyperlink" xfId="11076" builtinId="9" hidden="1"/>
    <cellStyle name="Followed Hyperlink" xfId="11078" builtinId="9" hidden="1"/>
    <cellStyle name="Followed Hyperlink" xfId="11080" builtinId="9" hidden="1"/>
    <cellStyle name="Followed Hyperlink" xfId="11082" builtinId="9" hidden="1"/>
    <cellStyle name="Followed Hyperlink" xfId="11084" builtinId="9" hidden="1"/>
    <cellStyle name="Followed Hyperlink" xfId="11086" builtinId="9" hidden="1"/>
    <cellStyle name="Followed Hyperlink" xfId="11088" builtinId="9" hidden="1"/>
    <cellStyle name="Followed Hyperlink" xfId="11090" builtinId="9" hidden="1"/>
    <cellStyle name="Followed Hyperlink" xfId="11092" builtinId="9" hidden="1"/>
    <cellStyle name="Followed Hyperlink" xfId="11094" builtinId="9" hidden="1"/>
    <cellStyle name="Followed Hyperlink" xfId="11096" builtinId="9" hidden="1"/>
    <cellStyle name="Followed Hyperlink" xfId="11098" builtinId="9" hidden="1"/>
    <cellStyle name="Followed Hyperlink" xfId="11100" builtinId="9" hidden="1"/>
    <cellStyle name="Followed Hyperlink" xfId="11102" builtinId="9" hidden="1"/>
    <cellStyle name="Followed Hyperlink" xfId="11104" builtinId="9" hidden="1"/>
    <cellStyle name="Followed Hyperlink" xfId="11106" builtinId="9" hidden="1"/>
    <cellStyle name="Followed Hyperlink" xfId="11108" builtinId="9" hidden="1"/>
    <cellStyle name="Followed Hyperlink" xfId="11110" builtinId="9" hidden="1"/>
    <cellStyle name="Followed Hyperlink" xfId="11112" builtinId="9" hidden="1"/>
    <cellStyle name="Followed Hyperlink" xfId="11114" builtinId="9" hidden="1"/>
    <cellStyle name="Followed Hyperlink" xfId="11116" builtinId="9" hidden="1"/>
    <cellStyle name="Followed Hyperlink" xfId="11118" builtinId="9" hidden="1"/>
    <cellStyle name="Followed Hyperlink" xfId="11120" builtinId="9" hidden="1"/>
    <cellStyle name="Followed Hyperlink" xfId="11122" builtinId="9" hidden="1"/>
    <cellStyle name="Followed Hyperlink" xfId="11124" builtinId="9" hidden="1"/>
    <cellStyle name="Followed Hyperlink" xfId="11126" builtinId="9" hidden="1"/>
    <cellStyle name="Followed Hyperlink" xfId="11128" builtinId="9" hidden="1"/>
    <cellStyle name="Followed Hyperlink" xfId="11130" builtinId="9" hidden="1"/>
    <cellStyle name="Followed Hyperlink" xfId="11132" builtinId="9" hidden="1"/>
    <cellStyle name="Followed Hyperlink" xfId="11134" builtinId="9" hidden="1"/>
    <cellStyle name="Followed Hyperlink" xfId="11136" builtinId="9" hidden="1"/>
    <cellStyle name="Followed Hyperlink" xfId="11138" builtinId="9" hidden="1"/>
    <cellStyle name="Followed Hyperlink" xfId="11140" builtinId="9" hidden="1"/>
    <cellStyle name="Followed Hyperlink" xfId="11142" builtinId="9" hidden="1"/>
    <cellStyle name="Followed Hyperlink" xfId="11144" builtinId="9" hidden="1"/>
    <cellStyle name="Followed Hyperlink" xfId="11146" builtinId="9" hidden="1"/>
    <cellStyle name="Followed Hyperlink" xfId="11148" builtinId="9" hidden="1"/>
    <cellStyle name="Followed Hyperlink" xfId="11150" builtinId="9" hidden="1"/>
    <cellStyle name="Followed Hyperlink" xfId="11152" builtinId="9" hidden="1"/>
    <cellStyle name="Followed Hyperlink" xfId="11154" builtinId="9" hidden="1"/>
    <cellStyle name="Followed Hyperlink" xfId="11156" builtinId="9" hidden="1"/>
    <cellStyle name="Followed Hyperlink" xfId="11158" builtinId="9" hidden="1"/>
    <cellStyle name="Followed Hyperlink" xfId="11160" builtinId="9" hidden="1"/>
    <cellStyle name="Followed Hyperlink" xfId="11162" builtinId="9" hidden="1"/>
    <cellStyle name="Followed Hyperlink" xfId="11164" builtinId="9" hidden="1"/>
    <cellStyle name="Followed Hyperlink" xfId="11166" builtinId="9" hidden="1"/>
    <cellStyle name="Followed Hyperlink" xfId="11168" builtinId="9" hidden="1"/>
    <cellStyle name="Followed Hyperlink" xfId="11170" builtinId="9" hidden="1"/>
    <cellStyle name="Followed Hyperlink" xfId="11172" builtinId="9" hidden="1"/>
    <cellStyle name="Followed Hyperlink" xfId="11174" builtinId="9" hidden="1"/>
    <cellStyle name="Followed Hyperlink" xfId="11176" builtinId="9" hidden="1"/>
    <cellStyle name="Followed Hyperlink" xfId="11178" builtinId="9" hidden="1"/>
    <cellStyle name="Followed Hyperlink" xfId="11180" builtinId="9" hidden="1"/>
    <cellStyle name="Followed Hyperlink" xfId="11182" builtinId="9" hidden="1"/>
    <cellStyle name="Followed Hyperlink" xfId="11184" builtinId="9" hidden="1"/>
    <cellStyle name="Followed Hyperlink" xfId="11186" builtinId="9" hidden="1"/>
    <cellStyle name="Followed Hyperlink" xfId="11188" builtinId="9" hidden="1"/>
    <cellStyle name="Followed Hyperlink" xfId="11190" builtinId="9" hidden="1"/>
    <cellStyle name="Followed Hyperlink" xfId="11192" builtinId="9" hidden="1"/>
    <cellStyle name="Followed Hyperlink" xfId="11194" builtinId="9" hidden="1"/>
    <cellStyle name="Followed Hyperlink" xfId="11196" builtinId="9" hidden="1"/>
    <cellStyle name="Followed Hyperlink" xfId="11198" builtinId="9" hidden="1"/>
    <cellStyle name="Followed Hyperlink" xfId="11200" builtinId="9" hidden="1"/>
    <cellStyle name="Followed Hyperlink" xfId="11202" builtinId="9" hidden="1"/>
    <cellStyle name="Followed Hyperlink" xfId="11204" builtinId="9" hidden="1"/>
    <cellStyle name="Followed Hyperlink" xfId="11206" builtinId="9" hidden="1"/>
    <cellStyle name="Followed Hyperlink" xfId="11208" builtinId="9" hidden="1"/>
    <cellStyle name="Followed Hyperlink" xfId="11210" builtinId="9" hidden="1"/>
    <cellStyle name="Followed Hyperlink" xfId="11212" builtinId="9" hidden="1"/>
    <cellStyle name="Followed Hyperlink" xfId="11214" builtinId="9" hidden="1"/>
    <cellStyle name="Followed Hyperlink" xfId="11216" builtinId="9" hidden="1"/>
    <cellStyle name="Followed Hyperlink" xfId="11218" builtinId="9" hidden="1"/>
    <cellStyle name="Followed Hyperlink" xfId="11220" builtinId="9" hidden="1"/>
    <cellStyle name="Followed Hyperlink" xfId="11222" builtinId="9" hidden="1"/>
    <cellStyle name="Followed Hyperlink" xfId="11224" builtinId="9" hidden="1"/>
    <cellStyle name="Followed Hyperlink" xfId="11226" builtinId="9" hidden="1"/>
    <cellStyle name="Followed Hyperlink" xfId="11228" builtinId="9" hidden="1"/>
    <cellStyle name="Followed Hyperlink" xfId="11230" builtinId="9" hidden="1"/>
    <cellStyle name="Followed Hyperlink" xfId="11232" builtinId="9" hidden="1"/>
    <cellStyle name="Followed Hyperlink" xfId="11234" builtinId="9" hidden="1"/>
    <cellStyle name="Followed Hyperlink" xfId="11236" builtinId="9" hidden="1"/>
    <cellStyle name="Followed Hyperlink" xfId="11238" builtinId="9" hidden="1"/>
    <cellStyle name="Followed Hyperlink" xfId="11240" builtinId="9" hidden="1"/>
    <cellStyle name="Followed Hyperlink" xfId="11242" builtinId="9" hidden="1"/>
    <cellStyle name="Followed Hyperlink" xfId="11244" builtinId="9" hidden="1"/>
    <cellStyle name="Followed Hyperlink" xfId="11246" builtinId="9" hidden="1"/>
    <cellStyle name="Followed Hyperlink" xfId="11248" builtinId="9" hidden="1"/>
    <cellStyle name="Followed Hyperlink" xfId="11250" builtinId="9" hidden="1"/>
    <cellStyle name="Followed Hyperlink" xfId="11252" builtinId="9" hidden="1"/>
    <cellStyle name="Followed Hyperlink" xfId="11254" builtinId="9" hidden="1"/>
    <cellStyle name="Followed Hyperlink" xfId="11256" builtinId="9" hidden="1"/>
    <cellStyle name="Followed Hyperlink" xfId="11258" builtinId="9" hidden="1"/>
    <cellStyle name="Followed Hyperlink" xfId="11260" builtinId="9" hidden="1"/>
    <cellStyle name="Followed Hyperlink" xfId="11262" builtinId="9" hidden="1"/>
    <cellStyle name="Followed Hyperlink" xfId="11264" builtinId="9" hidden="1"/>
    <cellStyle name="Followed Hyperlink" xfId="11266" builtinId="9" hidden="1"/>
    <cellStyle name="Followed Hyperlink" xfId="11268" builtinId="9" hidden="1"/>
    <cellStyle name="Followed Hyperlink" xfId="11270" builtinId="9" hidden="1"/>
    <cellStyle name="Followed Hyperlink" xfId="11272" builtinId="9" hidden="1"/>
    <cellStyle name="Followed Hyperlink" xfId="11274" builtinId="9" hidden="1"/>
    <cellStyle name="Followed Hyperlink" xfId="11276" builtinId="9" hidden="1"/>
    <cellStyle name="Followed Hyperlink" xfId="11278" builtinId="9" hidden="1"/>
    <cellStyle name="Followed Hyperlink" xfId="11280" builtinId="9" hidden="1"/>
    <cellStyle name="Followed Hyperlink" xfId="11282" builtinId="9" hidden="1"/>
    <cellStyle name="Followed Hyperlink" xfId="11284" builtinId="9" hidden="1"/>
    <cellStyle name="Followed Hyperlink" xfId="11286" builtinId="9" hidden="1"/>
    <cellStyle name="Followed Hyperlink" xfId="11288" builtinId="9" hidden="1"/>
    <cellStyle name="Followed Hyperlink" xfId="11290" builtinId="9" hidden="1"/>
    <cellStyle name="Followed Hyperlink" xfId="11292" builtinId="9" hidden="1"/>
    <cellStyle name="Followed Hyperlink" xfId="11294" builtinId="9" hidden="1"/>
    <cellStyle name="Followed Hyperlink" xfId="11296" builtinId="9" hidden="1"/>
    <cellStyle name="Followed Hyperlink" xfId="11298" builtinId="9" hidden="1"/>
    <cellStyle name="Followed Hyperlink" xfId="11300" builtinId="9" hidden="1"/>
    <cellStyle name="Followed Hyperlink" xfId="11302" builtinId="9" hidden="1"/>
    <cellStyle name="Followed Hyperlink" xfId="11304" builtinId="9" hidden="1"/>
    <cellStyle name="Followed Hyperlink" xfId="11306" builtinId="9" hidden="1"/>
    <cellStyle name="Followed Hyperlink" xfId="11308" builtinId="9" hidden="1"/>
    <cellStyle name="Followed Hyperlink" xfId="11310" builtinId="9" hidden="1"/>
    <cellStyle name="Followed Hyperlink" xfId="11312" builtinId="9" hidden="1"/>
    <cellStyle name="Followed Hyperlink" xfId="11314" builtinId="9" hidden="1"/>
    <cellStyle name="Followed Hyperlink" xfId="11316" builtinId="9" hidden="1"/>
    <cellStyle name="Followed Hyperlink" xfId="11318" builtinId="9" hidden="1"/>
    <cellStyle name="Followed Hyperlink" xfId="11320" builtinId="9" hidden="1"/>
    <cellStyle name="Followed Hyperlink" xfId="11322" builtinId="9" hidden="1"/>
    <cellStyle name="Followed Hyperlink" xfId="11324" builtinId="9" hidden="1"/>
    <cellStyle name="Followed Hyperlink" xfId="11326" builtinId="9" hidden="1"/>
    <cellStyle name="Followed Hyperlink" xfId="11328" builtinId="9" hidden="1"/>
    <cellStyle name="Followed Hyperlink" xfId="11330" builtinId="9" hidden="1"/>
    <cellStyle name="Followed Hyperlink" xfId="11332" builtinId="9" hidden="1"/>
    <cellStyle name="Followed Hyperlink" xfId="11334" builtinId="9" hidden="1"/>
    <cellStyle name="Followed Hyperlink" xfId="11336" builtinId="9" hidden="1"/>
    <cellStyle name="Followed Hyperlink" xfId="11338" builtinId="9" hidden="1"/>
    <cellStyle name="Followed Hyperlink" xfId="11340" builtinId="9" hidden="1"/>
    <cellStyle name="Followed Hyperlink" xfId="11342" builtinId="9" hidden="1"/>
    <cellStyle name="Followed Hyperlink" xfId="11344" builtinId="9" hidden="1"/>
    <cellStyle name="Followed Hyperlink" xfId="11346" builtinId="9" hidden="1"/>
    <cellStyle name="Followed Hyperlink" xfId="11348" builtinId="9" hidden="1"/>
    <cellStyle name="Followed Hyperlink" xfId="11350" builtinId="9" hidden="1"/>
    <cellStyle name="Followed Hyperlink" xfId="11352" builtinId="9" hidden="1"/>
    <cellStyle name="Followed Hyperlink" xfId="11354" builtinId="9" hidden="1"/>
    <cellStyle name="Followed Hyperlink" xfId="11356" builtinId="9" hidden="1"/>
    <cellStyle name="Followed Hyperlink" xfId="11358" builtinId="9" hidden="1"/>
    <cellStyle name="Followed Hyperlink" xfId="11360" builtinId="9" hidden="1"/>
    <cellStyle name="Followed Hyperlink" xfId="11362" builtinId="9" hidden="1"/>
    <cellStyle name="Followed Hyperlink" xfId="11364" builtinId="9" hidden="1"/>
    <cellStyle name="Followed Hyperlink" xfId="11366" builtinId="9" hidden="1"/>
    <cellStyle name="Followed Hyperlink" xfId="11368" builtinId="9" hidden="1"/>
    <cellStyle name="Followed Hyperlink" xfId="11370" builtinId="9" hidden="1"/>
    <cellStyle name="Followed Hyperlink" xfId="11372" builtinId="9" hidden="1"/>
    <cellStyle name="Followed Hyperlink" xfId="11374" builtinId="9" hidden="1"/>
    <cellStyle name="Followed Hyperlink" xfId="11376" builtinId="9" hidden="1"/>
    <cellStyle name="Followed Hyperlink" xfId="11378" builtinId="9" hidden="1"/>
    <cellStyle name="Followed Hyperlink" xfId="11380" builtinId="9" hidden="1"/>
    <cellStyle name="Followed Hyperlink" xfId="11382" builtinId="9" hidden="1"/>
    <cellStyle name="Followed Hyperlink" xfId="11384" builtinId="9" hidden="1"/>
    <cellStyle name="Followed Hyperlink" xfId="11386" builtinId="9" hidden="1"/>
    <cellStyle name="Followed Hyperlink" xfId="11388" builtinId="9" hidden="1"/>
    <cellStyle name="Followed Hyperlink" xfId="11390" builtinId="9" hidden="1"/>
    <cellStyle name="Followed Hyperlink" xfId="11392" builtinId="9" hidden="1"/>
    <cellStyle name="Followed Hyperlink" xfId="11394" builtinId="9" hidden="1"/>
    <cellStyle name="Followed Hyperlink" xfId="11396" builtinId="9" hidden="1"/>
    <cellStyle name="Followed Hyperlink" xfId="11398" builtinId="9" hidden="1"/>
    <cellStyle name="Followed Hyperlink" xfId="11400" builtinId="9" hidden="1"/>
    <cellStyle name="Followed Hyperlink" xfId="11402" builtinId="9" hidden="1"/>
    <cellStyle name="Followed Hyperlink" xfId="11404" builtinId="9" hidden="1"/>
    <cellStyle name="Followed Hyperlink" xfId="11406" builtinId="9" hidden="1"/>
    <cellStyle name="Followed Hyperlink" xfId="11408" builtinId="9" hidden="1"/>
    <cellStyle name="Followed Hyperlink" xfId="11410" builtinId="9" hidden="1"/>
    <cellStyle name="Followed Hyperlink" xfId="11412" builtinId="9" hidden="1"/>
    <cellStyle name="Followed Hyperlink" xfId="11414" builtinId="9" hidden="1"/>
    <cellStyle name="Followed Hyperlink" xfId="11416" builtinId="9" hidden="1"/>
    <cellStyle name="Followed Hyperlink" xfId="11418" builtinId="9" hidden="1"/>
    <cellStyle name="Followed Hyperlink" xfId="11420" builtinId="9" hidden="1"/>
    <cellStyle name="Followed Hyperlink" xfId="11422" builtinId="9" hidden="1"/>
    <cellStyle name="Followed Hyperlink" xfId="11424" builtinId="9" hidden="1"/>
    <cellStyle name="Followed Hyperlink" xfId="11426" builtinId="9" hidden="1"/>
    <cellStyle name="Followed Hyperlink" xfId="11428" builtinId="9" hidden="1"/>
    <cellStyle name="Followed Hyperlink" xfId="11430" builtinId="9" hidden="1"/>
    <cellStyle name="Followed Hyperlink" xfId="11432" builtinId="9" hidden="1"/>
    <cellStyle name="Followed Hyperlink" xfId="11434" builtinId="9" hidden="1"/>
    <cellStyle name="Followed Hyperlink" xfId="11436" builtinId="9" hidden="1"/>
    <cellStyle name="Followed Hyperlink" xfId="11438" builtinId="9" hidden="1"/>
    <cellStyle name="Followed Hyperlink" xfId="11440" builtinId="9" hidden="1"/>
    <cellStyle name="Followed Hyperlink" xfId="11442" builtinId="9" hidden="1"/>
    <cellStyle name="Followed Hyperlink" xfId="11444" builtinId="9" hidden="1"/>
    <cellStyle name="Followed Hyperlink" xfId="11446" builtinId="9" hidden="1"/>
    <cellStyle name="Followed Hyperlink" xfId="11448" builtinId="9" hidden="1"/>
    <cellStyle name="Followed Hyperlink" xfId="11450" builtinId="9" hidden="1"/>
    <cellStyle name="Followed Hyperlink" xfId="11452" builtinId="9" hidden="1"/>
    <cellStyle name="Followed Hyperlink" xfId="11454" builtinId="9" hidden="1"/>
    <cellStyle name="Followed Hyperlink" xfId="11456" builtinId="9" hidden="1"/>
    <cellStyle name="Followed Hyperlink" xfId="11458" builtinId="9" hidden="1"/>
    <cellStyle name="Followed Hyperlink" xfId="11460" builtinId="9" hidden="1"/>
    <cellStyle name="Followed Hyperlink" xfId="11462" builtinId="9" hidden="1"/>
    <cellStyle name="Followed Hyperlink" xfId="11464" builtinId="9" hidden="1"/>
    <cellStyle name="Followed Hyperlink" xfId="11466" builtinId="9" hidden="1"/>
    <cellStyle name="Followed Hyperlink" xfId="11468" builtinId="9" hidden="1"/>
    <cellStyle name="Followed Hyperlink" xfId="11470" builtinId="9" hidden="1"/>
    <cellStyle name="Followed Hyperlink" xfId="11472" builtinId="9" hidden="1"/>
    <cellStyle name="Followed Hyperlink" xfId="11474" builtinId="9" hidden="1"/>
    <cellStyle name="Followed Hyperlink" xfId="11476" builtinId="9" hidden="1"/>
    <cellStyle name="Followed Hyperlink" xfId="11478" builtinId="9" hidden="1"/>
    <cellStyle name="Followed Hyperlink" xfId="11480" builtinId="9" hidden="1"/>
    <cellStyle name="Followed Hyperlink" xfId="11482" builtinId="9" hidden="1"/>
    <cellStyle name="Followed Hyperlink" xfId="11484" builtinId="9" hidden="1"/>
    <cellStyle name="Followed Hyperlink" xfId="11486" builtinId="9" hidden="1"/>
    <cellStyle name="Followed Hyperlink" xfId="11488" builtinId="9" hidden="1"/>
    <cellStyle name="Followed Hyperlink" xfId="11490" builtinId="9" hidden="1"/>
    <cellStyle name="Followed Hyperlink" xfId="11492" builtinId="9" hidden="1"/>
    <cellStyle name="Followed Hyperlink" xfId="11494" builtinId="9" hidden="1"/>
    <cellStyle name="Followed Hyperlink" xfId="11496" builtinId="9" hidden="1"/>
    <cellStyle name="Followed Hyperlink" xfId="11498" builtinId="9" hidden="1"/>
    <cellStyle name="Followed Hyperlink" xfId="11500" builtinId="9" hidden="1"/>
    <cellStyle name="Followed Hyperlink" xfId="11502" builtinId="9" hidden="1"/>
    <cellStyle name="Followed Hyperlink" xfId="11504" builtinId="9" hidden="1"/>
    <cellStyle name="Followed Hyperlink" xfId="11506" builtinId="9" hidden="1"/>
    <cellStyle name="Followed Hyperlink" xfId="11508" builtinId="9" hidden="1"/>
    <cellStyle name="Followed Hyperlink" xfId="11510" builtinId="9" hidden="1"/>
    <cellStyle name="Followed Hyperlink" xfId="11512" builtinId="9" hidden="1"/>
    <cellStyle name="Followed Hyperlink" xfId="11514" builtinId="9" hidden="1"/>
    <cellStyle name="Followed Hyperlink" xfId="11516" builtinId="9" hidden="1"/>
    <cellStyle name="Followed Hyperlink" xfId="11518" builtinId="9" hidden="1"/>
    <cellStyle name="Followed Hyperlink" xfId="11520" builtinId="9" hidden="1"/>
    <cellStyle name="Followed Hyperlink" xfId="11522" builtinId="9" hidden="1"/>
    <cellStyle name="Followed Hyperlink" xfId="11524" builtinId="9" hidden="1"/>
    <cellStyle name="Followed Hyperlink" xfId="11526" builtinId="9" hidden="1"/>
    <cellStyle name="Followed Hyperlink" xfId="11528" builtinId="9" hidden="1"/>
    <cellStyle name="Followed Hyperlink" xfId="11530" builtinId="9" hidden="1"/>
    <cellStyle name="Followed Hyperlink" xfId="11532" builtinId="9" hidden="1"/>
    <cellStyle name="Followed Hyperlink" xfId="11534" builtinId="9" hidden="1"/>
    <cellStyle name="Followed Hyperlink" xfId="11536" builtinId="9" hidden="1"/>
    <cellStyle name="Followed Hyperlink" xfId="11538" builtinId="9" hidden="1"/>
    <cellStyle name="Followed Hyperlink" xfId="11540" builtinId="9" hidden="1"/>
    <cellStyle name="Followed Hyperlink" xfId="11542" builtinId="9" hidden="1"/>
    <cellStyle name="Followed Hyperlink" xfId="11544" builtinId="9" hidden="1"/>
    <cellStyle name="Followed Hyperlink" xfId="11546" builtinId="9" hidden="1"/>
    <cellStyle name="Followed Hyperlink" xfId="11548" builtinId="9" hidden="1"/>
    <cellStyle name="Followed Hyperlink" xfId="11550" builtinId="9" hidden="1"/>
    <cellStyle name="Followed Hyperlink" xfId="11552" builtinId="9" hidden="1"/>
    <cellStyle name="Followed Hyperlink" xfId="11554" builtinId="9" hidden="1"/>
    <cellStyle name="Followed Hyperlink" xfId="11556" builtinId="9" hidden="1"/>
    <cellStyle name="Followed Hyperlink" xfId="11558" builtinId="9" hidden="1"/>
    <cellStyle name="Followed Hyperlink" xfId="11560" builtinId="9" hidden="1"/>
    <cellStyle name="Followed Hyperlink" xfId="11562" builtinId="9" hidden="1"/>
    <cellStyle name="Followed Hyperlink" xfId="11564" builtinId="9" hidden="1"/>
    <cellStyle name="Followed Hyperlink" xfId="11566" builtinId="9" hidden="1"/>
    <cellStyle name="Followed Hyperlink" xfId="11568" builtinId="9" hidden="1"/>
    <cellStyle name="Followed Hyperlink" xfId="11570" builtinId="9" hidden="1"/>
    <cellStyle name="Followed Hyperlink" xfId="11572" builtinId="9" hidden="1"/>
    <cellStyle name="Followed Hyperlink" xfId="11574" builtinId="9" hidden="1"/>
    <cellStyle name="Followed Hyperlink" xfId="11576" builtinId="9" hidden="1"/>
    <cellStyle name="Followed Hyperlink" xfId="11578" builtinId="9" hidden="1"/>
    <cellStyle name="Followed Hyperlink" xfId="11580" builtinId="9" hidden="1"/>
    <cellStyle name="Followed Hyperlink" xfId="11582" builtinId="9" hidden="1"/>
    <cellStyle name="Followed Hyperlink" xfId="11584" builtinId="9" hidden="1"/>
    <cellStyle name="Followed Hyperlink" xfId="11586" builtinId="9" hidden="1"/>
    <cellStyle name="Followed Hyperlink" xfId="11588" builtinId="9" hidden="1"/>
    <cellStyle name="Followed Hyperlink" xfId="11590" builtinId="9" hidden="1"/>
    <cellStyle name="Followed Hyperlink" xfId="11592" builtinId="9" hidden="1"/>
    <cellStyle name="Followed Hyperlink" xfId="11594" builtinId="9" hidden="1"/>
    <cellStyle name="Followed Hyperlink" xfId="11596" builtinId="9" hidden="1"/>
    <cellStyle name="Followed Hyperlink" xfId="11598" builtinId="9" hidden="1"/>
    <cellStyle name="Followed Hyperlink" xfId="11600" builtinId="9" hidden="1"/>
    <cellStyle name="Followed Hyperlink" xfId="11602" builtinId="9" hidden="1"/>
    <cellStyle name="Followed Hyperlink" xfId="11604" builtinId="9" hidden="1"/>
    <cellStyle name="Followed Hyperlink" xfId="11606" builtinId="9" hidden="1"/>
    <cellStyle name="Followed Hyperlink" xfId="11608" builtinId="9" hidden="1"/>
    <cellStyle name="Followed Hyperlink" xfId="11610" builtinId="9" hidden="1"/>
    <cellStyle name="Followed Hyperlink" xfId="11612" builtinId="9" hidden="1"/>
    <cellStyle name="Followed Hyperlink" xfId="11614" builtinId="9" hidden="1"/>
    <cellStyle name="Followed Hyperlink" xfId="11616" builtinId="9" hidden="1"/>
    <cellStyle name="Followed Hyperlink" xfId="11618" builtinId="9" hidden="1"/>
    <cellStyle name="Followed Hyperlink" xfId="11620" builtinId="9" hidden="1"/>
    <cellStyle name="Followed Hyperlink" xfId="11622" builtinId="9" hidden="1"/>
    <cellStyle name="Followed Hyperlink" xfId="11624" builtinId="9" hidden="1"/>
    <cellStyle name="Followed Hyperlink" xfId="11626" builtinId="9" hidden="1"/>
    <cellStyle name="Followed Hyperlink" xfId="11628" builtinId="9" hidden="1"/>
    <cellStyle name="Followed Hyperlink" xfId="11630" builtinId="9" hidden="1"/>
    <cellStyle name="Followed Hyperlink" xfId="11632" builtinId="9" hidden="1"/>
    <cellStyle name="Followed Hyperlink" xfId="11634" builtinId="9" hidden="1"/>
    <cellStyle name="Followed Hyperlink" xfId="11636" builtinId="9" hidden="1"/>
    <cellStyle name="Followed Hyperlink" xfId="11638" builtinId="9" hidden="1"/>
    <cellStyle name="Followed Hyperlink" xfId="11640" builtinId="9" hidden="1"/>
    <cellStyle name="Followed Hyperlink" xfId="11642" builtinId="9" hidden="1"/>
    <cellStyle name="Followed Hyperlink" xfId="11644" builtinId="9" hidden="1"/>
    <cellStyle name="Followed Hyperlink" xfId="11646" builtinId="9" hidden="1"/>
    <cellStyle name="Followed Hyperlink" xfId="11648" builtinId="9" hidden="1"/>
    <cellStyle name="Followed Hyperlink" xfId="11650" builtinId="9" hidden="1"/>
    <cellStyle name="Followed Hyperlink" xfId="11652" builtinId="9" hidden="1"/>
    <cellStyle name="Followed Hyperlink" xfId="11654" builtinId="9" hidden="1"/>
    <cellStyle name="Followed Hyperlink" xfId="11656" builtinId="9" hidden="1"/>
    <cellStyle name="Followed Hyperlink" xfId="11658" builtinId="9" hidden="1"/>
    <cellStyle name="Followed Hyperlink" xfId="11660" builtinId="9" hidden="1"/>
    <cellStyle name="Followed Hyperlink" xfId="11662" builtinId="9" hidden="1"/>
    <cellStyle name="Followed Hyperlink" xfId="11664" builtinId="9" hidden="1"/>
    <cellStyle name="Followed Hyperlink" xfId="11666" builtinId="9" hidden="1"/>
    <cellStyle name="Followed Hyperlink" xfId="11668" builtinId="9" hidden="1"/>
    <cellStyle name="Followed Hyperlink" xfId="11670" builtinId="9" hidden="1"/>
    <cellStyle name="Followed Hyperlink" xfId="11672" builtinId="9" hidden="1"/>
    <cellStyle name="Followed Hyperlink" xfId="11674" builtinId="9" hidden="1"/>
    <cellStyle name="Followed Hyperlink" xfId="11676" builtinId="9" hidden="1"/>
    <cellStyle name="Followed Hyperlink" xfId="11678" builtinId="9" hidden="1"/>
    <cellStyle name="Followed Hyperlink" xfId="11680" builtinId="9" hidden="1"/>
    <cellStyle name="Followed Hyperlink" xfId="11682" builtinId="9" hidden="1"/>
    <cellStyle name="Followed Hyperlink" xfId="11684" builtinId="9" hidden="1"/>
    <cellStyle name="Followed Hyperlink" xfId="11686" builtinId="9" hidden="1"/>
    <cellStyle name="Followed Hyperlink" xfId="11688" builtinId="9" hidden="1"/>
    <cellStyle name="Followed Hyperlink" xfId="11690" builtinId="9" hidden="1"/>
    <cellStyle name="Followed Hyperlink" xfId="11692" builtinId="9" hidden="1"/>
    <cellStyle name="Followed Hyperlink" xfId="11694" builtinId="9" hidden="1"/>
    <cellStyle name="Followed Hyperlink" xfId="11696" builtinId="9" hidden="1"/>
    <cellStyle name="Followed Hyperlink" xfId="11698" builtinId="9" hidden="1"/>
    <cellStyle name="Followed Hyperlink" xfId="11700" builtinId="9" hidden="1"/>
    <cellStyle name="Followed Hyperlink" xfId="11702" builtinId="9" hidden="1"/>
    <cellStyle name="Followed Hyperlink" xfId="11704" builtinId="9" hidden="1"/>
    <cellStyle name="Followed Hyperlink" xfId="11706" builtinId="9" hidden="1"/>
    <cellStyle name="Followed Hyperlink" xfId="11708" builtinId="9" hidden="1"/>
    <cellStyle name="Followed Hyperlink" xfId="11710" builtinId="9" hidden="1"/>
    <cellStyle name="Followed Hyperlink" xfId="11712" builtinId="9" hidden="1"/>
    <cellStyle name="Followed Hyperlink" xfId="11714" builtinId="9" hidden="1"/>
    <cellStyle name="Followed Hyperlink" xfId="11716" builtinId="9" hidden="1"/>
    <cellStyle name="Followed Hyperlink" xfId="11718" builtinId="9" hidden="1"/>
    <cellStyle name="Followed Hyperlink" xfId="11720" builtinId="9" hidden="1"/>
    <cellStyle name="Followed Hyperlink" xfId="11722" builtinId="9" hidden="1"/>
    <cellStyle name="Followed Hyperlink" xfId="11724" builtinId="9" hidden="1"/>
    <cellStyle name="Followed Hyperlink" xfId="11726" builtinId="9" hidden="1"/>
    <cellStyle name="Followed Hyperlink" xfId="11728" builtinId="9" hidden="1"/>
    <cellStyle name="Followed Hyperlink" xfId="11730" builtinId="9" hidden="1"/>
    <cellStyle name="Followed Hyperlink" xfId="11732" builtinId="9" hidden="1"/>
    <cellStyle name="Followed Hyperlink" xfId="11734" builtinId="9" hidden="1"/>
    <cellStyle name="Followed Hyperlink" xfId="11736" builtinId="9" hidden="1"/>
    <cellStyle name="Followed Hyperlink" xfId="11738" builtinId="9" hidden="1"/>
    <cellStyle name="Followed Hyperlink" xfId="11740" builtinId="9" hidden="1"/>
    <cellStyle name="Followed Hyperlink" xfId="11742" builtinId="9" hidden="1"/>
    <cellStyle name="Followed Hyperlink" xfId="11744" builtinId="9" hidden="1"/>
    <cellStyle name="Followed Hyperlink" xfId="11746" builtinId="9" hidden="1"/>
    <cellStyle name="Followed Hyperlink" xfId="11748" builtinId="9" hidden="1"/>
    <cellStyle name="Followed Hyperlink" xfId="11750" builtinId="9" hidden="1"/>
    <cellStyle name="Followed Hyperlink" xfId="11752" builtinId="9" hidden="1"/>
    <cellStyle name="Followed Hyperlink" xfId="11754" builtinId="9" hidden="1"/>
    <cellStyle name="Followed Hyperlink" xfId="11756" builtinId="9" hidden="1"/>
    <cellStyle name="Followed Hyperlink" xfId="11758" builtinId="9" hidden="1"/>
    <cellStyle name="Followed Hyperlink" xfId="11760" builtinId="9" hidden="1"/>
    <cellStyle name="Followed Hyperlink" xfId="11762" builtinId="9" hidden="1"/>
    <cellStyle name="Followed Hyperlink" xfId="11764" builtinId="9" hidden="1"/>
    <cellStyle name="Followed Hyperlink" xfId="11766" builtinId="9" hidden="1"/>
    <cellStyle name="Followed Hyperlink" xfId="11768" builtinId="9" hidden="1"/>
    <cellStyle name="Followed Hyperlink" xfId="11770" builtinId="9" hidden="1"/>
    <cellStyle name="Followed Hyperlink" xfId="11772" builtinId="9" hidden="1"/>
    <cellStyle name="Followed Hyperlink" xfId="11774" builtinId="9" hidden="1"/>
    <cellStyle name="Followed Hyperlink" xfId="11776" builtinId="9" hidden="1"/>
    <cellStyle name="Followed Hyperlink" xfId="11778" builtinId="9" hidden="1"/>
    <cellStyle name="Followed Hyperlink" xfId="11780" builtinId="9" hidden="1"/>
    <cellStyle name="Followed Hyperlink" xfId="11782" builtinId="9" hidden="1"/>
    <cellStyle name="Followed Hyperlink" xfId="11784" builtinId="9" hidden="1"/>
    <cellStyle name="Followed Hyperlink" xfId="11786" builtinId="9" hidden="1"/>
    <cellStyle name="Followed Hyperlink" xfId="11788" builtinId="9" hidden="1"/>
    <cellStyle name="Followed Hyperlink" xfId="11790" builtinId="9" hidden="1"/>
    <cellStyle name="Followed Hyperlink" xfId="11792" builtinId="9" hidden="1"/>
    <cellStyle name="Followed Hyperlink" xfId="11794" builtinId="9" hidden="1"/>
    <cellStyle name="Followed Hyperlink" xfId="11796" builtinId="9" hidden="1"/>
    <cellStyle name="Followed Hyperlink" xfId="11798" builtinId="9" hidden="1"/>
    <cellStyle name="Followed Hyperlink" xfId="11800" builtinId="9" hidden="1"/>
    <cellStyle name="Followed Hyperlink" xfId="11802" builtinId="9" hidden="1"/>
    <cellStyle name="Followed Hyperlink" xfId="11804" builtinId="9" hidden="1"/>
    <cellStyle name="Followed Hyperlink" xfId="11806" builtinId="9" hidden="1"/>
    <cellStyle name="Followed Hyperlink" xfId="11808" builtinId="9" hidden="1"/>
    <cellStyle name="Followed Hyperlink" xfId="11810" builtinId="9" hidden="1"/>
    <cellStyle name="Followed Hyperlink" xfId="11812" builtinId="9" hidden="1"/>
    <cellStyle name="Followed Hyperlink" xfId="11814" builtinId="9" hidden="1"/>
    <cellStyle name="Followed Hyperlink" xfId="11816" builtinId="9" hidden="1"/>
    <cellStyle name="Followed Hyperlink" xfId="11818" builtinId="9" hidden="1"/>
    <cellStyle name="Followed Hyperlink" xfId="11820" builtinId="9" hidden="1"/>
    <cellStyle name="Followed Hyperlink" xfId="11822" builtinId="9" hidden="1"/>
    <cellStyle name="Followed Hyperlink" xfId="11824" builtinId="9" hidden="1"/>
    <cellStyle name="Followed Hyperlink" xfId="11826" builtinId="9" hidden="1"/>
    <cellStyle name="Followed Hyperlink" xfId="11828" builtinId="9" hidden="1"/>
    <cellStyle name="Followed Hyperlink" xfId="11830" builtinId="9" hidden="1"/>
    <cellStyle name="Followed Hyperlink" xfId="11832" builtinId="9" hidden="1"/>
    <cellStyle name="Followed Hyperlink" xfId="11834" builtinId="9" hidden="1"/>
    <cellStyle name="Followed Hyperlink" xfId="11836" builtinId="9" hidden="1"/>
    <cellStyle name="Followed Hyperlink" xfId="11838" builtinId="9" hidden="1"/>
    <cellStyle name="Followed Hyperlink" xfId="11840" builtinId="9" hidden="1"/>
    <cellStyle name="Followed Hyperlink" xfId="11842" builtinId="9" hidden="1"/>
    <cellStyle name="Followed Hyperlink" xfId="11844" builtinId="9" hidden="1"/>
    <cellStyle name="Followed Hyperlink" xfId="11846" builtinId="9" hidden="1"/>
    <cellStyle name="Followed Hyperlink" xfId="11848" builtinId="9" hidden="1"/>
    <cellStyle name="Followed Hyperlink" xfId="11850" builtinId="9" hidden="1"/>
    <cellStyle name="Followed Hyperlink" xfId="11852" builtinId="9" hidden="1"/>
    <cellStyle name="Followed Hyperlink" xfId="11854" builtinId="9" hidden="1"/>
    <cellStyle name="Followed Hyperlink" xfId="11856" builtinId="9" hidden="1"/>
    <cellStyle name="Followed Hyperlink" xfId="11858" builtinId="9" hidden="1"/>
    <cellStyle name="Followed Hyperlink" xfId="11860" builtinId="9" hidden="1"/>
    <cellStyle name="Followed Hyperlink" xfId="11862" builtinId="9" hidden="1"/>
    <cellStyle name="Followed Hyperlink" xfId="11864" builtinId="9" hidden="1"/>
    <cellStyle name="Followed Hyperlink" xfId="11866" builtinId="9" hidden="1"/>
    <cellStyle name="Followed Hyperlink" xfId="11868" builtinId="9" hidden="1"/>
    <cellStyle name="Followed Hyperlink" xfId="11870" builtinId="9" hidden="1"/>
    <cellStyle name="Followed Hyperlink" xfId="11872" builtinId="9" hidden="1"/>
    <cellStyle name="Followed Hyperlink" xfId="11874" builtinId="9" hidden="1"/>
    <cellStyle name="Followed Hyperlink" xfId="11876" builtinId="9" hidden="1"/>
    <cellStyle name="Followed Hyperlink" xfId="11878" builtinId="9" hidden="1"/>
    <cellStyle name="Followed Hyperlink" xfId="11880" builtinId="9" hidden="1"/>
    <cellStyle name="Followed Hyperlink" xfId="11882" builtinId="9" hidden="1"/>
    <cellStyle name="Followed Hyperlink" xfId="11884" builtinId="9" hidden="1"/>
    <cellStyle name="Followed Hyperlink" xfId="11886" builtinId="9" hidden="1"/>
    <cellStyle name="Followed Hyperlink" xfId="11888" builtinId="9" hidden="1"/>
    <cellStyle name="Followed Hyperlink" xfId="11890" builtinId="9" hidden="1"/>
    <cellStyle name="Followed Hyperlink" xfId="11892" builtinId="9" hidden="1"/>
    <cellStyle name="Followed Hyperlink" xfId="11894" builtinId="9" hidden="1"/>
    <cellStyle name="Followed Hyperlink" xfId="11896" builtinId="9" hidden="1"/>
    <cellStyle name="Followed Hyperlink" xfId="11898" builtinId="9" hidden="1"/>
    <cellStyle name="Followed Hyperlink" xfId="11900" builtinId="9" hidden="1"/>
    <cellStyle name="Followed Hyperlink" xfId="11902" builtinId="9" hidden="1"/>
    <cellStyle name="Followed Hyperlink" xfId="11904" builtinId="9" hidden="1"/>
    <cellStyle name="Followed Hyperlink" xfId="11906" builtinId="9" hidden="1"/>
    <cellStyle name="Followed Hyperlink" xfId="11908" builtinId="9" hidden="1"/>
    <cellStyle name="Followed Hyperlink" xfId="11910" builtinId="9" hidden="1"/>
    <cellStyle name="Followed Hyperlink" xfId="11912" builtinId="9" hidden="1"/>
    <cellStyle name="Followed Hyperlink" xfId="11914" builtinId="9" hidden="1"/>
    <cellStyle name="Followed Hyperlink" xfId="11916" builtinId="9" hidden="1"/>
    <cellStyle name="Followed Hyperlink" xfId="11918" builtinId="9" hidden="1"/>
    <cellStyle name="Followed Hyperlink" xfId="11920" builtinId="9" hidden="1"/>
    <cellStyle name="Followed Hyperlink" xfId="11922" builtinId="9" hidden="1"/>
    <cellStyle name="Followed Hyperlink" xfId="11924" builtinId="9" hidden="1"/>
    <cellStyle name="Followed Hyperlink" xfId="11926" builtinId="9" hidden="1"/>
    <cellStyle name="Followed Hyperlink" xfId="11928" builtinId="9" hidden="1"/>
    <cellStyle name="Followed Hyperlink" xfId="11930" builtinId="9" hidden="1"/>
    <cellStyle name="Followed Hyperlink" xfId="11932" builtinId="9" hidden="1"/>
    <cellStyle name="Followed Hyperlink" xfId="11934" builtinId="9" hidden="1"/>
    <cellStyle name="Followed Hyperlink" xfId="11936" builtinId="9" hidden="1"/>
    <cellStyle name="Followed Hyperlink" xfId="11938" builtinId="9" hidden="1"/>
    <cellStyle name="Followed Hyperlink" xfId="11940" builtinId="9" hidden="1"/>
    <cellStyle name="Followed Hyperlink" xfId="11942" builtinId="9" hidden="1"/>
    <cellStyle name="Followed Hyperlink" xfId="11944" builtinId="9" hidden="1"/>
    <cellStyle name="Followed Hyperlink" xfId="11946" builtinId="9" hidden="1"/>
    <cellStyle name="Followed Hyperlink" xfId="11948" builtinId="9" hidden="1"/>
    <cellStyle name="Followed Hyperlink" xfId="11950" builtinId="9" hidden="1"/>
    <cellStyle name="Followed Hyperlink" xfId="11952" builtinId="9" hidden="1"/>
    <cellStyle name="Followed Hyperlink" xfId="11954" builtinId="9" hidden="1"/>
    <cellStyle name="Followed Hyperlink" xfId="11956" builtinId="9" hidden="1"/>
    <cellStyle name="Followed Hyperlink" xfId="11958" builtinId="9" hidden="1"/>
    <cellStyle name="Followed Hyperlink" xfId="11960" builtinId="9" hidden="1"/>
    <cellStyle name="Followed Hyperlink" xfId="11962" builtinId="9" hidden="1"/>
    <cellStyle name="Followed Hyperlink" xfId="11964" builtinId="9" hidden="1"/>
    <cellStyle name="Followed Hyperlink" xfId="11966" builtinId="9" hidden="1"/>
    <cellStyle name="Followed Hyperlink" xfId="11968" builtinId="9" hidden="1"/>
    <cellStyle name="Followed Hyperlink" xfId="11970" builtinId="9" hidden="1"/>
    <cellStyle name="Followed Hyperlink" xfId="11972" builtinId="9" hidden="1"/>
    <cellStyle name="Followed Hyperlink" xfId="11974" builtinId="9" hidden="1"/>
    <cellStyle name="Followed Hyperlink" xfId="11976" builtinId="9" hidden="1"/>
    <cellStyle name="Followed Hyperlink" xfId="11978" builtinId="9" hidden="1"/>
    <cellStyle name="Followed Hyperlink" xfId="11980" builtinId="9" hidden="1"/>
    <cellStyle name="Followed Hyperlink" xfId="11982" builtinId="9" hidden="1"/>
    <cellStyle name="Followed Hyperlink" xfId="11984" builtinId="9" hidden="1"/>
    <cellStyle name="Followed Hyperlink" xfId="11986" builtinId="9" hidden="1"/>
    <cellStyle name="Followed Hyperlink" xfId="11988" builtinId="9" hidden="1"/>
    <cellStyle name="Followed Hyperlink" xfId="11990" builtinId="9" hidden="1"/>
    <cellStyle name="Followed Hyperlink" xfId="11992" builtinId="9" hidden="1"/>
    <cellStyle name="Followed Hyperlink" xfId="11994" builtinId="9" hidden="1"/>
    <cellStyle name="Followed Hyperlink" xfId="11996" builtinId="9" hidden="1"/>
    <cellStyle name="Followed Hyperlink" xfId="11998" builtinId="9" hidden="1"/>
    <cellStyle name="Followed Hyperlink" xfId="12000" builtinId="9" hidden="1"/>
    <cellStyle name="Followed Hyperlink" xfId="12002" builtinId="9" hidden="1"/>
    <cellStyle name="Followed Hyperlink" xfId="12004" builtinId="9" hidden="1"/>
    <cellStyle name="Followed Hyperlink" xfId="12006" builtinId="9" hidden="1"/>
    <cellStyle name="Followed Hyperlink" xfId="12008" builtinId="9" hidden="1"/>
    <cellStyle name="Followed Hyperlink" xfId="12010" builtinId="9" hidden="1"/>
    <cellStyle name="Followed Hyperlink" xfId="12012" builtinId="9" hidden="1"/>
    <cellStyle name="Followed Hyperlink" xfId="12014" builtinId="9" hidden="1"/>
    <cellStyle name="Followed Hyperlink" xfId="12016" builtinId="9" hidden="1"/>
    <cellStyle name="Followed Hyperlink" xfId="12018" builtinId="9" hidden="1"/>
    <cellStyle name="Followed Hyperlink" xfId="12020" builtinId="9" hidden="1"/>
    <cellStyle name="Followed Hyperlink" xfId="12022" builtinId="9" hidden="1"/>
    <cellStyle name="Followed Hyperlink" xfId="12024" builtinId="9" hidden="1"/>
    <cellStyle name="Followed Hyperlink" xfId="12026" builtinId="9" hidden="1"/>
    <cellStyle name="Followed Hyperlink" xfId="12028" builtinId="9" hidden="1"/>
    <cellStyle name="Followed Hyperlink" xfId="12030" builtinId="9" hidden="1"/>
    <cellStyle name="Followed Hyperlink" xfId="12032" builtinId="9" hidden="1"/>
    <cellStyle name="Followed Hyperlink" xfId="12034" builtinId="9" hidden="1"/>
    <cellStyle name="Followed Hyperlink" xfId="12036" builtinId="9" hidden="1"/>
    <cellStyle name="Followed Hyperlink" xfId="12038" builtinId="9" hidden="1"/>
    <cellStyle name="Followed Hyperlink" xfId="12040" builtinId="9" hidden="1"/>
    <cellStyle name="Followed Hyperlink" xfId="12042" builtinId="9" hidden="1"/>
    <cellStyle name="Followed Hyperlink" xfId="12044" builtinId="9" hidden="1"/>
    <cellStyle name="Followed Hyperlink" xfId="12046" builtinId="9" hidden="1"/>
    <cellStyle name="Followed Hyperlink" xfId="12048" builtinId="9" hidden="1"/>
    <cellStyle name="Followed Hyperlink" xfId="12050" builtinId="9" hidden="1"/>
    <cellStyle name="Followed Hyperlink" xfId="12052" builtinId="9" hidden="1"/>
    <cellStyle name="Followed Hyperlink" xfId="12054" builtinId="9" hidden="1"/>
    <cellStyle name="Followed Hyperlink" xfId="12056" builtinId="9" hidden="1"/>
    <cellStyle name="Followed Hyperlink" xfId="12058" builtinId="9" hidden="1"/>
    <cellStyle name="Followed Hyperlink" xfId="12060" builtinId="9" hidden="1"/>
    <cellStyle name="Followed Hyperlink" xfId="12062" builtinId="9" hidden="1"/>
    <cellStyle name="Followed Hyperlink" xfId="12064" builtinId="9" hidden="1"/>
    <cellStyle name="Followed Hyperlink" xfId="12066" builtinId="9" hidden="1"/>
    <cellStyle name="Followed Hyperlink" xfId="12068" builtinId="9" hidden="1"/>
    <cellStyle name="Followed Hyperlink" xfId="12070" builtinId="9" hidden="1"/>
    <cellStyle name="Followed Hyperlink" xfId="12072" builtinId="9" hidden="1"/>
    <cellStyle name="Followed Hyperlink" xfId="12074" builtinId="9" hidden="1"/>
    <cellStyle name="Followed Hyperlink" xfId="12076" builtinId="9" hidden="1"/>
    <cellStyle name="Followed Hyperlink" xfId="12078" builtinId="9" hidden="1"/>
    <cellStyle name="Followed Hyperlink" xfId="12080" builtinId="9" hidden="1"/>
    <cellStyle name="Followed Hyperlink" xfId="12082" builtinId="9" hidden="1"/>
    <cellStyle name="Followed Hyperlink" xfId="12084" builtinId="9" hidden="1"/>
    <cellStyle name="Followed Hyperlink" xfId="12086" builtinId="9" hidden="1"/>
    <cellStyle name="Followed Hyperlink" xfId="12088" builtinId="9" hidden="1"/>
    <cellStyle name="Followed Hyperlink" xfId="12090" builtinId="9" hidden="1"/>
    <cellStyle name="Followed Hyperlink" xfId="12092" builtinId="9" hidden="1"/>
    <cellStyle name="Followed Hyperlink" xfId="12094" builtinId="9" hidden="1"/>
    <cellStyle name="Followed Hyperlink" xfId="12096" builtinId="9" hidden="1"/>
    <cellStyle name="Followed Hyperlink" xfId="12098" builtinId="9" hidden="1"/>
    <cellStyle name="Followed Hyperlink" xfId="12100" builtinId="9" hidden="1"/>
    <cellStyle name="Followed Hyperlink" xfId="12102" builtinId="9" hidden="1"/>
    <cellStyle name="Followed Hyperlink" xfId="12104" builtinId="9" hidden="1"/>
    <cellStyle name="Followed Hyperlink" xfId="12106" builtinId="9" hidden="1"/>
    <cellStyle name="Followed Hyperlink" xfId="12108" builtinId="9" hidden="1"/>
    <cellStyle name="Followed Hyperlink" xfId="12110" builtinId="9" hidden="1"/>
    <cellStyle name="Followed Hyperlink" xfId="12112" builtinId="9" hidden="1"/>
    <cellStyle name="Followed Hyperlink" xfId="12114" builtinId="9" hidden="1"/>
    <cellStyle name="Followed Hyperlink" xfId="12116" builtinId="9" hidden="1"/>
    <cellStyle name="Followed Hyperlink" xfId="12118" builtinId="9" hidden="1"/>
    <cellStyle name="Followed Hyperlink" xfId="12120" builtinId="9" hidden="1"/>
    <cellStyle name="Followed Hyperlink" xfId="12122" builtinId="9" hidden="1"/>
    <cellStyle name="Followed Hyperlink" xfId="12124" builtinId="9" hidden="1"/>
    <cellStyle name="Followed Hyperlink" xfId="12126" builtinId="9" hidden="1"/>
    <cellStyle name="Followed Hyperlink" xfId="12128" builtinId="9" hidden="1"/>
    <cellStyle name="Followed Hyperlink" xfId="12130" builtinId="9" hidden="1"/>
    <cellStyle name="Followed Hyperlink" xfId="12132" builtinId="9" hidden="1"/>
    <cellStyle name="Followed Hyperlink" xfId="12134" builtinId="9" hidden="1"/>
    <cellStyle name="Followed Hyperlink" xfId="12136" builtinId="9" hidden="1"/>
    <cellStyle name="Followed Hyperlink" xfId="12138" builtinId="9" hidden="1"/>
    <cellStyle name="Followed Hyperlink" xfId="12140" builtinId="9" hidden="1"/>
    <cellStyle name="Followed Hyperlink" xfId="12142" builtinId="9" hidden="1"/>
    <cellStyle name="Followed Hyperlink" xfId="12144" builtinId="9" hidden="1"/>
    <cellStyle name="Followed Hyperlink" xfId="12146" builtinId="9" hidden="1"/>
    <cellStyle name="Followed Hyperlink" xfId="12148" builtinId="9" hidden="1"/>
    <cellStyle name="Followed Hyperlink" xfId="12150" builtinId="9" hidden="1"/>
    <cellStyle name="Followed Hyperlink" xfId="12152" builtinId="9" hidden="1"/>
    <cellStyle name="Followed Hyperlink" xfId="12154" builtinId="9" hidden="1"/>
    <cellStyle name="Followed Hyperlink" xfId="12156" builtinId="9" hidden="1"/>
    <cellStyle name="Followed Hyperlink" xfId="12158" builtinId="9" hidden="1"/>
    <cellStyle name="Followed Hyperlink" xfId="12160" builtinId="9" hidden="1"/>
    <cellStyle name="Followed Hyperlink" xfId="12162" builtinId="9" hidden="1"/>
    <cellStyle name="Followed Hyperlink" xfId="12164" builtinId="9" hidden="1"/>
    <cellStyle name="Followed Hyperlink" xfId="12166" builtinId="9" hidden="1"/>
    <cellStyle name="Followed Hyperlink" xfId="12168" builtinId="9" hidden="1"/>
    <cellStyle name="Followed Hyperlink" xfId="12170" builtinId="9" hidden="1"/>
    <cellStyle name="Followed Hyperlink" xfId="12172" builtinId="9" hidden="1"/>
    <cellStyle name="Followed Hyperlink" xfId="12174" builtinId="9" hidden="1"/>
    <cellStyle name="Followed Hyperlink" xfId="12176" builtinId="9" hidden="1"/>
    <cellStyle name="Followed Hyperlink" xfId="12178" builtinId="9" hidden="1"/>
    <cellStyle name="Followed Hyperlink" xfId="12180" builtinId="9" hidden="1"/>
    <cellStyle name="Followed Hyperlink" xfId="12182" builtinId="9" hidden="1"/>
    <cellStyle name="Followed Hyperlink" xfId="12184" builtinId="9" hidden="1"/>
    <cellStyle name="Followed Hyperlink" xfId="12186" builtinId="9" hidden="1"/>
    <cellStyle name="Followed Hyperlink" xfId="12188" builtinId="9" hidden="1"/>
    <cellStyle name="Followed Hyperlink" xfId="12190" builtinId="9" hidden="1"/>
    <cellStyle name="Followed Hyperlink" xfId="12192" builtinId="9" hidden="1"/>
    <cellStyle name="Followed Hyperlink" xfId="12194" builtinId="9" hidden="1"/>
    <cellStyle name="Followed Hyperlink" xfId="12196" builtinId="9" hidden="1"/>
    <cellStyle name="Followed Hyperlink" xfId="12198" builtinId="9" hidden="1"/>
    <cellStyle name="Followed Hyperlink" xfId="12200" builtinId="9" hidden="1"/>
    <cellStyle name="Followed Hyperlink" xfId="12202" builtinId="9" hidden="1"/>
    <cellStyle name="Followed Hyperlink" xfId="12204" builtinId="9" hidden="1"/>
    <cellStyle name="Followed Hyperlink" xfId="12206" builtinId="9" hidden="1"/>
    <cellStyle name="Followed Hyperlink" xfId="12208" builtinId="9" hidden="1"/>
    <cellStyle name="Followed Hyperlink" xfId="12210" builtinId="9" hidden="1"/>
    <cellStyle name="Followed Hyperlink" xfId="12212" builtinId="9" hidden="1"/>
    <cellStyle name="Followed Hyperlink" xfId="12214" builtinId="9" hidden="1"/>
    <cellStyle name="Followed Hyperlink" xfId="12216" builtinId="9" hidden="1"/>
    <cellStyle name="Followed Hyperlink" xfId="12218" builtinId="9" hidden="1"/>
    <cellStyle name="Followed Hyperlink" xfId="12220" builtinId="9" hidden="1"/>
    <cellStyle name="Followed Hyperlink" xfId="12222" builtinId="9" hidden="1"/>
    <cellStyle name="Followed Hyperlink" xfId="12224" builtinId="9" hidden="1"/>
    <cellStyle name="Followed Hyperlink" xfId="12226" builtinId="9" hidden="1"/>
    <cellStyle name="Followed Hyperlink" xfId="12228" builtinId="9" hidden="1"/>
    <cellStyle name="Followed Hyperlink" xfId="12230" builtinId="9" hidden="1"/>
    <cellStyle name="Followed Hyperlink" xfId="12232" builtinId="9" hidden="1"/>
    <cellStyle name="Followed Hyperlink" xfId="12234" builtinId="9" hidden="1"/>
    <cellStyle name="Followed Hyperlink" xfId="12236" builtinId="9" hidden="1"/>
    <cellStyle name="Followed Hyperlink" xfId="12238" builtinId="9" hidden="1"/>
    <cellStyle name="Followed Hyperlink" xfId="12240" builtinId="9" hidden="1"/>
    <cellStyle name="Followed Hyperlink" xfId="12242" builtinId="9" hidden="1"/>
    <cellStyle name="Followed Hyperlink" xfId="12244" builtinId="9" hidden="1"/>
    <cellStyle name="Followed Hyperlink" xfId="12246" builtinId="9" hidden="1"/>
    <cellStyle name="Followed Hyperlink" xfId="12248" builtinId="9" hidden="1"/>
    <cellStyle name="Followed Hyperlink" xfId="12250" builtinId="9" hidden="1"/>
    <cellStyle name="Followed Hyperlink" xfId="12252" builtinId="9" hidden="1"/>
    <cellStyle name="Followed Hyperlink" xfId="12254" builtinId="9" hidden="1"/>
    <cellStyle name="Followed Hyperlink" xfId="12256" builtinId="9" hidden="1"/>
    <cellStyle name="Followed Hyperlink" xfId="12258" builtinId="9" hidden="1"/>
    <cellStyle name="Followed Hyperlink" xfId="12260" builtinId="9" hidden="1"/>
    <cellStyle name="Followed Hyperlink" xfId="12262" builtinId="9" hidden="1"/>
    <cellStyle name="Followed Hyperlink" xfId="12264" builtinId="9" hidden="1"/>
    <cellStyle name="Followed Hyperlink" xfId="12266" builtinId="9" hidden="1"/>
    <cellStyle name="Followed Hyperlink" xfId="12268" builtinId="9" hidden="1"/>
    <cellStyle name="Followed Hyperlink" xfId="12270" builtinId="9" hidden="1"/>
    <cellStyle name="Followed Hyperlink" xfId="12272" builtinId="9" hidden="1"/>
    <cellStyle name="Followed Hyperlink" xfId="12274" builtinId="9" hidden="1"/>
    <cellStyle name="Followed Hyperlink" xfId="12276" builtinId="9" hidden="1"/>
    <cellStyle name="Followed Hyperlink" xfId="12278" builtinId="9" hidden="1"/>
    <cellStyle name="Followed Hyperlink" xfId="12280" builtinId="9" hidden="1"/>
    <cellStyle name="Followed Hyperlink" xfId="12282" builtinId="9" hidden="1"/>
    <cellStyle name="Followed Hyperlink" xfId="12284" builtinId="9" hidden="1"/>
    <cellStyle name="Followed Hyperlink" xfId="12286" builtinId="9" hidden="1"/>
    <cellStyle name="Followed Hyperlink" xfId="12288" builtinId="9" hidden="1"/>
    <cellStyle name="Followed Hyperlink" xfId="12290" builtinId="9" hidden="1"/>
    <cellStyle name="Followed Hyperlink" xfId="12292" builtinId="9" hidden="1"/>
    <cellStyle name="Followed Hyperlink" xfId="12294" builtinId="9" hidden="1"/>
    <cellStyle name="Followed Hyperlink" xfId="12296" builtinId="9" hidden="1"/>
    <cellStyle name="Followed Hyperlink" xfId="12298" builtinId="9" hidden="1"/>
    <cellStyle name="Followed Hyperlink" xfId="12300" builtinId="9" hidden="1"/>
    <cellStyle name="Followed Hyperlink" xfId="12302" builtinId="9" hidden="1"/>
    <cellStyle name="Followed Hyperlink" xfId="12304" builtinId="9" hidden="1"/>
    <cellStyle name="Followed Hyperlink" xfId="12306" builtinId="9" hidden="1"/>
    <cellStyle name="Followed Hyperlink" xfId="12308" builtinId="9" hidden="1"/>
    <cellStyle name="Followed Hyperlink" xfId="12310" builtinId="9" hidden="1"/>
    <cellStyle name="Followed Hyperlink" xfId="12312" builtinId="9" hidden="1"/>
    <cellStyle name="Followed Hyperlink" xfId="12314" builtinId="9" hidden="1"/>
    <cellStyle name="Followed Hyperlink" xfId="12316" builtinId="9" hidden="1"/>
    <cellStyle name="Followed Hyperlink" xfId="12318" builtinId="9" hidden="1"/>
    <cellStyle name="Followed Hyperlink" xfId="12320" builtinId="9" hidden="1"/>
    <cellStyle name="Followed Hyperlink" xfId="12322" builtinId="9" hidden="1"/>
    <cellStyle name="Followed Hyperlink" xfId="12324" builtinId="9" hidden="1"/>
    <cellStyle name="Followed Hyperlink" xfId="12326" builtinId="9" hidden="1"/>
    <cellStyle name="Followed Hyperlink" xfId="12328" builtinId="9" hidden="1"/>
    <cellStyle name="Followed Hyperlink" xfId="12330" builtinId="9" hidden="1"/>
    <cellStyle name="Followed Hyperlink" xfId="12332" builtinId="9" hidden="1"/>
    <cellStyle name="Followed Hyperlink" xfId="12334" builtinId="9" hidden="1"/>
    <cellStyle name="Followed Hyperlink" xfId="12336" builtinId="9" hidden="1"/>
    <cellStyle name="Followed Hyperlink" xfId="12338" builtinId="9" hidden="1"/>
    <cellStyle name="Followed Hyperlink" xfId="12340" builtinId="9" hidden="1"/>
    <cellStyle name="Followed Hyperlink" xfId="12342" builtinId="9" hidden="1"/>
    <cellStyle name="Followed Hyperlink" xfId="12344" builtinId="9" hidden="1"/>
    <cellStyle name="Followed Hyperlink" xfId="12346" builtinId="9" hidden="1"/>
    <cellStyle name="Followed Hyperlink" xfId="12348" builtinId="9" hidden="1"/>
    <cellStyle name="Followed Hyperlink" xfId="12350" builtinId="9" hidden="1"/>
    <cellStyle name="Followed Hyperlink" xfId="12352" builtinId="9" hidden="1"/>
    <cellStyle name="Followed Hyperlink" xfId="12354" builtinId="9" hidden="1"/>
    <cellStyle name="Followed Hyperlink" xfId="12356" builtinId="9" hidden="1"/>
    <cellStyle name="Followed Hyperlink" xfId="12358" builtinId="9" hidden="1"/>
    <cellStyle name="Followed Hyperlink" xfId="12360" builtinId="9" hidden="1"/>
    <cellStyle name="Followed Hyperlink" xfId="12362" builtinId="9" hidden="1"/>
    <cellStyle name="Followed Hyperlink" xfId="12364" builtinId="9" hidden="1"/>
    <cellStyle name="Followed Hyperlink" xfId="12366" builtinId="9" hidden="1"/>
    <cellStyle name="Followed Hyperlink" xfId="12368" builtinId="9" hidden="1"/>
    <cellStyle name="Followed Hyperlink" xfId="12370" builtinId="9" hidden="1"/>
    <cellStyle name="Followed Hyperlink" xfId="12372" builtinId="9" hidden="1"/>
    <cellStyle name="Followed Hyperlink" xfId="12374" builtinId="9" hidden="1"/>
    <cellStyle name="Followed Hyperlink" xfId="12376" builtinId="9" hidden="1"/>
    <cellStyle name="Followed Hyperlink" xfId="12378" builtinId="9" hidden="1"/>
    <cellStyle name="Followed Hyperlink" xfId="12380" builtinId="9" hidden="1"/>
    <cellStyle name="Followed Hyperlink" xfId="12382" builtinId="9" hidden="1"/>
    <cellStyle name="Followed Hyperlink" xfId="12384" builtinId="9" hidden="1"/>
    <cellStyle name="Followed Hyperlink" xfId="12386" builtinId="9" hidden="1"/>
    <cellStyle name="Followed Hyperlink" xfId="12388" builtinId="9" hidden="1"/>
    <cellStyle name="Followed Hyperlink" xfId="12390" builtinId="9" hidden="1"/>
    <cellStyle name="Followed Hyperlink" xfId="12392" builtinId="9" hidden="1"/>
    <cellStyle name="Followed Hyperlink" xfId="12394" builtinId="9" hidden="1"/>
    <cellStyle name="Followed Hyperlink" xfId="12396" builtinId="9" hidden="1"/>
    <cellStyle name="Followed Hyperlink" xfId="12398" builtinId="9" hidden="1"/>
    <cellStyle name="Followed Hyperlink" xfId="12400" builtinId="9" hidden="1"/>
    <cellStyle name="Followed Hyperlink" xfId="12402" builtinId="9" hidden="1"/>
    <cellStyle name="Followed Hyperlink" xfId="12404" builtinId="9" hidden="1"/>
    <cellStyle name="Followed Hyperlink" xfId="12406" builtinId="9" hidden="1"/>
    <cellStyle name="Followed Hyperlink" xfId="12408" builtinId="9" hidden="1"/>
    <cellStyle name="Followed Hyperlink" xfId="12410" builtinId="9" hidden="1"/>
    <cellStyle name="Followed Hyperlink" xfId="12412" builtinId="9" hidden="1"/>
    <cellStyle name="Followed Hyperlink" xfId="12414" builtinId="9" hidden="1"/>
    <cellStyle name="Followed Hyperlink" xfId="12416" builtinId="9" hidden="1"/>
    <cellStyle name="Followed Hyperlink" xfId="12418" builtinId="9" hidden="1"/>
    <cellStyle name="Followed Hyperlink" xfId="12420" builtinId="9" hidden="1"/>
    <cellStyle name="Followed Hyperlink" xfId="12422" builtinId="9" hidden="1"/>
    <cellStyle name="Followed Hyperlink" xfId="12424" builtinId="9" hidden="1"/>
    <cellStyle name="Followed Hyperlink" xfId="12426" builtinId="9" hidden="1"/>
    <cellStyle name="Followed Hyperlink" xfId="12428" builtinId="9" hidden="1"/>
    <cellStyle name="Followed Hyperlink" xfId="12430" builtinId="9" hidden="1"/>
    <cellStyle name="Followed Hyperlink" xfId="12432" builtinId="9" hidden="1"/>
    <cellStyle name="Followed Hyperlink" xfId="12434" builtinId="9" hidden="1"/>
    <cellStyle name="Followed Hyperlink" xfId="12436" builtinId="9" hidden="1"/>
    <cellStyle name="Followed Hyperlink" xfId="12438" builtinId="9" hidden="1"/>
    <cellStyle name="Followed Hyperlink" xfId="12440" builtinId="9" hidden="1"/>
    <cellStyle name="Followed Hyperlink" xfId="12442" builtinId="9" hidden="1"/>
    <cellStyle name="Followed Hyperlink" xfId="12444" builtinId="9" hidden="1"/>
    <cellStyle name="Followed Hyperlink" xfId="12446" builtinId="9" hidden="1"/>
    <cellStyle name="Followed Hyperlink" xfId="12448" builtinId="9" hidden="1"/>
    <cellStyle name="Followed Hyperlink" xfId="12450" builtinId="9" hidden="1"/>
    <cellStyle name="Followed Hyperlink" xfId="12452" builtinId="9" hidden="1"/>
    <cellStyle name="Followed Hyperlink" xfId="12454" builtinId="9" hidden="1"/>
    <cellStyle name="Followed Hyperlink" xfId="12456" builtinId="9" hidden="1"/>
    <cellStyle name="Followed Hyperlink" xfId="12458" builtinId="9" hidden="1"/>
    <cellStyle name="Followed Hyperlink" xfId="12460" builtinId="9" hidden="1"/>
    <cellStyle name="Followed Hyperlink" xfId="12462" builtinId="9" hidden="1"/>
    <cellStyle name="Followed Hyperlink" xfId="12464" builtinId="9" hidden="1"/>
    <cellStyle name="Followed Hyperlink" xfId="12466" builtinId="9" hidden="1"/>
    <cellStyle name="Followed Hyperlink" xfId="12468" builtinId="9" hidden="1"/>
    <cellStyle name="Followed Hyperlink" xfId="12470" builtinId="9" hidden="1"/>
    <cellStyle name="Followed Hyperlink" xfId="12472" builtinId="9" hidden="1"/>
    <cellStyle name="Followed Hyperlink" xfId="12474" builtinId="9" hidden="1"/>
    <cellStyle name="Followed Hyperlink" xfId="12476" builtinId="9" hidden="1"/>
    <cellStyle name="Followed Hyperlink" xfId="12478" builtinId="9" hidden="1"/>
    <cellStyle name="Followed Hyperlink" xfId="12480" builtinId="9" hidden="1"/>
    <cellStyle name="Followed Hyperlink" xfId="12482" builtinId="9" hidden="1"/>
    <cellStyle name="Followed Hyperlink" xfId="12484" builtinId="9" hidden="1"/>
    <cellStyle name="Followed Hyperlink" xfId="12486" builtinId="9" hidden="1"/>
    <cellStyle name="Followed Hyperlink" xfId="12488" builtinId="9" hidden="1"/>
    <cellStyle name="Followed Hyperlink" xfId="12490" builtinId="9" hidden="1"/>
    <cellStyle name="Followed Hyperlink" xfId="12492" builtinId="9" hidden="1"/>
    <cellStyle name="Followed Hyperlink" xfId="12494" builtinId="9" hidden="1"/>
    <cellStyle name="Followed Hyperlink" xfId="12496" builtinId="9" hidden="1"/>
    <cellStyle name="Followed Hyperlink" xfId="12498" builtinId="9" hidden="1"/>
    <cellStyle name="Followed Hyperlink" xfId="12500" builtinId="9" hidden="1"/>
    <cellStyle name="Followed Hyperlink" xfId="12502" builtinId="9" hidden="1"/>
    <cellStyle name="Followed Hyperlink" xfId="12504" builtinId="9" hidden="1"/>
    <cellStyle name="Followed Hyperlink" xfId="12506" builtinId="9" hidden="1"/>
    <cellStyle name="Followed Hyperlink" xfId="12508" builtinId="9" hidden="1"/>
    <cellStyle name="Followed Hyperlink" xfId="12510" builtinId="9" hidden="1"/>
    <cellStyle name="Followed Hyperlink" xfId="12512" builtinId="9" hidden="1"/>
    <cellStyle name="Followed Hyperlink" xfId="12514" builtinId="9" hidden="1"/>
    <cellStyle name="Followed Hyperlink" xfId="12516" builtinId="9" hidden="1"/>
    <cellStyle name="Followed Hyperlink" xfId="12518" builtinId="9" hidden="1"/>
    <cellStyle name="Followed Hyperlink" xfId="12520" builtinId="9" hidden="1"/>
    <cellStyle name="Followed Hyperlink" xfId="12522" builtinId="9" hidden="1"/>
    <cellStyle name="Followed Hyperlink" xfId="12524" builtinId="9" hidden="1"/>
    <cellStyle name="Followed Hyperlink" xfId="12526" builtinId="9" hidden="1"/>
    <cellStyle name="Followed Hyperlink" xfId="12528" builtinId="9" hidden="1"/>
    <cellStyle name="Followed Hyperlink" xfId="12530" builtinId="9" hidden="1"/>
    <cellStyle name="Followed Hyperlink" xfId="12532" builtinId="9" hidden="1"/>
    <cellStyle name="Followed Hyperlink" xfId="12534" builtinId="9" hidden="1"/>
    <cellStyle name="Followed Hyperlink" xfId="12536" builtinId="9" hidden="1"/>
    <cellStyle name="Followed Hyperlink" xfId="12538" builtinId="9" hidden="1"/>
    <cellStyle name="Followed Hyperlink" xfId="12540" builtinId="9" hidden="1"/>
    <cellStyle name="Followed Hyperlink" xfId="12542" builtinId="9" hidden="1"/>
    <cellStyle name="Followed Hyperlink" xfId="12544" builtinId="9" hidden="1"/>
    <cellStyle name="Followed Hyperlink" xfId="12546" builtinId="9" hidden="1"/>
    <cellStyle name="Followed Hyperlink" xfId="12548" builtinId="9" hidden="1"/>
    <cellStyle name="Followed Hyperlink" xfId="12550" builtinId="9" hidden="1"/>
    <cellStyle name="Followed Hyperlink" xfId="12552" builtinId="9" hidden="1"/>
    <cellStyle name="Followed Hyperlink" xfId="12554" builtinId="9" hidden="1"/>
    <cellStyle name="Followed Hyperlink" xfId="12556" builtinId="9" hidden="1"/>
    <cellStyle name="Followed Hyperlink" xfId="12558" builtinId="9" hidden="1"/>
    <cellStyle name="Followed Hyperlink" xfId="12560" builtinId="9" hidden="1"/>
    <cellStyle name="Followed Hyperlink" xfId="12562" builtinId="9" hidden="1"/>
    <cellStyle name="Followed Hyperlink" xfId="12564" builtinId="9" hidden="1"/>
    <cellStyle name="Followed Hyperlink" xfId="12566" builtinId="9" hidden="1"/>
    <cellStyle name="Followed Hyperlink" xfId="12568" builtinId="9" hidden="1"/>
    <cellStyle name="Followed Hyperlink" xfId="12570" builtinId="9" hidden="1"/>
    <cellStyle name="Followed Hyperlink" xfId="12572" builtinId="9" hidden="1"/>
    <cellStyle name="Followed Hyperlink" xfId="12574" builtinId="9" hidden="1"/>
    <cellStyle name="Followed Hyperlink" xfId="12576" builtinId="9" hidden="1"/>
    <cellStyle name="Followed Hyperlink" xfId="12578" builtinId="9" hidden="1"/>
    <cellStyle name="Followed Hyperlink" xfId="12580" builtinId="9" hidden="1"/>
    <cellStyle name="Followed Hyperlink" xfId="12582" builtinId="9" hidden="1"/>
    <cellStyle name="Followed Hyperlink" xfId="12584" builtinId="9" hidden="1"/>
    <cellStyle name="Followed Hyperlink" xfId="12586" builtinId="9" hidden="1"/>
    <cellStyle name="Followed Hyperlink" xfId="12588" builtinId="9" hidden="1"/>
    <cellStyle name="Followed Hyperlink" xfId="12590" builtinId="9" hidden="1"/>
    <cellStyle name="Followed Hyperlink" xfId="12592" builtinId="9" hidden="1"/>
    <cellStyle name="Followed Hyperlink" xfId="12594" builtinId="9" hidden="1"/>
    <cellStyle name="Followed Hyperlink" xfId="12596" builtinId="9" hidden="1"/>
    <cellStyle name="Followed Hyperlink" xfId="12598" builtinId="9" hidden="1"/>
    <cellStyle name="Followed Hyperlink" xfId="12600" builtinId="9" hidden="1"/>
    <cellStyle name="Followed Hyperlink" xfId="12602" builtinId="9" hidden="1"/>
    <cellStyle name="Followed Hyperlink" xfId="12604" builtinId="9" hidden="1"/>
    <cellStyle name="Followed Hyperlink" xfId="12606" builtinId="9" hidden="1"/>
    <cellStyle name="Followed Hyperlink" xfId="12608" builtinId="9" hidden="1"/>
    <cellStyle name="Followed Hyperlink" xfId="12610" builtinId="9" hidden="1"/>
    <cellStyle name="Followed Hyperlink" xfId="12612" builtinId="9" hidden="1"/>
    <cellStyle name="Followed Hyperlink" xfId="12614" builtinId="9" hidden="1"/>
    <cellStyle name="Followed Hyperlink" xfId="12616" builtinId="9" hidden="1"/>
    <cellStyle name="Followed Hyperlink" xfId="12618" builtinId="9" hidden="1"/>
    <cellStyle name="Followed Hyperlink" xfId="12620" builtinId="9" hidden="1"/>
    <cellStyle name="Followed Hyperlink" xfId="12622" builtinId="9" hidden="1"/>
    <cellStyle name="Followed Hyperlink" xfId="12624" builtinId="9" hidden="1"/>
    <cellStyle name="Followed Hyperlink" xfId="12626" builtinId="9" hidden="1"/>
    <cellStyle name="Followed Hyperlink" xfId="12628" builtinId="9" hidden="1"/>
    <cellStyle name="Followed Hyperlink" xfId="12630" builtinId="9" hidden="1"/>
    <cellStyle name="Followed Hyperlink" xfId="12632" builtinId="9" hidden="1"/>
    <cellStyle name="Followed Hyperlink" xfId="12634" builtinId="9" hidden="1"/>
    <cellStyle name="Followed Hyperlink" xfId="12636" builtinId="9" hidden="1"/>
    <cellStyle name="Followed Hyperlink" xfId="12638" builtinId="9" hidden="1"/>
    <cellStyle name="Followed Hyperlink" xfId="12640" builtinId="9" hidden="1"/>
    <cellStyle name="Followed Hyperlink" xfId="12642" builtinId="9" hidden="1"/>
    <cellStyle name="Followed Hyperlink" xfId="12644" builtinId="9" hidden="1"/>
    <cellStyle name="Followed Hyperlink" xfId="12646" builtinId="9" hidden="1"/>
    <cellStyle name="Followed Hyperlink" xfId="12648" builtinId="9" hidden="1"/>
    <cellStyle name="Followed Hyperlink" xfId="12650" builtinId="9" hidden="1"/>
    <cellStyle name="Followed Hyperlink" xfId="12652" builtinId="9" hidden="1"/>
    <cellStyle name="Followed Hyperlink" xfId="12654" builtinId="9" hidden="1"/>
    <cellStyle name="Followed Hyperlink" xfId="12656" builtinId="9" hidden="1"/>
    <cellStyle name="Followed Hyperlink" xfId="12658" builtinId="9" hidden="1"/>
    <cellStyle name="Followed Hyperlink" xfId="12660" builtinId="9" hidden="1"/>
    <cellStyle name="Followed Hyperlink" xfId="12662" builtinId="9" hidden="1"/>
    <cellStyle name="Followed Hyperlink" xfId="12664" builtinId="9" hidden="1"/>
    <cellStyle name="Followed Hyperlink" xfId="12666" builtinId="9" hidden="1"/>
    <cellStyle name="Followed Hyperlink" xfId="12668" builtinId="9" hidden="1"/>
    <cellStyle name="Followed Hyperlink" xfId="12670" builtinId="9" hidden="1"/>
    <cellStyle name="Followed Hyperlink" xfId="12672" builtinId="9" hidden="1"/>
    <cellStyle name="Followed Hyperlink" xfId="12674" builtinId="9" hidden="1"/>
    <cellStyle name="Followed Hyperlink" xfId="12676" builtinId="9" hidden="1"/>
    <cellStyle name="Followed Hyperlink" xfId="12678" builtinId="9" hidden="1"/>
    <cellStyle name="Followed Hyperlink" xfId="12680" builtinId="9" hidden="1"/>
    <cellStyle name="Followed Hyperlink" xfId="12682" builtinId="9" hidden="1"/>
    <cellStyle name="Followed Hyperlink" xfId="12684" builtinId="9" hidden="1"/>
    <cellStyle name="Followed Hyperlink" xfId="12686" builtinId="9" hidden="1"/>
    <cellStyle name="Followed Hyperlink" xfId="12688" builtinId="9" hidden="1"/>
    <cellStyle name="Followed Hyperlink" xfId="12690" builtinId="9" hidden="1"/>
    <cellStyle name="Followed Hyperlink" xfId="12692" builtinId="9" hidden="1"/>
    <cellStyle name="Followed Hyperlink" xfId="12694" builtinId="9" hidden="1"/>
    <cellStyle name="Followed Hyperlink" xfId="12696" builtinId="9" hidden="1"/>
    <cellStyle name="Followed Hyperlink" xfId="12698" builtinId="9" hidden="1"/>
    <cellStyle name="Followed Hyperlink" xfId="12700" builtinId="9" hidden="1"/>
    <cellStyle name="Followed Hyperlink" xfId="12702" builtinId="9" hidden="1"/>
    <cellStyle name="Followed Hyperlink" xfId="12704" builtinId="9" hidden="1"/>
    <cellStyle name="Followed Hyperlink" xfId="12706" builtinId="9" hidden="1"/>
    <cellStyle name="Followed Hyperlink" xfId="12708" builtinId="9" hidden="1"/>
    <cellStyle name="Followed Hyperlink" xfId="12710" builtinId="9" hidden="1"/>
    <cellStyle name="Followed Hyperlink" xfId="12712" builtinId="9" hidden="1"/>
    <cellStyle name="Followed Hyperlink" xfId="12714" builtinId="9" hidden="1"/>
    <cellStyle name="Followed Hyperlink" xfId="12716" builtinId="9" hidden="1"/>
    <cellStyle name="Followed Hyperlink" xfId="12718" builtinId="9" hidden="1"/>
    <cellStyle name="Followed Hyperlink" xfId="12720" builtinId="9" hidden="1"/>
    <cellStyle name="Followed Hyperlink" xfId="12722" builtinId="9" hidden="1"/>
    <cellStyle name="Followed Hyperlink" xfId="12724" builtinId="9" hidden="1"/>
    <cellStyle name="Followed Hyperlink" xfId="12726" builtinId="9" hidden="1"/>
    <cellStyle name="Followed Hyperlink" xfId="12728" builtinId="9" hidden="1"/>
    <cellStyle name="Followed Hyperlink" xfId="12730" builtinId="9" hidden="1"/>
    <cellStyle name="Followed Hyperlink" xfId="12732" builtinId="9" hidden="1"/>
    <cellStyle name="Followed Hyperlink" xfId="12734" builtinId="9" hidden="1"/>
    <cellStyle name="Followed Hyperlink" xfId="12736" builtinId="9" hidden="1"/>
    <cellStyle name="Followed Hyperlink" xfId="12738" builtinId="9" hidden="1"/>
    <cellStyle name="Followed Hyperlink" xfId="12740" builtinId="9" hidden="1"/>
    <cellStyle name="Followed Hyperlink" xfId="12742" builtinId="9" hidden="1"/>
    <cellStyle name="Followed Hyperlink" xfId="12744" builtinId="9" hidden="1"/>
    <cellStyle name="Followed Hyperlink" xfId="12746" builtinId="9" hidden="1"/>
    <cellStyle name="Followed Hyperlink" xfId="12748" builtinId="9" hidden="1"/>
    <cellStyle name="Followed Hyperlink" xfId="12750" builtinId="9" hidden="1"/>
    <cellStyle name="Followed Hyperlink" xfId="12752" builtinId="9" hidden="1"/>
    <cellStyle name="Followed Hyperlink" xfId="12754" builtinId="9" hidden="1"/>
    <cellStyle name="Followed Hyperlink" xfId="12756" builtinId="9" hidden="1"/>
    <cellStyle name="Followed Hyperlink" xfId="12758" builtinId="9" hidden="1"/>
    <cellStyle name="Followed Hyperlink" xfId="12760" builtinId="9" hidden="1"/>
    <cellStyle name="Followed Hyperlink" xfId="12762" builtinId="9" hidden="1"/>
    <cellStyle name="Followed Hyperlink" xfId="12764" builtinId="9" hidden="1"/>
    <cellStyle name="Followed Hyperlink" xfId="12766" builtinId="9" hidden="1"/>
    <cellStyle name="Followed Hyperlink" xfId="12768" builtinId="9" hidden="1"/>
    <cellStyle name="Followed Hyperlink" xfId="12770" builtinId="9" hidden="1"/>
    <cellStyle name="Followed Hyperlink" xfId="12772" builtinId="9" hidden="1"/>
    <cellStyle name="Followed Hyperlink" xfId="12774" builtinId="9" hidden="1"/>
    <cellStyle name="Followed Hyperlink" xfId="12776" builtinId="9" hidden="1"/>
    <cellStyle name="Followed Hyperlink" xfId="12778" builtinId="9" hidden="1"/>
    <cellStyle name="Followed Hyperlink" xfId="12780" builtinId="9" hidden="1"/>
    <cellStyle name="Followed Hyperlink" xfId="12782" builtinId="9" hidden="1"/>
    <cellStyle name="Followed Hyperlink" xfId="12784" builtinId="9" hidden="1"/>
    <cellStyle name="Followed Hyperlink" xfId="12786" builtinId="9" hidden="1"/>
    <cellStyle name="Followed Hyperlink" xfId="12788" builtinId="9" hidden="1"/>
    <cellStyle name="Followed Hyperlink" xfId="12790" builtinId="9" hidden="1"/>
    <cellStyle name="Followed Hyperlink" xfId="12792" builtinId="9" hidden="1"/>
    <cellStyle name="Followed Hyperlink" xfId="12794" builtinId="9" hidden="1"/>
    <cellStyle name="Followed Hyperlink" xfId="12796" builtinId="9" hidden="1"/>
    <cellStyle name="Followed Hyperlink" xfId="12798" builtinId="9" hidden="1"/>
    <cellStyle name="Followed Hyperlink" xfId="12800" builtinId="9" hidden="1"/>
    <cellStyle name="Followed Hyperlink" xfId="12802" builtinId="9" hidden="1"/>
    <cellStyle name="Followed Hyperlink" xfId="12804" builtinId="9" hidden="1"/>
    <cellStyle name="Followed Hyperlink" xfId="12806" builtinId="9" hidden="1"/>
    <cellStyle name="Followed Hyperlink" xfId="12808" builtinId="9" hidden="1"/>
    <cellStyle name="Followed Hyperlink" xfId="12810" builtinId="9" hidden="1"/>
    <cellStyle name="Followed Hyperlink" xfId="12812" builtinId="9" hidden="1"/>
    <cellStyle name="Followed Hyperlink" xfId="12814" builtinId="9" hidden="1"/>
    <cellStyle name="Followed Hyperlink" xfId="12816" builtinId="9" hidden="1"/>
    <cellStyle name="Followed Hyperlink" xfId="12818" builtinId="9" hidden="1"/>
    <cellStyle name="Followed Hyperlink" xfId="12820" builtinId="9" hidden="1"/>
    <cellStyle name="Followed Hyperlink" xfId="12822" builtinId="9" hidden="1"/>
    <cellStyle name="Followed Hyperlink" xfId="12824" builtinId="9" hidden="1"/>
    <cellStyle name="Followed Hyperlink" xfId="12826" builtinId="9" hidden="1"/>
    <cellStyle name="Followed Hyperlink" xfId="12828" builtinId="9" hidden="1"/>
    <cellStyle name="Followed Hyperlink" xfId="12830" builtinId="9" hidden="1"/>
    <cellStyle name="Followed Hyperlink" xfId="12832" builtinId="9" hidden="1"/>
    <cellStyle name="Followed Hyperlink" xfId="12834" builtinId="9" hidden="1"/>
    <cellStyle name="Followed Hyperlink" xfId="12836" builtinId="9" hidden="1"/>
    <cellStyle name="Followed Hyperlink" xfId="12838" builtinId="9" hidden="1"/>
    <cellStyle name="Followed Hyperlink" xfId="12840" builtinId="9" hidden="1"/>
    <cellStyle name="Followed Hyperlink" xfId="12842" builtinId="9" hidden="1"/>
    <cellStyle name="Followed Hyperlink" xfId="12844" builtinId="9" hidden="1"/>
    <cellStyle name="Followed Hyperlink" xfId="12846" builtinId="9" hidden="1"/>
    <cellStyle name="Followed Hyperlink" xfId="12848" builtinId="9" hidden="1"/>
    <cellStyle name="Followed Hyperlink" xfId="12850" builtinId="9" hidden="1"/>
    <cellStyle name="Followed Hyperlink" xfId="12852" builtinId="9" hidden="1"/>
    <cellStyle name="Followed Hyperlink" xfId="12854" builtinId="9" hidden="1"/>
    <cellStyle name="Followed Hyperlink" xfId="12856" builtinId="9" hidden="1"/>
    <cellStyle name="Followed Hyperlink" xfId="12858" builtinId="9" hidden="1"/>
    <cellStyle name="Followed Hyperlink" xfId="12860" builtinId="9" hidden="1"/>
    <cellStyle name="Followed Hyperlink" xfId="12862" builtinId="9" hidden="1"/>
    <cellStyle name="Followed Hyperlink" xfId="12864" builtinId="9" hidden="1"/>
    <cellStyle name="Followed Hyperlink" xfId="12866" builtinId="9" hidden="1"/>
    <cellStyle name="Followed Hyperlink" xfId="12868" builtinId="9" hidden="1"/>
    <cellStyle name="Followed Hyperlink" xfId="12870" builtinId="9" hidden="1"/>
    <cellStyle name="Followed Hyperlink" xfId="12872" builtinId="9" hidden="1"/>
    <cellStyle name="Followed Hyperlink" xfId="12874" builtinId="9" hidden="1"/>
    <cellStyle name="Followed Hyperlink" xfId="12876" builtinId="9" hidden="1"/>
    <cellStyle name="Followed Hyperlink" xfId="12878" builtinId="9" hidden="1"/>
    <cellStyle name="Followed Hyperlink" xfId="12880" builtinId="9" hidden="1"/>
    <cellStyle name="Followed Hyperlink" xfId="12882" builtinId="9" hidden="1"/>
    <cellStyle name="Followed Hyperlink" xfId="12884" builtinId="9" hidden="1"/>
    <cellStyle name="Followed Hyperlink" xfId="12886" builtinId="9" hidden="1"/>
    <cellStyle name="Followed Hyperlink" xfId="12888" builtinId="9" hidden="1"/>
    <cellStyle name="Followed Hyperlink" xfId="12890" builtinId="9" hidden="1"/>
    <cellStyle name="Followed Hyperlink" xfId="12892" builtinId="9" hidden="1"/>
    <cellStyle name="Followed Hyperlink" xfId="12894" builtinId="9" hidden="1"/>
    <cellStyle name="Followed Hyperlink" xfId="12896" builtinId="9" hidden="1"/>
    <cellStyle name="Followed Hyperlink" xfId="12898" builtinId="9" hidden="1"/>
    <cellStyle name="Followed Hyperlink" xfId="12900" builtinId="9" hidden="1"/>
    <cellStyle name="Followed Hyperlink" xfId="12902" builtinId="9" hidden="1"/>
    <cellStyle name="Followed Hyperlink" xfId="12904" builtinId="9" hidden="1"/>
    <cellStyle name="Followed Hyperlink" xfId="12906" builtinId="9" hidden="1"/>
    <cellStyle name="Followed Hyperlink" xfId="12908" builtinId="9" hidden="1"/>
    <cellStyle name="Followed Hyperlink" xfId="12910" builtinId="9" hidden="1"/>
    <cellStyle name="Followed Hyperlink" xfId="12912" builtinId="9" hidden="1"/>
    <cellStyle name="Followed Hyperlink" xfId="12914" builtinId="9" hidden="1"/>
    <cellStyle name="Followed Hyperlink" xfId="12916" builtinId="9" hidden="1"/>
    <cellStyle name="Followed Hyperlink" xfId="12918" builtinId="9" hidden="1"/>
    <cellStyle name="Followed Hyperlink" xfId="12920" builtinId="9" hidden="1"/>
    <cellStyle name="Followed Hyperlink" xfId="12922" builtinId="9" hidden="1"/>
    <cellStyle name="Followed Hyperlink" xfId="12924" builtinId="9" hidden="1"/>
    <cellStyle name="Followed Hyperlink" xfId="12926" builtinId="9" hidden="1"/>
    <cellStyle name="Followed Hyperlink" xfId="12928" builtinId="9" hidden="1"/>
    <cellStyle name="Followed Hyperlink" xfId="12930" builtinId="9" hidden="1"/>
    <cellStyle name="Followed Hyperlink" xfId="12932" builtinId="9" hidden="1"/>
    <cellStyle name="Followed Hyperlink" xfId="12934" builtinId="9" hidden="1"/>
    <cellStyle name="Followed Hyperlink" xfId="12936" builtinId="9" hidden="1"/>
    <cellStyle name="Followed Hyperlink" xfId="12938" builtinId="9" hidden="1"/>
    <cellStyle name="Followed Hyperlink" xfId="12940" builtinId="9" hidden="1"/>
    <cellStyle name="Followed Hyperlink" xfId="12942" builtinId="9" hidden="1"/>
    <cellStyle name="Followed Hyperlink" xfId="12944" builtinId="9" hidden="1"/>
    <cellStyle name="Followed Hyperlink" xfId="12946" builtinId="9" hidden="1"/>
    <cellStyle name="Followed Hyperlink" xfId="12948" builtinId="9" hidden="1"/>
    <cellStyle name="Followed Hyperlink" xfId="12950" builtinId="9" hidden="1"/>
    <cellStyle name="Followed Hyperlink" xfId="12952" builtinId="9" hidden="1"/>
    <cellStyle name="Followed Hyperlink" xfId="12954" builtinId="9" hidden="1"/>
    <cellStyle name="Followed Hyperlink" xfId="12956" builtinId="9" hidden="1"/>
    <cellStyle name="Followed Hyperlink" xfId="12958" builtinId="9" hidden="1"/>
    <cellStyle name="Followed Hyperlink" xfId="12960" builtinId="9" hidden="1"/>
    <cellStyle name="Followed Hyperlink" xfId="12962" builtinId="9" hidden="1"/>
    <cellStyle name="Followed Hyperlink" xfId="12964" builtinId="9" hidden="1"/>
    <cellStyle name="Followed Hyperlink" xfId="12966" builtinId="9" hidden="1"/>
    <cellStyle name="Followed Hyperlink" xfId="12968" builtinId="9" hidden="1"/>
    <cellStyle name="Followed Hyperlink" xfId="12970" builtinId="9" hidden="1"/>
    <cellStyle name="Followed Hyperlink" xfId="12972" builtinId="9" hidden="1"/>
    <cellStyle name="Followed Hyperlink" xfId="12974" builtinId="9" hidden="1"/>
    <cellStyle name="Followed Hyperlink" xfId="12976" builtinId="9" hidden="1"/>
    <cellStyle name="Followed Hyperlink" xfId="12978" builtinId="9" hidden="1"/>
    <cellStyle name="Followed Hyperlink" xfId="12980" builtinId="9" hidden="1"/>
    <cellStyle name="Followed Hyperlink" xfId="12982" builtinId="9" hidden="1"/>
    <cellStyle name="Followed Hyperlink" xfId="12984" builtinId="9" hidden="1"/>
    <cellStyle name="Followed Hyperlink" xfId="12986" builtinId="9" hidden="1"/>
    <cellStyle name="Followed Hyperlink" xfId="12988" builtinId="9" hidden="1"/>
    <cellStyle name="Followed Hyperlink" xfId="12990" builtinId="9" hidden="1"/>
    <cellStyle name="Followed Hyperlink" xfId="12992" builtinId="9" hidden="1"/>
    <cellStyle name="Followed Hyperlink" xfId="12994" builtinId="9" hidden="1"/>
    <cellStyle name="Followed Hyperlink" xfId="12996" builtinId="9" hidden="1"/>
    <cellStyle name="Followed Hyperlink" xfId="12998" builtinId="9" hidden="1"/>
    <cellStyle name="Followed Hyperlink" xfId="13000" builtinId="9" hidden="1"/>
    <cellStyle name="Followed Hyperlink" xfId="13002" builtinId="9" hidden="1"/>
    <cellStyle name="Followed Hyperlink" xfId="13004" builtinId="9" hidden="1"/>
    <cellStyle name="Followed Hyperlink" xfId="13006" builtinId="9" hidden="1"/>
    <cellStyle name="Followed Hyperlink" xfId="13008" builtinId="9" hidden="1"/>
    <cellStyle name="Followed Hyperlink" xfId="13010" builtinId="9" hidden="1"/>
    <cellStyle name="Followed Hyperlink" xfId="13012" builtinId="9" hidden="1"/>
    <cellStyle name="Followed Hyperlink" xfId="13014" builtinId="9" hidden="1"/>
    <cellStyle name="Followed Hyperlink" xfId="13016" builtinId="9" hidden="1"/>
    <cellStyle name="Followed Hyperlink" xfId="13018" builtinId="9" hidden="1"/>
    <cellStyle name="Followed Hyperlink" xfId="13020" builtinId="9" hidden="1"/>
    <cellStyle name="Followed Hyperlink" xfId="13022" builtinId="9" hidden="1"/>
    <cellStyle name="Followed Hyperlink" xfId="13024" builtinId="9" hidden="1"/>
    <cellStyle name="Followed Hyperlink" xfId="13026" builtinId="9" hidden="1"/>
    <cellStyle name="Followed Hyperlink" xfId="13028" builtinId="9" hidden="1"/>
    <cellStyle name="Followed Hyperlink" xfId="13030" builtinId="9" hidden="1"/>
    <cellStyle name="Followed Hyperlink" xfId="13032" builtinId="9" hidden="1"/>
    <cellStyle name="Followed Hyperlink" xfId="13034" builtinId="9" hidden="1"/>
    <cellStyle name="Followed Hyperlink" xfId="13036" builtinId="9" hidden="1"/>
    <cellStyle name="Followed Hyperlink" xfId="13038" builtinId="9" hidden="1"/>
    <cellStyle name="Followed Hyperlink" xfId="13040" builtinId="9" hidden="1"/>
    <cellStyle name="Followed Hyperlink" xfId="13042" builtinId="9" hidden="1"/>
    <cellStyle name="Followed Hyperlink" xfId="13044" builtinId="9" hidden="1"/>
    <cellStyle name="Followed Hyperlink" xfId="13046" builtinId="9" hidden="1"/>
    <cellStyle name="Followed Hyperlink" xfId="13048" builtinId="9" hidden="1"/>
    <cellStyle name="Followed Hyperlink" xfId="13050" builtinId="9" hidden="1"/>
    <cellStyle name="Followed Hyperlink" xfId="13052" builtinId="9" hidden="1"/>
    <cellStyle name="Followed Hyperlink" xfId="13054" builtinId="9" hidden="1"/>
    <cellStyle name="Followed Hyperlink" xfId="13056" builtinId="9" hidden="1"/>
    <cellStyle name="Followed Hyperlink" xfId="13058" builtinId="9" hidden="1"/>
    <cellStyle name="Followed Hyperlink" xfId="13060" builtinId="9" hidden="1"/>
    <cellStyle name="Followed Hyperlink" xfId="13062" builtinId="9" hidden="1"/>
    <cellStyle name="Followed Hyperlink" xfId="13064" builtinId="9" hidden="1"/>
    <cellStyle name="Followed Hyperlink" xfId="13066" builtinId="9" hidden="1"/>
    <cellStyle name="Followed Hyperlink" xfId="13068" builtinId="9" hidden="1"/>
    <cellStyle name="Followed Hyperlink" xfId="13070" builtinId="9" hidden="1"/>
    <cellStyle name="Followed Hyperlink" xfId="13072" builtinId="9" hidden="1"/>
    <cellStyle name="Followed Hyperlink" xfId="13074" builtinId="9" hidden="1"/>
    <cellStyle name="Followed Hyperlink" xfId="13076" builtinId="9" hidden="1"/>
    <cellStyle name="Followed Hyperlink" xfId="13078" builtinId="9" hidden="1"/>
    <cellStyle name="Followed Hyperlink" xfId="13080" builtinId="9" hidden="1"/>
    <cellStyle name="Followed Hyperlink" xfId="13082" builtinId="9" hidden="1"/>
    <cellStyle name="Followed Hyperlink" xfId="13084" builtinId="9" hidden="1"/>
    <cellStyle name="Followed Hyperlink" xfId="13086" builtinId="9" hidden="1"/>
    <cellStyle name="Followed Hyperlink" xfId="13088" builtinId="9" hidden="1"/>
    <cellStyle name="Followed Hyperlink" xfId="13090" builtinId="9" hidden="1"/>
    <cellStyle name="Followed Hyperlink" xfId="13092" builtinId="9" hidden="1"/>
    <cellStyle name="Followed Hyperlink" xfId="13094" builtinId="9" hidden="1"/>
    <cellStyle name="Followed Hyperlink" xfId="13096" builtinId="9" hidden="1"/>
    <cellStyle name="Followed Hyperlink" xfId="13098" builtinId="9" hidden="1"/>
    <cellStyle name="Followed Hyperlink" xfId="13100" builtinId="9" hidden="1"/>
    <cellStyle name="Followed Hyperlink" xfId="13102" builtinId="9" hidden="1"/>
    <cellStyle name="Followed Hyperlink" xfId="13104" builtinId="9" hidden="1"/>
    <cellStyle name="Followed Hyperlink" xfId="13106" builtinId="9" hidden="1"/>
    <cellStyle name="Followed Hyperlink" xfId="13108" builtinId="9" hidden="1"/>
    <cellStyle name="Followed Hyperlink" xfId="13110" builtinId="9" hidden="1"/>
    <cellStyle name="Followed Hyperlink" xfId="13112" builtinId="9" hidden="1"/>
    <cellStyle name="Followed Hyperlink" xfId="13114" builtinId="9" hidden="1"/>
    <cellStyle name="Followed Hyperlink" xfId="13116" builtinId="9" hidden="1"/>
    <cellStyle name="Followed Hyperlink" xfId="13118" builtinId="9" hidden="1"/>
    <cellStyle name="Followed Hyperlink" xfId="13120" builtinId="9" hidden="1"/>
    <cellStyle name="Followed Hyperlink" xfId="13122" builtinId="9" hidden="1"/>
    <cellStyle name="Followed Hyperlink" xfId="13124" builtinId="9" hidden="1"/>
    <cellStyle name="Followed Hyperlink" xfId="13126" builtinId="9" hidden="1"/>
    <cellStyle name="Followed Hyperlink" xfId="13128" builtinId="9" hidden="1"/>
    <cellStyle name="Followed Hyperlink" xfId="13130" builtinId="9" hidden="1"/>
    <cellStyle name="Followed Hyperlink" xfId="13132" builtinId="9" hidden="1"/>
    <cellStyle name="Followed Hyperlink" xfId="13134" builtinId="9" hidden="1"/>
    <cellStyle name="Followed Hyperlink" xfId="13136" builtinId="9" hidden="1"/>
    <cellStyle name="Followed Hyperlink" xfId="13138" builtinId="9" hidden="1"/>
    <cellStyle name="Followed Hyperlink" xfId="13140" builtinId="9" hidden="1"/>
    <cellStyle name="Followed Hyperlink" xfId="13142" builtinId="9" hidden="1"/>
    <cellStyle name="Followed Hyperlink" xfId="13144" builtinId="9" hidden="1"/>
    <cellStyle name="Followed Hyperlink" xfId="13146" builtinId="9" hidden="1"/>
    <cellStyle name="Followed Hyperlink" xfId="13148" builtinId="9" hidden="1"/>
    <cellStyle name="Followed Hyperlink" xfId="13150" builtinId="9" hidden="1"/>
    <cellStyle name="Followed Hyperlink" xfId="13152" builtinId="9" hidden="1"/>
    <cellStyle name="Followed Hyperlink" xfId="13154" builtinId="9" hidden="1"/>
    <cellStyle name="Followed Hyperlink" xfId="13156" builtinId="9" hidden="1"/>
    <cellStyle name="Followed Hyperlink" xfId="13158" builtinId="9" hidden="1"/>
    <cellStyle name="Followed Hyperlink" xfId="13160" builtinId="9" hidden="1"/>
    <cellStyle name="Followed Hyperlink" xfId="13162" builtinId="9" hidden="1"/>
    <cellStyle name="Followed Hyperlink" xfId="13164" builtinId="9" hidden="1"/>
    <cellStyle name="Followed Hyperlink" xfId="13166" builtinId="9" hidden="1"/>
    <cellStyle name="Followed Hyperlink" xfId="13168" builtinId="9" hidden="1"/>
    <cellStyle name="Followed Hyperlink" xfId="13170" builtinId="9" hidden="1"/>
    <cellStyle name="Followed Hyperlink" xfId="13172" builtinId="9" hidden="1"/>
    <cellStyle name="Followed Hyperlink" xfId="13174" builtinId="9" hidden="1"/>
    <cellStyle name="Followed Hyperlink" xfId="13176" builtinId="9" hidden="1"/>
    <cellStyle name="Followed Hyperlink" xfId="13178" builtinId="9" hidden="1"/>
    <cellStyle name="Followed Hyperlink" xfId="13180" builtinId="9" hidden="1"/>
    <cellStyle name="Followed Hyperlink" xfId="13182" builtinId="9" hidden="1"/>
    <cellStyle name="Followed Hyperlink" xfId="13184" builtinId="9" hidden="1"/>
    <cellStyle name="Followed Hyperlink" xfId="13186" builtinId="9" hidden="1"/>
    <cellStyle name="Followed Hyperlink" xfId="13188" builtinId="9" hidden="1"/>
    <cellStyle name="Followed Hyperlink" xfId="13190" builtinId="9" hidden="1"/>
    <cellStyle name="Followed Hyperlink" xfId="13192" builtinId="9" hidden="1"/>
    <cellStyle name="Followed Hyperlink" xfId="13194" builtinId="9" hidden="1"/>
    <cellStyle name="Followed Hyperlink" xfId="13196" builtinId="9" hidden="1"/>
    <cellStyle name="Followed Hyperlink" xfId="13198" builtinId="9" hidden="1"/>
    <cellStyle name="Followed Hyperlink" xfId="13200" builtinId="9" hidden="1"/>
    <cellStyle name="Followed Hyperlink" xfId="13202" builtinId="9" hidden="1"/>
    <cellStyle name="Followed Hyperlink" xfId="13204" builtinId="9" hidden="1"/>
    <cellStyle name="Followed Hyperlink" xfId="13206" builtinId="9" hidden="1"/>
    <cellStyle name="Followed Hyperlink" xfId="13208" builtinId="9" hidden="1"/>
    <cellStyle name="Followed Hyperlink" xfId="13210" builtinId="9" hidden="1"/>
    <cellStyle name="Followed Hyperlink" xfId="13212" builtinId="9" hidden="1"/>
    <cellStyle name="Followed Hyperlink" xfId="13214" builtinId="9" hidden="1"/>
    <cellStyle name="Followed Hyperlink" xfId="13216" builtinId="9" hidden="1"/>
    <cellStyle name="Followed Hyperlink" xfId="13218" builtinId="9" hidden="1"/>
    <cellStyle name="Followed Hyperlink" xfId="13220" builtinId="9" hidden="1"/>
    <cellStyle name="Followed Hyperlink" xfId="13222" builtinId="9" hidden="1"/>
    <cellStyle name="Followed Hyperlink" xfId="13224" builtinId="9" hidden="1"/>
    <cellStyle name="Followed Hyperlink" xfId="13226" builtinId="9" hidden="1"/>
    <cellStyle name="Followed Hyperlink" xfId="13228" builtinId="9" hidden="1"/>
    <cellStyle name="Followed Hyperlink" xfId="13230" builtinId="9" hidden="1"/>
    <cellStyle name="Followed Hyperlink" xfId="13232" builtinId="9" hidden="1"/>
    <cellStyle name="Followed Hyperlink" xfId="13234" builtinId="9" hidden="1"/>
    <cellStyle name="Followed Hyperlink" xfId="13236" builtinId="9" hidden="1"/>
    <cellStyle name="Followed Hyperlink" xfId="13238" builtinId="9" hidden="1"/>
    <cellStyle name="Followed Hyperlink" xfId="13240" builtinId="9" hidden="1"/>
    <cellStyle name="Followed Hyperlink" xfId="13242" builtinId="9" hidden="1"/>
    <cellStyle name="Followed Hyperlink" xfId="13244" builtinId="9" hidden="1"/>
    <cellStyle name="Followed Hyperlink" xfId="13246" builtinId="9" hidden="1"/>
    <cellStyle name="Followed Hyperlink" xfId="13248" builtinId="9" hidden="1"/>
    <cellStyle name="Followed Hyperlink" xfId="13250" builtinId="9" hidden="1"/>
    <cellStyle name="Followed Hyperlink" xfId="13252" builtinId="9" hidden="1"/>
    <cellStyle name="Followed Hyperlink" xfId="13254" builtinId="9" hidden="1"/>
    <cellStyle name="Followed Hyperlink" xfId="13256" builtinId="9" hidden="1"/>
    <cellStyle name="Followed Hyperlink" xfId="13258" builtinId="9" hidden="1"/>
    <cellStyle name="Followed Hyperlink" xfId="13260" builtinId="9" hidden="1"/>
    <cellStyle name="Followed Hyperlink" xfId="13262" builtinId="9" hidden="1"/>
    <cellStyle name="Followed Hyperlink" xfId="13264" builtinId="9" hidden="1"/>
    <cellStyle name="Followed Hyperlink" xfId="13266" builtinId="9" hidden="1"/>
    <cellStyle name="Followed Hyperlink" xfId="13268" builtinId="9" hidden="1"/>
    <cellStyle name="Followed Hyperlink" xfId="13270" builtinId="9" hidden="1"/>
    <cellStyle name="Followed Hyperlink" xfId="13272" builtinId="9" hidden="1"/>
    <cellStyle name="Followed Hyperlink" xfId="13274" builtinId="9" hidden="1"/>
    <cellStyle name="Followed Hyperlink" xfId="13276" builtinId="9" hidden="1"/>
    <cellStyle name="Followed Hyperlink" xfId="13278" builtinId="9" hidden="1"/>
    <cellStyle name="Followed Hyperlink" xfId="13282" builtinId="9" hidden="1"/>
    <cellStyle name="Followed Hyperlink" xfId="13284" builtinId="9" hidden="1"/>
    <cellStyle name="Followed Hyperlink" xfId="13286" builtinId="9" hidden="1"/>
    <cellStyle name="Followed Hyperlink" xfId="13288" builtinId="9" hidden="1"/>
    <cellStyle name="Followed Hyperlink" xfId="13290" builtinId="9" hidden="1"/>
    <cellStyle name="Followed Hyperlink" xfId="13292" builtinId="9" hidden="1"/>
    <cellStyle name="Followed Hyperlink" xfId="13294" builtinId="9" hidden="1"/>
    <cellStyle name="Followed Hyperlink" xfId="13296" builtinId="9" hidden="1"/>
    <cellStyle name="Followed Hyperlink" xfId="13298" builtinId="9" hidden="1"/>
    <cellStyle name="Followed Hyperlink" xfId="13300" builtinId="9" hidden="1"/>
    <cellStyle name="Followed Hyperlink" xfId="13302" builtinId="9" hidden="1"/>
    <cellStyle name="Followed Hyperlink" xfId="13304" builtinId="9" hidden="1"/>
    <cellStyle name="Followed Hyperlink" xfId="13306" builtinId="9" hidden="1"/>
    <cellStyle name="Followed Hyperlink" xfId="13308" builtinId="9" hidden="1"/>
    <cellStyle name="Followed Hyperlink" xfId="13310" builtinId="9" hidden="1"/>
    <cellStyle name="Followed Hyperlink" xfId="13312" builtinId="9" hidden="1"/>
    <cellStyle name="Followed Hyperlink" xfId="13314" builtinId="9" hidden="1"/>
    <cellStyle name="Followed Hyperlink" xfId="13316" builtinId="9" hidden="1"/>
    <cellStyle name="Followed Hyperlink" xfId="13318" builtinId="9" hidden="1"/>
    <cellStyle name="Followed Hyperlink" xfId="13320" builtinId="9" hidden="1"/>
    <cellStyle name="Followed Hyperlink" xfId="13322" builtinId="9" hidden="1"/>
    <cellStyle name="Followed Hyperlink" xfId="13324" builtinId="9" hidden="1"/>
    <cellStyle name="Followed Hyperlink" xfId="13326" builtinId="9" hidden="1"/>
    <cellStyle name="Followed Hyperlink" xfId="13328" builtinId="9" hidden="1"/>
    <cellStyle name="Followed Hyperlink" xfId="13330" builtinId="9" hidden="1"/>
    <cellStyle name="Followed Hyperlink" xfId="13332" builtinId="9" hidden="1"/>
    <cellStyle name="Followed Hyperlink" xfId="13334" builtinId="9" hidden="1"/>
    <cellStyle name="Followed Hyperlink" xfId="13336" builtinId="9" hidden="1"/>
    <cellStyle name="Followed Hyperlink" xfId="13338" builtinId="9" hidden="1"/>
    <cellStyle name="Followed Hyperlink" xfId="13340" builtinId="9" hidden="1"/>
    <cellStyle name="Followed Hyperlink" xfId="13342" builtinId="9" hidden="1"/>
    <cellStyle name="Followed Hyperlink" xfId="13344" builtinId="9" hidden="1"/>
    <cellStyle name="Followed Hyperlink" xfId="13346" builtinId="9" hidden="1"/>
    <cellStyle name="Followed Hyperlink" xfId="13348" builtinId="9" hidden="1"/>
    <cellStyle name="Followed Hyperlink" xfId="13350" builtinId="9" hidden="1"/>
    <cellStyle name="Followed Hyperlink" xfId="13352" builtinId="9" hidden="1"/>
    <cellStyle name="Followed Hyperlink" xfId="13354" builtinId="9" hidden="1"/>
    <cellStyle name="Followed Hyperlink" xfId="13356" builtinId="9" hidden="1"/>
    <cellStyle name="Followed Hyperlink" xfId="13358" builtinId="9" hidden="1"/>
    <cellStyle name="Followed Hyperlink" xfId="13360" builtinId="9" hidden="1"/>
    <cellStyle name="Followed Hyperlink" xfId="13362" builtinId="9" hidden="1"/>
    <cellStyle name="Followed Hyperlink" xfId="13364" builtinId="9" hidden="1"/>
    <cellStyle name="Followed Hyperlink" xfId="13366" builtinId="9" hidden="1"/>
    <cellStyle name="Followed Hyperlink" xfId="13368" builtinId="9" hidden="1"/>
    <cellStyle name="Followed Hyperlink" xfId="13370" builtinId="9" hidden="1"/>
    <cellStyle name="Followed Hyperlink" xfId="13372" builtinId="9" hidden="1"/>
    <cellStyle name="Followed Hyperlink" xfId="13374" builtinId="9" hidden="1"/>
    <cellStyle name="Followed Hyperlink" xfId="13376" builtinId="9" hidden="1"/>
    <cellStyle name="Followed Hyperlink" xfId="13378" builtinId="9" hidden="1"/>
    <cellStyle name="Followed Hyperlink" xfId="13380" builtinId="9" hidden="1"/>
    <cellStyle name="Followed Hyperlink" xfId="13382" builtinId="9" hidden="1"/>
    <cellStyle name="Followed Hyperlink" xfId="13384" builtinId="9" hidden="1"/>
    <cellStyle name="Followed Hyperlink" xfId="13386" builtinId="9" hidden="1"/>
    <cellStyle name="Followed Hyperlink" xfId="13388" builtinId="9" hidden="1"/>
    <cellStyle name="Followed Hyperlink" xfId="13390" builtinId="9" hidden="1"/>
    <cellStyle name="Followed Hyperlink" xfId="13392" builtinId="9" hidden="1"/>
    <cellStyle name="Followed Hyperlink" xfId="13394" builtinId="9" hidden="1"/>
    <cellStyle name="Followed Hyperlink" xfId="13396" builtinId="9" hidden="1"/>
    <cellStyle name="Followed Hyperlink" xfId="13398" builtinId="9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5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Hyperlink" xfId="1449" builtinId="8" hidden="1"/>
    <cellStyle name="Hyperlink" xfId="1451" builtinId="8" hidden="1"/>
    <cellStyle name="Hyperlink" xfId="1453" builtinId="8" hidden="1"/>
    <cellStyle name="Hyperlink" xfId="1455" builtinId="8" hidden="1"/>
    <cellStyle name="Hyperlink" xfId="1457" builtinId="8" hidden="1"/>
    <cellStyle name="Hyperlink" xfId="1459" builtinId="8" hidden="1"/>
    <cellStyle name="Hyperlink" xfId="1461" builtinId="8" hidden="1"/>
    <cellStyle name="Hyperlink" xfId="1463" builtinId="8" hidden="1"/>
    <cellStyle name="Hyperlink" xfId="1465" builtinId="8" hidden="1"/>
    <cellStyle name="Hyperlink" xfId="1467" builtinId="8" hidden="1"/>
    <cellStyle name="Hyperlink" xfId="1469" builtinId="8" hidden="1"/>
    <cellStyle name="Hyperlink" xfId="1471" builtinId="8" hidden="1"/>
    <cellStyle name="Hyperlink" xfId="1473" builtinId="8" hidden="1"/>
    <cellStyle name="Hyperlink" xfId="1475" builtinId="8" hidden="1"/>
    <cellStyle name="Hyperlink" xfId="1477" builtinId="8" hidden="1"/>
    <cellStyle name="Hyperlink" xfId="1479" builtinId="8" hidden="1"/>
    <cellStyle name="Hyperlink" xfId="1481" builtinId="8" hidden="1"/>
    <cellStyle name="Hyperlink" xfId="1483" builtinId="8" hidden="1"/>
    <cellStyle name="Hyperlink" xfId="1485" builtinId="8" hidden="1"/>
    <cellStyle name="Hyperlink" xfId="1487" builtinId="8" hidden="1"/>
    <cellStyle name="Hyperlink" xfId="1489" builtinId="8" hidden="1"/>
    <cellStyle name="Hyperlink" xfId="1491" builtinId="8" hidden="1"/>
    <cellStyle name="Hyperlink" xfId="1493" builtinId="8" hidden="1"/>
    <cellStyle name="Hyperlink" xfId="1495" builtinId="8" hidden="1"/>
    <cellStyle name="Hyperlink" xfId="1497" builtinId="8" hidden="1"/>
    <cellStyle name="Hyperlink" xfId="1499" builtinId="8" hidden="1"/>
    <cellStyle name="Hyperlink" xfId="1501" builtinId="8" hidden="1"/>
    <cellStyle name="Hyperlink" xfId="1503" builtinId="8" hidden="1"/>
    <cellStyle name="Hyperlink" xfId="1505" builtinId="8" hidden="1"/>
    <cellStyle name="Hyperlink" xfId="1507" builtinId="8" hidden="1"/>
    <cellStyle name="Hyperlink" xfId="1509" builtinId="8" hidden="1"/>
    <cellStyle name="Hyperlink" xfId="1511" builtinId="8" hidden="1"/>
    <cellStyle name="Hyperlink" xfId="1513" builtinId="8" hidden="1"/>
    <cellStyle name="Hyperlink" xfId="1515" builtinId="8" hidden="1"/>
    <cellStyle name="Hyperlink" xfId="1517" builtinId="8" hidden="1"/>
    <cellStyle name="Hyperlink" xfId="1519" builtinId="8" hidden="1"/>
    <cellStyle name="Hyperlink" xfId="1521" builtinId="8" hidden="1"/>
    <cellStyle name="Hyperlink" xfId="1523" builtinId="8" hidden="1"/>
    <cellStyle name="Hyperlink" xfId="1525" builtinId="8" hidden="1"/>
    <cellStyle name="Hyperlink" xfId="1527" builtinId="8" hidden="1"/>
    <cellStyle name="Hyperlink" xfId="1529" builtinId="8" hidden="1"/>
    <cellStyle name="Hyperlink" xfId="1531" builtinId="8" hidden="1"/>
    <cellStyle name="Hyperlink" xfId="1533" builtinId="8" hidden="1"/>
    <cellStyle name="Hyperlink" xfId="1535" builtinId="8" hidden="1"/>
    <cellStyle name="Hyperlink" xfId="1537" builtinId="8" hidden="1"/>
    <cellStyle name="Hyperlink" xfId="1539" builtinId="8" hidden="1"/>
    <cellStyle name="Hyperlink" xfId="1541" builtinId="8" hidden="1"/>
    <cellStyle name="Hyperlink" xfId="1543" builtinId="8" hidden="1"/>
    <cellStyle name="Hyperlink" xfId="1545" builtinId="8" hidden="1"/>
    <cellStyle name="Hyperlink" xfId="1547" builtinId="8" hidden="1"/>
    <cellStyle name="Hyperlink" xfId="1549" builtinId="8" hidden="1"/>
    <cellStyle name="Hyperlink" xfId="1551" builtinId="8" hidden="1"/>
    <cellStyle name="Hyperlink" xfId="1553" builtinId="8" hidden="1"/>
    <cellStyle name="Hyperlink" xfId="1555" builtinId="8" hidden="1"/>
    <cellStyle name="Hyperlink" xfId="1557" builtinId="8" hidden="1"/>
    <cellStyle name="Hyperlink" xfId="1559" builtinId="8" hidden="1"/>
    <cellStyle name="Hyperlink" xfId="1561" builtinId="8" hidden="1"/>
    <cellStyle name="Hyperlink" xfId="1563" builtinId="8" hidden="1"/>
    <cellStyle name="Hyperlink" xfId="1565" builtinId="8" hidden="1"/>
    <cellStyle name="Hyperlink" xfId="1567" builtinId="8" hidden="1"/>
    <cellStyle name="Hyperlink" xfId="1569" builtinId="8" hidden="1"/>
    <cellStyle name="Hyperlink" xfId="1571" builtinId="8" hidden="1"/>
    <cellStyle name="Hyperlink" xfId="1573" builtinId="8" hidden="1"/>
    <cellStyle name="Hyperlink" xfId="1575" builtinId="8" hidden="1"/>
    <cellStyle name="Hyperlink" xfId="1577" builtinId="8" hidden="1"/>
    <cellStyle name="Hyperlink" xfId="1579" builtinId="8" hidden="1"/>
    <cellStyle name="Hyperlink" xfId="1581" builtinId="8" hidden="1"/>
    <cellStyle name="Hyperlink" xfId="1583" builtinId="8" hidden="1"/>
    <cellStyle name="Hyperlink" xfId="1585" builtinId="8" hidden="1"/>
    <cellStyle name="Hyperlink" xfId="1587" builtinId="8" hidden="1"/>
    <cellStyle name="Hyperlink" xfId="1589" builtinId="8" hidden="1"/>
    <cellStyle name="Hyperlink" xfId="1591" builtinId="8" hidden="1"/>
    <cellStyle name="Hyperlink" xfId="1593" builtinId="8" hidden="1"/>
    <cellStyle name="Hyperlink" xfId="1595" builtinId="8" hidden="1"/>
    <cellStyle name="Hyperlink" xfId="1597" builtinId="8" hidden="1"/>
    <cellStyle name="Hyperlink" xfId="1599" builtinId="8" hidden="1"/>
    <cellStyle name="Hyperlink" xfId="1601" builtinId="8" hidden="1"/>
    <cellStyle name="Hyperlink" xfId="1603" builtinId="8" hidden="1"/>
    <cellStyle name="Hyperlink" xfId="1605" builtinId="8" hidden="1"/>
    <cellStyle name="Hyperlink" xfId="1607" builtinId="8" hidden="1"/>
    <cellStyle name="Hyperlink" xfId="1609" builtinId="8" hidden="1"/>
    <cellStyle name="Hyperlink" xfId="1611" builtinId="8" hidden="1"/>
    <cellStyle name="Hyperlink" xfId="1613" builtinId="8" hidden="1"/>
    <cellStyle name="Hyperlink" xfId="1615" builtinId="8" hidden="1"/>
    <cellStyle name="Hyperlink" xfId="1617" builtinId="8" hidden="1"/>
    <cellStyle name="Hyperlink" xfId="1619" builtinId="8" hidden="1"/>
    <cellStyle name="Hyperlink" xfId="1621" builtinId="8" hidden="1"/>
    <cellStyle name="Hyperlink" xfId="1623" builtinId="8" hidden="1"/>
    <cellStyle name="Hyperlink" xfId="1625" builtinId="8" hidden="1"/>
    <cellStyle name="Hyperlink" xfId="1627" builtinId="8" hidden="1"/>
    <cellStyle name="Hyperlink" xfId="1629" builtinId="8" hidden="1"/>
    <cellStyle name="Hyperlink" xfId="1631" builtinId="8" hidden="1"/>
    <cellStyle name="Hyperlink" xfId="1633" builtinId="8" hidden="1"/>
    <cellStyle name="Hyperlink" xfId="1635" builtinId="8" hidden="1"/>
    <cellStyle name="Hyperlink" xfId="1637" builtinId="8" hidden="1"/>
    <cellStyle name="Hyperlink" xfId="1639" builtinId="8" hidden="1"/>
    <cellStyle name="Hyperlink" xfId="1641" builtinId="8" hidden="1"/>
    <cellStyle name="Hyperlink" xfId="1643" builtinId="8" hidden="1"/>
    <cellStyle name="Hyperlink" xfId="1645" builtinId="8" hidden="1"/>
    <cellStyle name="Hyperlink" xfId="1647" builtinId="8" hidden="1"/>
    <cellStyle name="Hyperlink" xfId="1649" builtinId="8" hidden="1"/>
    <cellStyle name="Hyperlink" xfId="1651" builtinId="8" hidden="1"/>
    <cellStyle name="Hyperlink" xfId="1653" builtinId="8" hidden="1"/>
    <cellStyle name="Hyperlink" xfId="1655" builtinId="8" hidden="1"/>
    <cellStyle name="Hyperlink" xfId="1657" builtinId="8" hidden="1"/>
    <cellStyle name="Hyperlink" xfId="1659" builtinId="8" hidden="1"/>
    <cellStyle name="Hyperlink" xfId="1661" builtinId="8" hidden="1"/>
    <cellStyle name="Hyperlink" xfId="1663" builtinId="8" hidden="1"/>
    <cellStyle name="Hyperlink" xfId="1665" builtinId="8" hidden="1"/>
    <cellStyle name="Hyperlink" xfId="1667" builtinId="8" hidden="1"/>
    <cellStyle name="Hyperlink" xfId="1669" builtinId="8" hidden="1"/>
    <cellStyle name="Hyperlink" xfId="1671" builtinId="8" hidden="1"/>
    <cellStyle name="Hyperlink" xfId="1673" builtinId="8" hidden="1"/>
    <cellStyle name="Hyperlink" xfId="1675" builtinId="8" hidden="1"/>
    <cellStyle name="Hyperlink" xfId="1677" builtinId="8" hidden="1"/>
    <cellStyle name="Hyperlink" xfId="1679" builtinId="8" hidden="1"/>
    <cellStyle name="Hyperlink" xfId="1681" builtinId="8" hidden="1"/>
    <cellStyle name="Hyperlink" xfId="1683" builtinId="8" hidden="1"/>
    <cellStyle name="Hyperlink" xfId="1685" builtinId="8" hidden="1"/>
    <cellStyle name="Hyperlink" xfId="1687" builtinId="8" hidden="1"/>
    <cellStyle name="Hyperlink" xfId="1689" builtinId="8" hidden="1"/>
    <cellStyle name="Hyperlink" xfId="1691" builtinId="8" hidden="1"/>
    <cellStyle name="Hyperlink" xfId="1693" builtinId="8" hidden="1"/>
    <cellStyle name="Hyperlink" xfId="1695" builtinId="8" hidden="1"/>
    <cellStyle name="Hyperlink" xfId="1697" builtinId="8" hidden="1"/>
    <cellStyle name="Hyperlink" xfId="1699" builtinId="8" hidden="1"/>
    <cellStyle name="Hyperlink" xfId="1701" builtinId="8" hidden="1"/>
    <cellStyle name="Hyperlink" xfId="1703" builtinId="8" hidden="1"/>
    <cellStyle name="Hyperlink" xfId="1705" builtinId="8" hidden="1"/>
    <cellStyle name="Hyperlink" xfId="1707" builtinId="8" hidden="1"/>
    <cellStyle name="Hyperlink" xfId="1709" builtinId="8" hidden="1"/>
    <cellStyle name="Hyperlink" xfId="1711" builtinId="8" hidden="1"/>
    <cellStyle name="Hyperlink" xfId="1713" builtinId="8" hidden="1"/>
    <cellStyle name="Hyperlink" xfId="1715" builtinId="8" hidden="1"/>
    <cellStyle name="Hyperlink" xfId="1717" builtinId="8" hidden="1"/>
    <cellStyle name="Hyperlink" xfId="1719" builtinId="8" hidden="1"/>
    <cellStyle name="Hyperlink" xfId="1721" builtinId="8" hidden="1"/>
    <cellStyle name="Hyperlink" xfId="1723" builtinId="8" hidden="1"/>
    <cellStyle name="Hyperlink" xfId="1725" builtinId="8" hidden="1"/>
    <cellStyle name="Hyperlink" xfId="1727" builtinId="8" hidden="1"/>
    <cellStyle name="Hyperlink" xfId="1729" builtinId="8" hidden="1"/>
    <cellStyle name="Hyperlink" xfId="1731" builtinId="8" hidden="1"/>
    <cellStyle name="Hyperlink" xfId="1733" builtinId="8" hidden="1"/>
    <cellStyle name="Hyperlink" xfId="1735" builtinId="8" hidden="1"/>
    <cellStyle name="Hyperlink" xfId="1737" builtinId="8" hidden="1"/>
    <cellStyle name="Hyperlink" xfId="1739" builtinId="8" hidden="1"/>
    <cellStyle name="Hyperlink" xfId="1741" builtinId="8" hidden="1"/>
    <cellStyle name="Hyperlink" xfId="1743" builtinId="8" hidden="1"/>
    <cellStyle name="Hyperlink" xfId="1745" builtinId="8" hidden="1"/>
    <cellStyle name="Hyperlink" xfId="1747" builtinId="8" hidden="1"/>
    <cellStyle name="Hyperlink" xfId="1749" builtinId="8" hidden="1"/>
    <cellStyle name="Hyperlink" xfId="1751" builtinId="8" hidden="1"/>
    <cellStyle name="Hyperlink" xfId="1753" builtinId="8" hidden="1"/>
    <cellStyle name="Hyperlink" xfId="1755" builtinId="8" hidden="1"/>
    <cellStyle name="Hyperlink" xfId="1757" builtinId="8" hidden="1"/>
    <cellStyle name="Hyperlink" xfId="1759" builtinId="8" hidden="1"/>
    <cellStyle name="Hyperlink" xfId="1761" builtinId="8" hidden="1"/>
    <cellStyle name="Hyperlink" xfId="1763" builtinId="8" hidden="1"/>
    <cellStyle name="Hyperlink" xfId="1765" builtinId="8" hidden="1"/>
    <cellStyle name="Hyperlink" xfId="1767" builtinId="8" hidden="1"/>
    <cellStyle name="Hyperlink" xfId="1769" builtinId="8" hidden="1"/>
    <cellStyle name="Hyperlink" xfId="1771" builtinId="8" hidden="1"/>
    <cellStyle name="Hyperlink" xfId="1773" builtinId="8" hidden="1"/>
    <cellStyle name="Hyperlink" xfId="1775" builtinId="8" hidden="1"/>
    <cellStyle name="Hyperlink" xfId="1777" builtinId="8" hidden="1"/>
    <cellStyle name="Hyperlink" xfId="1779" builtinId="8" hidden="1"/>
    <cellStyle name="Hyperlink" xfId="1781" builtinId="8" hidden="1"/>
    <cellStyle name="Hyperlink" xfId="1783" builtinId="8" hidden="1"/>
    <cellStyle name="Hyperlink" xfId="1785" builtinId="8" hidden="1"/>
    <cellStyle name="Hyperlink" xfId="1787" builtinId="8" hidden="1"/>
    <cellStyle name="Hyperlink" xfId="1789" builtinId="8" hidden="1"/>
    <cellStyle name="Hyperlink" xfId="1791" builtinId="8" hidden="1"/>
    <cellStyle name="Hyperlink" xfId="1793" builtinId="8" hidden="1"/>
    <cellStyle name="Hyperlink" xfId="1795" builtinId="8" hidden="1"/>
    <cellStyle name="Hyperlink" xfId="1797" builtinId="8" hidden="1"/>
    <cellStyle name="Hyperlink" xfId="1799" builtinId="8" hidden="1"/>
    <cellStyle name="Hyperlink" xfId="1801" builtinId="8" hidden="1"/>
    <cellStyle name="Hyperlink" xfId="1803" builtinId="8" hidden="1"/>
    <cellStyle name="Hyperlink" xfId="1805" builtinId="8" hidden="1"/>
    <cellStyle name="Hyperlink" xfId="1807" builtinId="8" hidden="1"/>
    <cellStyle name="Hyperlink" xfId="1809" builtinId="8" hidden="1"/>
    <cellStyle name="Hyperlink" xfId="1811" builtinId="8" hidden="1"/>
    <cellStyle name="Hyperlink" xfId="1813" builtinId="8" hidden="1"/>
    <cellStyle name="Hyperlink" xfId="1815" builtinId="8" hidden="1"/>
    <cellStyle name="Hyperlink" xfId="1817" builtinId="8" hidden="1"/>
    <cellStyle name="Hyperlink" xfId="1819" builtinId="8" hidden="1"/>
    <cellStyle name="Hyperlink" xfId="1821" builtinId="8" hidden="1"/>
    <cellStyle name="Hyperlink" xfId="1823" builtinId="8" hidden="1"/>
    <cellStyle name="Hyperlink" xfId="1825" builtinId="8" hidden="1"/>
    <cellStyle name="Hyperlink" xfId="1827" builtinId="8" hidden="1"/>
    <cellStyle name="Hyperlink" xfId="1829" builtinId="8" hidden="1"/>
    <cellStyle name="Hyperlink" xfId="1831" builtinId="8" hidden="1"/>
    <cellStyle name="Hyperlink" xfId="1833" builtinId="8" hidden="1"/>
    <cellStyle name="Hyperlink" xfId="1835" builtinId="8" hidden="1"/>
    <cellStyle name="Hyperlink" xfId="1837" builtinId="8" hidden="1"/>
    <cellStyle name="Hyperlink" xfId="1839" builtinId="8" hidden="1"/>
    <cellStyle name="Hyperlink" xfId="1841" builtinId="8" hidden="1"/>
    <cellStyle name="Hyperlink" xfId="1843" builtinId="8" hidden="1"/>
    <cellStyle name="Hyperlink" xfId="1845" builtinId="8" hidden="1"/>
    <cellStyle name="Hyperlink" xfId="1847" builtinId="8" hidden="1"/>
    <cellStyle name="Hyperlink" xfId="1849" builtinId="8" hidden="1"/>
    <cellStyle name="Hyperlink" xfId="1851" builtinId="8" hidden="1"/>
    <cellStyle name="Hyperlink" xfId="1853" builtinId="8" hidden="1"/>
    <cellStyle name="Hyperlink" xfId="1855" builtinId="8" hidden="1"/>
    <cellStyle name="Hyperlink" xfId="1857" builtinId="8" hidden="1"/>
    <cellStyle name="Hyperlink" xfId="1859" builtinId="8" hidden="1"/>
    <cellStyle name="Hyperlink" xfId="1861" builtinId="8" hidden="1"/>
    <cellStyle name="Hyperlink" xfId="1863" builtinId="8" hidden="1"/>
    <cellStyle name="Hyperlink" xfId="1865" builtinId="8" hidden="1"/>
    <cellStyle name="Hyperlink" xfId="1867" builtinId="8" hidden="1"/>
    <cellStyle name="Hyperlink" xfId="1869" builtinId="8" hidden="1"/>
    <cellStyle name="Hyperlink" xfId="1871" builtinId="8" hidden="1"/>
    <cellStyle name="Hyperlink" xfId="1873" builtinId="8" hidden="1"/>
    <cellStyle name="Hyperlink" xfId="1875" builtinId="8" hidden="1"/>
    <cellStyle name="Hyperlink" xfId="1877" builtinId="8" hidden="1"/>
    <cellStyle name="Hyperlink" xfId="1879" builtinId="8" hidden="1"/>
    <cellStyle name="Hyperlink" xfId="1881" builtinId="8" hidden="1"/>
    <cellStyle name="Hyperlink" xfId="1883" builtinId="8" hidden="1"/>
    <cellStyle name="Hyperlink" xfId="1885" builtinId="8" hidden="1"/>
    <cellStyle name="Hyperlink" xfId="1887" builtinId="8" hidden="1"/>
    <cellStyle name="Hyperlink" xfId="1889" builtinId="8" hidden="1"/>
    <cellStyle name="Hyperlink" xfId="1891" builtinId="8" hidden="1"/>
    <cellStyle name="Hyperlink" xfId="1893" builtinId="8" hidden="1"/>
    <cellStyle name="Hyperlink" xfId="1895" builtinId="8" hidden="1"/>
    <cellStyle name="Hyperlink" xfId="1897" builtinId="8" hidden="1"/>
    <cellStyle name="Hyperlink" xfId="1899" builtinId="8" hidden="1"/>
    <cellStyle name="Hyperlink" xfId="1901" builtinId="8" hidden="1"/>
    <cellStyle name="Hyperlink" xfId="1903" builtinId="8" hidden="1"/>
    <cellStyle name="Hyperlink" xfId="1905" builtinId="8" hidden="1"/>
    <cellStyle name="Hyperlink" xfId="1907" builtinId="8" hidden="1"/>
    <cellStyle name="Hyperlink" xfId="1909" builtinId="8" hidden="1"/>
    <cellStyle name="Hyperlink" xfId="1911" builtinId="8" hidden="1"/>
    <cellStyle name="Hyperlink" xfId="1913" builtinId="8" hidden="1"/>
    <cellStyle name="Hyperlink" xfId="1915" builtinId="8" hidden="1"/>
    <cellStyle name="Hyperlink" xfId="1917" builtinId="8" hidden="1"/>
    <cellStyle name="Hyperlink" xfId="1919" builtinId="8" hidden="1"/>
    <cellStyle name="Hyperlink" xfId="1921" builtinId="8" hidden="1"/>
    <cellStyle name="Hyperlink" xfId="1923" builtinId="8" hidden="1"/>
    <cellStyle name="Hyperlink" xfId="1925" builtinId="8" hidden="1"/>
    <cellStyle name="Hyperlink" xfId="1927" builtinId="8" hidden="1"/>
    <cellStyle name="Hyperlink" xfId="1929" builtinId="8" hidden="1"/>
    <cellStyle name="Hyperlink" xfId="1931" builtinId="8" hidden="1"/>
    <cellStyle name="Hyperlink" xfId="1933" builtinId="8" hidden="1"/>
    <cellStyle name="Hyperlink" xfId="1935" builtinId="8" hidden="1"/>
    <cellStyle name="Hyperlink" xfId="1937" builtinId="8" hidden="1"/>
    <cellStyle name="Hyperlink" xfId="1939" builtinId="8" hidden="1"/>
    <cellStyle name="Hyperlink" xfId="1941" builtinId="8" hidden="1"/>
    <cellStyle name="Hyperlink" xfId="1943" builtinId="8" hidden="1"/>
    <cellStyle name="Hyperlink" xfId="1945" builtinId="8" hidden="1"/>
    <cellStyle name="Hyperlink" xfId="1947" builtinId="8" hidden="1"/>
    <cellStyle name="Hyperlink" xfId="1949" builtinId="8" hidden="1"/>
    <cellStyle name="Hyperlink" xfId="1951" builtinId="8" hidden="1"/>
    <cellStyle name="Hyperlink" xfId="1953" builtinId="8" hidden="1"/>
    <cellStyle name="Hyperlink" xfId="1955" builtinId="8" hidden="1"/>
    <cellStyle name="Hyperlink" xfId="1957" builtinId="8" hidden="1"/>
    <cellStyle name="Hyperlink" xfId="1959" builtinId="8" hidden="1"/>
    <cellStyle name="Hyperlink" xfId="1961" builtinId="8" hidden="1"/>
    <cellStyle name="Hyperlink" xfId="1963" builtinId="8" hidden="1"/>
    <cellStyle name="Hyperlink" xfId="1965" builtinId="8" hidden="1"/>
    <cellStyle name="Hyperlink" xfId="1967" builtinId="8" hidden="1"/>
    <cellStyle name="Hyperlink" xfId="1969" builtinId="8" hidden="1"/>
    <cellStyle name="Hyperlink" xfId="1971" builtinId="8" hidden="1"/>
    <cellStyle name="Hyperlink" xfId="1973" builtinId="8" hidden="1"/>
    <cellStyle name="Hyperlink" xfId="1975" builtinId="8" hidden="1"/>
    <cellStyle name="Hyperlink" xfId="1977" builtinId="8" hidden="1"/>
    <cellStyle name="Hyperlink" xfId="1979" builtinId="8" hidden="1"/>
    <cellStyle name="Hyperlink" xfId="1981" builtinId="8" hidden="1"/>
    <cellStyle name="Hyperlink" xfId="1983" builtinId="8" hidden="1"/>
    <cellStyle name="Hyperlink" xfId="1985" builtinId="8" hidden="1"/>
    <cellStyle name="Hyperlink" xfId="1987" builtinId="8" hidden="1"/>
    <cellStyle name="Hyperlink" xfId="1989" builtinId="8" hidden="1"/>
    <cellStyle name="Hyperlink" xfId="1991" builtinId="8" hidden="1"/>
    <cellStyle name="Hyperlink" xfId="1993" builtinId="8" hidden="1"/>
    <cellStyle name="Hyperlink" xfId="1995" builtinId="8" hidden="1"/>
    <cellStyle name="Hyperlink" xfId="1997" builtinId="8" hidden="1"/>
    <cellStyle name="Hyperlink" xfId="1999" builtinId="8" hidden="1"/>
    <cellStyle name="Hyperlink" xfId="2001" builtinId="8" hidden="1"/>
    <cellStyle name="Hyperlink" xfId="2003" builtinId="8" hidden="1"/>
    <cellStyle name="Hyperlink" xfId="2005" builtinId="8" hidden="1"/>
    <cellStyle name="Hyperlink" xfId="2007" builtinId="8" hidden="1"/>
    <cellStyle name="Hyperlink" xfId="2009" builtinId="8" hidden="1"/>
    <cellStyle name="Hyperlink" xfId="2011" builtinId="8" hidden="1"/>
    <cellStyle name="Hyperlink" xfId="2013" builtinId="8" hidden="1"/>
    <cellStyle name="Hyperlink" xfId="2015" builtinId="8" hidden="1"/>
    <cellStyle name="Hyperlink" xfId="2017" builtinId="8" hidden="1"/>
    <cellStyle name="Hyperlink" xfId="2019" builtinId="8" hidden="1"/>
    <cellStyle name="Hyperlink" xfId="2021" builtinId="8" hidden="1"/>
    <cellStyle name="Hyperlink" xfId="2023" builtinId="8" hidden="1"/>
    <cellStyle name="Hyperlink" xfId="2025" builtinId="8" hidden="1"/>
    <cellStyle name="Hyperlink" xfId="2027" builtinId="8" hidden="1"/>
    <cellStyle name="Hyperlink" xfId="2029" builtinId="8" hidden="1"/>
    <cellStyle name="Hyperlink" xfId="2031" builtinId="8" hidden="1"/>
    <cellStyle name="Hyperlink" xfId="2033" builtinId="8" hidden="1"/>
    <cellStyle name="Hyperlink" xfId="2035" builtinId="8" hidden="1"/>
    <cellStyle name="Hyperlink" xfId="2037" builtinId="8" hidden="1"/>
    <cellStyle name="Hyperlink" xfId="2039" builtinId="8" hidden="1"/>
    <cellStyle name="Hyperlink" xfId="2041" builtinId="8" hidden="1"/>
    <cellStyle name="Hyperlink" xfId="2043" builtinId="8" hidden="1"/>
    <cellStyle name="Hyperlink" xfId="2045" builtinId="8" hidden="1"/>
    <cellStyle name="Hyperlink" xfId="2047" builtinId="8" hidden="1"/>
    <cellStyle name="Hyperlink" xfId="2049" builtinId="8" hidden="1"/>
    <cellStyle name="Hyperlink" xfId="2051" builtinId="8" hidden="1"/>
    <cellStyle name="Hyperlink" xfId="2053" builtinId="8" hidden="1"/>
    <cellStyle name="Hyperlink" xfId="2055" builtinId="8" hidden="1"/>
    <cellStyle name="Hyperlink" xfId="2057" builtinId="8" hidden="1"/>
    <cellStyle name="Hyperlink" xfId="2059" builtinId="8" hidden="1"/>
    <cellStyle name="Hyperlink" xfId="2061" builtinId="8" hidden="1"/>
    <cellStyle name="Hyperlink" xfId="2063" builtinId="8" hidden="1"/>
    <cellStyle name="Hyperlink" xfId="2065" builtinId="8" hidden="1"/>
    <cellStyle name="Hyperlink" xfId="2067" builtinId="8" hidden="1"/>
    <cellStyle name="Hyperlink" xfId="2069" builtinId="8" hidden="1"/>
    <cellStyle name="Hyperlink" xfId="2071" builtinId="8" hidden="1"/>
    <cellStyle name="Hyperlink" xfId="2073" builtinId="8" hidden="1"/>
    <cellStyle name="Hyperlink" xfId="2075" builtinId="8" hidden="1"/>
    <cellStyle name="Hyperlink" xfId="2077" builtinId="8" hidden="1"/>
    <cellStyle name="Hyperlink" xfId="2079" builtinId="8" hidden="1"/>
    <cellStyle name="Hyperlink" xfId="2081" builtinId="8" hidden="1"/>
    <cellStyle name="Hyperlink" xfId="2083" builtinId="8" hidden="1"/>
    <cellStyle name="Hyperlink" xfId="2085" builtinId="8" hidden="1"/>
    <cellStyle name="Hyperlink" xfId="2087" builtinId="8" hidden="1"/>
    <cellStyle name="Hyperlink" xfId="2089" builtinId="8" hidden="1"/>
    <cellStyle name="Hyperlink" xfId="2091" builtinId="8" hidden="1"/>
    <cellStyle name="Hyperlink" xfId="2093" builtinId="8" hidden="1"/>
    <cellStyle name="Hyperlink" xfId="2095" builtinId="8" hidden="1"/>
    <cellStyle name="Hyperlink" xfId="2097" builtinId="8" hidden="1"/>
    <cellStyle name="Hyperlink" xfId="2099" builtinId="8" hidden="1"/>
    <cellStyle name="Hyperlink" xfId="2101" builtinId="8" hidden="1"/>
    <cellStyle name="Hyperlink" xfId="2103" builtinId="8" hidden="1"/>
    <cellStyle name="Hyperlink" xfId="2105" builtinId="8" hidden="1"/>
    <cellStyle name="Hyperlink" xfId="2107" builtinId="8" hidden="1"/>
    <cellStyle name="Hyperlink" xfId="2109" builtinId="8" hidden="1"/>
    <cellStyle name="Hyperlink" xfId="2111" builtinId="8" hidden="1"/>
    <cellStyle name="Hyperlink" xfId="2113" builtinId="8" hidden="1"/>
    <cellStyle name="Hyperlink" xfId="2115" builtinId="8" hidden="1"/>
    <cellStyle name="Hyperlink" xfId="2117" builtinId="8" hidden="1"/>
    <cellStyle name="Hyperlink" xfId="2119" builtinId="8" hidden="1"/>
    <cellStyle name="Hyperlink" xfId="2121" builtinId="8" hidden="1"/>
    <cellStyle name="Hyperlink" xfId="2123" builtinId="8" hidden="1"/>
    <cellStyle name="Hyperlink" xfId="2125" builtinId="8" hidden="1"/>
    <cellStyle name="Hyperlink" xfId="2127" builtinId="8" hidden="1"/>
    <cellStyle name="Hyperlink" xfId="2129" builtinId="8" hidden="1"/>
    <cellStyle name="Hyperlink" xfId="2131" builtinId="8" hidden="1"/>
    <cellStyle name="Hyperlink" xfId="2133" builtinId="8" hidden="1"/>
    <cellStyle name="Hyperlink" xfId="2135" builtinId="8" hidden="1"/>
    <cellStyle name="Hyperlink" xfId="2137" builtinId="8" hidden="1"/>
    <cellStyle name="Hyperlink" xfId="2139" builtinId="8" hidden="1"/>
    <cellStyle name="Hyperlink" xfId="2141" builtinId="8" hidden="1"/>
    <cellStyle name="Hyperlink" xfId="2143" builtinId="8" hidden="1"/>
    <cellStyle name="Hyperlink" xfId="2145" builtinId="8" hidden="1"/>
    <cellStyle name="Hyperlink" xfId="2147" builtinId="8" hidden="1"/>
    <cellStyle name="Hyperlink" xfId="2149" builtinId="8" hidden="1"/>
    <cellStyle name="Hyperlink" xfId="2151" builtinId="8" hidden="1"/>
    <cellStyle name="Hyperlink" xfId="2153" builtinId="8" hidden="1"/>
    <cellStyle name="Hyperlink" xfId="2155" builtinId="8" hidden="1"/>
    <cellStyle name="Hyperlink" xfId="2157" builtinId="8" hidden="1"/>
    <cellStyle name="Hyperlink" xfId="2159" builtinId="8" hidden="1"/>
    <cellStyle name="Hyperlink" xfId="2161" builtinId="8" hidden="1"/>
    <cellStyle name="Hyperlink" xfId="2163" builtinId="8" hidden="1"/>
    <cellStyle name="Hyperlink" xfId="2165" builtinId="8" hidden="1"/>
    <cellStyle name="Hyperlink" xfId="2167" builtinId="8" hidden="1"/>
    <cellStyle name="Hyperlink" xfId="2169" builtinId="8" hidden="1"/>
    <cellStyle name="Hyperlink" xfId="2171" builtinId="8" hidden="1"/>
    <cellStyle name="Hyperlink" xfId="2173" builtinId="8" hidden="1"/>
    <cellStyle name="Hyperlink" xfId="2175" builtinId="8" hidden="1"/>
    <cellStyle name="Hyperlink" xfId="2177" builtinId="8" hidden="1"/>
    <cellStyle name="Hyperlink" xfId="2179" builtinId="8" hidden="1"/>
    <cellStyle name="Hyperlink" xfId="2181" builtinId="8" hidden="1"/>
    <cellStyle name="Hyperlink" xfId="2183" builtinId="8" hidden="1"/>
    <cellStyle name="Hyperlink" xfId="2185" builtinId="8" hidden="1"/>
    <cellStyle name="Hyperlink" xfId="2187" builtinId="8" hidden="1"/>
    <cellStyle name="Hyperlink" xfId="2189" builtinId="8" hidden="1"/>
    <cellStyle name="Hyperlink" xfId="2191" builtinId="8" hidden="1"/>
    <cellStyle name="Hyperlink" xfId="2193" builtinId="8" hidden="1"/>
    <cellStyle name="Hyperlink" xfId="2195" builtinId="8" hidden="1"/>
    <cellStyle name="Hyperlink" xfId="2197" builtinId="8" hidden="1"/>
    <cellStyle name="Hyperlink" xfId="2199" builtinId="8" hidden="1"/>
    <cellStyle name="Hyperlink" xfId="2201" builtinId="8" hidden="1"/>
    <cellStyle name="Hyperlink" xfId="2203" builtinId="8" hidden="1"/>
    <cellStyle name="Hyperlink" xfId="2205" builtinId="8" hidden="1"/>
    <cellStyle name="Hyperlink" xfId="2207" builtinId="8" hidden="1"/>
    <cellStyle name="Hyperlink" xfId="2209" builtinId="8" hidden="1"/>
    <cellStyle name="Hyperlink" xfId="2211" builtinId="8" hidden="1"/>
    <cellStyle name="Hyperlink" xfId="2213" builtinId="8" hidden="1"/>
    <cellStyle name="Hyperlink" xfId="2215" builtinId="8" hidden="1"/>
    <cellStyle name="Hyperlink" xfId="2217" builtinId="8" hidden="1"/>
    <cellStyle name="Hyperlink" xfId="2219" builtinId="8" hidden="1"/>
    <cellStyle name="Hyperlink" xfId="2221" builtinId="8" hidden="1"/>
    <cellStyle name="Hyperlink" xfId="2223" builtinId="8" hidden="1"/>
    <cellStyle name="Hyperlink" xfId="2225" builtinId="8" hidden="1"/>
    <cellStyle name="Hyperlink" xfId="2227" builtinId="8" hidden="1"/>
    <cellStyle name="Hyperlink" xfId="2229" builtinId="8" hidden="1"/>
    <cellStyle name="Hyperlink" xfId="2231" builtinId="8" hidden="1"/>
    <cellStyle name="Hyperlink" xfId="2233" builtinId="8" hidden="1"/>
    <cellStyle name="Hyperlink" xfId="2235" builtinId="8" hidden="1"/>
    <cellStyle name="Hyperlink" xfId="2237" builtinId="8" hidden="1"/>
    <cellStyle name="Hyperlink" xfId="2239" builtinId="8" hidden="1"/>
    <cellStyle name="Hyperlink" xfId="2241" builtinId="8" hidden="1"/>
    <cellStyle name="Hyperlink" xfId="2243" builtinId="8" hidden="1"/>
    <cellStyle name="Hyperlink" xfId="2245" builtinId="8" hidden="1"/>
    <cellStyle name="Hyperlink" xfId="2247" builtinId="8" hidden="1"/>
    <cellStyle name="Hyperlink" xfId="2249" builtinId="8" hidden="1"/>
    <cellStyle name="Hyperlink" xfId="2251" builtinId="8" hidden="1"/>
    <cellStyle name="Hyperlink" xfId="2253" builtinId="8" hidden="1"/>
    <cellStyle name="Hyperlink" xfId="2255" builtinId="8" hidden="1"/>
    <cellStyle name="Hyperlink" xfId="2257" builtinId="8" hidden="1"/>
    <cellStyle name="Hyperlink" xfId="2259" builtinId="8" hidden="1"/>
    <cellStyle name="Hyperlink" xfId="2261" builtinId="8" hidden="1"/>
    <cellStyle name="Hyperlink" xfId="2263" builtinId="8" hidden="1"/>
    <cellStyle name="Hyperlink" xfId="2265" builtinId="8" hidden="1"/>
    <cellStyle name="Hyperlink" xfId="2267" builtinId="8" hidden="1"/>
    <cellStyle name="Hyperlink" xfId="2269" builtinId="8" hidden="1"/>
    <cellStyle name="Hyperlink" xfId="2271" builtinId="8" hidden="1"/>
    <cellStyle name="Hyperlink" xfId="2273" builtinId="8" hidden="1"/>
    <cellStyle name="Hyperlink" xfId="2275" builtinId="8" hidden="1"/>
    <cellStyle name="Hyperlink" xfId="2277" builtinId="8" hidden="1"/>
    <cellStyle name="Hyperlink" xfId="2279" builtinId="8" hidden="1"/>
    <cellStyle name="Hyperlink" xfId="2281" builtinId="8" hidden="1"/>
    <cellStyle name="Hyperlink" xfId="2283" builtinId="8" hidden="1"/>
    <cellStyle name="Hyperlink" xfId="2285" builtinId="8" hidden="1"/>
    <cellStyle name="Hyperlink" xfId="2287" builtinId="8" hidden="1"/>
    <cellStyle name="Hyperlink" xfId="2289" builtinId="8" hidden="1"/>
    <cellStyle name="Hyperlink" xfId="2291" builtinId="8" hidden="1"/>
    <cellStyle name="Hyperlink" xfId="2293" builtinId="8" hidden="1"/>
    <cellStyle name="Hyperlink" xfId="2295" builtinId="8" hidden="1"/>
    <cellStyle name="Hyperlink" xfId="2297" builtinId="8" hidden="1"/>
    <cellStyle name="Hyperlink" xfId="2299" builtinId="8" hidden="1"/>
    <cellStyle name="Hyperlink" xfId="2301" builtinId="8" hidden="1"/>
    <cellStyle name="Hyperlink" xfId="2303" builtinId="8" hidden="1"/>
    <cellStyle name="Hyperlink" xfId="2305" builtinId="8" hidden="1"/>
    <cellStyle name="Hyperlink" xfId="2307" builtinId="8" hidden="1"/>
    <cellStyle name="Hyperlink" xfId="2309" builtinId="8" hidden="1"/>
    <cellStyle name="Hyperlink" xfId="2311" builtinId="8" hidden="1"/>
    <cellStyle name="Hyperlink" xfId="2313" builtinId="8" hidden="1"/>
    <cellStyle name="Hyperlink" xfId="2315" builtinId="8" hidden="1"/>
    <cellStyle name="Hyperlink" xfId="2317" builtinId="8" hidden="1"/>
    <cellStyle name="Hyperlink" xfId="2319" builtinId="8" hidden="1"/>
    <cellStyle name="Hyperlink" xfId="2321" builtinId="8" hidden="1"/>
    <cellStyle name="Hyperlink" xfId="2323" builtinId="8" hidden="1"/>
    <cellStyle name="Hyperlink" xfId="2325" builtinId="8" hidden="1"/>
    <cellStyle name="Hyperlink" xfId="2327" builtinId="8" hidden="1"/>
    <cellStyle name="Hyperlink" xfId="2329" builtinId="8" hidden="1"/>
    <cellStyle name="Hyperlink" xfId="2331" builtinId="8" hidden="1"/>
    <cellStyle name="Hyperlink" xfId="2333" builtinId="8" hidden="1"/>
    <cellStyle name="Hyperlink" xfId="2335" builtinId="8" hidden="1"/>
    <cellStyle name="Hyperlink" xfId="2337" builtinId="8" hidden="1"/>
    <cellStyle name="Hyperlink" xfId="2339" builtinId="8" hidden="1"/>
    <cellStyle name="Hyperlink" xfId="2341" builtinId="8" hidden="1"/>
    <cellStyle name="Hyperlink" xfId="2343" builtinId="8" hidden="1"/>
    <cellStyle name="Hyperlink" xfId="2345" builtinId="8" hidden="1"/>
    <cellStyle name="Hyperlink" xfId="2347" builtinId="8" hidden="1"/>
    <cellStyle name="Hyperlink" xfId="2349" builtinId="8" hidden="1"/>
    <cellStyle name="Hyperlink" xfId="2351" builtinId="8" hidden="1"/>
    <cellStyle name="Hyperlink" xfId="2353" builtinId="8" hidden="1"/>
    <cellStyle name="Hyperlink" xfId="2355" builtinId="8" hidden="1"/>
    <cellStyle name="Hyperlink" xfId="2357" builtinId="8" hidden="1"/>
    <cellStyle name="Hyperlink" xfId="2359" builtinId="8" hidden="1"/>
    <cellStyle name="Hyperlink" xfId="2361" builtinId="8" hidden="1"/>
    <cellStyle name="Hyperlink" xfId="2363" builtinId="8" hidden="1"/>
    <cellStyle name="Hyperlink" xfId="2365" builtinId="8" hidden="1"/>
    <cellStyle name="Hyperlink" xfId="2367" builtinId="8" hidden="1"/>
    <cellStyle name="Hyperlink" xfId="2369" builtinId="8" hidden="1"/>
    <cellStyle name="Hyperlink" xfId="2371" builtinId="8" hidden="1"/>
    <cellStyle name="Hyperlink" xfId="2373" builtinId="8" hidden="1"/>
    <cellStyle name="Hyperlink" xfId="2375" builtinId="8" hidden="1"/>
    <cellStyle name="Hyperlink" xfId="2377" builtinId="8" hidden="1"/>
    <cellStyle name="Hyperlink" xfId="2379" builtinId="8" hidden="1"/>
    <cellStyle name="Hyperlink" xfId="2381" builtinId="8" hidden="1"/>
    <cellStyle name="Hyperlink" xfId="2383" builtinId="8" hidden="1"/>
    <cellStyle name="Hyperlink" xfId="2385" builtinId="8" hidden="1"/>
    <cellStyle name="Hyperlink" xfId="2387" builtinId="8" hidden="1"/>
    <cellStyle name="Hyperlink" xfId="2389" builtinId="8" hidden="1"/>
    <cellStyle name="Hyperlink" xfId="2391" builtinId="8" hidden="1"/>
    <cellStyle name="Hyperlink" xfId="2393" builtinId="8" hidden="1"/>
    <cellStyle name="Hyperlink" xfId="2395" builtinId="8" hidden="1"/>
    <cellStyle name="Hyperlink" xfId="2397" builtinId="8" hidden="1"/>
    <cellStyle name="Hyperlink" xfId="2399" builtinId="8" hidden="1"/>
    <cellStyle name="Hyperlink" xfId="2401" builtinId="8" hidden="1"/>
    <cellStyle name="Hyperlink" xfId="2403" builtinId="8" hidden="1"/>
    <cellStyle name="Hyperlink" xfId="2405" builtinId="8" hidden="1"/>
    <cellStyle name="Hyperlink" xfId="2407" builtinId="8" hidden="1"/>
    <cellStyle name="Hyperlink" xfId="2409" builtinId="8" hidden="1"/>
    <cellStyle name="Hyperlink" xfId="2411" builtinId="8" hidden="1"/>
    <cellStyle name="Hyperlink" xfId="2413" builtinId="8" hidden="1"/>
    <cellStyle name="Hyperlink" xfId="2415" builtinId="8" hidden="1"/>
    <cellStyle name="Hyperlink" xfId="2417" builtinId="8" hidden="1"/>
    <cellStyle name="Hyperlink" xfId="2419" builtinId="8" hidden="1"/>
    <cellStyle name="Hyperlink" xfId="2421" builtinId="8" hidden="1"/>
    <cellStyle name="Hyperlink" xfId="2423" builtinId="8" hidden="1"/>
    <cellStyle name="Hyperlink" xfId="2425" builtinId="8" hidden="1"/>
    <cellStyle name="Hyperlink" xfId="2427" builtinId="8" hidden="1"/>
    <cellStyle name="Hyperlink" xfId="2429" builtinId="8" hidden="1"/>
    <cellStyle name="Hyperlink" xfId="2431" builtinId="8" hidden="1"/>
    <cellStyle name="Hyperlink" xfId="2433" builtinId="8" hidden="1"/>
    <cellStyle name="Hyperlink" xfId="2435" builtinId="8" hidden="1"/>
    <cellStyle name="Hyperlink" xfId="2437" builtinId="8" hidden="1"/>
    <cellStyle name="Hyperlink" xfId="2439" builtinId="8" hidden="1"/>
    <cellStyle name="Hyperlink" xfId="2441" builtinId="8" hidden="1"/>
    <cellStyle name="Hyperlink" xfId="2443" builtinId="8" hidden="1"/>
    <cellStyle name="Hyperlink" xfId="2445" builtinId="8" hidden="1"/>
    <cellStyle name="Hyperlink" xfId="2447" builtinId="8" hidden="1"/>
    <cellStyle name="Hyperlink" xfId="2449" builtinId="8" hidden="1"/>
    <cellStyle name="Hyperlink" xfId="2451" builtinId="8" hidden="1"/>
    <cellStyle name="Hyperlink" xfId="2453" builtinId="8" hidden="1"/>
    <cellStyle name="Hyperlink" xfId="2455" builtinId="8" hidden="1"/>
    <cellStyle name="Hyperlink" xfId="2457" builtinId="8" hidden="1"/>
    <cellStyle name="Hyperlink" xfId="2459" builtinId="8" hidden="1"/>
    <cellStyle name="Hyperlink" xfId="2461" builtinId="8" hidden="1"/>
    <cellStyle name="Hyperlink" xfId="2463" builtinId="8" hidden="1"/>
    <cellStyle name="Hyperlink" xfId="2465" builtinId="8" hidden="1"/>
    <cellStyle name="Hyperlink" xfId="2467" builtinId="8" hidden="1"/>
    <cellStyle name="Hyperlink" xfId="2469" builtinId="8" hidden="1"/>
    <cellStyle name="Hyperlink" xfId="2471" builtinId="8" hidden="1"/>
    <cellStyle name="Hyperlink" xfId="2473" builtinId="8" hidden="1"/>
    <cellStyle name="Hyperlink" xfId="2475" builtinId="8" hidden="1"/>
    <cellStyle name="Hyperlink" xfId="2477" builtinId="8" hidden="1"/>
    <cellStyle name="Hyperlink" xfId="2479" builtinId="8" hidden="1"/>
    <cellStyle name="Hyperlink" xfId="2481" builtinId="8" hidden="1"/>
    <cellStyle name="Hyperlink" xfId="2483" builtinId="8" hidden="1"/>
    <cellStyle name="Hyperlink" xfId="2485" builtinId="8" hidden="1"/>
    <cellStyle name="Hyperlink" xfId="2487" builtinId="8" hidden="1"/>
    <cellStyle name="Hyperlink" xfId="2489" builtinId="8" hidden="1"/>
    <cellStyle name="Hyperlink" xfId="2491" builtinId="8" hidden="1"/>
    <cellStyle name="Hyperlink" xfId="2493" builtinId="8" hidden="1"/>
    <cellStyle name="Hyperlink" xfId="2495" builtinId="8" hidden="1"/>
    <cellStyle name="Hyperlink" xfId="2497" builtinId="8" hidden="1"/>
    <cellStyle name="Hyperlink" xfId="2499" builtinId="8" hidden="1"/>
    <cellStyle name="Hyperlink" xfId="2501" builtinId="8" hidden="1"/>
    <cellStyle name="Hyperlink" xfId="2503" builtinId="8" hidden="1"/>
    <cellStyle name="Hyperlink" xfId="2505" builtinId="8" hidden="1"/>
    <cellStyle name="Hyperlink" xfId="2507" builtinId="8" hidden="1"/>
    <cellStyle name="Hyperlink" xfId="2509" builtinId="8" hidden="1"/>
    <cellStyle name="Hyperlink" xfId="2511" builtinId="8" hidden="1"/>
    <cellStyle name="Hyperlink" xfId="2513" builtinId="8" hidden="1"/>
    <cellStyle name="Hyperlink" xfId="2515" builtinId="8" hidden="1"/>
    <cellStyle name="Hyperlink" xfId="2517" builtinId="8" hidden="1"/>
    <cellStyle name="Hyperlink" xfId="2519" builtinId="8" hidden="1"/>
    <cellStyle name="Hyperlink" xfId="2521" builtinId="8" hidden="1"/>
    <cellStyle name="Hyperlink" xfId="2523" builtinId="8" hidden="1"/>
    <cellStyle name="Hyperlink" xfId="2525" builtinId="8" hidden="1"/>
    <cellStyle name="Hyperlink" xfId="2527" builtinId="8" hidden="1"/>
    <cellStyle name="Hyperlink" xfId="2529" builtinId="8" hidden="1"/>
    <cellStyle name="Hyperlink" xfId="2531" builtinId="8" hidden="1"/>
    <cellStyle name="Hyperlink" xfId="2533" builtinId="8" hidden="1"/>
    <cellStyle name="Hyperlink" xfId="2535" builtinId="8" hidden="1"/>
    <cellStyle name="Hyperlink" xfId="2537" builtinId="8" hidden="1"/>
    <cellStyle name="Hyperlink" xfId="2539" builtinId="8" hidden="1"/>
    <cellStyle name="Hyperlink" xfId="2541" builtinId="8" hidden="1"/>
    <cellStyle name="Hyperlink" xfId="2543" builtinId="8" hidden="1"/>
    <cellStyle name="Hyperlink" xfId="2545" builtinId="8" hidden="1"/>
    <cellStyle name="Hyperlink" xfId="2547" builtinId="8" hidden="1"/>
    <cellStyle name="Hyperlink" xfId="2549" builtinId="8" hidden="1"/>
    <cellStyle name="Hyperlink" xfId="2551" builtinId="8" hidden="1"/>
    <cellStyle name="Hyperlink" xfId="2553" builtinId="8" hidden="1"/>
    <cellStyle name="Hyperlink" xfId="2555" builtinId="8" hidden="1"/>
    <cellStyle name="Hyperlink" xfId="2557" builtinId="8" hidden="1"/>
    <cellStyle name="Hyperlink" xfId="2559" builtinId="8" hidden="1"/>
    <cellStyle name="Hyperlink" xfId="2561" builtinId="8" hidden="1"/>
    <cellStyle name="Hyperlink" xfId="2563" builtinId="8" hidden="1"/>
    <cellStyle name="Hyperlink" xfId="2565" builtinId="8" hidden="1"/>
    <cellStyle name="Hyperlink" xfId="2567" builtinId="8" hidden="1"/>
    <cellStyle name="Hyperlink" xfId="2569" builtinId="8" hidden="1"/>
    <cellStyle name="Hyperlink" xfId="2571" builtinId="8" hidden="1"/>
    <cellStyle name="Hyperlink" xfId="2573" builtinId="8" hidden="1"/>
    <cellStyle name="Hyperlink" xfId="2575" builtinId="8" hidden="1"/>
    <cellStyle name="Hyperlink" xfId="2577" builtinId="8" hidden="1"/>
    <cellStyle name="Hyperlink" xfId="2579" builtinId="8" hidden="1"/>
    <cellStyle name="Hyperlink" xfId="2581" builtinId="8" hidden="1"/>
    <cellStyle name="Hyperlink" xfId="2583" builtinId="8" hidden="1"/>
    <cellStyle name="Hyperlink" xfId="2585" builtinId="8" hidden="1"/>
    <cellStyle name="Hyperlink" xfId="2587" builtinId="8" hidden="1"/>
    <cellStyle name="Hyperlink" xfId="2589" builtinId="8" hidden="1"/>
    <cellStyle name="Hyperlink" xfId="2591" builtinId="8" hidden="1"/>
    <cellStyle name="Hyperlink" xfId="2593" builtinId="8" hidden="1"/>
    <cellStyle name="Hyperlink" xfId="2595" builtinId="8" hidden="1"/>
    <cellStyle name="Hyperlink" xfId="2597" builtinId="8" hidden="1"/>
    <cellStyle name="Hyperlink" xfId="2599" builtinId="8" hidden="1"/>
    <cellStyle name="Hyperlink" xfId="2601" builtinId="8" hidden="1"/>
    <cellStyle name="Hyperlink" xfId="2603" builtinId="8" hidden="1"/>
    <cellStyle name="Hyperlink" xfId="2605" builtinId="8" hidden="1"/>
    <cellStyle name="Hyperlink" xfId="2607" builtinId="8" hidden="1"/>
    <cellStyle name="Hyperlink" xfId="2609" builtinId="8" hidden="1"/>
    <cellStyle name="Hyperlink" xfId="2611" builtinId="8" hidden="1"/>
    <cellStyle name="Hyperlink" xfId="2613" builtinId="8" hidden="1"/>
    <cellStyle name="Hyperlink" xfId="2615" builtinId="8" hidden="1"/>
    <cellStyle name="Hyperlink" xfId="2617" builtinId="8" hidden="1"/>
    <cellStyle name="Hyperlink" xfId="2619" builtinId="8" hidden="1"/>
    <cellStyle name="Hyperlink" xfId="2621" builtinId="8" hidden="1"/>
    <cellStyle name="Hyperlink" xfId="2623" builtinId="8" hidden="1"/>
    <cellStyle name="Hyperlink" xfId="2625" builtinId="8" hidden="1"/>
    <cellStyle name="Hyperlink" xfId="2627" builtinId="8" hidden="1"/>
    <cellStyle name="Hyperlink" xfId="2629" builtinId="8" hidden="1"/>
    <cellStyle name="Hyperlink" xfId="2631" builtinId="8" hidden="1"/>
    <cellStyle name="Hyperlink" xfId="2633" builtinId="8" hidden="1"/>
    <cellStyle name="Hyperlink" xfId="2635" builtinId="8" hidden="1"/>
    <cellStyle name="Hyperlink" xfId="2637" builtinId="8" hidden="1"/>
    <cellStyle name="Hyperlink" xfId="2639" builtinId="8" hidden="1"/>
    <cellStyle name="Hyperlink" xfId="2641" builtinId="8" hidden="1"/>
    <cellStyle name="Hyperlink" xfId="2643" builtinId="8" hidden="1"/>
    <cellStyle name="Hyperlink" xfId="2645" builtinId="8" hidden="1"/>
    <cellStyle name="Hyperlink" xfId="2647" builtinId="8" hidden="1"/>
    <cellStyle name="Hyperlink" xfId="2649" builtinId="8" hidden="1"/>
    <cellStyle name="Hyperlink" xfId="2651" builtinId="8" hidden="1"/>
    <cellStyle name="Hyperlink" xfId="2653" builtinId="8" hidden="1"/>
    <cellStyle name="Hyperlink" xfId="2655" builtinId="8" hidden="1"/>
    <cellStyle name="Hyperlink" xfId="2657" builtinId="8" hidden="1"/>
    <cellStyle name="Hyperlink" xfId="2659" builtinId="8" hidden="1"/>
    <cellStyle name="Hyperlink" xfId="2661" builtinId="8" hidden="1"/>
    <cellStyle name="Hyperlink" xfId="2663" builtinId="8" hidden="1"/>
    <cellStyle name="Hyperlink" xfId="2665" builtinId="8" hidden="1"/>
    <cellStyle name="Hyperlink" xfId="2667" builtinId="8" hidden="1"/>
    <cellStyle name="Hyperlink" xfId="2669" builtinId="8" hidden="1"/>
    <cellStyle name="Hyperlink" xfId="2671" builtinId="8" hidden="1"/>
    <cellStyle name="Hyperlink" xfId="2673" builtinId="8" hidden="1"/>
    <cellStyle name="Hyperlink" xfId="2675" builtinId="8" hidden="1"/>
    <cellStyle name="Hyperlink" xfId="2677" builtinId="8" hidden="1"/>
    <cellStyle name="Hyperlink" xfId="2679" builtinId="8" hidden="1"/>
    <cellStyle name="Hyperlink" xfId="2681" builtinId="8" hidden="1"/>
    <cellStyle name="Hyperlink" xfId="2683" builtinId="8" hidden="1"/>
    <cellStyle name="Hyperlink" xfId="2685" builtinId="8" hidden="1"/>
    <cellStyle name="Hyperlink" xfId="2687" builtinId="8" hidden="1"/>
    <cellStyle name="Hyperlink" xfId="2689" builtinId="8" hidden="1"/>
    <cellStyle name="Hyperlink" xfId="2691" builtinId="8" hidden="1"/>
    <cellStyle name="Hyperlink" xfId="2693" builtinId="8" hidden="1"/>
    <cellStyle name="Hyperlink" xfId="2695" builtinId="8" hidden="1"/>
    <cellStyle name="Hyperlink" xfId="2697" builtinId="8" hidden="1"/>
    <cellStyle name="Hyperlink" xfId="2699" builtinId="8" hidden="1"/>
    <cellStyle name="Hyperlink" xfId="2701" builtinId="8" hidden="1"/>
    <cellStyle name="Hyperlink" xfId="2703" builtinId="8" hidden="1"/>
    <cellStyle name="Hyperlink" xfId="2705" builtinId="8" hidden="1"/>
    <cellStyle name="Hyperlink" xfId="2707" builtinId="8" hidden="1"/>
    <cellStyle name="Hyperlink" xfId="2709" builtinId="8" hidden="1"/>
    <cellStyle name="Hyperlink" xfId="2711" builtinId="8" hidden="1"/>
    <cellStyle name="Hyperlink" xfId="2713" builtinId="8" hidden="1"/>
    <cellStyle name="Hyperlink" xfId="2715" builtinId="8" hidden="1"/>
    <cellStyle name="Hyperlink" xfId="2717" builtinId="8" hidden="1"/>
    <cellStyle name="Hyperlink" xfId="2719" builtinId="8" hidden="1"/>
    <cellStyle name="Hyperlink" xfId="2721" builtinId="8" hidden="1"/>
    <cellStyle name="Hyperlink" xfId="2723" builtinId="8" hidden="1"/>
    <cellStyle name="Hyperlink" xfId="2725" builtinId="8" hidden="1"/>
    <cellStyle name="Hyperlink" xfId="2727" builtinId="8" hidden="1"/>
    <cellStyle name="Hyperlink" xfId="2729" builtinId="8" hidden="1"/>
    <cellStyle name="Hyperlink" xfId="2731" builtinId="8" hidden="1"/>
    <cellStyle name="Hyperlink" xfId="2733" builtinId="8" hidden="1"/>
    <cellStyle name="Hyperlink" xfId="2735" builtinId="8" hidden="1"/>
    <cellStyle name="Hyperlink" xfId="2737" builtinId="8" hidden="1"/>
    <cellStyle name="Hyperlink" xfId="2739" builtinId="8" hidden="1"/>
    <cellStyle name="Hyperlink" xfId="2741" builtinId="8" hidden="1"/>
    <cellStyle name="Hyperlink" xfId="2743" builtinId="8" hidden="1"/>
    <cellStyle name="Hyperlink" xfId="2745" builtinId="8" hidden="1"/>
    <cellStyle name="Hyperlink" xfId="2747" builtinId="8" hidden="1"/>
    <cellStyle name="Hyperlink" xfId="2749" builtinId="8" hidden="1"/>
    <cellStyle name="Hyperlink" xfId="2751" builtinId="8" hidden="1"/>
    <cellStyle name="Hyperlink" xfId="2753" builtinId="8" hidden="1"/>
    <cellStyle name="Hyperlink" xfId="2755" builtinId="8" hidden="1"/>
    <cellStyle name="Hyperlink" xfId="2757" builtinId="8" hidden="1"/>
    <cellStyle name="Hyperlink" xfId="2759" builtinId="8" hidden="1"/>
    <cellStyle name="Hyperlink" xfId="2761" builtinId="8" hidden="1"/>
    <cellStyle name="Hyperlink" xfId="2763" builtinId="8" hidden="1"/>
    <cellStyle name="Hyperlink" xfId="2765" builtinId="8" hidden="1"/>
    <cellStyle name="Hyperlink" xfId="2767" builtinId="8" hidden="1"/>
    <cellStyle name="Hyperlink" xfId="2769" builtinId="8" hidden="1"/>
    <cellStyle name="Hyperlink" xfId="2771" builtinId="8" hidden="1"/>
    <cellStyle name="Hyperlink" xfId="2773" builtinId="8" hidden="1"/>
    <cellStyle name="Hyperlink" xfId="2775" builtinId="8" hidden="1"/>
    <cellStyle name="Hyperlink" xfId="2777" builtinId="8" hidden="1"/>
    <cellStyle name="Hyperlink" xfId="2779" builtinId="8" hidden="1"/>
    <cellStyle name="Hyperlink" xfId="2781" builtinId="8" hidden="1"/>
    <cellStyle name="Hyperlink" xfId="2783" builtinId="8" hidden="1"/>
    <cellStyle name="Hyperlink" xfId="2785" builtinId="8" hidden="1"/>
    <cellStyle name="Hyperlink" xfId="2787" builtinId="8" hidden="1"/>
    <cellStyle name="Hyperlink" xfId="2789" builtinId="8" hidden="1"/>
    <cellStyle name="Hyperlink" xfId="2791" builtinId="8" hidden="1"/>
    <cellStyle name="Hyperlink" xfId="2793" builtinId="8" hidden="1"/>
    <cellStyle name="Hyperlink" xfId="2795" builtinId="8" hidden="1"/>
    <cellStyle name="Hyperlink" xfId="2797" builtinId="8" hidden="1"/>
    <cellStyle name="Hyperlink" xfId="2799" builtinId="8" hidden="1"/>
    <cellStyle name="Hyperlink" xfId="2801" builtinId="8" hidden="1"/>
    <cellStyle name="Hyperlink" xfId="2803" builtinId="8" hidden="1"/>
    <cellStyle name="Hyperlink" xfId="2805" builtinId="8" hidden="1"/>
    <cellStyle name="Hyperlink" xfId="2807" builtinId="8" hidden="1"/>
    <cellStyle name="Hyperlink" xfId="2809" builtinId="8" hidden="1"/>
    <cellStyle name="Hyperlink" xfId="2811" builtinId="8" hidden="1"/>
    <cellStyle name="Hyperlink" xfId="2813" builtinId="8" hidden="1"/>
    <cellStyle name="Hyperlink" xfId="2815" builtinId="8" hidden="1"/>
    <cellStyle name="Hyperlink" xfId="2817" builtinId="8" hidden="1"/>
    <cellStyle name="Hyperlink" xfId="2819" builtinId="8" hidden="1"/>
    <cellStyle name="Hyperlink" xfId="2821" builtinId="8" hidden="1"/>
    <cellStyle name="Hyperlink" xfId="2823" builtinId="8" hidden="1"/>
    <cellStyle name="Hyperlink" xfId="2825" builtinId="8" hidden="1"/>
    <cellStyle name="Hyperlink" xfId="2827" builtinId="8" hidden="1"/>
    <cellStyle name="Hyperlink" xfId="2829" builtinId="8" hidden="1"/>
    <cellStyle name="Hyperlink" xfId="2831" builtinId="8" hidden="1"/>
    <cellStyle name="Hyperlink" xfId="2833" builtinId="8" hidden="1"/>
    <cellStyle name="Hyperlink" xfId="2835" builtinId="8" hidden="1"/>
    <cellStyle name="Hyperlink" xfId="2837" builtinId="8" hidden="1"/>
    <cellStyle name="Hyperlink" xfId="2839" builtinId="8" hidden="1"/>
    <cellStyle name="Hyperlink" xfId="2841" builtinId="8" hidden="1"/>
    <cellStyle name="Hyperlink" xfId="2843" builtinId="8" hidden="1"/>
    <cellStyle name="Hyperlink" xfId="2845" builtinId="8" hidden="1"/>
    <cellStyle name="Hyperlink" xfId="2847" builtinId="8" hidden="1"/>
    <cellStyle name="Hyperlink" xfId="2849" builtinId="8" hidden="1"/>
    <cellStyle name="Hyperlink" xfId="2851" builtinId="8" hidden="1"/>
    <cellStyle name="Hyperlink" xfId="2853" builtinId="8" hidden="1"/>
    <cellStyle name="Hyperlink" xfId="2855" builtinId="8" hidden="1"/>
    <cellStyle name="Hyperlink" xfId="2857" builtinId="8" hidden="1"/>
    <cellStyle name="Hyperlink" xfId="2859" builtinId="8" hidden="1"/>
    <cellStyle name="Hyperlink" xfId="2861" builtinId="8" hidden="1"/>
    <cellStyle name="Hyperlink" xfId="2863" builtinId="8" hidden="1"/>
    <cellStyle name="Hyperlink" xfId="2865" builtinId="8" hidden="1"/>
    <cellStyle name="Hyperlink" xfId="2867" builtinId="8" hidden="1"/>
    <cellStyle name="Hyperlink" xfId="2869" builtinId="8" hidden="1"/>
    <cellStyle name="Hyperlink" xfId="2871" builtinId="8" hidden="1"/>
    <cellStyle name="Hyperlink" xfId="2873" builtinId="8" hidden="1"/>
    <cellStyle name="Hyperlink" xfId="2875" builtinId="8" hidden="1"/>
    <cellStyle name="Hyperlink" xfId="2877" builtinId="8" hidden="1"/>
    <cellStyle name="Hyperlink" xfId="2879" builtinId="8" hidden="1"/>
    <cellStyle name="Hyperlink" xfId="2881" builtinId="8" hidden="1"/>
    <cellStyle name="Hyperlink" xfId="2883" builtinId="8" hidden="1"/>
    <cellStyle name="Hyperlink" xfId="2885" builtinId="8" hidden="1"/>
    <cellStyle name="Hyperlink" xfId="2887" builtinId="8" hidden="1"/>
    <cellStyle name="Hyperlink" xfId="2889" builtinId="8" hidden="1"/>
    <cellStyle name="Hyperlink" xfId="2891" builtinId="8" hidden="1"/>
    <cellStyle name="Hyperlink" xfId="2893" builtinId="8" hidden="1"/>
    <cellStyle name="Hyperlink" xfId="2895" builtinId="8" hidden="1"/>
    <cellStyle name="Hyperlink" xfId="2897" builtinId="8" hidden="1"/>
    <cellStyle name="Hyperlink" xfId="2899" builtinId="8" hidden="1"/>
    <cellStyle name="Hyperlink" xfId="2901" builtinId="8" hidden="1"/>
    <cellStyle name="Hyperlink" xfId="2903" builtinId="8" hidden="1"/>
    <cellStyle name="Hyperlink" xfId="2905" builtinId="8" hidden="1"/>
    <cellStyle name="Hyperlink" xfId="2907" builtinId="8" hidden="1"/>
    <cellStyle name="Hyperlink" xfId="2909" builtinId="8" hidden="1"/>
    <cellStyle name="Hyperlink" xfId="2911" builtinId="8" hidden="1"/>
    <cellStyle name="Hyperlink" xfId="2913" builtinId="8" hidden="1"/>
    <cellStyle name="Hyperlink" xfId="2915" builtinId="8" hidden="1"/>
    <cellStyle name="Hyperlink" xfId="2917" builtinId="8" hidden="1"/>
    <cellStyle name="Hyperlink" xfId="2919" builtinId="8" hidden="1"/>
    <cellStyle name="Hyperlink" xfId="2921" builtinId="8" hidden="1"/>
    <cellStyle name="Hyperlink" xfId="2923" builtinId="8" hidden="1"/>
    <cellStyle name="Hyperlink" xfId="2925" builtinId="8" hidden="1"/>
    <cellStyle name="Hyperlink" xfId="2927" builtinId="8" hidden="1"/>
    <cellStyle name="Hyperlink" xfId="2929" builtinId="8" hidden="1"/>
    <cellStyle name="Hyperlink" xfId="2931" builtinId="8" hidden="1"/>
    <cellStyle name="Hyperlink" xfId="2933" builtinId="8" hidden="1"/>
    <cellStyle name="Hyperlink" xfId="2935" builtinId="8" hidden="1"/>
    <cellStyle name="Hyperlink" xfId="2937" builtinId="8" hidden="1"/>
    <cellStyle name="Hyperlink" xfId="2939" builtinId="8" hidden="1"/>
    <cellStyle name="Hyperlink" xfId="2941" builtinId="8" hidden="1"/>
    <cellStyle name="Hyperlink" xfId="2943" builtinId="8" hidden="1"/>
    <cellStyle name="Hyperlink" xfId="2945" builtinId="8" hidden="1"/>
    <cellStyle name="Hyperlink" xfId="2947" builtinId="8" hidden="1"/>
    <cellStyle name="Hyperlink" xfId="2949" builtinId="8" hidden="1"/>
    <cellStyle name="Hyperlink" xfId="2951" builtinId="8" hidden="1"/>
    <cellStyle name="Hyperlink" xfId="2953" builtinId="8" hidden="1"/>
    <cellStyle name="Hyperlink" xfId="2955" builtinId="8" hidden="1"/>
    <cellStyle name="Hyperlink" xfId="2957" builtinId="8" hidden="1"/>
    <cellStyle name="Hyperlink" xfId="2959" builtinId="8" hidden="1"/>
    <cellStyle name="Hyperlink" xfId="2961" builtinId="8" hidden="1"/>
    <cellStyle name="Hyperlink" xfId="2963" builtinId="8" hidden="1"/>
    <cellStyle name="Hyperlink" xfId="2965" builtinId="8" hidden="1"/>
    <cellStyle name="Hyperlink" xfId="2967" builtinId="8" hidden="1"/>
    <cellStyle name="Hyperlink" xfId="2969" builtinId="8" hidden="1"/>
    <cellStyle name="Hyperlink" xfId="2971" builtinId="8" hidden="1"/>
    <cellStyle name="Hyperlink" xfId="2973" builtinId="8" hidden="1"/>
    <cellStyle name="Hyperlink" xfId="2975" builtinId="8" hidden="1"/>
    <cellStyle name="Hyperlink" xfId="2977" builtinId="8" hidden="1"/>
    <cellStyle name="Hyperlink" xfId="2979" builtinId="8" hidden="1"/>
    <cellStyle name="Hyperlink" xfId="2981" builtinId="8" hidden="1"/>
    <cellStyle name="Hyperlink" xfId="2983" builtinId="8" hidden="1"/>
    <cellStyle name="Hyperlink" xfId="2985" builtinId="8" hidden="1"/>
    <cellStyle name="Hyperlink" xfId="2987" builtinId="8" hidden="1"/>
    <cellStyle name="Hyperlink" xfId="2989" builtinId="8" hidden="1"/>
    <cellStyle name="Hyperlink" xfId="2991" builtinId="8" hidden="1"/>
    <cellStyle name="Hyperlink" xfId="2993" builtinId="8" hidden="1"/>
    <cellStyle name="Hyperlink" xfId="2995" builtinId="8" hidden="1"/>
    <cellStyle name="Hyperlink" xfId="2997" builtinId="8" hidden="1"/>
    <cellStyle name="Hyperlink" xfId="2999" builtinId="8" hidden="1"/>
    <cellStyle name="Hyperlink" xfId="3001" builtinId="8" hidden="1"/>
    <cellStyle name="Hyperlink" xfId="3003" builtinId="8" hidden="1"/>
    <cellStyle name="Hyperlink" xfId="3005" builtinId="8" hidden="1"/>
    <cellStyle name="Hyperlink" xfId="3007" builtinId="8" hidden="1"/>
    <cellStyle name="Hyperlink" xfId="3009" builtinId="8" hidden="1"/>
    <cellStyle name="Hyperlink" xfId="3011" builtinId="8" hidden="1"/>
    <cellStyle name="Hyperlink" xfId="3013" builtinId="8" hidden="1"/>
    <cellStyle name="Hyperlink" xfId="3015" builtinId="8" hidden="1"/>
    <cellStyle name="Hyperlink" xfId="3017" builtinId="8" hidden="1"/>
    <cellStyle name="Hyperlink" xfId="3019" builtinId="8" hidden="1"/>
    <cellStyle name="Hyperlink" xfId="3021" builtinId="8" hidden="1"/>
    <cellStyle name="Hyperlink" xfId="3023" builtinId="8" hidden="1"/>
    <cellStyle name="Hyperlink" xfId="3025" builtinId="8" hidden="1"/>
    <cellStyle name="Hyperlink" xfId="3027" builtinId="8" hidden="1"/>
    <cellStyle name="Hyperlink" xfId="3029" builtinId="8" hidden="1"/>
    <cellStyle name="Hyperlink" xfId="3031" builtinId="8" hidden="1"/>
    <cellStyle name="Hyperlink" xfId="3033" builtinId="8" hidden="1"/>
    <cellStyle name="Hyperlink" xfId="3035" builtinId="8" hidden="1"/>
    <cellStyle name="Hyperlink" xfId="3037" builtinId="8" hidden="1"/>
    <cellStyle name="Hyperlink" xfId="3039" builtinId="8" hidden="1"/>
    <cellStyle name="Hyperlink" xfId="3041" builtinId="8" hidden="1"/>
    <cellStyle name="Hyperlink" xfId="3043" builtinId="8" hidden="1"/>
    <cellStyle name="Hyperlink" xfId="3045" builtinId="8" hidden="1"/>
    <cellStyle name="Hyperlink" xfId="3047" builtinId="8" hidden="1"/>
    <cellStyle name="Hyperlink" xfId="3049" builtinId="8" hidden="1"/>
    <cellStyle name="Hyperlink" xfId="3051" builtinId="8" hidden="1"/>
    <cellStyle name="Hyperlink" xfId="3053" builtinId="8" hidden="1"/>
    <cellStyle name="Hyperlink" xfId="3055" builtinId="8" hidden="1"/>
    <cellStyle name="Hyperlink" xfId="3057" builtinId="8" hidden="1"/>
    <cellStyle name="Hyperlink" xfId="3059" builtinId="8" hidden="1"/>
    <cellStyle name="Hyperlink" xfId="3061" builtinId="8" hidden="1"/>
    <cellStyle name="Hyperlink" xfId="3063" builtinId="8" hidden="1"/>
    <cellStyle name="Hyperlink" xfId="3065" builtinId="8" hidden="1"/>
    <cellStyle name="Hyperlink" xfId="3067" builtinId="8" hidden="1"/>
    <cellStyle name="Hyperlink" xfId="3069" builtinId="8" hidden="1"/>
    <cellStyle name="Hyperlink" xfId="3071" builtinId="8" hidden="1"/>
    <cellStyle name="Hyperlink" xfId="3073" builtinId="8" hidden="1"/>
    <cellStyle name="Hyperlink" xfId="3075" builtinId="8" hidden="1"/>
    <cellStyle name="Hyperlink" xfId="3077" builtinId="8" hidden="1"/>
    <cellStyle name="Hyperlink" xfId="3079" builtinId="8" hidden="1"/>
    <cellStyle name="Hyperlink" xfId="3081" builtinId="8" hidden="1"/>
    <cellStyle name="Hyperlink" xfId="3083" builtinId="8" hidden="1"/>
    <cellStyle name="Hyperlink" xfId="3085" builtinId="8" hidden="1"/>
    <cellStyle name="Hyperlink" xfId="3087" builtinId="8" hidden="1"/>
    <cellStyle name="Hyperlink" xfId="3089" builtinId="8" hidden="1"/>
    <cellStyle name="Hyperlink" xfId="3091" builtinId="8" hidden="1"/>
    <cellStyle name="Hyperlink" xfId="3093" builtinId="8" hidden="1"/>
    <cellStyle name="Hyperlink" xfId="3095" builtinId="8" hidden="1"/>
    <cellStyle name="Hyperlink" xfId="3097" builtinId="8" hidden="1"/>
    <cellStyle name="Hyperlink" xfId="3099" builtinId="8" hidden="1"/>
    <cellStyle name="Hyperlink" xfId="3101" builtinId="8" hidden="1"/>
    <cellStyle name="Hyperlink" xfId="3103" builtinId="8" hidden="1"/>
    <cellStyle name="Hyperlink" xfId="3105" builtinId="8" hidden="1"/>
    <cellStyle name="Hyperlink" xfId="3107" builtinId="8" hidden="1"/>
    <cellStyle name="Hyperlink" xfId="3109" builtinId="8" hidden="1"/>
    <cellStyle name="Hyperlink" xfId="3111" builtinId="8" hidden="1"/>
    <cellStyle name="Hyperlink" xfId="3113" builtinId="8" hidden="1"/>
    <cellStyle name="Hyperlink" xfId="3115" builtinId="8" hidden="1"/>
    <cellStyle name="Hyperlink" xfId="3117" builtinId="8" hidden="1"/>
    <cellStyle name="Hyperlink" xfId="3119" builtinId="8" hidden="1"/>
    <cellStyle name="Hyperlink" xfId="3121" builtinId="8" hidden="1"/>
    <cellStyle name="Hyperlink" xfId="3123" builtinId="8" hidden="1"/>
    <cellStyle name="Hyperlink" xfId="3125" builtinId="8" hidden="1"/>
    <cellStyle name="Hyperlink" xfId="3127" builtinId="8" hidden="1"/>
    <cellStyle name="Hyperlink" xfId="3129" builtinId="8" hidden="1"/>
    <cellStyle name="Hyperlink" xfId="3131" builtinId="8" hidden="1"/>
    <cellStyle name="Hyperlink" xfId="3133" builtinId="8" hidden="1"/>
    <cellStyle name="Hyperlink" xfId="3135" builtinId="8" hidden="1"/>
    <cellStyle name="Hyperlink" xfId="3137" builtinId="8" hidden="1"/>
    <cellStyle name="Hyperlink" xfId="3139" builtinId="8" hidden="1"/>
    <cellStyle name="Hyperlink" xfId="3141" builtinId="8" hidden="1"/>
    <cellStyle name="Hyperlink" xfId="3143" builtinId="8" hidden="1"/>
    <cellStyle name="Hyperlink" xfId="3145" builtinId="8" hidden="1"/>
    <cellStyle name="Hyperlink" xfId="3147" builtinId="8" hidden="1"/>
    <cellStyle name="Hyperlink" xfId="3149" builtinId="8" hidden="1"/>
    <cellStyle name="Hyperlink" xfId="3151" builtinId="8" hidden="1"/>
    <cellStyle name="Hyperlink" xfId="3153" builtinId="8" hidden="1"/>
    <cellStyle name="Hyperlink" xfId="3155" builtinId="8" hidden="1"/>
    <cellStyle name="Hyperlink" xfId="3157" builtinId="8" hidden="1"/>
    <cellStyle name="Hyperlink" xfId="3159" builtinId="8" hidden="1"/>
    <cellStyle name="Hyperlink" xfId="3161" builtinId="8" hidden="1"/>
    <cellStyle name="Hyperlink" xfId="3163" builtinId="8" hidden="1"/>
    <cellStyle name="Hyperlink" xfId="3165" builtinId="8" hidden="1"/>
    <cellStyle name="Hyperlink" xfId="3167" builtinId="8" hidden="1"/>
    <cellStyle name="Hyperlink" xfId="3169" builtinId="8" hidden="1"/>
    <cellStyle name="Hyperlink" xfId="3171" builtinId="8" hidden="1"/>
    <cellStyle name="Hyperlink" xfId="3173" builtinId="8" hidden="1"/>
    <cellStyle name="Hyperlink" xfId="3175" builtinId="8" hidden="1"/>
    <cellStyle name="Hyperlink" xfId="3177" builtinId="8" hidden="1"/>
    <cellStyle name="Hyperlink" xfId="3179" builtinId="8" hidden="1"/>
    <cellStyle name="Hyperlink" xfId="3181" builtinId="8" hidden="1"/>
    <cellStyle name="Hyperlink" xfId="3183" builtinId="8" hidden="1"/>
    <cellStyle name="Hyperlink" xfId="3185" builtinId="8" hidden="1"/>
    <cellStyle name="Hyperlink" xfId="3187" builtinId="8" hidden="1"/>
    <cellStyle name="Hyperlink" xfId="3189" builtinId="8" hidden="1"/>
    <cellStyle name="Hyperlink" xfId="3191" builtinId="8" hidden="1"/>
    <cellStyle name="Hyperlink" xfId="3193" builtinId="8" hidden="1"/>
    <cellStyle name="Hyperlink" xfId="3195" builtinId="8" hidden="1"/>
    <cellStyle name="Hyperlink" xfId="3197" builtinId="8" hidden="1"/>
    <cellStyle name="Hyperlink" xfId="3199" builtinId="8" hidden="1"/>
    <cellStyle name="Hyperlink" xfId="3201" builtinId="8" hidden="1"/>
    <cellStyle name="Hyperlink" xfId="3203" builtinId="8" hidden="1"/>
    <cellStyle name="Hyperlink" xfId="3205" builtinId="8" hidden="1"/>
    <cellStyle name="Hyperlink" xfId="3207" builtinId="8" hidden="1"/>
    <cellStyle name="Hyperlink" xfId="3209" builtinId="8" hidden="1"/>
    <cellStyle name="Hyperlink" xfId="3211" builtinId="8" hidden="1"/>
    <cellStyle name="Hyperlink" xfId="3213" builtinId="8" hidden="1"/>
    <cellStyle name="Hyperlink" xfId="3215" builtinId="8" hidden="1"/>
    <cellStyle name="Hyperlink" xfId="3217" builtinId="8" hidden="1"/>
    <cellStyle name="Hyperlink" xfId="3219" builtinId="8" hidden="1"/>
    <cellStyle name="Hyperlink" xfId="3221" builtinId="8" hidden="1"/>
    <cellStyle name="Hyperlink" xfId="3223" builtinId="8" hidden="1"/>
    <cellStyle name="Hyperlink" xfId="3225" builtinId="8" hidden="1"/>
    <cellStyle name="Hyperlink" xfId="3227" builtinId="8" hidden="1"/>
    <cellStyle name="Hyperlink" xfId="3229" builtinId="8" hidden="1"/>
    <cellStyle name="Hyperlink" xfId="3231" builtinId="8" hidden="1"/>
    <cellStyle name="Hyperlink" xfId="3233" builtinId="8" hidden="1"/>
    <cellStyle name="Hyperlink" xfId="3235" builtinId="8" hidden="1"/>
    <cellStyle name="Hyperlink" xfId="3237" builtinId="8" hidden="1"/>
    <cellStyle name="Hyperlink" xfId="3239" builtinId="8" hidden="1"/>
    <cellStyle name="Hyperlink" xfId="3241" builtinId="8" hidden="1"/>
    <cellStyle name="Hyperlink" xfId="3243" builtinId="8" hidden="1"/>
    <cellStyle name="Hyperlink" xfId="3245" builtinId="8" hidden="1"/>
    <cellStyle name="Hyperlink" xfId="3247" builtinId="8" hidden="1"/>
    <cellStyle name="Hyperlink" xfId="3249" builtinId="8" hidden="1"/>
    <cellStyle name="Hyperlink" xfId="3251" builtinId="8" hidden="1"/>
    <cellStyle name="Hyperlink" xfId="3253" builtinId="8" hidden="1"/>
    <cellStyle name="Hyperlink" xfId="3255" builtinId="8" hidden="1"/>
    <cellStyle name="Hyperlink" xfId="3257" builtinId="8" hidden="1"/>
    <cellStyle name="Hyperlink" xfId="3259" builtinId="8" hidden="1"/>
    <cellStyle name="Hyperlink" xfId="3261" builtinId="8" hidden="1"/>
    <cellStyle name="Hyperlink" xfId="3263" builtinId="8" hidden="1"/>
    <cellStyle name="Hyperlink" xfId="3265" builtinId="8" hidden="1"/>
    <cellStyle name="Hyperlink" xfId="3267" builtinId="8" hidden="1"/>
    <cellStyle name="Hyperlink" xfId="3269" builtinId="8" hidden="1"/>
    <cellStyle name="Hyperlink" xfId="3271" builtinId="8" hidden="1"/>
    <cellStyle name="Hyperlink" xfId="3273" builtinId="8" hidden="1"/>
    <cellStyle name="Hyperlink" xfId="3275" builtinId="8" hidden="1"/>
    <cellStyle name="Hyperlink" xfId="3277" builtinId="8" hidden="1"/>
    <cellStyle name="Hyperlink" xfId="3279" builtinId="8" hidden="1"/>
    <cellStyle name="Hyperlink" xfId="3281" builtinId="8" hidden="1"/>
    <cellStyle name="Hyperlink" xfId="3283" builtinId="8" hidden="1"/>
    <cellStyle name="Hyperlink" xfId="3285" builtinId="8" hidden="1"/>
    <cellStyle name="Hyperlink" xfId="3287" builtinId="8" hidden="1"/>
    <cellStyle name="Hyperlink" xfId="3289" builtinId="8" hidden="1"/>
    <cellStyle name="Hyperlink" xfId="3291" builtinId="8" hidden="1"/>
    <cellStyle name="Hyperlink" xfId="3293" builtinId="8" hidden="1"/>
    <cellStyle name="Hyperlink" xfId="3295" builtinId="8" hidden="1"/>
    <cellStyle name="Hyperlink" xfId="3297" builtinId="8" hidden="1"/>
    <cellStyle name="Hyperlink" xfId="3299" builtinId="8" hidden="1"/>
    <cellStyle name="Hyperlink" xfId="3301" builtinId="8" hidden="1"/>
    <cellStyle name="Hyperlink" xfId="3303" builtinId="8" hidden="1"/>
    <cellStyle name="Hyperlink" xfId="3305" builtinId="8" hidden="1"/>
    <cellStyle name="Hyperlink" xfId="3307" builtinId="8" hidden="1"/>
    <cellStyle name="Hyperlink" xfId="3309" builtinId="8" hidden="1"/>
    <cellStyle name="Hyperlink" xfId="3311" builtinId="8" hidden="1"/>
    <cellStyle name="Hyperlink" xfId="3313" builtinId="8" hidden="1"/>
    <cellStyle name="Hyperlink" xfId="3315" builtinId="8" hidden="1"/>
    <cellStyle name="Hyperlink" xfId="3317" builtinId="8" hidden="1"/>
    <cellStyle name="Hyperlink" xfId="3319" builtinId="8" hidden="1"/>
    <cellStyle name="Hyperlink" xfId="3321" builtinId="8" hidden="1"/>
    <cellStyle name="Hyperlink" xfId="3323" builtinId="8" hidden="1"/>
    <cellStyle name="Hyperlink" xfId="3325" builtinId="8" hidden="1"/>
    <cellStyle name="Hyperlink" xfId="3327" builtinId="8" hidden="1"/>
    <cellStyle name="Hyperlink" xfId="3329" builtinId="8" hidden="1"/>
    <cellStyle name="Hyperlink" xfId="3331" builtinId="8" hidden="1"/>
    <cellStyle name="Hyperlink" xfId="3333" builtinId="8" hidden="1"/>
    <cellStyle name="Hyperlink" xfId="3335" builtinId="8" hidden="1"/>
    <cellStyle name="Hyperlink" xfId="3337" builtinId="8" hidden="1"/>
    <cellStyle name="Hyperlink" xfId="3339" builtinId="8" hidden="1"/>
    <cellStyle name="Hyperlink" xfId="3341" builtinId="8" hidden="1"/>
    <cellStyle name="Hyperlink" xfId="3343" builtinId="8" hidden="1"/>
    <cellStyle name="Hyperlink" xfId="3345" builtinId="8" hidden="1"/>
    <cellStyle name="Hyperlink" xfId="3347" builtinId="8" hidden="1"/>
    <cellStyle name="Hyperlink" xfId="3349" builtinId="8" hidden="1"/>
    <cellStyle name="Hyperlink" xfId="3351" builtinId="8" hidden="1"/>
    <cellStyle name="Hyperlink" xfId="3353" builtinId="8" hidden="1"/>
    <cellStyle name="Hyperlink" xfId="3355" builtinId="8" hidden="1"/>
    <cellStyle name="Hyperlink" xfId="3357" builtinId="8" hidden="1"/>
    <cellStyle name="Hyperlink" xfId="3359" builtinId="8" hidden="1"/>
    <cellStyle name="Hyperlink" xfId="3361" builtinId="8" hidden="1"/>
    <cellStyle name="Hyperlink" xfId="3363" builtinId="8" hidden="1"/>
    <cellStyle name="Hyperlink" xfId="3365" builtinId="8" hidden="1"/>
    <cellStyle name="Hyperlink" xfId="3367" builtinId="8" hidden="1"/>
    <cellStyle name="Hyperlink" xfId="3369" builtinId="8" hidden="1"/>
    <cellStyle name="Hyperlink" xfId="3371" builtinId="8" hidden="1"/>
    <cellStyle name="Hyperlink" xfId="3373" builtinId="8" hidden="1"/>
    <cellStyle name="Hyperlink" xfId="3375" builtinId="8" hidden="1"/>
    <cellStyle name="Hyperlink" xfId="3377" builtinId="8" hidden="1"/>
    <cellStyle name="Hyperlink" xfId="3379" builtinId="8" hidden="1"/>
    <cellStyle name="Hyperlink" xfId="3381" builtinId="8" hidden="1"/>
    <cellStyle name="Hyperlink" xfId="3383" builtinId="8" hidden="1"/>
    <cellStyle name="Hyperlink" xfId="3385" builtinId="8" hidden="1"/>
    <cellStyle name="Hyperlink" xfId="3387" builtinId="8" hidden="1"/>
    <cellStyle name="Hyperlink" xfId="3389" builtinId="8" hidden="1"/>
    <cellStyle name="Hyperlink" xfId="3391" builtinId="8" hidden="1"/>
    <cellStyle name="Hyperlink" xfId="3393" builtinId="8" hidden="1"/>
    <cellStyle name="Hyperlink" xfId="3395" builtinId="8" hidden="1"/>
    <cellStyle name="Hyperlink" xfId="3397" builtinId="8" hidden="1"/>
    <cellStyle name="Hyperlink" xfId="3399" builtinId="8" hidden="1"/>
    <cellStyle name="Hyperlink" xfId="3401" builtinId="8" hidden="1"/>
    <cellStyle name="Hyperlink" xfId="3403" builtinId="8" hidden="1"/>
    <cellStyle name="Hyperlink" xfId="3405" builtinId="8" hidden="1"/>
    <cellStyle name="Hyperlink" xfId="3407" builtinId="8" hidden="1"/>
    <cellStyle name="Hyperlink" xfId="3409" builtinId="8" hidden="1"/>
    <cellStyle name="Hyperlink" xfId="3411" builtinId="8" hidden="1"/>
    <cellStyle name="Hyperlink" xfId="3413" builtinId="8" hidden="1"/>
    <cellStyle name="Hyperlink" xfId="3415" builtinId="8" hidden="1"/>
    <cellStyle name="Hyperlink" xfId="3417" builtinId="8" hidden="1"/>
    <cellStyle name="Hyperlink" xfId="3419" builtinId="8" hidden="1"/>
    <cellStyle name="Hyperlink" xfId="3421" builtinId="8" hidden="1"/>
    <cellStyle name="Hyperlink" xfId="3423" builtinId="8" hidden="1"/>
    <cellStyle name="Hyperlink" xfId="3425" builtinId="8" hidden="1"/>
    <cellStyle name="Hyperlink" xfId="3427" builtinId="8" hidden="1"/>
    <cellStyle name="Hyperlink" xfId="3429" builtinId="8" hidden="1"/>
    <cellStyle name="Hyperlink" xfId="3431" builtinId="8" hidden="1"/>
    <cellStyle name="Hyperlink" xfId="3433" builtinId="8" hidden="1"/>
    <cellStyle name="Hyperlink" xfId="3435" builtinId="8" hidden="1"/>
    <cellStyle name="Hyperlink" xfId="3437" builtinId="8" hidden="1"/>
    <cellStyle name="Hyperlink" xfId="3439" builtinId="8" hidden="1"/>
    <cellStyle name="Hyperlink" xfId="3441" builtinId="8" hidden="1"/>
    <cellStyle name="Hyperlink" xfId="3443" builtinId="8" hidden="1"/>
    <cellStyle name="Hyperlink" xfId="3445" builtinId="8" hidden="1"/>
    <cellStyle name="Hyperlink" xfId="3447" builtinId="8" hidden="1"/>
    <cellStyle name="Hyperlink" xfId="3449" builtinId="8" hidden="1"/>
    <cellStyle name="Hyperlink" xfId="3451" builtinId="8" hidden="1"/>
    <cellStyle name="Hyperlink" xfId="3453" builtinId="8" hidden="1"/>
    <cellStyle name="Hyperlink" xfId="3455" builtinId="8" hidden="1"/>
    <cellStyle name="Hyperlink" xfId="3457" builtinId="8" hidden="1"/>
    <cellStyle name="Hyperlink" xfId="3459" builtinId="8" hidden="1"/>
    <cellStyle name="Hyperlink" xfId="3461" builtinId="8" hidden="1"/>
    <cellStyle name="Hyperlink" xfId="3463" builtinId="8" hidden="1"/>
    <cellStyle name="Hyperlink" xfId="3465" builtinId="8" hidden="1"/>
    <cellStyle name="Hyperlink" xfId="3467" builtinId="8" hidden="1"/>
    <cellStyle name="Hyperlink" xfId="3469" builtinId="8" hidden="1"/>
    <cellStyle name="Hyperlink" xfId="3471" builtinId="8" hidden="1"/>
    <cellStyle name="Hyperlink" xfId="3473" builtinId="8" hidden="1"/>
    <cellStyle name="Hyperlink" xfId="3475" builtinId="8" hidden="1"/>
    <cellStyle name="Hyperlink" xfId="3477" builtinId="8" hidden="1"/>
    <cellStyle name="Hyperlink" xfId="3479" builtinId="8" hidden="1"/>
    <cellStyle name="Hyperlink" xfId="3481" builtinId="8" hidden="1"/>
    <cellStyle name="Hyperlink" xfId="3483" builtinId="8" hidden="1"/>
    <cellStyle name="Hyperlink" xfId="3485" builtinId="8" hidden="1"/>
    <cellStyle name="Hyperlink" xfId="3487" builtinId="8" hidden="1"/>
    <cellStyle name="Hyperlink" xfId="3489" builtinId="8" hidden="1"/>
    <cellStyle name="Hyperlink" xfId="3491" builtinId="8" hidden="1"/>
    <cellStyle name="Hyperlink" xfId="3493" builtinId="8" hidden="1"/>
    <cellStyle name="Hyperlink" xfId="3495" builtinId="8" hidden="1"/>
    <cellStyle name="Hyperlink" xfId="3497" builtinId="8" hidden="1"/>
    <cellStyle name="Hyperlink" xfId="3499" builtinId="8" hidden="1"/>
    <cellStyle name="Hyperlink" xfId="3501" builtinId="8" hidden="1"/>
    <cellStyle name="Hyperlink" xfId="3503" builtinId="8" hidden="1"/>
    <cellStyle name="Hyperlink" xfId="3505" builtinId="8" hidden="1"/>
    <cellStyle name="Hyperlink" xfId="3507" builtinId="8" hidden="1"/>
    <cellStyle name="Hyperlink" xfId="3509" builtinId="8" hidden="1"/>
    <cellStyle name="Hyperlink" xfId="3511" builtinId="8" hidden="1"/>
    <cellStyle name="Hyperlink" xfId="3513" builtinId="8" hidden="1"/>
    <cellStyle name="Hyperlink" xfId="3515" builtinId="8" hidden="1"/>
    <cellStyle name="Hyperlink" xfId="3517" builtinId="8" hidden="1"/>
    <cellStyle name="Hyperlink" xfId="3519" builtinId="8" hidden="1"/>
    <cellStyle name="Hyperlink" xfId="3521" builtinId="8" hidden="1"/>
    <cellStyle name="Hyperlink" xfId="3523" builtinId="8" hidden="1"/>
    <cellStyle name="Hyperlink" xfId="3525" builtinId="8" hidden="1"/>
    <cellStyle name="Hyperlink" xfId="3527" builtinId="8" hidden="1"/>
    <cellStyle name="Hyperlink" xfId="3529" builtinId="8" hidden="1"/>
    <cellStyle name="Hyperlink" xfId="3531" builtinId="8" hidden="1"/>
    <cellStyle name="Hyperlink" xfId="3533" builtinId="8" hidden="1"/>
    <cellStyle name="Hyperlink" xfId="3535" builtinId="8" hidden="1"/>
    <cellStyle name="Hyperlink" xfId="3537" builtinId="8" hidden="1"/>
    <cellStyle name="Hyperlink" xfId="3539" builtinId="8" hidden="1"/>
    <cellStyle name="Hyperlink" xfId="3541" builtinId="8" hidden="1"/>
    <cellStyle name="Hyperlink" xfId="3543" builtinId="8" hidden="1"/>
    <cellStyle name="Hyperlink" xfId="3545" builtinId="8" hidden="1"/>
    <cellStyle name="Hyperlink" xfId="3547" builtinId="8" hidden="1"/>
    <cellStyle name="Hyperlink" xfId="3549" builtinId="8" hidden="1"/>
    <cellStyle name="Hyperlink" xfId="3551" builtinId="8" hidden="1"/>
    <cellStyle name="Hyperlink" xfId="3553" builtinId="8" hidden="1"/>
    <cellStyle name="Hyperlink" xfId="3555" builtinId="8" hidden="1"/>
    <cellStyle name="Hyperlink" xfId="3557" builtinId="8" hidden="1"/>
    <cellStyle name="Hyperlink" xfId="3559" builtinId="8" hidden="1"/>
    <cellStyle name="Hyperlink" xfId="3561" builtinId="8" hidden="1"/>
    <cellStyle name="Hyperlink" xfId="3563" builtinId="8" hidden="1"/>
    <cellStyle name="Hyperlink" xfId="3565" builtinId="8" hidden="1"/>
    <cellStyle name="Hyperlink" xfId="3567" builtinId="8" hidden="1"/>
    <cellStyle name="Hyperlink" xfId="3569" builtinId="8" hidden="1"/>
    <cellStyle name="Hyperlink" xfId="3571" builtinId="8" hidden="1"/>
    <cellStyle name="Hyperlink" xfId="3573" builtinId="8" hidden="1"/>
    <cellStyle name="Hyperlink" xfId="3575" builtinId="8" hidden="1"/>
    <cellStyle name="Hyperlink" xfId="3577" builtinId="8" hidden="1"/>
    <cellStyle name="Hyperlink" xfId="3579" builtinId="8" hidden="1"/>
    <cellStyle name="Hyperlink" xfId="3581" builtinId="8" hidden="1"/>
    <cellStyle name="Hyperlink" xfId="3583" builtinId="8" hidden="1"/>
    <cellStyle name="Hyperlink" xfId="3585" builtinId="8" hidden="1"/>
    <cellStyle name="Hyperlink" xfId="3587" builtinId="8" hidden="1"/>
    <cellStyle name="Hyperlink" xfId="3589" builtinId="8" hidden="1"/>
    <cellStyle name="Hyperlink" xfId="3591" builtinId="8" hidden="1"/>
    <cellStyle name="Hyperlink" xfId="3593" builtinId="8" hidden="1"/>
    <cellStyle name="Hyperlink" xfId="3595" builtinId="8" hidden="1"/>
    <cellStyle name="Hyperlink" xfId="3597" builtinId="8" hidden="1"/>
    <cellStyle name="Hyperlink" xfId="3599" builtinId="8" hidden="1"/>
    <cellStyle name="Hyperlink" xfId="3601" builtinId="8" hidden="1"/>
    <cellStyle name="Hyperlink" xfId="3603" builtinId="8" hidden="1"/>
    <cellStyle name="Hyperlink" xfId="3605" builtinId="8" hidden="1"/>
    <cellStyle name="Hyperlink" xfId="3607" builtinId="8" hidden="1"/>
    <cellStyle name="Hyperlink" xfId="3609" builtinId="8" hidden="1"/>
    <cellStyle name="Hyperlink" xfId="3611" builtinId="8" hidden="1"/>
    <cellStyle name="Hyperlink" xfId="3613" builtinId="8" hidden="1"/>
    <cellStyle name="Hyperlink" xfId="3615" builtinId="8" hidden="1"/>
    <cellStyle name="Hyperlink" xfId="3617" builtinId="8" hidden="1"/>
    <cellStyle name="Hyperlink" xfId="3619" builtinId="8" hidden="1"/>
    <cellStyle name="Hyperlink" xfId="3621" builtinId="8" hidden="1"/>
    <cellStyle name="Hyperlink" xfId="3623" builtinId="8" hidden="1"/>
    <cellStyle name="Hyperlink" xfId="3625" builtinId="8" hidden="1"/>
    <cellStyle name="Hyperlink" xfId="3627" builtinId="8" hidden="1"/>
    <cellStyle name="Hyperlink" xfId="3629" builtinId="8" hidden="1"/>
    <cellStyle name="Hyperlink" xfId="3631" builtinId="8" hidden="1"/>
    <cellStyle name="Hyperlink" xfId="3633" builtinId="8" hidden="1"/>
    <cellStyle name="Hyperlink" xfId="3635" builtinId="8" hidden="1"/>
    <cellStyle name="Hyperlink" xfId="3637" builtinId="8" hidden="1"/>
    <cellStyle name="Hyperlink" xfId="3639" builtinId="8" hidden="1"/>
    <cellStyle name="Hyperlink" xfId="3641" builtinId="8" hidden="1"/>
    <cellStyle name="Hyperlink" xfId="3643" builtinId="8" hidden="1"/>
    <cellStyle name="Hyperlink" xfId="3645" builtinId="8" hidden="1"/>
    <cellStyle name="Hyperlink" xfId="3647" builtinId="8" hidden="1"/>
    <cellStyle name="Hyperlink" xfId="3649" builtinId="8" hidden="1"/>
    <cellStyle name="Hyperlink" xfId="3651" builtinId="8" hidden="1"/>
    <cellStyle name="Hyperlink" xfId="3653" builtinId="8" hidden="1"/>
    <cellStyle name="Hyperlink" xfId="3655" builtinId="8" hidden="1"/>
    <cellStyle name="Hyperlink" xfId="3657" builtinId="8" hidden="1"/>
    <cellStyle name="Hyperlink" xfId="3659" builtinId="8" hidden="1"/>
    <cellStyle name="Hyperlink" xfId="3661" builtinId="8" hidden="1"/>
    <cellStyle name="Hyperlink" xfId="3663" builtinId="8" hidden="1"/>
    <cellStyle name="Hyperlink" xfId="3665" builtinId="8" hidden="1"/>
    <cellStyle name="Hyperlink" xfId="3667" builtinId="8" hidden="1"/>
    <cellStyle name="Hyperlink" xfId="3669" builtinId="8" hidden="1"/>
    <cellStyle name="Hyperlink" xfId="3671" builtinId="8" hidden="1"/>
    <cellStyle name="Hyperlink" xfId="3673" builtinId="8" hidden="1"/>
    <cellStyle name="Hyperlink" xfId="3675" builtinId="8" hidden="1"/>
    <cellStyle name="Hyperlink" xfId="3677" builtinId="8" hidden="1"/>
    <cellStyle name="Hyperlink" xfId="3679" builtinId="8" hidden="1"/>
    <cellStyle name="Hyperlink" xfId="3681" builtinId="8" hidden="1"/>
    <cellStyle name="Hyperlink" xfId="3683" builtinId="8" hidden="1"/>
    <cellStyle name="Hyperlink" xfId="3685" builtinId="8" hidden="1"/>
    <cellStyle name="Hyperlink" xfId="3687" builtinId="8" hidden="1"/>
    <cellStyle name="Hyperlink" xfId="3689" builtinId="8" hidden="1"/>
    <cellStyle name="Hyperlink" xfId="3691" builtinId="8" hidden="1"/>
    <cellStyle name="Hyperlink" xfId="3693" builtinId="8" hidden="1"/>
    <cellStyle name="Hyperlink" xfId="3695" builtinId="8" hidden="1"/>
    <cellStyle name="Hyperlink" xfId="3697" builtinId="8" hidden="1"/>
    <cellStyle name="Hyperlink" xfId="3699" builtinId="8" hidden="1"/>
    <cellStyle name="Hyperlink" xfId="3701" builtinId="8" hidden="1"/>
    <cellStyle name="Hyperlink" xfId="3703" builtinId="8" hidden="1"/>
    <cellStyle name="Hyperlink" xfId="3705" builtinId="8" hidden="1"/>
    <cellStyle name="Hyperlink" xfId="3707" builtinId="8" hidden="1"/>
    <cellStyle name="Hyperlink" xfId="3709" builtinId="8" hidden="1"/>
    <cellStyle name="Hyperlink" xfId="3711" builtinId="8" hidden="1"/>
    <cellStyle name="Hyperlink" xfId="3713" builtinId="8" hidden="1"/>
    <cellStyle name="Hyperlink" xfId="3715" builtinId="8" hidden="1"/>
    <cellStyle name="Hyperlink" xfId="3717" builtinId="8" hidden="1"/>
    <cellStyle name="Hyperlink" xfId="3719" builtinId="8" hidden="1"/>
    <cellStyle name="Hyperlink" xfId="3721" builtinId="8" hidden="1"/>
    <cellStyle name="Hyperlink" xfId="3723" builtinId="8" hidden="1"/>
    <cellStyle name="Hyperlink" xfId="3725" builtinId="8" hidden="1"/>
    <cellStyle name="Hyperlink" xfId="3727" builtinId="8" hidden="1"/>
    <cellStyle name="Hyperlink" xfId="3729" builtinId="8" hidden="1"/>
    <cellStyle name="Hyperlink" xfId="3731" builtinId="8" hidden="1"/>
    <cellStyle name="Hyperlink" xfId="3733" builtinId="8" hidden="1"/>
    <cellStyle name="Hyperlink" xfId="3735" builtinId="8" hidden="1"/>
    <cellStyle name="Hyperlink" xfId="3737" builtinId="8" hidden="1"/>
    <cellStyle name="Hyperlink" xfId="3739" builtinId="8" hidden="1"/>
    <cellStyle name="Hyperlink" xfId="3741" builtinId="8" hidden="1"/>
    <cellStyle name="Hyperlink" xfId="3743" builtinId="8" hidden="1"/>
    <cellStyle name="Hyperlink" xfId="3745" builtinId="8" hidden="1"/>
    <cellStyle name="Hyperlink" xfId="3747" builtinId="8" hidden="1"/>
    <cellStyle name="Hyperlink" xfId="3749" builtinId="8" hidden="1"/>
    <cellStyle name="Hyperlink" xfId="3751" builtinId="8" hidden="1"/>
    <cellStyle name="Hyperlink" xfId="3753" builtinId="8" hidden="1"/>
    <cellStyle name="Hyperlink" xfId="3755" builtinId="8" hidden="1"/>
    <cellStyle name="Hyperlink" xfId="3757" builtinId="8" hidden="1"/>
    <cellStyle name="Hyperlink" xfId="3759" builtinId="8" hidden="1"/>
    <cellStyle name="Hyperlink" xfId="3761" builtinId="8" hidden="1"/>
    <cellStyle name="Hyperlink" xfId="3763" builtinId="8" hidden="1"/>
    <cellStyle name="Hyperlink" xfId="3765" builtinId="8" hidden="1"/>
    <cellStyle name="Hyperlink" xfId="3767" builtinId="8" hidden="1"/>
    <cellStyle name="Hyperlink" xfId="3769" builtinId="8" hidden="1"/>
    <cellStyle name="Hyperlink" xfId="3771" builtinId="8" hidden="1"/>
    <cellStyle name="Hyperlink" xfId="3773" builtinId="8" hidden="1"/>
    <cellStyle name="Hyperlink" xfId="3775" builtinId="8" hidden="1"/>
    <cellStyle name="Hyperlink" xfId="3777" builtinId="8" hidden="1"/>
    <cellStyle name="Hyperlink" xfId="3779" builtinId="8" hidden="1"/>
    <cellStyle name="Hyperlink" xfId="3781" builtinId="8" hidden="1"/>
    <cellStyle name="Hyperlink" xfId="3783" builtinId="8" hidden="1"/>
    <cellStyle name="Hyperlink" xfId="3785" builtinId="8" hidden="1"/>
    <cellStyle name="Hyperlink" xfId="3787" builtinId="8" hidden="1"/>
    <cellStyle name="Hyperlink" xfId="3789" builtinId="8" hidden="1"/>
    <cellStyle name="Hyperlink" xfId="3791" builtinId="8" hidden="1"/>
    <cellStyle name="Hyperlink" xfId="3793" builtinId="8" hidden="1"/>
    <cellStyle name="Hyperlink" xfId="3795" builtinId="8" hidden="1"/>
    <cellStyle name="Hyperlink" xfId="3797" builtinId="8" hidden="1"/>
    <cellStyle name="Hyperlink" xfId="3799" builtinId="8" hidden="1"/>
    <cellStyle name="Hyperlink" xfId="3801" builtinId="8" hidden="1"/>
    <cellStyle name="Hyperlink" xfId="3803" builtinId="8" hidden="1"/>
    <cellStyle name="Hyperlink" xfId="3805" builtinId="8" hidden="1"/>
    <cellStyle name="Hyperlink" xfId="3807" builtinId="8" hidden="1"/>
    <cellStyle name="Hyperlink" xfId="3809" builtinId="8" hidden="1"/>
    <cellStyle name="Hyperlink" xfId="3811" builtinId="8" hidden="1"/>
    <cellStyle name="Hyperlink" xfId="3813" builtinId="8" hidden="1"/>
    <cellStyle name="Hyperlink" xfId="3815" builtinId="8" hidden="1"/>
    <cellStyle name="Hyperlink" xfId="3817" builtinId="8" hidden="1"/>
    <cellStyle name="Hyperlink" xfId="3819" builtinId="8" hidden="1"/>
    <cellStyle name="Hyperlink" xfId="3821" builtinId="8" hidden="1"/>
    <cellStyle name="Hyperlink" xfId="3823" builtinId="8" hidden="1"/>
    <cellStyle name="Hyperlink" xfId="3825" builtinId="8" hidden="1"/>
    <cellStyle name="Hyperlink" xfId="3827" builtinId="8" hidden="1"/>
    <cellStyle name="Hyperlink" xfId="3829" builtinId="8" hidden="1"/>
    <cellStyle name="Hyperlink" xfId="3831" builtinId="8" hidden="1"/>
    <cellStyle name="Hyperlink" xfId="3833" builtinId="8" hidden="1"/>
    <cellStyle name="Hyperlink" xfId="3835" builtinId="8" hidden="1"/>
    <cellStyle name="Hyperlink" xfId="3837" builtinId="8" hidden="1"/>
    <cellStyle name="Hyperlink" xfId="3839" builtinId="8" hidden="1"/>
    <cellStyle name="Hyperlink" xfId="3841" builtinId="8" hidden="1"/>
    <cellStyle name="Hyperlink" xfId="3843" builtinId="8" hidden="1"/>
    <cellStyle name="Hyperlink" xfId="3845" builtinId="8" hidden="1"/>
    <cellStyle name="Hyperlink" xfId="3847" builtinId="8" hidden="1"/>
    <cellStyle name="Hyperlink" xfId="3849" builtinId="8" hidden="1"/>
    <cellStyle name="Hyperlink" xfId="3851" builtinId="8" hidden="1"/>
    <cellStyle name="Hyperlink" xfId="3853" builtinId="8" hidden="1"/>
    <cellStyle name="Hyperlink" xfId="3855" builtinId="8" hidden="1"/>
    <cellStyle name="Hyperlink" xfId="3857" builtinId="8" hidden="1"/>
    <cellStyle name="Hyperlink" xfId="3859" builtinId="8" hidden="1"/>
    <cellStyle name="Hyperlink" xfId="3861" builtinId="8" hidden="1"/>
    <cellStyle name="Hyperlink" xfId="3863" builtinId="8" hidden="1"/>
    <cellStyle name="Hyperlink" xfId="3865" builtinId="8" hidden="1"/>
    <cellStyle name="Hyperlink" xfId="3867" builtinId="8" hidden="1"/>
    <cellStyle name="Hyperlink" xfId="3869" builtinId="8" hidden="1"/>
    <cellStyle name="Hyperlink" xfId="3871" builtinId="8" hidden="1"/>
    <cellStyle name="Hyperlink" xfId="3873" builtinId="8" hidden="1"/>
    <cellStyle name="Hyperlink" xfId="3875" builtinId="8" hidden="1"/>
    <cellStyle name="Hyperlink" xfId="3877" builtinId="8" hidden="1"/>
    <cellStyle name="Hyperlink" xfId="3879" builtinId="8" hidden="1"/>
    <cellStyle name="Hyperlink" xfId="3881" builtinId="8" hidden="1"/>
    <cellStyle name="Hyperlink" xfId="3883" builtinId="8" hidden="1"/>
    <cellStyle name="Hyperlink" xfId="3885" builtinId="8" hidden="1"/>
    <cellStyle name="Hyperlink" xfId="3887" builtinId="8" hidden="1"/>
    <cellStyle name="Hyperlink" xfId="3889" builtinId="8" hidden="1"/>
    <cellStyle name="Hyperlink" xfId="3891" builtinId="8" hidden="1"/>
    <cellStyle name="Hyperlink" xfId="3893" builtinId="8" hidden="1"/>
    <cellStyle name="Hyperlink" xfId="3895" builtinId="8" hidden="1"/>
    <cellStyle name="Hyperlink" xfId="3897" builtinId="8" hidden="1"/>
    <cellStyle name="Hyperlink" xfId="3899" builtinId="8" hidden="1"/>
    <cellStyle name="Hyperlink" xfId="3901" builtinId="8" hidden="1"/>
    <cellStyle name="Hyperlink" xfId="3903" builtinId="8" hidden="1"/>
    <cellStyle name="Hyperlink" xfId="3905" builtinId="8" hidden="1"/>
    <cellStyle name="Hyperlink" xfId="3907" builtinId="8" hidden="1"/>
    <cellStyle name="Hyperlink" xfId="3909" builtinId="8" hidden="1"/>
    <cellStyle name="Hyperlink" xfId="3911" builtinId="8" hidden="1"/>
    <cellStyle name="Hyperlink" xfId="3913" builtinId="8" hidden="1"/>
    <cellStyle name="Hyperlink" xfId="3915" builtinId="8" hidden="1"/>
    <cellStyle name="Hyperlink" xfId="3917" builtinId="8" hidden="1"/>
    <cellStyle name="Hyperlink" xfId="3919" builtinId="8" hidden="1"/>
    <cellStyle name="Hyperlink" xfId="3921" builtinId="8" hidden="1"/>
    <cellStyle name="Hyperlink" xfId="3923" builtinId="8" hidden="1"/>
    <cellStyle name="Hyperlink" xfId="3925" builtinId="8" hidden="1"/>
    <cellStyle name="Hyperlink" xfId="3927" builtinId="8" hidden="1"/>
    <cellStyle name="Hyperlink" xfId="3929" builtinId="8" hidden="1"/>
    <cellStyle name="Hyperlink" xfId="3931" builtinId="8" hidden="1"/>
    <cellStyle name="Hyperlink" xfId="3933" builtinId="8" hidden="1"/>
    <cellStyle name="Hyperlink" xfId="3935" builtinId="8" hidden="1"/>
    <cellStyle name="Hyperlink" xfId="3937" builtinId="8" hidden="1"/>
    <cellStyle name="Hyperlink" xfId="3939" builtinId="8" hidden="1"/>
    <cellStyle name="Hyperlink" xfId="3941" builtinId="8" hidden="1"/>
    <cellStyle name="Hyperlink" xfId="3943" builtinId="8" hidden="1"/>
    <cellStyle name="Hyperlink" xfId="3945" builtinId="8" hidden="1"/>
    <cellStyle name="Hyperlink" xfId="3947" builtinId="8" hidden="1"/>
    <cellStyle name="Hyperlink" xfId="3949" builtinId="8" hidden="1"/>
    <cellStyle name="Hyperlink" xfId="3951" builtinId="8" hidden="1"/>
    <cellStyle name="Hyperlink" xfId="3953" builtinId="8" hidden="1"/>
    <cellStyle name="Hyperlink" xfId="3955" builtinId="8" hidden="1"/>
    <cellStyle name="Hyperlink" xfId="3957" builtinId="8" hidden="1"/>
    <cellStyle name="Hyperlink" xfId="3959" builtinId="8" hidden="1"/>
    <cellStyle name="Hyperlink" xfId="3961" builtinId="8" hidden="1"/>
    <cellStyle name="Hyperlink" xfId="3963" builtinId="8" hidden="1"/>
    <cellStyle name="Hyperlink" xfId="3965" builtinId="8" hidden="1"/>
    <cellStyle name="Hyperlink" xfId="3967" builtinId="8" hidden="1"/>
    <cellStyle name="Hyperlink" xfId="3969" builtinId="8" hidden="1"/>
    <cellStyle name="Hyperlink" xfId="3971" builtinId="8" hidden="1"/>
    <cellStyle name="Hyperlink" xfId="3973" builtinId="8" hidden="1"/>
    <cellStyle name="Hyperlink" xfId="3975" builtinId="8" hidden="1"/>
    <cellStyle name="Hyperlink" xfId="3977" builtinId="8" hidden="1"/>
    <cellStyle name="Hyperlink" xfId="3979" builtinId="8" hidden="1"/>
    <cellStyle name="Hyperlink" xfId="3981" builtinId="8" hidden="1"/>
    <cellStyle name="Hyperlink" xfId="3983" builtinId="8" hidden="1"/>
    <cellStyle name="Hyperlink" xfId="3985" builtinId="8" hidden="1"/>
    <cellStyle name="Hyperlink" xfId="3987" builtinId="8" hidden="1"/>
    <cellStyle name="Hyperlink" xfId="3989" builtinId="8" hidden="1"/>
    <cellStyle name="Hyperlink" xfId="3991" builtinId="8" hidden="1"/>
    <cellStyle name="Hyperlink" xfId="3993" builtinId="8" hidden="1"/>
    <cellStyle name="Hyperlink" xfId="3995" builtinId="8" hidden="1"/>
    <cellStyle name="Hyperlink" xfId="3997" builtinId="8" hidden="1"/>
    <cellStyle name="Hyperlink" xfId="3999" builtinId="8" hidden="1"/>
    <cellStyle name="Hyperlink" xfId="4001" builtinId="8" hidden="1"/>
    <cellStyle name="Hyperlink" xfId="4003" builtinId="8" hidden="1"/>
    <cellStyle name="Hyperlink" xfId="4005" builtinId="8" hidden="1"/>
    <cellStyle name="Hyperlink" xfId="4007" builtinId="8" hidden="1"/>
    <cellStyle name="Hyperlink" xfId="4009" builtinId="8" hidden="1"/>
    <cellStyle name="Hyperlink" xfId="4011" builtinId="8" hidden="1"/>
    <cellStyle name="Hyperlink" xfId="4013" builtinId="8" hidden="1"/>
    <cellStyle name="Hyperlink" xfId="4015" builtinId="8" hidden="1"/>
    <cellStyle name="Hyperlink" xfId="4017" builtinId="8" hidden="1"/>
    <cellStyle name="Hyperlink" xfId="4019" builtinId="8" hidden="1"/>
    <cellStyle name="Hyperlink" xfId="4021" builtinId="8" hidden="1"/>
    <cellStyle name="Hyperlink" xfId="4023" builtinId="8" hidden="1"/>
    <cellStyle name="Hyperlink" xfId="4025" builtinId="8" hidden="1"/>
    <cellStyle name="Hyperlink" xfId="4027" builtinId="8" hidden="1"/>
    <cellStyle name="Hyperlink" xfId="4029" builtinId="8" hidden="1"/>
    <cellStyle name="Hyperlink" xfId="4031" builtinId="8" hidden="1"/>
    <cellStyle name="Hyperlink" xfId="4033" builtinId="8" hidden="1"/>
    <cellStyle name="Hyperlink" xfId="4035" builtinId="8" hidden="1"/>
    <cellStyle name="Hyperlink" xfId="4037" builtinId="8" hidden="1"/>
    <cellStyle name="Hyperlink" xfId="4039" builtinId="8" hidden="1"/>
    <cellStyle name="Hyperlink" xfId="4041" builtinId="8" hidden="1"/>
    <cellStyle name="Hyperlink" xfId="4043" builtinId="8" hidden="1"/>
    <cellStyle name="Hyperlink" xfId="4045" builtinId="8" hidden="1"/>
    <cellStyle name="Hyperlink" xfId="4047" builtinId="8" hidden="1"/>
    <cellStyle name="Hyperlink" xfId="4049" builtinId="8" hidden="1"/>
    <cellStyle name="Hyperlink" xfId="4051" builtinId="8" hidden="1"/>
    <cellStyle name="Hyperlink" xfId="4053" builtinId="8" hidden="1"/>
    <cellStyle name="Hyperlink" xfId="4055" builtinId="8" hidden="1"/>
    <cellStyle name="Hyperlink" xfId="4057" builtinId="8" hidden="1"/>
    <cellStyle name="Hyperlink" xfId="4059" builtinId="8" hidden="1"/>
    <cellStyle name="Hyperlink" xfId="4061" builtinId="8" hidden="1"/>
    <cellStyle name="Hyperlink" xfId="4063" builtinId="8" hidden="1"/>
    <cellStyle name="Hyperlink" xfId="4065" builtinId="8" hidden="1"/>
    <cellStyle name="Hyperlink" xfId="4067" builtinId="8" hidden="1"/>
    <cellStyle name="Hyperlink" xfId="4069" builtinId="8" hidden="1"/>
    <cellStyle name="Hyperlink" xfId="4071" builtinId="8" hidden="1"/>
    <cellStyle name="Hyperlink" xfId="4073" builtinId="8" hidden="1"/>
    <cellStyle name="Hyperlink" xfId="4075" builtinId="8" hidden="1"/>
    <cellStyle name="Hyperlink" xfId="4077" builtinId="8" hidden="1"/>
    <cellStyle name="Hyperlink" xfId="4079" builtinId="8" hidden="1"/>
    <cellStyle name="Hyperlink" xfId="4081" builtinId="8" hidden="1"/>
    <cellStyle name="Hyperlink" xfId="4083" builtinId="8" hidden="1"/>
    <cellStyle name="Hyperlink" xfId="4085" builtinId="8" hidden="1"/>
    <cellStyle name="Hyperlink" xfId="4087" builtinId="8" hidden="1"/>
    <cellStyle name="Hyperlink" xfId="4089" builtinId="8" hidden="1"/>
    <cellStyle name="Hyperlink" xfId="4091" builtinId="8" hidden="1"/>
    <cellStyle name="Hyperlink" xfId="4093" builtinId="8" hidden="1"/>
    <cellStyle name="Hyperlink" xfId="4095" builtinId="8" hidden="1"/>
    <cellStyle name="Hyperlink" xfId="4097" builtinId="8" hidden="1"/>
    <cellStyle name="Hyperlink" xfId="4099" builtinId="8" hidden="1"/>
    <cellStyle name="Hyperlink" xfId="4101" builtinId="8" hidden="1"/>
    <cellStyle name="Hyperlink" xfId="4103" builtinId="8" hidden="1"/>
    <cellStyle name="Hyperlink" xfId="4105" builtinId="8" hidden="1"/>
    <cellStyle name="Hyperlink" xfId="4107" builtinId="8" hidden="1"/>
    <cellStyle name="Hyperlink" xfId="4109" builtinId="8" hidden="1"/>
    <cellStyle name="Hyperlink" xfId="4111" builtinId="8" hidden="1"/>
    <cellStyle name="Hyperlink" xfId="4113" builtinId="8" hidden="1"/>
    <cellStyle name="Hyperlink" xfId="4115" builtinId="8" hidden="1"/>
    <cellStyle name="Hyperlink" xfId="4117" builtinId="8" hidden="1"/>
    <cellStyle name="Hyperlink" xfId="4119" builtinId="8" hidden="1"/>
    <cellStyle name="Hyperlink" xfId="4121" builtinId="8" hidden="1"/>
    <cellStyle name="Hyperlink" xfId="4123" builtinId="8" hidden="1"/>
    <cellStyle name="Hyperlink" xfId="4125" builtinId="8" hidden="1"/>
    <cellStyle name="Hyperlink" xfId="4127" builtinId="8" hidden="1"/>
    <cellStyle name="Hyperlink" xfId="4129" builtinId="8" hidden="1"/>
    <cellStyle name="Hyperlink" xfId="4131" builtinId="8" hidden="1"/>
    <cellStyle name="Hyperlink" xfId="4133" builtinId="8" hidden="1"/>
    <cellStyle name="Hyperlink" xfId="4135" builtinId="8" hidden="1"/>
    <cellStyle name="Hyperlink" xfId="4137" builtinId="8" hidden="1"/>
    <cellStyle name="Hyperlink" xfId="4139" builtinId="8" hidden="1"/>
    <cellStyle name="Hyperlink" xfId="4141" builtinId="8" hidden="1"/>
    <cellStyle name="Hyperlink" xfId="4143" builtinId="8" hidden="1"/>
    <cellStyle name="Hyperlink" xfId="4145" builtinId="8" hidden="1"/>
    <cellStyle name="Hyperlink" xfId="4147" builtinId="8" hidden="1"/>
    <cellStyle name="Hyperlink" xfId="4149" builtinId="8" hidden="1"/>
    <cellStyle name="Hyperlink" xfId="4151" builtinId="8" hidden="1"/>
    <cellStyle name="Hyperlink" xfId="4153" builtinId="8" hidden="1"/>
    <cellStyle name="Hyperlink" xfId="4155" builtinId="8" hidden="1"/>
    <cellStyle name="Hyperlink" xfId="4157" builtinId="8" hidden="1"/>
    <cellStyle name="Hyperlink" xfId="4159" builtinId="8" hidden="1"/>
    <cellStyle name="Hyperlink" xfId="4161" builtinId="8" hidden="1"/>
    <cellStyle name="Hyperlink" xfId="4163" builtinId="8" hidden="1"/>
    <cellStyle name="Hyperlink" xfId="4165" builtinId="8" hidden="1"/>
    <cellStyle name="Hyperlink" xfId="4167" builtinId="8" hidden="1"/>
    <cellStyle name="Hyperlink" xfId="4169" builtinId="8" hidden="1"/>
    <cellStyle name="Hyperlink" xfId="4171" builtinId="8" hidden="1"/>
    <cellStyle name="Hyperlink" xfId="4173" builtinId="8" hidden="1"/>
    <cellStyle name="Hyperlink" xfId="4175" builtinId="8" hidden="1"/>
    <cellStyle name="Hyperlink" xfId="4177" builtinId="8" hidden="1"/>
    <cellStyle name="Hyperlink" xfId="4179" builtinId="8" hidden="1"/>
    <cellStyle name="Hyperlink" xfId="4181" builtinId="8" hidden="1"/>
    <cellStyle name="Hyperlink" xfId="4183" builtinId="8" hidden="1"/>
    <cellStyle name="Hyperlink" xfId="4185" builtinId="8" hidden="1"/>
    <cellStyle name="Hyperlink" xfId="4187" builtinId="8" hidden="1"/>
    <cellStyle name="Hyperlink" xfId="4189" builtinId="8" hidden="1"/>
    <cellStyle name="Hyperlink" xfId="4191" builtinId="8" hidden="1"/>
    <cellStyle name="Hyperlink" xfId="4193" builtinId="8" hidden="1"/>
    <cellStyle name="Hyperlink" xfId="4195" builtinId="8" hidden="1"/>
    <cellStyle name="Hyperlink" xfId="4197" builtinId="8" hidden="1"/>
    <cellStyle name="Hyperlink" xfId="4199" builtinId="8" hidden="1"/>
    <cellStyle name="Hyperlink" xfId="4201" builtinId="8" hidden="1"/>
    <cellStyle name="Hyperlink" xfId="4203" builtinId="8" hidden="1"/>
    <cellStyle name="Hyperlink" xfId="4205" builtinId="8" hidden="1"/>
    <cellStyle name="Hyperlink" xfId="4207" builtinId="8" hidden="1"/>
    <cellStyle name="Hyperlink" xfId="4209" builtinId="8" hidden="1"/>
    <cellStyle name="Hyperlink" xfId="4211" builtinId="8" hidden="1"/>
    <cellStyle name="Hyperlink" xfId="4213" builtinId="8" hidden="1"/>
    <cellStyle name="Hyperlink" xfId="4215" builtinId="8" hidden="1"/>
    <cellStyle name="Hyperlink" xfId="4217" builtinId="8" hidden="1"/>
    <cellStyle name="Hyperlink" xfId="4219" builtinId="8" hidden="1"/>
    <cellStyle name="Hyperlink" xfId="4221" builtinId="8" hidden="1"/>
    <cellStyle name="Hyperlink" xfId="4223" builtinId="8" hidden="1"/>
    <cellStyle name="Hyperlink" xfId="4225" builtinId="8" hidden="1"/>
    <cellStyle name="Hyperlink" xfId="4227" builtinId="8" hidden="1"/>
    <cellStyle name="Hyperlink" xfId="4229" builtinId="8" hidden="1"/>
    <cellStyle name="Hyperlink" xfId="4231" builtinId="8" hidden="1"/>
    <cellStyle name="Hyperlink" xfId="4233" builtinId="8" hidden="1"/>
    <cellStyle name="Hyperlink" xfId="4235" builtinId="8" hidden="1"/>
    <cellStyle name="Hyperlink" xfId="4237" builtinId="8" hidden="1"/>
    <cellStyle name="Hyperlink" xfId="4239" builtinId="8" hidden="1"/>
    <cellStyle name="Hyperlink" xfId="4241" builtinId="8" hidden="1"/>
    <cellStyle name="Hyperlink" xfId="4243" builtinId="8" hidden="1"/>
    <cellStyle name="Hyperlink" xfId="4245" builtinId="8" hidden="1"/>
    <cellStyle name="Hyperlink" xfId="4247" builtinId="8" hidden="1"/>
    <cellStyle name="Hyperlink" xfId="4249" builtinId="8" hidden="1"/>
    <cellStyle name="Hyperlink" xfId="4251" builtinId="8" hidden="1"/>
    <cellStyle name="Hyperlink" xfId="4253" builtinId="8" hidden="1"/>
    <cellStyle name="Hyperlink" xfId="4255" builtinId="8" hidden="1"/>
    <cellStyle name="Hyperlink" xfId="4257" builtinId="8" hidden="1"/>
    <cellStyle name="Hyperlink" xfId="4259" builtinId="8" hidden="1"/>
    <cellStyle name="Hyperlink" xfId="4261" builtinId="8" hidden="1"/>
    <cellStyle name="Hyperlink" xfId="4263" builtinId="8" hidden="1"/>
    <cellStyle name="Hyperlink" xfId="4265" builtinId="8" hidden="1"/>
    <cellStyle name="Hyperlink" xfId="4267" builtinId="8" hidden="1"/>
    <cellStyle name="Hyperlink" xfId="4269" builtinId="8" hidden="1"/>
    <cellStyle name="Hyperlink" xfId="4271" builtinId="8" hidden="1"/>
    <cellStyle name="Hyperlink" xfId="4273" builtinId="8" hidden="1"/>
    <cellStyle name="Hyperlink" xfId="4275" builtinId="8" hidden="1"/>
    <cellStyle name="Hyperlink" xfId="4277" builtinId="8" hidden="1"/>
    <cellStyle name="Hyperlink" xfId="4279" builtinId="8" hidden="1"/>
    <cellStyle name="Hyperlink" xfId="4281" builtinId="8" hidden="1"/>
    <cellStyle name="Hyperlink" xfId="4283" builtinId="8" hidden="1"/>
    <cellStyle name="Hyperlink" xfId="4285" builtinId="8" hidden="1"/>
    <cellStyle name="Hyperlink" xfId="4287" builtinId="8" hidden="1"/>
    <cellStyle name="Hyperlink" xfId="4289" builtinId="8" hidden="1"/>
    <cellStyle name="Hyperlink" xfId="4291" builtinId="8" hidden="1"/>
    <cellStyle name="Hyperlink" xfId="4293" builtinId="8" hidden="1"/>
    <cellStyle name="Hyperlink" xfId="4295" builtinId="8" hidden="1"/>
    <cellStyle name="Hyperlink" xfId="4297" builtinId="8" hidden="1"/>
    <cellStyle name="Hyperlink" xfId="4299" builtinId="8" hidden="1"/>
    <cellStyle name="Hyperlink" xfId="4301" builtinId="8" hidden="1"/>
    <cellStyle name="Hyperlink" xfId="4303" builtinId="8" hidden="1"/>
    <cellStyle name="Hyperlink" xfId="4305" builtinId="8" hidden="1"/>
    <cellStyle name="Hyperlink" xfId="4307" builtinId="8" hidden="1"/>
    <cellStyle name="Hyperlink" xfId="4309" builtinId="8" hidden="1"/>
    <cellStyle name="Hyperlink" xfId="4311" builtinId="8" hidden="1"/>
    <cellStyle name="Hyperlink" xfId="4313" builtinId="8" hidden="1"/>
    <cellStyle name="Hyperlink" xfId="4315" builtinId="8" hidden="1"/>
    <cellStyle name="Hyperlink" xfId="4317" builtinId="8" hidden="1"/>
    <cellStyle name="Hyperlink" xfId="4319" builtinId="8" hidden="1"/>
    <cellStyle name="Hyperlink" xfId="4321" builtinId="8" hidden="1"/>
    <cellStyle name="Hyperlink" xfId="4323" builtinId="8" hidden="1"/>
    <cellStyle name="Hyperlink" xfId="4325" builtinId="8" hidden="1"/>
    <cellStyle name="Hyperlink" xfId="4327" builtinId="8" hidden="1"/>
    <cellStyle name="Hyperlink" xfId="4329" builtinId="8" hidden="1"/>
    <cellStyle name="Hyperlink" xfId="4331" builtinId="8" hidden="1"/>
    <cellStyle name="Hyperlink" xfId="4333" builtinId="8" hidden="1"/>
    <cellStyle name="Hyperlink" xfId="4335" builtinId="8" hidden="1"/>
    <cellStyle name="Hyperlink" xfId="4337" builtinId="8" hidden="1"/>
    <cellStyle name="Hyperlink" xfId="4339" builtinId="8" hidden="1"/>
    <cellStyle name="Hyperlink" xfId="4341" builtinId="8" hidden="1"/>
    <cellStyle name="Hyperlink" xfId="4343" builtinId="8" hidden="1"/>
    <cellStyle name="Hyperlink" xfId="4345" builtinId="8" hidden="1"/>
    <cellStyle name="Hyperlink" xfId="4347" builtinId="8" hidden="1"/>
    <cellStyle name="Hyperlink" xfId="4349" builtinId="8" hidden="1"/>
    <cellStyle name="Hyperlink" xfId="4351" builtinId="8" hidden="1"/>
    <cellStyle name="Hyperlink" xfId="4353" builtinId="8" hidden="1"/>
    <cellStyle name="Hyperlink" xfId="4355" builtinId="8" hidden="1"/>
    <cellStyle name="Hyperlink" xfId="4357" builtinId="8" hidden="1"/>
    <cellStyle name="Hyperlink" xfId="4359" builtinId="8" hidden="1"/>
    <cellStyle name="Hyperlink" xfId="4361" builtinId="8" hidden="1"/>
    <cellStyle name="Hyperlink" xfId="4363" builtinId="8" hidden="1"/>
    <cellStyle name="Hyperlink" xfId="4365" builtinId="8" hidden="1"/>
    <cellStyle name="Hyperlink" xfId="4367" builtinId="8" hidden="1"/>
    <cellStyle name="Hyperlink" xfId="4369" builtinId="8" hidden="1"/>
    <cellStyle name="Hyperlink" xfId="4371" builtinId="8" hidden="1"/>
    <cellStyle name="Hyperlink" xfId="4373" builtinId="8" hidden="1"/>
    <cellStyle name="Hyperlink" xfId="4375" builtinId="8" hidden="1"/>
    <cellStyle name="Hyperlink" xfId="4377" builtinId="8" hidden="1"/>
    <cellStyle name="Hyperlink" xfId="4379" builtinId="8" hidden="1"/>
    <cellStyle name="Hyperlink" xfId="4381" builtinId="8" hidden="1"/>
    <cellStyle name="Hyperlink" xfId="4383" builtinId="8" hidden="1"/>
    <cellStyle name="Hyperlink" xfId="4385" builtinId="8" hidden="1"/>
    <cellStyle name="Hyperlink" xfId="4387" builtinId="8" hidden="1"/>
    <cellStyle name="Hyperlink" xfId="4389" builtinId="8" hidden="1"/>
    <cellStyle name="Hyperlink" xfId="4391" builtinId="8" hidden="1"/>
    <cellStyle name="Hyperlink" xfId="4393" builtinId="8" hidden="1"/>
    <cellStyle name="Hyperlink" xfId="4395" builtinId="8" hidden="1"/>
    <cellStyle name="Hyperlink" xfId="4397" builtinId="8" hidden="1"/>
    <cellStyle name="Hyperlink" xfId="4399" builtinId="8" hidden="1"/>
    <cellStyle name="Hyperlink" xfId="4401" builtinId="8" hidden="1"/>
    <cellStyle name="Hyperlink" xfId="4403" builtinId="8" hidden="1"/>
    <cellStyle name="Hyperlink" xfId="4405" builtinId="8" hidden="1"/>
    <cellStyle name="Hyperlink" xfId="4407" builtinId="8" hidden="1"/>
    <cellStyle name="Hyperlink" xfId="4409" builtinId="8" hidden="1"/>
    <cellStyle name="Hyperlink" xfId="4411" builtinId="8" hidden="1"/>
    <cellStyle name="Hyperlink" xfId="4413" builtinId="8" hidden="1"/>
    <cellStyle name="Hyperlink" xfId="4415" builtinId="8" hidden="1"/>
    <cellStyle name="Hyperlink" xfId="4417" builtinId="8" hidden="1"/>
    <cellStyle name="Hyperlink" xfId="4419" builtinId="8" hidden="1"/>
    <cellStyle name="Hyperlink" xfId="4421" builtinId="8" hidden="1"/>
    <cellStyle name="Hyperlink" xfId="4423" builtinId="8" hidden="1"/>
    <cellStyle name="Hyperlink" xfId="4425" builtinId="8" hidden="1"/>
    <cellStyle name="Hyperlink" xfId="4427" builtinId="8" hidden="1"/>
    <cellStyle name="Hyperlink" xfId="4429" builtinId="8" hidden="1"/>
    <cellStyle name="Hyperlink" xfId="4431" builtinId="8" hidden="1"/>
    <cellStyle name="Hyperlink" xfId="4433" builtinId="8" hidden="1"/>
    <cellStyle name="Hyperlink" xfId="4435" builtinId="8" hidden="1"/>
    <cellStyle name="Hyperlink" xfId="4437" builtinId="8" hidden="1"/>
    <cellStyle name="Hyperlink" xfId="4439" builtinId="8" hidden="1"/>
    <cellStyle name="Hyperlink" xfId="4441" builtinId="8" hidden="1"/>
    <cellStyle name="Hyperlink" xfId="4443" builtinId="8" hidden="1"/>
    <cellStyle name="Hyperlink" xfId="4445" builtinId="8" hidden="1"/>
    <cellStyle name="Hyperlink" xfId="4447" builtinId="8" hidden="1"/>
    <cellStyle name="Hyperlink" xfId="4449" builtinId="8" hidden="1"/>
    <cellStyle name="Hyperlink" xfId="4451" builtinId="8" hidden="1"/>
    <cellStyle name="Hyperlink" xfId="4453" builtinId="8" hidden="1"/>
    <cellStyle name="Hyperlink" xfId="4455" builtinId="8" hidden="1"/>
    <cellStyle name="Hyperlink" xfId="4457" builtinId="8" hidden="1"/>
    <cellStyle name="Hyperlink" xfId="4459" builtinId="8" hidden="1"/>
    <cellStyle name="Hyperlink" xfId="4461" builtinId="8" hidden="1"/>
    <cellStyle name="Hyperlink" xfId="4463" builtinId="8" hidden="1"/>
    <cellStyle name="Hyperlink" xfId="4465" builtinId="8" hidden="1"/>
    <cellStyle name="Hyperlink" xfId="4467" builtinId="8" hidden="1"/>
    <cellStyle name="Hyperlink" xfId="4469" builtinId="8" hidden="1"/>
    <cellStyle name="Hyperlink" xfId="4471" builtinId="8" hidden="1"/>
    <cellStyle name="Hyperlink" xfId="4473" builtinId="8" hidden="1"/>
    <cellStyle name="Hyperlink" xfId="4475" builtinId="8" hidden="1"/>
    <cellStyle name="Hyperlink" xfId="4477" builtinId="8" hidden="1"/>
    <cellStyle name="Hyperlink" xfId="4479" builtinId="8" hidden="1"/>
    <cellStyle name="Hyperlink" xfId="4481" builtinId="8" hidden="1"/>
    <cellStyle name="Hyperlink" xfId="4483" builtinId="8" hidden="1"/>
    <cellStyle name="Hyperlink" xfId="4485" builtinId="8" hidden="1"/>
    <cellStyle name="Hyperlink" xfId="4487" builtinId="8" hidden="1"/>
    <cellStyle name="Hyperlink" xfId="4489" builtinId="8" hidden="1"/>
    <cellStyle name="Hyperlink" xfId="4491" builtinId="8" hidden="1"/>
    <cellStyle name="Hyperlink" xfId="4493" builtinId="8" hidden="1"/>
    <cellStyle name="Hyperlink" xfId="4495" builtinId="8" hidden="1"/>
    <cellStyle name="Hyperlink" xfId="4497" builtinId="8" hidden="1"/>
    <cellStyle name="Hyperlink" xfId="4499" builtinId="8" hidden="1"/>
    <cellStyle name="Hyperlink" xfId="4501" builtinId="8" hidden="1"/>
    <cellStyle name="Hyperlink" xfId="4503" builtinId="8" hidden="1"/>
    <cellStyle name="Hyperlink" xfId="4505" builtinId="8" hidden="1"/>
    <cellStyle name="Hyperlink" xfId="4507" builtinId="8" hidden="1"/>
    <cellStyle name="Hyperlink" xfId="4509" builtinId="8" hidden="1"/>
    <cellStyle name="Hyperlink" xfId="4511" builtinId="8" hidden="1"/>
    <cellStyle name="Hyperlink" xfId="4513" builtinId="8" hidden="1"/>
    <cellStyle name="Hyperlink" xfId="4515" builtinId="8" hidden="1"/>
    <cellStyle name="Hyperlink" xfId="4517" builtinId="8" hidden="1"/>
    <cellStyle name="Hyperlink" xfId="4519" builtinId="8" hidden="1"/>
    <cellStyle name="Hyperlink" xfId="4521" builtinId="8" hidden="1"/>
    <cellStyle name="Hyperlink" xfId="4523" builtinId="8" hidden="1"/>
    <cellStyle name="Hyperlink" xfId="4525" builtinId="8" hidden="1"/>
    <cellStyle name="Hyperlink" xfId="4527" builtinId="8" hidden="1"/>
    <cellStyle name="Hyperlink" xfId="4529" builtinId="8" hidden="1"/>
    <cellStyle name="Hyperlink" xfId="4531" builtinId="8" hidden="1"/>
    <cellStyle name="Hyperlink" xfId="4533" builtinId="8" hidden="1"/>
    <cellStyle name="Hyperlink" xfId="4535" builtinId="8" hidden="1"/>
    <cellStyle name="Hyperlink" xfId="4537" builtinId="8" hidden="1"/>
    <cellStyle name="Hyperlink" xfId="4539" builtinId="8" hidden="1"/>
    <cellStyle name="Hyperlink" xfId="4541" builtinId="8" hidden="1"/>
    <cellStyle name="Hyperlink" xfId="4543" builtinId="8" hidden="1"/>
    <cellStyle name="Hyperlink" xfId="4545" builtinId="8" hidden="1"/>
    <cellStyle name="Hyperlink" xfId="4547" builtinId="8" hidden="1"/>
    <cellStyle name="Hyperlink" xfId="4549" builtinId="8" hidden="1"/>
    <cellStyle name="Hyperlink" xfId="4551" builtinId="8" hidden="1"/>
    <cellStyle name="Hyperlink" xfId="4553" builtinId="8" hidden="1"/>
    <cellStyle name="Hyperlink" xfId="4555" builtinId="8" hidden="1"/>
    <cellStyle name="Hyperlink" xfId="4557" builtinId="8" hidden="1"/>
    <cellStyle name="Hyperlink" xfId="4559" builtinId="8" hidden="1"/>
    <cellStyle name="Hyperlink" xfId="4561" builtinId="8" hidden="1"/>
    <cellStyle name="Hyperlink" xfId="4563" builtinId="8" hidden="1"/>
    <cellStyle name="Hyperlink" xfId="4565" builtinId="8" hidden="1"/>
    <cellStyle name="Hyperlink" xfId="4567" builtinId="8" hidden="1"/>
    <cellStyle name="Hyperlink" xfId="4569" builtinId="8" hidden="1"/>
    <cellStyle name="Hyperlink" xfId="4571" builtinId="8" hidden="1"/>
    <cellStyle name="Hyperlink" xfId="4573" builtinId="8" hidden="1"/>
    <cellStyle name="Hyperlink" xfId="4575" builtinId="8" hidden="1"/>
    <cellStyle name="Hyperlink" xfId="4577" builtinId="8" hidden="1"/>
    <cellStyle name="Hyperlink" xfId="4579" builtinId="8" hidden="1"/>
    <cellStyle name="Hyperlink" xfId="4581" builtinId="8" hidden="1"/>
    <cellStyle name="Hyperlink" xfId="4583" builtinId="8" hidden="1"/>
    <cellStyle name="Hyperlink" xfId="4585" builtinId="8" hidden="1"/>
    <cellStyle name="Hyperlink" xfId="4587" builtinId="8" hidden="1"/>
    <cellStyle name="Hyperlink" xfId="4589" builtinId="8" hidden="1"/>
    <cellStyle name="Hyperlink" xfId="4591" builtinId="8" hidden="1"/>
    <cellStyle name="Hyperlink" xfId="4593" builtinId="8" hidden="1"/>
    <cellStyle name="Hyperlink" xfId="4595" builtinId="8" hidden="1"/>
    <cellStyle name="Hyperlink" xfId="4597" builtinId="8" hidden="1"/>
    <cellStyle name="Hyperlink" xfId="4599" builtinId="8" hidden="1"/>
    <cellStyle name="Hyperlink" xfId="4601" builtinId="8" hidden="1"/>
    <cellStyle name="Hyperlink" xfId="4603" builtinId="8" hidden="1"/>
    <cellStyle name="Hyperlink" xfId="4605" builtinId="8" hidden="1"/>
    <cellStyle name="Hyperlink" xfId="4607" builtinId="8" hidden="1"/>
    <cellStyle name="Hyperlink" xfId="4609" builtinId="8" hidden="1"/>
    <cellStyle name="Hyperlink" xfId="4611" builtinId="8" hidden="1"/>
    <cellStyle name="Hyperlink" xfId="4613" builtinId="8" hidden="1"/>
    <cellStyle name="Hyperlink" xfId="4615" builtinId="8" hidden="1"/>
    <cellStyle name="Hyperlink" xfId="4617" builtinId="8" hidden="1"/>
    <cellStyle name="Hyperlink" xfId="4619" builtinId="8" hidden="1"/>
    <cellStyle name="Hyperlink" xfId="4621" builtinId="8" hidden="1"/>
    <cellStyle name="Hyperlink" xfId="4623" builtinId="8" hidden="1"/>
    <cellStyle name="Hyperlink" xfId="4625" builtinId="8" hidden="1"/>
    <cellStyle name="Hyperlink" xfId="4627" builtinId="8" hidden="1"/>
    <cellStyle name="Hyperlink" xfId="4629" builtinId="8" hidden="1"/>
    <cellStyle name="Hyperlink" xfId="4631" builtinId="8" hidden="1"/>
    <cellStyle name="Hyperlink" xfId="4633" builtinId="8" hidden="1"/>
    <cellStyle name="Hyperlink" xfId="4635" builtinId="8" hidden="1"/>
    <cellStyle name="Hyperlink" xfId="4637" builtinId="8" hidden="1"/>
    <cellStyle name="Hyperlink" xfId="4639" builtinId="8" hidden="1"/>
    <cellStyle name="Hyperlink" xfId="4641" builtinId="8" hidden="1"/>
    <cellStyle name="Hyperlink" xfId="4643" builtinId="8" hidden="1"/>
    <cellStyle name="Hyperlink" xfId="4645" builtinId="8" hidden="1"/>
    <cellStyle name="Hyperlink" xfId="4647" builtinId="8" hidden="1"/>
    <cellStyle name="Hyperlink" xfId="4649" builtinId="8" hidden="1"/>
    <cellStyle name="Hyperlink" xfId="4651" builtinId="8" hidden="1"/>
    <cellStyle name="Hyperlink" xfId="4653" builtinId="8" hidden="1"/>
    <cellStyle name="Hyperlink" xfId="4655" builtinId="8" hidden="1"/>
    <cellStyle name="Hyperlink" xfId="4657" builtinId="8" hidden="1"/>
    <cellStyle name="Hyperlink" xfId="4659" builtinId="8" hidden="1"/>
    <cellStyle name="Hyperlink" xfId="4661" builtinId="8" hidden="1"/>
    <cellStyle name="Hyperlink" xfId="4663" builtinId="8" hidden="1"/>
    <cellStyle name="Hyperlink" xfId="4665" builtinId="8" hidden="1"/>
    <cellStyle name="Hyperlink" xfId="4667" builtinId="8" hidden="1"/>
    <cellStyle name="Hyperlink" xfId="4669" builtinId="8" hidden="1"/>
    <cellStyle name="Hyperlink" xfId="4671" builtinId="8" hidden="1"/>
    <cellStyle name="Hyperlink" xfId="4673" builtinId="8" hidden="1"/>
    <cellStyle name="Hyperlink" xfId="4675" builtinId="8" hidden="1"/>
    <cellStyle name="Hyperlink" xfId="4677" builtinId="8" hidden="1"/>
    <cellStyle name="Hyperlink" xfId="4679" builtinId="8" hidden="1"/>
    <cellStyle name="Hyperlink" xfId="4681" builtinId="8" hidden="1"/>
    <cellStyle name="Hyperlink" xfId="4683" builtinId="8" hidden="1"/>
    <cellStyle name="Hyperlink" xfId="4685" builtinId="8" hidden="1"/>
    <cellStyle name="Hyperlink" xfId="4687" builtinId="8" hidden="1"/>
    <cellStyle name="Hyperlink" xfId="4689" builtinId="8" hidden="1"/>
    <cellStyle name="Hyperlink" xfId="4691" builtinId="8" hidden="1"/>
    <cellStyle name="Hyperlink" xfId="4693" builtinId="8" hidden="1"/>
    <cellStyle name="Hyperlink" xfId="4695" builtinId="8" hidden="1"/>
    <cellStyle name="Hyperlink" xfId="4697" builtinId="8" hidden="1"/>
    <cellStyle name="Hyperlink" xfId="4699" builtinId="8" hidden="1"/>
    <cellStyle name="Hyperlink" xfId="4701" builtinId="8" hidden="1"/>
    <cellStyle name="Hyperlink" xfId="4703" builtinId="8" hidden="1"/>
    <cellStyle name="Hyperlink" xfId="4705" builtinId="8" hidden="1"/>
    <cellStyle name="Hyperlink" xfId="4707" builtinId="8" hidden="1"/>
    <cellStyle name="Hyperlink" xfId="4709" builtinId="8" hidden="1"/>
    <cellStyle name="Hyperlink" xfId="4711" builtinId="8" hidden="1"/>
    <cellStyle name="Hyperlink" xfId="4713" builtinId="8" hidden="1"/>
    <cellStyle name="Hyperlink" xfId="4715" builtinId="8" hidden="1"/>
    <cellStyle name="Hyperlink" xfId="4717" builtinId="8" hidden="1"/>
    <cellStyle name="Hyperlink" xfId="4719" builtinId="8" hidden="1"/>
    <cellStyle name="Hyperlink" xfId="4721" builtinId="8" hidden="1"/>
    <cellStyle name="Hyperlink" xfId="4723" builtinId="8" hidden="1"/>
    <cellStyle name="Hyperlink" xfId="4725" builtinId="8" hidden="1"/>
    <cellStyle name="Hyperlink" xfId="4727" builtinId="8" hidden="1"/>
    <cellStyle name="Hyperlink" xfId="4729" builtinId="8" hidden="1"/>
    <cellStyle name="Hyperlink" xfId="4731" builtinId="8" hidden="1"/>
    <cellStyle name="Hyperlink" xfId="4733" builtinId="8" hidden="1"/>
    <cellStyle name="Hyperlink" xfId="4735" builtinId="8" hidden="1"/>
    <cellStyle name="Hyperlink" xfId="4737" builtinId="8" hidden="1"/>
    <cellStyle name="Hyperlink" xfId="4739" builtinId="8" hidden="1"/>
    <cellStyle name="Hyperlink" xfId="4741" builtinId="8" hidden="1"/>
    <cellStyle name="Hyperlink" xfId="4743" builtinId="8" hidden="1"/>
    <cellStyle name="Hyperlink" xfId="4745" builtinId="8" hidden="1"/>
    <cellStyle name="Hyperlink" xfId="4747" builtinId="8" hidden="1"/>
    <cellStyle name="Hyperlink" xfId="4749" builtinId="8" hidden="1"/>
    <cellStyle name="Hyperlink" xfId="4751" builtinId="8" hidden="1"/>
    <cellStyle name="Hyperlink" xfId="4753" builtinId="8" hidden="1"/>
    <cellStyle name="Hyperlink" xfId="4755" builtinId="8" hidden="1"/>
    <cellStyle name="Hyperlink" xfId="4757" builtinId="8" hidden="1"/>
    <cellStyle name="Hyperlink" xfId="4759" builtinId="8" hidden="1"/>
    <cellStyle name="Hyperlink" xfId="4761" builtinId="8" hidden="1"/>
    <cellStyle name="Hyperlink" xfId="4763" builtinId="8" hidden="1"/>
    <cellStyle name="Hyperlink" xfId="4765" builtinId="8" hidden="1"/>
    <cellStyle name="Hyperlink" xfId="4767" builtinId="8" hidden="1"/>
    <cellStyle name="Hyperlink" xfId="4769" builtinId="8" hidden="1"/>
    <cellStyle name="Hyperlink" xfId="4771" builtinId="8" hidden="1"/>
    <cellStyle name="Hyperlink" xfId="4773" builtinId="8" hidden="1"/>
    <cellStyle name="Hyperlink" xfId="4775" builtinId="8" hidden="1"/>
    <cellStyle name="Hyperlink" xfId="4777" builtinId="8" hidden="1"/>
    <cellStyle name="Hyperlink" xfId="4779" builtinId="8" hidden="1"/>
    <cellStyle name="Hyperlink" xfId="4781" builtinId="8" hidden="1"/>
    <cellStyle name="Hyperlink" xfId="4783" builtinId="8" hidden="1"/>
    <cellStyle name="Hyperlink" xfId="4785" builtinId="8" hidden="1"/>
    <cellStyle name="Hyperlink" xfId="4787" builtinId="8" hidden="1"/>
    <cellStyle name="Hyperlink" xfId="4789" builtinId="8" hidden="1"/>
    <cellStyle name="Hyperlink" xfId="4791" builtinId="8" hidden="1"/>
    <cellStyle name="Hyperlink" xfId="4793" builtinId="8" hidden="1"/>
    <cellStyle name="Hyperlink" xfId="4795" builtinId="8" hidden="1"/>
    <cellStyle name="Hyperlink" xfId="4797" builtinId="8" hidden="1"/>
    <cellStyle name="Hyperlink" xfId="4799" builtinId="8" hidden="1"/>
    <cellStyle name="Hyperlink" xfId="4801" builtinId="8" hidden="1"/>
    <cellStyle name="Hyperlink" xfId="4803" builtinId="8" hidden="1"/>
    <cellStyle name="Hyperlink" xfId="4805" builtinId="8" hidden="1"/>
    <cellStyle name="Hyperlink" xfId="4807" builtinId="8" hidden="1"/>
    <cellStyle name="Hyperlink" xfId="4809" builtinId="8" hidden="1"/>
    <cellStyle name="Hyperlink" xfId="4811" builtinId="8" hidden="1"/>
    <cellStyle name="Hyperlink" xfId="4813" builtinId="8" hidden="1"/>
    <cellStyle name="Hyperlink" xfId="4815" builtinId="8" hidden="1"/>
    <cellStyle name="Hyperlink" xfId="4817" builtinId="8" hidden="1"/>
    <cellStyle name="Hyperlink" xfId="4819" builtinId="8" hidden="1"/>
    <cellStyle name="Hyperlink" xfId="4821" builtinId="8" hidden="1"/>
    <cellStyle name="Hyperlink" xfId="4823" builtinId="8" hidden="1"/>
    <cellStyle name="Hyperlink" xfId="4825" builtinId="8" hidden="1"/>
    <cellStyle name="Hyperlink" xfId="4827" builtinId="8" hidden="1"/>
    <cellStyle name="Hyperlink" xfId="4829" builtinId="8" hidden="1"/>
    <cellStyle name="Hyperlink" xfId="4831" builtinId="8" hidden="1"/>
    <cellStyle name="Hyperlink" xfId="4833" builtinId="8" hidden="1"/>
    <cellStyle name="Hyperlink" xfId="4835" builtinId="8" hidden="1"/>
    <cellStyle name="Hyperlink" xfId="4837" builtinId="8" hidden="1"/>
    <cellStyle name="Hyperlink" xfId="4839" builtinId="8" hidden="1"/>
    <cellStyle name="Hyperlink" xfId="4841" builtinId="8" hidden="1"/>
    <cellStyle name="Hyperlink" xfId="4843" builtinId="8" hidden="1"/>
    <cellStyle name="Hyperlink" xfId="4845" builtinId="8" hidden="1"/>
    <cellStyle name="Hyperlink" xfId="4847" builtinId="8" hidden="1"/>
    <cellStyle name="Hyperlink" xfId="4849" builtinId="8" hidden="1"/>
    <cellStyle name="Hyperlink" xfId="4851" builtinId="8" hidden="1"/>
    <cellStyle name="Hyperlink" xfId="4853" builtinId="8" hidden="1"/>
    <cellStyle name="Hyperlink" xfId="4855" builtinId="8" hidden="1"/>
    <cellStyle name="Hyperlink" xfId="4857" builtinId="8" hidden="1"/>
    <cellStyle name="Hyperlink" xfId="4859" builtinId="8" hidden="1"/>
    <cellStyle name="Hyperlink" xfId="4861" builtinId="8" hidden="1"/>
    <cellStyle name="Hyperlink" xfId="4863" builtinId="8" hidden="1"/>
    <cellStyle name="Hyperlink" xfId="4865" builtinId="8" hidden="1"/>
    <cellStyle name="Hyperlink" xfId="4867" builtinId="8" hidden="1"/>
    <cellStyle name="Hyperlink" xfId="4869" builtinId="8" hidden="1"/>
    <cellStyle name="Hyperlink" xfId="4871" builtinId="8" hidden="1"/>
    <cellStyle name="Hyperlink" xfId="4873" builtinId="8" hidden="1"/>
    <cellStyle name="Hyperlink" xfId="4875" builtinId="8" hidden="1"/>
    <cellStyle name="Hyperlink" xfId="4877" builtinId="8" hidden="1"/>
    <cellStyle name="Hyperlink" xfId="4879" builtinId="8" hidden="1"/>
    <cellStyle name="Hyperlink" xfId="4881" builtinId="8" hidden="1"/>
    <cellStyle name="Hyperlink" xfId="4883" builtinId="8" hidden="1"/>
    <cellStyle name="Hyperlink" xfId="4885" builtinId="8" hidden="1"/>
    <cellStyle name="Hyperlink" xfId="4887" builtinId="8" hidden="1"/>
    <cellStyle name="Hyperlink" xfId="4889" builtinId="8" hidden="1"/>
    <cellStyle name="Hyperlink" xfId="4891" builtinId="8" hidden="1"/>
    <cellStyle name="Hyperlink" xfId="4893" builtinId="8" hidden="1"/>
    <cellStyle name="Hyperlink" xfId="4895" builtinId="8" hidden="1"/>
    <cellStyle name="Hyperlink" xfId="4897" builtinId="8" hidden="1"/>
    <cellStyle name="Hyperlink" xfId="4899" builtinId="8" hidden="1"/>
    <cellStyle name="Hyperlink" xfId="4901" builtinId="8" hidden="1"/>
    <cellStyle name="Hyperlink" xfId="4903" builtinId="8" hidden="1"/>
    <cellStyle name="Hyperlink" xfId="4905" builtinId="8" hidden="1"/>
    <cellStyle name="Hyperlink" xfId="4907" builtinId="8" hidden="1"/>
    <cellStyle name="Hyperlink" xfId="4909" builtinId="8" hidden="1"/>
    <cellStyle name="Hyperlink" xfId="4911" builtinId="8" hidden="1"/>
    <cellStyle name="Hyperlink" xfId="4913" builtinId="8" hidden="1"/>
    <cellStyle name="Hyperlink" xfId="4915" builtinId="8" hidden="1"/>
    <cellStyle name="Hyperlink" xfId="4917" builtinId="8" hidden="1"/>
    <cellStyle name="Hyperlink" xfId="4919" builtinId="8" hidden="1"/>
    <cellStyle name="Hyperlink" xfId="4921" builtinId="8" hidden="1"/>
    <cellStyle name="Hyperlink" xfId="4923" builtinId="8" hidden="1"/>
    <cellStyle name="Hyperlink" xfId="4925" builtinId="8" hidden="1"/>
    <cellStyle name="Hyperlink" xfId="4927" builtinId="8" hidden="1"/>
    <cellStyle name="Hyperlink" xfId="4929" builtinId="8" hidden="1"/>
    <cellStyle name="Hyperlink" xfId="4931" builtinId="8" hidden="1"/>
    <cellStyle name="Hyperlink" xfId="4933" builtinId="8" hidden="1"/>
    <cellStyle name="Hyperlink" xfId="4935" builtinId="8" hidden="1"/>
    <cellStyle name="Hyperlink" xfId="4937" builtinId="8" hidden="1"/>
    <cellStyle name="Hyperlink" xfId="4939" builtinId="8" hidden="1"/>
    <cellStyle name="Hyperlink" xfId="4941" builtinId="8" hidden="1"/>
    <cellStyle name="Hyperlink" xfId="4943" builtinId="8" hidden="1"/>
    <cellStyle name="Hyperlink" xfId="4945" builtinId="8" hidden="1"/>
    <cellStyle name="Hyperlink" xfId="4947" builtinId="8" hidden="1"/>
    <cellStyle name="Hyperlink" xfId="4949" builtinId="8" hidden="1"/>
    <cellStyle name="Hyperlink" xfId="4951" builtinId="8" hidden="1"/>
    <cellStyle name="Hyperlink" xfId="4953" builtinId="8" hidden="1"/>
    <cellStyle name="Hyperlink" xfId="4955" builtinId="8" hidden="1"/>
    <cellStyle name="Hyperlink" xfId="4957" builtinId="8" hidden="1"/>
    <cellStyle name="Hyperlink" xfId="4959" builtinId="8" hidden="1"/>
    <cellStyle name="Hyperlink" xfId="4961" builtinId="8" hidden="1"/>
    <cellStyle name="Hyperlink" xfId="4963" builtinId="8" hidden="1"/>
    <cellStyle name="Hyperlink" xfId="4965" builtinId="8" hidden="1"/>
    <cellStyle name="Hyperlink" xfId="4967" builtinId="8" hidden="1"/>
    <cellStyle name="Hyperlink" xfId="4969" builtinId="8" hidden="1"/>
    <cellStyle name="Hyperlink" xfId="4971" builtinId="8" hidden="1"/>
    <cellStyle name="Hyperlink" xfId="4973" builtinId="8" hidden="1"/>
    <cellStyle name="Hyperlink" xfId="4975" builtinId="8" hidden="1"/>
    <cellStyle name="Hyperlink" xfId="4977" builtinId="8" hidden="1"/>
    <cellStyle name="Hyperlink" xfId="4979" builtinId="8" hidden="1"/>
    <cellStyle name="Hyperlink" xfId="4981" builtinId="8" hidden="1"/>
    <cellStyle name="Hyperlink" xfId="4983" builtinId="8" hidden="1"/>
    <cellStyle name="Hyperlink" xfId="4985" builtinId="8" hidden="1"/>
    <cellStyle name="Hyperlink" xfId="4987" builtinId="8" hidden="1"/>
    <cellStyle name="Hyperlink" xfId="4989" builtinId="8" hidden="1"/>
    <cellStyle name="Hyperlink" xfId="4991" builtinId="8" hidden="1"/>
    <cellStyle name="Hyperlink" xfId="4993" builtinId="8" hidden="1"/>
    <cellStyle name="Hyperlink" xfId="4995" builtinId="8" hidden="1"/>
    <cellStyle name="Hyperlink" xfId="4997" builtinId="8" hidden="1"/>
    <cellStyle name="Hyperlink" xfId="4999" builtinId="8" hidden="1"/>
    <cellStyle name="Hyperlink" xfId="5001" builtinId="8" hidden="1"/>
    <cellStyle name="Hyperlink" xfId="5003" builtinId="8" hidden="1"/>
    <cellStyle name="Hyperlink" xfId="5005" builtinId="8" hidden="1"/>
    <cellStyle name="Hyperlink" xfId="5007" builtinId="8" hidden="1"/>
    <cellStyle name="Hyperlink" xfId="5009" builtinId="8" hidden="1"/>
    <cellStyle name="Hyperlink" xfId="5011" builtinId="8" hidden="1"/>
    <cellStyle name="Hyperlink" xfId="5013" builtinId="8" hidden="1"/>
    <cellStyle name="Hyperlink" xfId="5015" builtinId="8" hidden="1"/>
    <cellStyle name="Hyperlink" xfId="5017" builtinId="8" hidden="1"/>
    <cellStyle name="Hyperlink" xfId="5019" builtinId="8" hidden="1"/>
    <cellStyle name="Hyperlink" xfId="5021" builtinId="8" hidden="1"/>
    <cellStyle name="Hyperlink" xfId="5023" builtinId="8" hidden="1"/>
    <cellStyle name="Hyperlink" xfId="5025" builtinId="8" hidden="1"/>
    <cellStyle name="Hyperlink" xfId="5027" builtinId="8" hidden="1"/>
    <cellStyle name="Hyperlink" xfId="5029" builtinId="8" hidden="1"/>
    <cellStyle name="Hyperlink" xfId="5031" builtinId="8" hidden="1"/>
    <cellStyle name="Hyperlink" xfId="5033" builtinId="8" hidden="1"/>
    <cellStyle name="Hyperlink" xfId="5035" builtinId="8" hidden="1"/>
    <cellStyle name="Hyperlink" xfId="5037" builtinId="8" hidden="1"/>
    <cellStyle name="Hyperlink" xfId="5039" builtinId="8" hidden="1"/>
    <cellStyle name="Hyperlink" xfId="5041" builtinId="8" hidden="1"/>
    <cellStyle name="Hyperlink" xfId="5043" builtinId="8" hidden="1"/>
    <cellStyle name="Hyperlink" xfId="5045" builtinId="8" hidden="1"/>
    <cellStyle name="Hyperlink" xfId="5047" builtinId="8" hidden="1"/>
    <cellStyle name="Hyperlink" xfId="5049" builtinId="8" hidden="1"/>
    <cellStyle name="Hyperlink" xfId="5051" builtinId="8" hidden="1"/>
    <cellStyle name="Hyperlink" xfId="5053" builtinId="8" hidden="1"/>
    <cellStyle name="Hyperlink" xfId="5055" builtinId="8" hidden="1"/>
    <cellStyle name="Hyperlink" xfId="5057" builtinId="8" hidden="1"/>
    <cellStyle name="Hyperlink" xfId="5059" builtinId="8" hidden="1"/>
    <cellStyle name="Hyperlink" xfId="5061" builtinId="8" hidden="1"/>
    <cellStyle name="Hyperlink" xfId="5063" builtinId="8" hidden="1"/>
    <cellStyle name="Hyperlink" xfId="5065" builtinId="8" hidden="1"/>
    <cellStyle name="Hyperlink" xfId="5067" builtinId="8" hidden="1"/>
    <cellStyle name="Hyperlink" xfId="5069" builtinId="8" hidden="1"/>
    <cellStyle name="Hyperlink" xfId="5071" builtinId="8" hidden="1"/>
    <cellStyle name="Hyperlink" xfId="5073" builtinId="8" hidden="1"/>
    <cellStyle name="Hyperlink" xfId="5075" builtinId="8" hidden="1"/>
    <cellStyle name="Hyperlink" xfId="5077" builtinId="8" hidden="1"/>
    <cellStyle name="Hyperlink" xfId="5079" builtinId="8" hidden="1"/>
    <cellStyle name="Hyperlink" xfId="5081" builtinId="8" hidden="1"/>
    <cellStyle name="Hyperlink" xfId="5083" builtinId="8" hidden="1"/>
    <cellStyle name="Hyperlink" xfId="5085" builtinId="8" hidden="1"/>
    <cellStyle name="Hyperlink" xfId="5087" builtinId="8" hidden="1"/>
    <cellStyle name="Hyperlink" xfId="5089" builtinId="8" hidden="1"/>
    <cellStyle name="Hyperlink" xfId="5091" builtinId="8" hidden="1"/>
    <cellStyle name="Hyperlink" xfId="5093" builtinId="8" hidden="1"/>
    <cellStyle name="Hyperlink" xfId="5095" builtinId="8" hidden="1"/>
    <cellStyle name="Hyperlink" xfId="5097" builtinId="8" hidden="1"/>
    <cellStyle name="Hyperlink" xfId="5099" builtinId="8" hidden="1"/>
    <cellStyle name="Hyperlink" xfId="5101" builtinId="8" hidden="1"/>
    <cellStyle name="Hyperlink" xfId="5103" builtinId="8" hidden="1"/>
    <cellStyle name="Hyperlink" xfId="5105" builtinId="8" hidden="1"/>
    <cellStyle name="Hyperlink" xfId="5107" builtinId="8" hidden="1"/>
    <cellStyle name="Hyperlink" xfId="5109" builtinId="8" hidden="1"/>
    <cellStyle name="Hyperlink" xfId="5111" builtinId="8" hidden="1"/>
    <cellStyle name="Hyperlink" xfId="5113" builtinId="8" hidden="1"/>
    <cellStyle name="Hyperlink" xfId="5115" builtinId="8" hidden="1"/>
    <cellStyle name="Hyperlink" xfId="5117" builtinId="8" hidden="1"/>
    <cellStyle name="Hyperlink" xfId="5119" builtinId="8" hidden="1"/>
    <cellStyle name="Hyperlink" xfId="5121" builtinId="8" hidden="1"/>
    <cellStyle name="Hyperlink" xfId="5123" builtinId="8" hidden="1"/>
    <cellStyle name="Hyperlink" xfId="5125" builtinId="8" hidden="1"/>
    <cellStyle name="Hyperlink" xfId="5127" builtinId="8" hidden="1"/>
    <cellStyle name="Hyperlink" xfId="5129" builtinId="8" hidden="1"/>
    <cellStyle name="Hyperlink" xfId="5131" builtinId="8" hidden="1"/>
    <cellStyle name="Hyperlink" xfId="5133" builtinId="8" hidden="1"/>
    <cellStyle name="Hyperlink" xfId="5135" builtinId="8" hidden="1"/>
    <cellStyle name="Hyperlink" xfId="5137" builtinId="8" hidden="1"/>
    <cellStyle name="Hyperlink" xfId="5139" builtinId="8" hidden="1"/>
    <cellStyle name="Hyperlink" xfId="5141" builtinId="8" hidden="1"/>
    <cellStyle name="Hyperlink" xfId="5143" builtinId="8" hidden="1"/>
    <cellStyle name="Hyperlink" xfId="5145" builtinId="8" hidden="1"/>
    <cellStyle name="Hyperlink" xfId="5147" builtinId="8" hidden="1"/>
    <cellStyle name="Hyperlink" xfId="5149" builtinId="8" hidden="1"/>
    <cellStyle name="Hyperlink" xfId="5151" builtinId="8" hidden="1"/>
    <cellStyle name="Hyperlink" xfId="5153" builtinId="8" hidden="1"/>
    <cellStyle name="Hyperlink" xfId="5155" builtinId="8" hidden="1"/>
    <cellStyle name="Hyperlink" xfId="5157" builtinId="8" hidden="1"/>
    <cellStyle name="Hyperlink" xfId="5159" builtinId="8" hidden="1"/>
    <cellStyle name="Hyperlink" xfId="5161" builtinId="8" hidden="1"/>
    <cellStyle name="Hyperlink" xfId="5163" builtinId="8" hidden="1"/>
    <cellStyle name="Hyperlink" xfId="5165" builtinId="8" hidden="1"/>
    <cellStyle name="Hyperlink" xfId="5167" builtinId="8" hidden="1"/>
    <cellStyle name="Hyperlink" xfId="5169" builtinId="8" hidden="1"/>
    <cellStyle name="Hyperlink" xfId="5171" builtinId="8" hidden="1"/>
    <cellStyle name="Hyperlink" xfId="5173" builtinId="8" hidden="1"/>
    <cellStyle name="Hyperlink" xfId="5175" builtinId="8" hidden="1"/>
    <cellStyle name="Hyperlink" xfId="5177" builtinId="8" hidden="1"/>
    <cellStyle name="Hyperlink" xfId="5179" builtinId="8" hidden="1"/>
    <cellStyle name="Hyperlink" xfId="5181" builtinId="8" hidden="1"/>
    <cellStyle name="Hyperlink" xfId="5183" builtinId="8" hidden="1"/>
    <cellStyle name="Hyperlink" xfId="5185" builtinId="8" hidden="1"/>
    <cellStyle name="Hyperlink" xfId="5187" builtinId="8" hidden="1"/>
    <cellStyle name="Hyperlink" xfId="5189" builtinId="8" hidden="1"/>
    <cellStyle name="Hyperlink" xfId="5191" builtinId="8" hidden="1"/>
    <cellStyle name="Hyperlink" xfId="5193" builtinId="8" hidden="1"/>
    <cellStyle name="Hyperlink" xfId="5195" builtinId="8" hidden="1"/>
    <cellStyle name="Hyperlink" xfId="5197" builtinId="8" hidden="1"/>
    <cellStyle name="Hyperlink" xfId="5199" builtinId="8" hidden="1"/>
    <cellStyle name="Hyperlink" xfId="5201" builtinId="8" hidden="1"/>
    <cellStyle name="Hyperlink" xfId="5203" builtinId="8" hidden="1"/>
    <cellStyle name="Hyperlink" xfId="5205" builtinId="8" hidden="1"/>
    <cellStyle name="Hyperlink" xfId="5207" builtinId="8" hidden="1"/>
    <cellStyle name="Hyperlink" xfId="5209" builtinId="8" hidden="1"/>
    <cellStyle name="Hyperlink" xfId="5211" builtinId="8" hidden="1"/>
    <cellStyle name="Hyperlink" xfId="5213" builtinId="8" hidden="1"/>
    <cellStyle name="Hyperlink" xfId="5215" builtinId="8" hidden="1"/>
    <cellStyle name="Hyperlink" xfId="5217" builtinId="8" hidden="1"/>
    <cellStyle name="Hyperlink" xfId="5219" builtinId="8" hidden="1"/>
    <cellStyle name="Hyperlink" xfId="5221" builtinId="8" hidden="1"/>
    <cellStyle name="Hyperlink" xfId="5223" builtinId="8" hidden="1"/>
    <cellStyle name="Hyperlink" xfId="5225" builtinId="8" hidden="1"/>
    <cellStyle name="Hyperlink" xfId="5227" builtinId="8" hidden="1"/>
    <cellStyle name="Hyperlink" xfId="5229" builtinId="8" hidden="1"/>
    <cellStyle name="Hyperlink" xfId="5231" builtinId="8" hidden="1"/>
    <cellStyle name="Hyperlink" xfId="5233" builtinId="8" hidden="1"/>
    <cellStyle name="Hyperlink" xfId="5235" builtinId="8" hidden="1"/>
    <cellStyle name="Hyperlink" xfId="5237" builtinId="8" hidden="1"/>
    <cellStyle name="Hyperlink" xfId="5239" builtinId="8" hidden="1"/>
    <cellStyle name="Hyperlink" xfId="5241" builtinId="8" hidden="1"/>
    <cellStyle name="Hyperlink" xfId="5243" builtinId="8" hidden="1"/>
    <cellStyle name="Hyperlink" xfId="5245" builtinId="8" hidden="1"/>
    <cellStyle name="Hyperlink" xfId="5247" builtinId="8" hidden="1"/>
    <cellStyle name="Hyperlink" xfId="5249" builtinId="8" hidden="1"/>
    <cellStyle name="Hyperlink" xfId="5251" builtinId="8" hidden="1"/>
    <cellStyle name="Hyperlink" xfId="5253" builtinId="8" hidden="1"/>
    <cellStyle name="Hyperlink" xfId="5255" builtinId="8" hidden="1"/>
    <cellStyle name="Hyperlink" xfId="5257" builtinId="8" hidden="1"/>
    <cellStyle name="Hyperlink" xfId="5259" builtinId="8" hidden="1"/>
    <cellStyle name="Hyperlink" xfId="5261" builtinId="8" hidden="1"/>
    <cellStyle name="Hyperlink" xfId="5263" builtinId="8" hidden="1"/>
    <cellStyle name="Hyperlink" xfId="5265" builtinId="8" hidden="1"/>
    <cellStyle name="Hyperlink" xfId="5267" builtinId="8" hidden="1"/>
    <cellStyle name="Hyperlink" xfId="5269" builtinId="8" hidden="1"/>
    <cellStyle name="Hyperlink" xfId="5271" builtinId="8" hidden="1"/>
    <cellStyle name="Hyperlink" xfId="5273" builtinId="8" hidden="1"/>
    <cellStyle name="Hyperlink" xfId="5275" builtinId="8" hidden="1"/>
    <cellStyle name="Hyperlink" xfId="5277" builtinId="8" hidden="1"/>
    <cellStyle name="Hyperlink" xfId="5279" builtinId="8" hidden="1"/>
    <cellStyle name="Hyperlink" xfId="5281" builtinId="8" hidden="1"/>
    <cellStyle name="Hyperlink" xfId="5283" builtinId="8" hidden="1"/>
    <cellStyle name="Hyperlink" xfId="5285" builtinId="8" hidden="1"/>
    <cellStyle name="Hyperlink" xfId="5287" builtinId="8" hidden="1"/>
    <cellStyle name="Hyperlink" xfId="5289" builtinId="8" hidden="1"/>
    <cellStyle name="Hyperlink" xfId="5291" builtinId="8" hidden="1"/>
    <cellStyle name="Hyperlink" xfId="5293" builtinId="8" hidden="1"/>
    <cellStyle name="Hyperlink" xfId="5295" builtinId="8" hidden="1"/>
    <cellStyle name="Hyperlink" xfId="5297" builtinId="8" hidden="1"/>
    <cellStyle name="Hyperlink" xfId="5299" builtinId="8" hidden="1"/>
    <cellStyle name="Hyperlink" xfId="5301" builtinId="8" hidden="1"/>
    <cellStyle name="Hyperlink" xfId="5303" builtinId="8" hidden="1"/>
    <cellStyle name="Hyperlink" xfId="5305" builtinId="8" hidden="1"/>
    <cellStyle name="Hyperlink" xfId="5307" builtinId="8" hidden="1"/>
    <cellStyle name="Hyperlink" xfId="5309" builtinId="8" hidden="1"/>
    <cellStyle name="Hyperlink" xfId="5311" builtinId="8" hidden="1"/>
    <cellStyle name="Hyperlink" xfId="5313" builtinId="8" hidden="1"/>
    <cellStyle name="Hyperlink" xfId="5315" builtinId="8" hidden="1"/>
    <cellStyle name="Hyperlink" xfId="5317" builtinId="8" hidden="1"/>
    <cellStyle name="Hyperlink" xfId="5319" builtinId="8" hidden="1"/>
    <cellStyle name="Hyperlink" xfId="5321" builtinId="8" hidden="1"/>
    <cellStyle name="Hyperlink" xfId="5323" builtinId="8" hidden="1"/>
    <cellStyle name="Hyperlink" xfId="5325" builtinId="8" hidden="1"/>
    <cellStyle name="Hyperlink" xfId="5327" builtinId="8" hidden="1"/>
    <cellStyle name="Hyperlink" xfId="5329" builtinId="8" hidden="1"/>
    <cellStyle name="Hyperlink" xfId="5331" builtinId="8" hidden="1"/>
    <cellStyle name="Hyperlink" xfId="5333" builtinId="8" hidden="1"/>
    <cellStyle name="Hyperlink" xfId="5335" builtinId="8" hidden="1"/>
    <cellStyle name="Hyperlink" xfId="5337" builtinId="8" hidden="1"/>
    <cellStyle name="Hyperlink" xfId="5339" builtinId="8" hidden="1"/>
    <cellStyle name="Hyperlink" xfId="5341" builtinId="8" hidden="1"/>
    <cellStyle name="Hyperlink" xfId="5343" builtinId="8" hidden="1"/>
    <cellStyle name="Hyperlink" xfId="5345" builtinId="8" hidden="1"/>
    <cellStyle name="Hyperlink" xfId="5347" builtinId="8" hidden="1"/>
    <cellStyle name="Hyperlink" xfId="5349" builtinId="8" hidden="1"/>
    <cellStyle name="Hyperlink" xfId="5351" builtinId="8" hidden="1"/>
    <cellStyle name="Hyperlink" xfId="5353" builtinId="8" hidden="1"/>
    <cellStyle name="Hyperlink" xfId="5355" builtinId="8" hidden="1"/>
    <cellStyle name="Hyperlink" xfId="5357" builtinId="8" hidden="1"/>
    <cellStyle name="Hyperlink" xfId="5359" builtinId="8" hidden="1"/>
    <cellStyle name="Hyperlink" xfId="5361" builtinId="8" hidden="1"/>
    <cellStyle name="Hyperlink" xfId="5363" builtinId="8" hidden="1"/>
    <cellStyle name="Hyperlink" xfId="5365" builtinId="8" hidden="1"/>
    <cellStyle name="Hyperlink" xfId="5367" builtinId="8" hidden="1"/>
    <cellStyle name="Hyperlink" xfId="5369" builtinId="8" hidden="1"/>
    <cellStyle name="Hyperlink" xfId="5371" builtinId="8" hidden="1"/>
    <cellStyle name="Hyperlink" xfId="5373" builtinId="8" hidden="1"/>
    <cellStyle name="Hyperlink" xfId="5375" builtinId="8" hidden="1"/>
    <cellStyle name="Hyperlink" xfId="5377" builtinId="8" hidden="1"/>
    <cellStyle name="Hyperlink" xfId="5379" builtinId="8" hidden="1"/>
    <cellStyle name="Hyperlink" xfId="5381" builtinId="8" hidden="1"/>
    <cellStyle name="Hyperlink" xfId="5383" builtinId="8" hidden="1"/>
    <cellStyle name="Hyperlink" xfId="5385" builtinId="8" hidden="1"/>
    <cellStyle name="Hyperlink" xfId="5387" builtinId="8" hidden="1"/>
    <cellStyle name="Hyperlink" xfId="5389" builtinId="8" hidden="1"/>
    <cellStyle name="Hyperlink" xfId="5391" builtinId="8" hidden="1"/>
    <cellStyle name="Hyperlink" xfId="5393" builtinId="8" hidden="1"/>
    <cellStyle name="Hyperlink" xfId="5395" builtinId="8" hidden="1"/>
    <cellStyle name="Hyperlink" xfId="5397" builtinId="8" hidden="1"/>
    <cellStyle name="Hyperlink" xfId="5399" builtinId="8" hidden="1"/>
    <cellStyle name="Hyperlink" xfId="5401" builtinId="8" hidden="1"/>
    <cellStyle name="Hyperlink" xfId="5403" builtinId="8" hidden="1"/>
    <cellStyle name="Hyperlink" xfId="5405" builtinId="8" hidden="1"/>
    <cellStyle name="Hyperlink" xfId="5407" builtinId="8" hidden="1"/>
    <cellStyle name="Hyperlink" xfId="5409" builtinId="8" hidden="1"/>
    <cellStyle name="Hyperlink" xfId="5411" builtinId="8" hidden="1"/>
    <cellStyle name="Hyperlink" xfId="5413" builtinId="8" hidden="1"/>
    <cellStyle name="Hyperlink" xfId="5415" builtinId="8" hidden="1"/>
    <cellStyle name="Hyperlink" xfId="5417" builtinId="8" hidden="1"/>
    <cellStyle name="Hyperlink" xfId="5419" builtinId="8" hidden="1"/>
    <cellStyle name="Hyperlink" xfId="5421" builtinId="8" hidden="1"/>
    <cellStyle name="Hyperlink" xfId="5423" builtinId="8" hidden="1"/>
    <cellStyle name="Hyperlink" xfId="5425" builtinId="8" hidden="1"/>
    <cellStyle name="Hyperlink" xfId="5427" builtinId="8" hidden="1"/>
    <cellStyle name="Hyperlink" xfId="5429" builtinId="8" hidden="1"/>
    <cellStyle name="Hyperlink" xfId="5431" builtinId="8" hidden="1"/>
    <cellStyle name="Hyperlink" xfId="5433" builtinId="8" hidden="1"/>
    <cellStyle name="Hyperlink" xfId="5435" builtinId="8" hidden="1"/>
    <cellStyle name="Hyperlink" xfId="5437" builtinId="8" hidden="1"/>
    <cellStyle name="Hyperlink" xfId="5439" builtinId="8" hidden="1"/>
    <cellStyle name="Hyperlink" xfId="5441" builtinId="8" hidden="1"/>
    <cellStyle name="Hyperlink" xfId="5443" builtinId="8" hidden="1"/>
    <cellStyle name="Hyperlink" xfId="5445" builtinId="8" hidden="1"/>
    <cellStyle name="Hyperlink" xfId="5447" builtinId="8" hidden="1"/>
    <cellStyle name="Hyperlink" xfId="5449" builtinId="8" hidden="1"/>
    <cellStyle name="Hyperlink" xfId="5451" builtinId="8" hidden="1"/>
    <cellStyle name="Hyperlink" xfId="5453" builtinId="8" hidden="1"/>
    <cellStyle name="Hyperlink" xfId="5455" builtinId="8" hidden="1"/>
    <cellStyle name="Hyperlink" xfId="5457" builtinId="8" hidden="1"/>
    <cellStyle name="Hyperlink" xfId="5459" builtinId="8" hidden="1"/>
    <cellStyle name="Hyperlink" xfId="5461" builtinId="8" hidden="1"/>
    <cellStyle name="Hyperlink" xfId="5463" builtinId="8" hidden="1"/>
    <cellStyle name="Hyperlink" xfId="5465" builtinId="8" hidden="1"/>
    <cellStyle name="Hyperlink" xfId="5467" builtinId="8" hidden="1"/>
    <cellStyle name="Hyperlink" xfId="5469" builtinId="8" hidden="1"/>
    <cellStyle name="Hyperlink" xfId="5471" builtinId="8" hidden="1"/>
    <cellStyle name="Hyperlink" xfId="5473" builtinId="8" hidden="1"/>
    <cellStyle name="Hyperlink" xfId="5475" builtinId="8" hidden="1"/>
    <cellStyle name="Hyperlink" xfId="5477" builtinId="8" hidden="1"/>
    <cellStyle name="Hyperlink" xfId="5479" builtinId="8" hidden="1"/>
    <cellStyle name="Hyperlink" xfId="5481" builtinId="8" hidden="1"/>
    <cellStyle name="Hyperlink" xfId="5483" builtinId="8" hidden="1"/>
    <cellStyle name="Hyperlink" xfId="5485" builtinId="8" hidden="1"/>
    <cellStyle name="Hyperlink" xfId="5487" builtinId="8" hidden="1"/>
    <cellStyle name="Hyperlink" xfId="5489" builtinId="8" hidden="1"/>
    <cellStyle name="Hyperlink" xfId="5491" builtinId="8" hidden="1"/>
    <cellStyle name="Hyperlink" xfId="5493" builtinId="8" hidden="1"/>
    <cellStyle name="Hyperlink" xfId="5495" builtinId="8" hidden="1"/>
    <cellStyle name="Hyperlink" xfId="5497" builtinId="8" hidden="1"/>
    <cellStyle name="Hyperlink" xfId="5499" builtinId="8" hidden="1"/>
    <cellStyle name="Hyperlink" xfId="5501" builtinId="8" hidden="1"/>
    <cellStyle name="Hyperlink" xfId="5503" builtinId="8" hidden="1"/>
    <cellStyle name="Hyperlink" xfId="5505" builtinId="8" hidden="1"/>
    <cellStyle name="Hyperlink" xfId="5507" builtinId="8" hidden="1"/>
    <cellStyle name="Hyperlink" xfId="5509" builtinId="8" hidden="1"/>
    <cellStyle name="Hyperlink" xfId="5511" builtinId="8" hidden="1"/>
    <cellStyle name="Hyperlink" xfId="5513" builtinId="8" hidden="1"/>
    <cellStyle name="Hyperlink" xfId="5515" builtinId="8" hidden="1"/>
    <cellStyle name="Hyperlink" xfId="5517" builtinId="8" hidden="1"/>
    <cellStyle name="Hyperlink" xfId="5519" builtinId="8" hidden="1"/>
    <cellStyle name="Hyperlink" xfId="5521" builtinId="8" hidden="1"/>
    <cellStyle name="Hyperlink" xfId="5523" builtinId="8" hidden="1"/>
    <cellStyle name="Hyperlink" xfId="5525" builtinId="8" hidden="1"/>
    <cellStyle name="Hyperlink" xfId="5527" builtinId="8" hidden="1"/>
    <cellStyle name="Hyperlink" xfId="5529" builtinId="8" hidden="1"/>
    <cellStyle name="Hyperlink" xfId="5531" builtinId="8" hidden="1"/>
    <cellStyle name="Hyperlink" xfId="5533" builtinId="8" hidden="1"/>
    <cellStyle name="Hyperlink" xfId="5535" builtinId="8" hidden="1"/>
    <cellStyle name="Hyperlink" xfId="5537" builtinId="8" hidden="1"/>
    <cellStyle name="Hyperlink" xfId="5539" builtinId="8" hidden="1"/>
    <cellStyle name="Hyperlink" xfId="5541" builtinId="8" hidden="1"/>
    <cellStyle name="Hyperlink" xfId="5543" builtinId="8" hidden="1"/>
    <cellStyle name="Hyperlink" xfId="5545" builtinId="8" hidden="1"/>
    <cellStyle name="Hyperlink" xfId="5547" builtinId="8" hidden="1"/>
    <cellStyle name="Hyperlink" xfId="5549" builtinId="8" hidden="1"/>
    <cellStyle name="Hyperlink" xfId="5551" builtinId="8" hidden="1"/>
    <cellStyle name="Hyperlink" xfId="5553" builtinId="8" hidden="1"/>
    <cellStyle name="Hyperlink" xfId="5555" builtinId="8" hidden="1"/>
    <cellStyle name="Hyperlink" xfId="5557" builtinId="8" hidden="1"/>
    <cellStyle name="Hyperlink" xfId="5559" builtinId="8" hidden="1"/>
    <cellStyle name="Hyperlink" xfId="5561" builtinId="8" hidden="1"/>
    <cellStyle name="Hyperlink" xfId="5563" builtinId="8" hidden="1"/>
    <cellStyle name="Hyperlink" xfId="5565" builtinId="8" hidden="1"/>
    <cellStyle name="Hyperlink" xfId="5567" builtinId="8" hidden="1"/>
    <cellStyle name="Hyperlink" xfId="5569" builtinId="8" hidden="1"/>
    <cellStyle name="Hyperlink" xfId="5571" builtinId="8" hidden="1"/>
    <cellStyle name="Hyperlink" xfId="5573" builtinId="8" hidden="1"/>
    <cellStyle name="Hyperlink" xfId="5575" builtinId="8" hidden="1"/>
    <cellStyle name="Hyperlink" xfId="5577" builtinId="8" hidden="1"/>
    <cellStyle name="Hyperlink" xfId="5579" builtinId="8" hidden="1"/>
    <cellStyle name="Hyperlink" xfId="5581" builtinId="8" hidden="1"/>
    <cellStyle name="Hyperlink" xfId="5583" builtinId="8" hidden="1"/>
    <cellStyle name="Hyperlink" xfId="5585" builtinId="8" hidden="1"/>
    <cellStyle name="Hyperlink" xfId="5587" builtinId="8" hidden="1"/>
    <cellStyle name="Hyperlink" xfId="5589" builtinId="8" hidden="1"/>
    <cellStyle name="Hyperlink" xfId="5591" builtinId="8" hidden="1"/>
    <cellStyle name="Hyperlink" xfId="5593" builtinId="8" hidden="1"/>
    <cellStyle name="Hyperlink" xfId="5595" builtinId="8" hidden="1"/>
    <cellStyle name="Hyperlink" xfId="5597" builtinId="8" hidden="1"/>
    <cellStyle name="Hyperlink" xfId="5599" builtinId="8" hidden="1"/>
    <cellStyle name="Hyperlink" xfId="5601" builtinId="8" hidden="1"/>
    <cellStyle name="Hyperlink" xfId="5603" builtinId="8" hidden="1"/>
    <cellStyle name="Hyperlink" xfId="5605" builtinId="8" hidden="1"/>
    <cellStyle name="Hyperlink" xfId="5607" builtinId="8" hidden="1"/>
    <cellStyle name="Hyperlink" xfId="5609" builtinId="8" hidden="1"/>
    <cellStyle name="Hyperlink" xfId="5611" builtinId="8" hidden="1"/>
    <cellStyle name="Hyperlink" xfId="5613" builtinId="8" hidden="1"/>
    <cellStyle name="Hyperlink" xfId="5615" builtinId="8" hidden="1"/>
    <cellStyle name="Hyperlink" xfId="5617" builtinId="8" hidden="1"/>
    <cellStyle name="Hyperlink" xfId="5619" builtinId="8" hidden="1"/>
    <cellStyle name="Hyperlink" xfId="5621" builtinId="8" hidden="1"/>
    <cellStyle name="Hyperlink" xfId="5623" builtinId="8" hidden="1"/>
    <cellStyle name="Hyperlink" xfId="5625" builtinId="8" hidden="1"/>
    <cellStyle name="Hyperlink" xfId="5627" builtinId="8" hidden="1"/>
    <cellStyle name="Hyperlink" xfId="5629" builtinId="8" hidden="1"/>
    <cellStyle name="Hyperlink" xfId="5631" builtinId="8" hidden="1"/>
    <cellStyle name="Hyperlink" xfId="5633" builtinId="8" hidden="1"/>
    <cellStyle name="Hyperlink" xfId="5635" builtinId="8" hidden="1"/>
    <cellStyle name="Hyperlink" xfId="5637" builtinId="8" hidden="1"/>
    <cellStyle name="Hyperlink" xfId="5639" builtinId="8" hidden="1"/>
    <cellStyle name="Hyperlink" xfId="5641" builtinId="8" hidden="1"/>
    <cellStyle name="Hyperlink" xfId="5643" builtinId="8" hidden="1"/>
    <cellStyle name="Hyperlink" xfId="5645" builtinId="8" hidden="1"/>
    <cellStyle name="Hyperlink" xfId="5647" builtinId="8" hidden="1"/>
    <cellStyle name="Hyperlink" xfId="5649" builtinId="8" hidden="1"/>
    <cellStyle name="Hyperlink" xfId="5651" builtinId="8" hidden="1"/>
    <cellStyle name="Hyperlink" xfId="5653" builtinId="8" hidden="1"/>
    <cellStyle name="Hyperlink" xfId="5655" builtinId="8" hidden="1"/>
    <cellStyle name="Hyperlink" xfId="5657" builtinId="8" hidden="1"/>
    <cellStyle name="Hyperlink" xfId="5659" builtinId="8" hidden="1"/>
    <cellStyle name="Hyperlink" xfId="5661" builtinId="8" hidden="1"/>
    <cellStyle name="Hyperlink" xfId="5663" builtinId="8" hidden="1"/>
    <cellStyle name="Hyperlink" xfId="5665" builtinId="8" hidden="1"/>
    <cellStyle name="Hyperlink" xfId="5667" builtinId="8" hidden="1"/>
    <cellStyle name="Hyperlink" xfId="5669" builtinId="8" hidden="1"/>
    <cellStyle name="Hyperlink" xfId="5671" builtinId="8" hidden="1"/>
    <cellStyle name="Hyperlink" xfId="5673" builtinId="8" hidden="1"/>
    <cellStyle name="Hyperlink" xfId="5675" builtinId="8" hidden="1"/>
    <cellStyle name="Hyperlink" xfId="5677" builtinId="8" hidden="1"/>
    <cellStyle name="Hyperlink" xfId="5679" builtinId="8" hidden="1"/>
    <cellStyle name="Hyperlink" xfId="5681" builtinId="8" hidden="1"/>
    <cellStyle name="Hyperlink" xfId="5683" builtinId="8" hidden="1"/>
    <cellStyle name="Hyperlink" xfId="5685" builtinId="8" hidden="1"/>
    <cellStyle name="Hyperlink" xfId="5687" builtinId="8" hidden="1"/>
    <cellStyle name="Hyperlink" xfId="5689" builtinId="8" hidden="1"/>
    <cellStyle name="Hyperlink" xfId="5691" builtinId="8" hidden="1"/>
    <cellStyle name="Hyperlink" xfId="5693" builtinId="8" hidden="1"/>
    <cellStyle name="Hyperlink" xfId="5695" builtinId="8" hidden="1"/>
    <cellStyle name="Hyperlink" xfId="5697" builtinId="8" hidden="1"/>
    <cellStyle name="Hyperlink" xfId="5699" builtinId="8" hidden="1"/>
    <cellStyle name="Hyperlink" xfId="5701" builtinId="8" hidden="1"/>
    <cellStyle name="Hyperlink" xfId="5703" builtinId="8" hidden="1"/>
    <cellStyle name="Hyperlink" xfId="5705" builtinId="8" hidden="1"/>
    <cellStyle name="Hyperlink" xfId="5707" builtinId="8" hidden="1"/>
    <cellStyle name="Hyperlink" xfId="5709" builtinId="8" hidden="1"/>
    <cellStyle name="Hyperlink" xfId="5711" builtinId="8" hidden="1"/>
    <cellStyle name="Hyperlink" xfId="5713" builtinId="8" hidden="1"/>
    <cellStyle name="Hyperlink" xfId="5715" builtinId="8" hidden="1"/>
    <cellStyle name="Hyperlink" xfId="5717" builtinId="8" hidden="1"/>
    <cellStyle name="Hyperlink" xfId="5719" builtinId="8" hidden="1"/>
    <cellStyle name="Hyperlink" xfId="5721" builtinId="8" hidden="1"/>
    <cellStyle name="Hyperlink" xfId="5723" builtinId="8" hidden="1"/>
    <cellStyle name="Hyperlink" xfId="5725" builtinId="8" hidden="1"/>
    <cellStyle name="Hyperlink" xfId="5727" builtinId="8" hidden="1"/>
    <cellStyle name="Hyperlink" xfId="5729" builtinId="8" hidden="1"/>
    <cellStyle name="Hyperlink" xfId="5731" builtinId="8" hidden="1"/>
    <cellStyle name="Hyperlink" xfId="5733" builtinId="8" hidden="1"/>
    <cellStyle name="Hyperlink" xfId="5735" builtinId="8" hidden="1"/>
    <cellStyle name="Hyperlink" xfId="5737" builtinId="8" hidden="1"/>
    <cellStyle name="Hyperlink" xfId="5739" builtinId="8" hidden="1"/>
    <cellStyle name="Hyperlink" xfId="5741" builtinId="8" hidden="1"/>
    <cellStyle name="Hyperlink" xfId="5743" builtinId="8" hidden="1"/>
    <cellStyle name="Hyperlink" xfId="5745" builtinId="8" hidden="1"/>
    <cellStyle name="Hyperlink" xfId="5747" builtinId="8" hidden="1"/>
    <cellStyle name="Hyperlink" xfId="5749" builtinId="8" hidden="1"/>
    <cellStyle name="Hyperlink" xfId="5751" builtinId="8" hidden="1"/>
    <cellStyle name="Hyperlink" xfId="5753" builtinId="8" hidden="1"/>
    <cellStyle name="Hyperlink" xfId="5755" builtinId="8" hidden="1"/>
    <cellStyle name="Hyperlink" xfId="5757" builtinId="8" hidden="1"/>
    <cellStyle name="Hyperlink" xfId="5759" builtinId="8" hidden="1"/>
    <cellStyle name="Hyperlink" xfId="5761" builtinId="8" hidden="1"/>
    <cellStyle name="Hyperlink" xfId="5763" builtinId="8" hidden="1"/>
    <cellStyle name="Hyperlink" xfId="5765" builtinId="8" hidden="1"/>
    <cellStyle name="Hyperlink" xfId="5767" builtinId="8" hidden="1"/>
    <cellStyle name="Hyperlink" xfId="5769" builtinId="8" hidden="1"/>
    <cellStyle name="Hyperlink" xfId="5771" builtinId="8" hidden="1"/>
    <cellStyle name="Hyperlink" xfId="5773" builtinId="8" hidden="1"/>
    <cellStyle name="Hyperlink" xfId="5775" builtinId="8" hidden="1"/>
    <cellStyle name="Hyperlink" xfId="5777" builtinId="8" hidden="1"/>
    <cellStyle name="Hyperlink" xfId="5779" builtinId="8" hidden="1"/>
    <cellStyle name="Hyperlink" xfId="5781" builtinId="8" hidden="1"/>
    <cellStyle name="Hyperlink" xfId="5783" builtinId="8" hidden="1"/>
    <cellStyle name="Hyperlink" xfId="5785" builtinId="8" hidden="1"/>
    <cellStyle name="Hyperlink" xfId="5787" builtinId="8" hidden="1"/>
    <cellStyle name="Hyperlink" xfId="5789" builtinId="8" hidden="1"/>
    <cellStyle name="Hyperlink" xfId="5791" builtinId="8" hidden="1"/>
    <cellStyle name="Hyperlink" xfId="5793" builtinId="8" hidden="1"/>
    <cellStyle name="Hyperlink" xfId="5795" builtinId="8" hidden="1"/>
    <cellStyle name="Hyperlink" xfId="5797" builtinId="8" hidden="1"/>
    <cellStyle name="Hyperlink" xfId="5799" builtinId="8" hidden="1"/>
    <cellStyle name="Hyperlink" xfId="5801" builtinId="8" hidden="1"/>
    <cellStyle name="Hyperlink" xfId="5803" builtinId="8" hidden="1"/>
    <cellStyle name="Hyperlink" xfId="5805" builtinId="8" hidden="1"/>
    <cellStyle name="Hyperlink" xfId="5807" builtinId="8" hidden="1"/>
    <cellStyle name="Hyperlink" xfId="5809" builtinId="8" hidden="1"/>
    <cellStyle name="Hyperlink" xfId="5811" builtinId="8" hidden="1"/>
    <cellStyle name="Hyperlink" xfId="5813" builtinId="8" hidden="1"/>
    <cellStyle name="Hyperlink" xfId="5815" builtinId="8" hidden="1"/>
    <cellStyle name="Hyperlink" xfId="5817" builtinId="8" hidden="1"/>
    <cellStyle name="Hyperlink" xfId="5819" builtinId="8" hidden="1"/>
    <cellStyle name="Hyperlink" xfId="5821" builtinId="8" hidden="1"/>
    <cellStyle name="Hyperlink" xfId="5823" builtinId="8" hidden="1"/>
    <cellStyle name="Hyperlink" xfId="5825" builtinId="8" hidden="1"/>
    <cellStyle name="Hyperlink" xfId="5827" builtinId="8" hidden="1"/>
    <cellStyle name="Hyperlink" xfId="5829" builtinId="8" hidden="1"/>
    <cellStyle name="Hyperlink" xfId="5831" builtinId="8" hidden="1"/>
    <cellStyle name="Hyperlink" xfId="5833" builtinId="8" hidden="1"/>
    <cellStyle name="Hyperlink" xfId="5835" builtinId="8" hidden="1"/>
    <cellStyle name="Hyperlink" xfId="5837" builtinId="8" hidden="1"/>
    <cellStyle name="Hyperlink" xfId="5839" builtinId="8" hidden="1"/>
    <cellStyle name="Hyperlink" xfId="5841" builtinId="8" hidden="1"/>
    <cellStyle name="Hyperlink" xfId="5843" builtinId="8" hidden="1"/>
    <cellStyle name="Hyperlink" xfId="5845" builtinId="8" hidden="1"/>
    <cellStyle name="Hyperlink" xfId="5847" builtinId="8" hidden="1"/>
    <cellStyle name="Hyperlink" xfId="5849" builtinId="8" hidden="1"/>
    <cellStyle name="Hyperlink" xfId="5851" builtinId="8" hidden="1"/>
    <cellStyle name="Hyperlink" xfId="5853" builtinId="8" hidden="1"/>
    <cellStyle name="Hyperlink" xfId="5855" builtinId="8" hidden="1"/>
    <cellStyle name="Hyperlink" xfId="5857" builtinId="8" hidden="1"/>
    <cellStyle name="Hyperlink" xfId="5859" builtinId="8" hidden="1"/>
    <cellStyle name="Hyperlink" xfId="5861" builtinId="8" hidden="1"/>
    <cellStyle name="Hyperlink" xfId="5863" builtinId="8" hidden="1"/>
    <cellStyle name="Hyperlink" xfId="5865" builtinId="8" hidden="1"/>
    <cellStyle name="Hyperlink" xfId="5867" builtinId="8" hidden="1"/>
    <cellStyle name="Hyperlink" xfId="5869" builtinId="8" hidden="1"/>
    <cellStyle name="Hyperlink" xfId="5871" builtinId="8" hidden="1"/>
    <cellStyle name="Hyperlink" xfId="5873" builtinId="8" hidden="1"/>
    <cellStyle name="Hyperlink" xfId="5875" builtinId="8" hidden="1"/>
    <cellStyle name="Hyperlink" xfId="5877" builtinId="8" hidden="1"/>
    <cellStyle name="Hyperlink" xfId="5879" builtinId="8" hidden="1"/>
    <cellStyle name="Hyperlink" xfId="5881" builtinId="8" hidden="1"/>
    <cellStyle name="Hyperlink" xfId="5883" builtinId="8" hidden="1"/>
    <cellStyle name="Hyperlink" xfId="5885" builtinId="8" hidden="1"/>
    <cellStyle name="Hyperlink" xfId="5887" builtinId="8" hidden="1"/>
    <cellStyle name="Hyperlink" xfId="5889" builtinId="8" hidden="1"/>
    <cellStyle name="Hyperlink" xfId="5891" builtinId="8" hidden="1"/>
    <cellStyle name="Hyperlink" xfId="5893" builtinId="8" hidden="1"/>
    <cellStyle name="Hyperlink" xfId="5895" builtinId="8" hidden="1"/>
    <cellStyle name="Hyperlink" xfId="5897" builtinId="8" hidden="1"/>
    <cellStyle name="Hyperlink" xfId="5899" builtinId="8" hidden="1"/>
    <cellStyle name="Hyperlink" xfId="5901" builtinId="8" hidden="1"/>
    <cellStyle name="Hyperlink" xfId="5903" builtinId="8" hidden="1"/>
    <cellStyle name="Hyperlink" xfId="5905" builtinId="8" hidden="1"/>
    <cellStyle name="Hyperlink" xfId="5907" builtinId="8" hidden="1"/>
    <cellStyle name="Hyperlink" xfId="5909" builtinId="8" hidden="1"/>
    <cellStyle name="Hyperlink" xfId="5911" builtinId="8" hidden="1"/>
    <cellStyle name="Hyperlink" xfId="5913" builtinId="8" hidden="1"/>
    <cellStyle name="Hyperlink" xfId="5915" builtinId="8" hidden="1"/>
    <cellStyle name="Hyperlink" xfId="5917" builtinId="8" hidden="1"/>
    <cellStyle name="Hyperlink" xfId="5919" builtinId="8" hidden="1"/>
    <cellStyle name="Hyperlink" xfId="5921" builtinId="8" hidden="1"/>
    <cellStyle name="Hyperlink" xfId="5923" builtinId="8" hidden="1"/>
    <cellStyle name="Hyperlink" xfId="5925" builtinId="8" hidden="1"/>
    <cellStyle name="Hyperlink" xfId="5927" builtinId="8" hidden="1"/>
    <cellStyle name="Hyperlink" xfId="5929" builtinId="8" hidden="1"/>
    <cellStyle name="Hyperlink" xfId="5931" builtinId="8" hidden="1"/>
    <cellStyle name="Hyperlink" xfId="5933" builtinId="8" hidden="1"/>
    <cellStyle name="Hyperlink" xfId="5935" builtinId="8" hidden="1"/>
    <cellStyle name="Hyperlink" xfId="5937" builtinId="8" hidden="1"/>
    <cellStyle name="Hyperlink" xfId="5939" builtinId="8" hidden="1"/>
    <cellStyle name="Hyperlink" xfId="5941" builtinId="8" hidden="1"/>
    <cellStyle name="Hyperlink" xfId="5943" builtinId="8" hidden="1"/>
    <cellStyle name="Hyperlink" xfId="5945" builtinId="8" hidden="1"/>
    <cellStyle name="Hyperlink" xfId="5947" builtinId="8" hidden="1"/>
    <cellStyle name="Hyperlink" xfId="5949" builtinId="8" hidden="1"/>
    <cellStyle name="Hyperlink" xfId="5951" builtinId="8" hidden="1"/>
    <cellStyle name="Hyperlink" xfId="5953" builtinId="8" hidden="1"/>
    <cellStyle name="Hyperlink" xfId="5955" builtinId="8" hidden="1"/>
    <cellStyle name="Hyperlink" xfId="5957" builtinId="8" hidden="1"/>
    <cellStyle name="Hyperlink" xfId="5959" builtinId="8" hidden="1"/>
    <cellStyle name="Hyperlink" xfId="5961" builtinId="8" hidden="1"/>
    <cellStyle name="Hyperlink" xfId="5963" builtinId="8" hidden="1"/>
    <cellStyle name="Hyperlink" xfId="5965" builtinId="8" hidden="1"/>
    <cellStyle name="Hyperlink" xfId="5967" builtinId="8" hidden="1"/>
    <cellStyle name="Hyperlink" xfId="5969" builtinId="8" hidden="1"/>
    <cellStyle name="Hyperlink" xfId="5971" builtinId="8" hidden="1"/>
    <cellStyle name="Hyperlink" xfId="5973" builtinId="8" hidden="1"/>
    <cellStyle name="Hyperlink" xfId="5975" builtinId="8" hidden="1"/>
    <cellStyle name="Hyperlink" xfId="5977" builtinId="8" hidden="1"/>
    <cellStyle name="Hyperlink" xfId="5979" builtinId="8" hidden="1"/>
    <cellStyle name="Hyperlink" xfId="5981" builtinId="8" hidden="1"/>
    <cellStyle name="Hyperlink" xfId="5983" builtinId="8" hidden="1"/>
    <cellStyle name="Hyperlink" xfId="5985" builtinId="8" hidden="1"/>
    <cellStyle name="Hyperlink" xfId="5987" builtinId="8" hidden="1"/>
    <cellStyle name="Hyperlink" xfId="5989" builtinId="8" hidden="1"/>
    <cellStyle name="Hyperlink" xfId="5991" builtinId="8" hidden="1"/>
    <cellStyle name="Hyperlink" xfId="5993" builtinId="8" hidden="1"/>
    <cellStyle name="Hyperlink" xfId="5995" builtinId="8" hidden="1"/>
    <cellStyle name="Hyperlink" xfId="5997" builtinId="8" hidden="1"/>
    <cellStyle name="Hyperlink" xfId="5999" builtinId="8" hidden="1"/>
    <cellStyle name="Hyperlink" xfId="6001" builtinId="8" hidden="1"/>
    <cellStyle name="Hyperlink" xfId="6003" builtinId="8" hidden="1"/>
    <cellStyle name="Hyperlink" xfId="6005" builtinId="8" hidden="1"/>
    <cellStyle name="Hyperlink" xfId="6007" builtinId="8" hidden="1"/>
    <cellStyle name="Hyperlink" xfId="6009" builtinId="8" hidden="1"/>
    <cellStyle name="Hyperlink" xfId="6011" builtinId="8" hidden="1"/>
    <cellStyle name="Hyperlink" xfId="6013" builtinId="8" hidden="1"/>
    <cellStyle name="Hyperlink" xfId="6015" builtinId="8" hidden="1"/>
    <cellStyle name="Hyperlink" xfId="6017" builtinId="8" hidden="1"/>
    <cellStyle name="Hyperlink" xfId="6019" builtinId="8" hidden="1"/>
    <cellStyle name="Hyperlink" xfId="6021" builtinId="8" hidden="1"/>
    <cellStyle name="Hyperlink" xfId="6023" builtinId="8" hidden="1"/>
    <cellStyle name="Hyperlink" xfId="6025" builtinId="8" hidden="1"/>
    <cellStyle name="Hyperlink" xfId="6027" builtinId="8" hidden="1"/>
    <cellStyle name="Hyperlink" xfId="6029" builtinId="8" hidden="1"/>
    <cellStyle name="Hyperlink" xfId="6031" builtinId="8" hidden="1"/>
    <cellStyle name="Hyperlink" xfId="6033" builtinId="8" hidden="1"/>
    <cellStyle name="Hyperlink" xfId="6035" builtinId="8" hidden="1"/>
    <cellStyle name="Hyperlink" xfId="6037" builtinId="8" hidden="1"/>
    <cellStyle name="Hyperlink" xfId="6039" builtinId="8" hidden="1"/>
    <cellStyle name="Hyperlink" xfId="6041" builtinId="8" hidden="1"/>
    <cellStyle name="Hyperlink" xfId="6043" builtinId="8" hidden="1"/>
    <cellStyle name="Hyperlink" xfId="6045" builtinId="8" hidden="1"/>
    <cellStyle name="Hyperlink" xfId="6047" builtinId="8" hidden="1"/>
    <cellStyle name="Hyperlink" xfId="6049" builtinId="8" hidden="1"/>
    <cellStyle name="Hyperlink" xfId="6051" builtinId="8" hidden="1"/>
    <cellStyle name="Hyperlink" xfId="6053" builtinId="8" hidden="1"/>
    <cellStyle name="Hyperlink" xfId="6055" builtinId="8" hidden="1"/>
    <cellStyle name="Hyperlink" xfId="6057" builtinId="8" hidden="1"/>
    <cellStyle name="Hyperlink" xfId="6059" builtinId="8" hidden="1"/>
    <cellStyle name="Hyperlink" xfId="6061" builtinId="8" hidden="1"/>
    <cellStyle name="Hyperlink" xfId="6063" builtinId="8" hidden="1"/>
    <cellStyle name="Hyperlink" xfId="6065" builtinId="8" hidden="1"/>
    <cellStyle name="Hyperlink" xfId="6067" builtinId="8" hidden="1"/>
    <cellStyle name="Hyperlink" xfId="6069" builtinId="8" hidden="1"/>
    <cellStyle name="Hyperlink" xfId="6071" builtinId="8" hidden="1"/>
    <cellStyle name="Hyperlink" xfId="6073" builtinId="8" hidden="1"/>
    <cellStyle name="Hyperlink" xfId="6075" builtinId="8" hidden="1"/>
    <cellStyle name="Hyperlink" xfId="6077" builtinId="8" hidden="1"/>
    <cellStyle name="Hyperlink" xfId="6079" builtinId="8" hidden="1"/>
    <cellStyle name="Hyperlink" xfId="6081" builtinId="8" hidden="1"/>
    <cellStyle name="Hyperlink" xfId="6083" builtinId="8" hidden="1"/>
    <cellStyle name="Hyperlink" xfId="6085" builtinId="8" hidden="1"/>
    <cellStyle name="Hyperlink" xfId="6087" builtinId="8" hidden="1"/>
    <cellStyle name="Hyperlink" xfId="6089" builtinId="8" hidden="1"/>
    <cellStyle name="Hyperlink" xfId="6091" builtinId="8" hidden="1"/>
    <cellStyle name="Hyperlink" xfId="6093" builtinId="8" hidden="1"/>
    <cellStyle name="Hyperlink" xfId="6095" builtinId="8" hidden="1"/>
    <cellStyle name="Hyperlink" xfId="6097" builtinId="8" hidden="1"/>
    <cellStyle name="Hyperlink" xfId="6099" builtinId="8" hidden="1"/>
    <cellStyle name="Hyperlink" xfId="6101" builtinId="8" hidden="1"/>
    <cellStyle name="Hyperlink" xfId="6103" builtinId="8" hidden="1"/>
    <cellStyle name="Hyperlink" xfId="6105" builtinId="8" hidden="1"/>
    <cellStyle name="Hyperlink" xfId="6107" builtinId="8" hidden="1"/>
    <cellStyle name="Hyperlink" xfId="6109" builtinId="8" hidden="1"/>
    <cellStyle name="Hyperlink" xfId="6111" builtinId="8" hidden="1"/>
    <cellStyle name="Hyperlink" xfId="6113" builtinId="8" hidden="1"/>
    <cellStyle name="Hyperlink" xfId="6115" builtinId="8" hidden="1"/>
    <cellStyle name="Hyperlink" xfId="6117" builtinId="8" hidden="1"/>
    <cellStyle name="Hyperlink" xfId="6119" builtinId="8" hidden="1"/>
    <cellStyle name="Hyperlink" xfId="6121" builtinId="8" hidden="1"/>
    <cellStyle name="Hyperlink" xfId="6123" builtinId="8" hidden="1"/>
    <cellStyle name="Hyperlink" xfId="6125" builtinId="8" hidden="1"/>
    <cellStyle name="Hyperlink" xfId="6127" builtinId="8" hidden="1"/>
    <cellStyle name="Hyperlink" xfId="6129" builtinId="8" hidden="1"/>
    <cellStyle name="Hyperlink" xfId="6131" builtinId="8" hidden="1"/>
    <cellStyle name="Hyperlink" xfId="6133" builtinId="8" hidden="1"/>
    <cellStyle name="Hyperlink" xfId="6135" builtinId="8" hidden="1"/>
    <cellStyle name="Hyperlink" xfId="6137" builtinId="8" hidden="1"/>
    <cellStyle name="Hyperlink" xfId="6139" builtinId="8" hidden="1"/>
    <cellStyle name="Hyperlink" xfId="6141" builtinId="8" hidden="1"/>
    <cellStyle name="Hyperlink" xfId="6143" builtinId="8" hidden="1"/>
    <cellStyle name="Hyperlink" xfId="6145" builtinId="8" hidden="1"/>
    <cellStyle name="Hyperlink" xfId="6147" builtinId="8" hidden="1"/>
    <cellStyle name="Hyperlink" xfId="6149" builtinId="8" hidden="1"/>
    <cellStyle name="Hyperlink" xfId="6151" builtinId="8" hidden="1"/>
    <cellStyle name="Hyperlink" xfId="6153" builtinId="8" hidden="1"/>
    <cellStyle name="Hyperlink" xfId="6155" builtinId="8" hidden="1"/>
    <cellStyle name="Hyperlink" xfId="6157" builtinId="8" hidden="1"/>
    <cellStyle name="Hyperlink" xfId="6159" builtinId="8" hidden="1"/>
    <cellStyle name="Hyperlink" xfId="6161" builtinId="8" hidden="1"/>
    <cellStyle name="Hyperlink" xfId="6163" builtinId="8" hidden="1"/>
    <cellStyle name="Hyperlink" xfId="6165" builtinId="8" hidden="1"/>
    <cellStyle name="Hyperlink" xfId="6167" builtinId="8" hidden="1"/>
    <cellStyle name="Hyperlink" xfId="6169" builtinId="8" hidden="1"/>
    <cellStyle name="Hyperlink" xfId="6171" builtinId="8" hidden="1"/>
    <cellStyle name="Hyperlink" xfId="6173" builtinId="8" hidden="1"/>
    <cellStyle name="Hyperlink" xfId="6175" builtinId="8" hidden="1"/>
    <cellStyle name="Hyperlink" xfId="6177" builtinId="8" hidden="1"/>
    <cellStyle name="Hyperlink" xfId="6179" builtinId="8" hidden="1"/>
    <cellStyle name="Hyperlink" xfId="6181" builtinId="8" hidden="1"/>
    <cellStyle name="Hyperlink" xfId="6183" builtinId="8" hidden="1"/>
    <cellStyle name="Hyperlink" xfId="6185" builtinId="8" hidden="1"/>
    <cellStyle name="Hyperlink" xfId="6187" builtinId="8" hidden="1"/>
    <cellStyle name="Hyperlink" xfId="6189" builtinId="8" hidden="1"/>
    <cellStyle name="Hyperlink" xfId="6191" builtinId="8" hidden="1"/>
    <cellStyle name="Hyperlink" xfId="6193" builtinId="8" hidden="1"/>
    <cellStyle name="Hyperlink" xfId="6195" builtinId="8" hidden="1"/>
    <cellStyle name="Hyperlink" xfId="6197" builtinId="8" hidden="1"/>
    <cellStyle name="Hyperlink" xfId="6199" builtinId="8" hidden="1"/>
    <cellStyle name="Hyperlink" xfId="6201" builtinId="8" hidden="1"/>
    <cellStyle name="Hyperlink" xfId="6203" builtinId="8" hidden="1"/>
    <cellStyle name="Hyperlink" xfId="6205" builtinId="8" hidden="1"/>
    <cellStyle name="Hyperlink" xfId="6207" builtinId="8" hidden="1"/>
    <cellStyle name="Hyperlink" xfId="6209" builtinId="8" hidden="1"/>
    <cellStyle name="Hyperlink" xfId="6211" builtinId="8" hidden="1"/>
    <cellStyle name="Hyperlink" xfId="6213" builtinId="8" hidden="1"/>
    <cellStyle name="Hyperlink" xfId="6215" builtinId="8" hidden="1"/>
    <cellStyle name="Hyperlink" xfId="6217" builtinId="8" hidden="1"/>
    <cellStyle name="Hyperlink" xfId="6219" builtinId="8" hidden="1"/>
    <cellStyle name="Hyperlink" xfId="6221" builtinId="8" hidden="1"/>
    <cellStyle name="Hyperlink" xfId="6223" builtinId="8" hidden="1"/>
    <cellStyle name="Hyperlink" xfId="6225" builtinId="8" hidden="1"/>
    <cellStyle name="Hyperlink" xfId="6227" builtinId="8" hidden="1"/>
    <cellStyle name="Hyperlink" xfId="6229" builtinId="8" hidden="1"/>
    <cellStyle name="Hyperlink" xfId="6231" builtinId="8" hidden="1"/>
    <cellStyle name="Hyperlink" xfId="6233" builtinId="8" hidden="1"/>
    <cellStyle name="Hyperlink" xfId="6235" builtinId="8" hidden="1"/>
    <cellStyle name="Hyperlink" xfId="6237" builtinId="8" hidden="1"/>
    <cellStyle name="Hyperlink" xfId="6239" builtinId="8" hidden="1"/>
    <cellStyle name="Hyperlink" xfId="6241" builtinId="8" hidden="1"/>
    <cellStyle name="Hyperlink" xfId="6243" builtinId="8" hidden="1"/>
    <cellStyle name="Hyperlink" xfId="6245" builtinId="8" hidden="1"/>
    <cellStyle name="Hyperlink" xfId="6247" builtinId="8" hidden="1"/>
    <cellStyle name="Hyperlink" xfId="6249" builtinId="8" hidden="1"/>
    <cellStyle name="Hyperlink" xfId="6251" builtinId="8" hidden="1"/>
    <cellStyle name="Hyperlink" xfId="6253" builtinId="8" hidden="1"/>
    <cellStyle name="Hyperlink" xfId="6255" builtinId="8" hidden="1"/>
    <cellStyle name="Hyperlink" xfId="6257" builtinId="8" hidden="1"/>
    <cellStyle name="Hyperlink" xfId="6259" builtinId="8" hidden="1"/>
    <cellStyle name="Hyperlink" xfId="6261" builtinId="8" hidden="1"/>
    <cellStyle name="Hyperlink" xfId="6263" builtinId="8" hidden="1"/>
    <cellStyle name="Hyperlink" xfId="6265" builtinId="8" hidden="1"/>
    <cellStyle name="Hyperlink" xfId="6267" builtinId="8" hidden="1"/>
    <cellStyle name="Hyperlink" xfId="6269" builtinId="8" hidden="1"/>
    <cellStyle name="Hyperlink" xfId="6271" builtinId="8" hidden="1"/>
    <cellStyle name="Hyperlink" xfId="6273" builtinId="8" hidden="1"/>
    <cellStyle name="Hyperlink" xfId="6275" builtinId="8" hidden="1"/>
    <cellStyle name="Hyperlink" xfId="6277" builtinId="8" hidden="1"/>
    <cellStyle name="Hyperlink" xfId="6279" builtinId="8" hidden="1"/>
    <cellStyle name="Hyperlink" xfId="6281" builtinId="8" hidden="1"/>
    <cellStyle name="Hyperlink" xfId="6283" builtinId="8" hidden="1"/>
    <cellStyle name="Hyperlink" xfId="6285" builtinId="8" hidden="1"/>
    <cellStyle name="Hyperlink" xfId="6287" builtinId="8" hidden="1"/>
    <cellStyle name="Hyperlink" xfId="6289" builtinId="8" hidden="1"/>
    <cellStyle name="Hyperlink" xfId="6291" builtinId="8" hidden="1"/>
    <cellStyle name="Hyperlink" xfId="6293" builtinId="8" hidden="1"/>
    <cellStyle name="Hyperlink" xfId="6295" builtinId="8" hidden="1"/>
    <cellStyle name="Hyperlink" xfId="6297" builtinId="8" hidden="1"/>
    <cellStyle name="Hyperlink" xfId="6299" builtinId="8" hidden="1"/>
    <cellStyle name="Hyperlink" xfId="6301" builtinId="8" hidden="1"/>
    <cellStyle name="Hyperlink" xfId="6303" builtinId="8" hidden="1"/>
    <cellStyle name="Hyperlink" xfId="6305" builtinId="8" hidden="1"/>
    <cellStyle name="Hyperlink" xfId="6307" builtinId="8" hidden="1"/>
    <cellStyle name="Hyperlink" xfId="6309" builtinId="8" hidden="1"/>
    <cellStyle name="Hyperlink" xfId="6311" builtinId="8" hidden="1"/>
    <cellStyle name="Hyperlink" xfId="6313" builtinId="8" hidden="1"/>
    <cellStyle name="Hyperlink" xfId="6315" builtinId="8" hidden="1"/>
    <cellStyle name="Hyperlink" xfId="6317" builtinId="8" hidden="1"/>
    <cellStyle name="Hyperlink" xfId="6319" builtinId="8" hidden="1"/>
    <cellStyle name="Hyperlink" xfId="6321" builtinId="8" hidden="1"/>
    <cellStyle name="Hyperlink" xfId="6323" builtinId="8" hidden="1"/>
    <cellStyle name="Hyperlink" xfId="6325" builtinId="8" hidden="1"/>
    <cellStyle name="Hyperlink" xfId="6327" builtinId="8" hidden="1"/>
    <cellStyle name="Hyperlink" xfId="6329" builtinId="8" hidden="1"/>
    <cellStyle name="Hyperlink" xfId="6331" builtinId="8" hidden="1"/>
    <cellStyle name="Hyperlink" xfId="6333" builtinId="8" hidden="1"/>
    <cellStyle name="Hyperlink" xfId="6335" builtinId="8" hidden="1"/>
    <cellStyle name="Hyperlink" xfId="6337" builtinId="8" hidden="1"/>
    <cellStyle name="Hyperlink" xfId="6339" builtinId="8" hidden="1"/>
    <cellStyle name="Hyperlink" xfId="6341" builtinId="8" hidden="1"/>
    <cellStyle name="Hyperlink" xfId="6343" builtinId="8" hidden="1"/>
    <cellStyle name="Hyperlink" xfId="6345" builtinId="8" hidden="1"/>
    <cellStyle name="Hyperlink" xfId="6347" builtinId="8" hidden="1"/>
    <cellStyle name="Hyperlink" xfId="6349" builtinId="8" hidden="1"/>
    <cellStyle name="Hyperlink" xfId="6351" builtinId="8" hidden="1"/>
    <cellStyle name="Hyperlink" xfId="6353" builtinId="8" hidden="1"/>
    <cellStyle name="Hyperlink" xfId="6355" builtinId="8" hidden="1"/>
    <cellStyle name="Hyperlink" xfId="6357" builtinId="8" hidden="1"/>
    <cellStyle name="Hyperlink" xfId="6359" builtinId="8" hidden="1"/>
    <cellStyle name="Hyperlink" xfId="6361" builtinId="8" hidden="1"/>
    <cellStyle name="Hyperlink" xfId="6363" builtinId="8" hidden="1"/>
    <cellStyle name="Hyperlink" xfId="6365" builtinId="8" hidden="1"/>
    <cellStyle name="Hyperlink" xfId="6367" builtinId="8" hidden="1"/>
    <cellStyle name="Hyperlink" xfId="6369" builtinId="8" hidden="1"/>
    <cellStyle name="Hyperlink" xfId="6371" builtinId="8" hidden="1"/>
    <cellStyle name="Hyperlink" xfId="6373" builtinId="8" hidden="1"/>
    <cellStyle name="Hyperlink" xfId="6375" builtinId="8" hidden="1"/>
    <cellStyle name="Hyperlink" xfId="6377" builtinId="8" hidden="1"/>
    <cellStyle name="Hyperlink" xfId="6379" builtinId="8" hidden="1"/>
    <cellStyle name="Hyperlink" xfId="6381" builtinId="8" hidden="1"/>
    <cellStyle name="Hyperlink" xfId="6383" builtinId="8" hidden="1"/>
    <cellStyle name="Hyperlink" xfId="6385" builtinId="8" hidden="1"/>
    <cellStyle name="Hyperlink" xfId="6387" builtinId="8" hidden="1"/>
    <cellStyle name="Hyperlink" xfId="6389" builtinId="8" hidden="1"/>
    <cellStyle name="Hyperlink" xfId="6391" builtinId="8" hidden="1"/>
    <cellStyle name="Hyperlink" xfId="6393" builtinId="8" hidden="1"/>
    <cellStyle name="Hyperlink" xfId="6395" builtinId="8" hidden="1"/>
    <cellStyle name="Hyperlink" xfId="6397" builtinId="8" hidden="1"/>
    <cellStyle name="Hyperlink" xfId="6399" builtinId="8" hidden="1"/>
    <cellStyle name="Hyperlink" xfId="6401" builtinId="8" hidden="1"/>
    <cellStyle name="Hyperlink" xfId="6403" builtinId="8" hidden="1"/>
    <cellStyle name="Hyperlink" xfId="6405" builtinId="8" hidden="1"/>
    <cellStyle name="Hyperlink" xfId="6407" builtinId="8" hidden="1"/>
    <cellStyle name="Hyperlink" xfId="6409" builtinId="8" hidden="1"/>
    <cellStyle name="Hyperlink" xfId="6411" builtinId="8" hidden="1"/>
    <cellStyle name="Hyperlink" xfId="6413" builtinId="8" hidden="1"/>
    <cellStyle name="Hyperlink" xfId="6415" builtinId="8" hidden="1"/>
    <cellStyle name="Hyperlink" xfId="6417" builtinId="8" hidden="1"/>
    <cellStyle name="Hyperlink" xfId="6419" builtinId="8" hidden="1"/>
    <cellStyle name="Hyperlink" xfId="6421" builtinId="8" hidden="1"/>
    <cellStyle name="Hyperlink" xfId="6423" builtinId="8" hidden="1"/>
    <cellStyle name="Hyperlink" xfId="6425" builtinId="8" hidden="1"/>
    <cellStyle name="Hyperlink" xfId="6427" builtinId="8" hidden="1"/>
    <cellStyle name="Hyperlink" xfId="6429" builtinId="8" hidden="1"/>
    <cellStyle name="Hyperlink" xfId="6431" builtinId="8" hidden="1"/>
    <cellStyle name="Hyperlink" xfId="6433" builtinId="8" hidden="1"/>
    <cellStyle name="Hyperlink" xfId="6435" builtinId="8" hidden="1"/>
    <cellStyle name="Hyperlink" xfId="6437" builtinId="8" hidden="1"/>
    <cellStyle name="Hyperlink" xfId="6439" builtinId="8" hidden="1"/>
    <cellStyle name="Hyperlink" xfId="6441" builtinId="8" hidden="1"/>
    <cellStyle name="Hyperlink" xfId="6443" builtinId="8" hidden="1"/>
    <cellStyle name="Hyperlink" xfId="6445" builtinId="8" hidden="1"/>
    <cellStyle name="Hyperlink" xfId="6447" builtinId="8" hidden="1"/>
    <cellStyle name="Hyperlink" xfId="6449" builtinId="8" hidden="1"/>
    <cellStyle name="Hyperlink" xfId="6451" builtinId="8" hidden="1"/>
    <cellStyle name="Hyperlink" xfId="6453" builtinId="8" hidden="1"/>
    <cellStyle name="Hyperlink" xfId="6455" builtinId="8" hidden="1"/>
    <cellStyle name="Hyperlink" xfId="6457" builtinId="8" hidden="1"/>
    <cellStyle name="Hyperlink" xfId="6459" builtinId="8" hidden="1"/>
    <cellStyle name="Hyperlink" xfId="6461" builtinId="8" hidden="1"/>
    <cellStyle name="Hyperlink" xfId="6463" builtinId="8" hidden="1"/>
    <cellStyle name="Hyperlink" xfId="6465" builtinId="8" hidden="1"/>
    <cellStyle name="Hyperlink" xfId="6467" builtinId="8" hidden="1"/>
    <cellStyle name="Hyperlink" xfId="6469" builtinId="8" hidden="1"/>
    <cellStyle name="Hyperlink" xfId="6471" builtinId="8" hidden="1"/>
    <cellStyle name="Hyperlink" xfId="6473" builtinId="8" hidden="1"/>
    <cellStyle name="Hyperlink" xfId="6475" builtinId="8" hidden="1"/>
    <cellStyle name="Hyperlink" xfId="6477" builtinId="8" hidden="1"/>
    <cellStyle name="Hyperlink" xfId="6479" builtinId="8" hidden="1"/>
    <cellStyle name="Hyperlink" xfId="6481" builtinId="8" hidden="1"/>
    <cellStyle name="Hyperlink" xfId="6483" builtinId="8" hidden="1"/>
    <cellStyle name="Hyperlink" xfId="6485" builtinId="8" hidden="1"/>
    <cellStyle name="Hyperlink" xfId="6487" builtinId="8" hidden="1"/>
    <cellStyle name="Hyperlink" xfId="6489" builtinId="8" hidden="1"/>
    <cellStyle name="Hyperlink" xfId="6491" builtinId="8" hidden="1"/>
    <cellStyle name="Hyperlink" xfId="6493" builtinId="8" hidden="1"/>
    <cellStyle name="Hyperlink" xfId="6495" builtinId="8" hidden="1"/>
    <cellStyle name="Hyperlink" xfId="6497" builtinId="8" hidden="1"/>
    <cellStyle name="Hyperlink" xfId="6499" builtinId="8" hidden="1"/>
    <cellStyle name="Hyperlink" xfId="6501" builtinId="8" hidden="1"/>
    <cellStyle name="Hyperlink" xfId="6503" builtinId="8" hidden="1"/>
    <cellStyle name="Hyperlink" xfId="6505" builtinId="8" hidden="1"/>
    <cellStyle name="Hyperlink" xfId="6507" builtinId="8" hidden="1"/>
    <cellStyle name="Hyperlink" xfId="6509" builtinId="8" hidden="1"/>
    <cellStyle name="Hyperlink" xfId="6511" builtinId="8" hidden="1"/>
    <cellStyle name="Hyperlink" xfId="6513" builtinId="8" hidden="1"/>
    <cellStyle name="Hyperlink" xfId="6515" builtinId="8" hidden="1"/>
    <cellStyle name="Hyperlink" xfId="6517" builtinId="8" hidden="1"/>
    <cellStyle name="Hyperlink" xfId="6519" builtinId="8" hidden="1"/>
    <cellStyle name="Hyperlink" xfId="6521" builtinId="8" hidden="1"/>
    <cellStyle name="Hyperlink" xfId="6523" builtinId="8" hidden="1"/>
    <cellStyle name="Hyperlink" xfId="6525" builtinId="8" hidden="1"/>
    <cellStyle name="Hyperlink" xfId="6527" builtinId="8" hidden="1"/>
    <cellStyle name="Hyperlink" xfId="6529" builtinId="8" hidden="1"/>
    <cellStyle name="Hyperlink" xfId="6531" builtinId="8" hidden="1"/>
    <cellStyle name="Hyperlink" xfId="6533" builtinId="8" hidden="1"/>
    <cellStyle name="Hyperlink" xfId="6535" builtinId="8" hidden="1"/>
    <cellStyle name="Hyperlink" xfId="6537" builtinId="8" hidden="1"/>
    <cellStyle name="Hyperlink" xfId="6539" builtinId="8" hidden="1"/>
    <cellStyle name="Hyperlink" xfId="6541" builtinId="8" hidden="1"/>
    <cellStyle name="Hyperlink" xfId="6543" builtinId="8" hidden="1"/>
    <cellStyle name="Hyperlink" xfId="6545" builtinId="8" hidden="1"/>
    <cellStyle name="Hyperlink" xfId="6547" builtinId="8" hidden="1"/>
    <cellStyle name="Hyperlink" xfId="6549" builtinId="8" hidden="1"/>
    <cellStyle name="Hyperlink" xfId="6551" builtinId="8" hidden="1"/>
    <cellStyle name="Hyperlink" xfId="6553" builtinId="8" hidden="1"/>
    <cellStyle name="Hyperlink" xfId="6555" builtinId="8" hidden="1"/>
    <cellStyle name="Hyperlink" xfId="6557" builtinId="8" hidden="1"/>
    <cellStyle name="Hyperlink" xfId="6559" builtinId="8" hidden="1"/>
    <cellStyle name="Hyperlink" xfId="6561" builtinId="8" hidden="1"/>
    <cellStyle name="Hyperlink" xfId="6563" builtinId="8" hidden="1"/>
    <cellStyle name="Hyperlink" xfId="6565" builtinId="8" hidden="1"/>
    <cellStyle name="Hyperlink" xfId="6567" builtinId="8" hidden="1"/>
    <cellStyle name="Hyperlink" xfId="6569" builtinId="8" hidden="1"/>
    <cellStyle name="Hyperlink" xfId="6571" builtinId="8" hidden="1"/>
    <cellStyle name="Hyperlink" xfId="6573" builtinId="8" hidden="1"/>
    <cellStyle name="Hyperlink" xfId="6575" builtinId="8" hidden="1"/>
    <cellStyle name="Hyperlink" xfId="6577" builtinId="8" hidden="1"/>
    <cellStyle name="Hyperlink" xfId="6579" builtinId="8" hidden="1"/>
    <cellStyle name="Hyperlink" xfId="6581" builtinId="8" hidden="1"/>
    <cellStyle name="Hyperlink" xfId="6583" builtinId="8" hidden="1"/>
    <cellStyle name="Hyperlink" xfId="6585" builtinId="8" hidden="1"/>
    <cellStyle name="Hyperlink" xfId="6587" builtinId="8" hidden="1"/>
    <cellStyle name="Hyperlink" xfId="6589" builtinId="8" hidden="1"/>
    <cellStyle name="Hyperlink" xfId="6591" builtinId="8" hidden="1"/>
    <cellStyle name="Hyperlink" xfId="6593" builtinId="8" hidden="1"/>
    <cellStyle name="Hyperlink" xfId="6595" builtinId="8" hidden="1"/>
    <cellStyle name="Hyperlink" xfId="6597" builtinId="8" hidden="1"/>
    <cellStyle name="Hyperlink" xfId="6599" builtinId="8" hidden="1"/>
    <cellStyle name="Hyperlink" xfId="6601" builtinId="8" hidden="1"/>
    <cellStyle name="Hyperlink" xfId="6603" builtinId="8" hidden="1"/>
    <cellStyle name="Hyperlink" xfId="6605" builtinId="8" hidden="1"/>
    <cellStyle name="Hyperlink" xfId="6607" builtinId="8" hidden="1"/>
    <cellStyle name="Hyperlink" xfId="6609" builtinId="8" hidden="1"/>
    <cellStyle name="Hyperlink" xfId="6611" builtinId="8" hidden="1"/>
    <cellStyle name="Hyperlink" xfId="6613" builtinId="8" hidden="1"/>
    <cellStyle name="Hyperlink" xfId="6615" builtinId="8" hidden="1"/>
    <cellStyle name="Hyperlink" xfId="6617" builtinId="8" hidden="1"/>
    <cellStyle name="Hyperlink" xfId="6619" builtinId="8" hidden="1"/>
    <cellStyle name="Hyperlink" xfId="6621" builtinId="8" hidden="1"/>
    <cellStyle name="Hyperlink" xfId="6623" builtinId="8" hidden="1"/>
    <cellStyle name="Hyperlink" xfId="6625" builtinId="8" hidden="1"/>
    <cellStyle name="Hyperlink" xfId="6627" builtinId="8" hidden="1"/>
    <cellStyle name="Hyperlink" xfId="6629" builtinId="8" hidden="1"/>
    <cellStyle name="Hyperlink" xfId="6631" builtinId="8" hidden="1"/>
    <cellStyle name="Hyperlink" xfId="6633" builtinId="8" hidden="1"/>
    <cellStyle name="Hyperlink" xfId="6635" builtinId="8" hidden="1"/>
    <cellStyle name="Hyperlink" xfId="6637" builtinId="8" hidden="1"/>
    <cellStyle name="Hyperlink" xfId="6639" builtinId="8" hidden="1"/>
    <cellStyle name="Hyperlink" xfId="6641" builtinId="8" hidden="1"/>
    <cellStyle name="Hyperlink" xfId="6643" builtinId="8" hidden="1"/>
    <cellStyle name="Hyperlink" xfId="6645" builtinId="8" hidden="1"/>
    <cellStyle name="Hyperlink" xfId="6647" builtinId="8" hidden="1"/>
    <cellStyle name="Hyperlink" xfId="6649" builtinId="8" hidden="1"/>
    <cellStyle name="Hyperlink" xfId="6651" builtinId="8" hidden="1"/>
    <cellStyle name="Hyperlink" xfId="6653" builtinId="8" hidden="1"/>
    <cellStyle name="Hyperlink" xfId="6655" builtinId="8" hidden="1"/>
    <cellStyle name="Hyperlink" xfId="6657" builtinId="8" hidden="1"/>
    <cellStyle name="Hyperlink" xfId="6659" builtinId="8" hidden="1"/>
    <cellStyle name="Hyperlink" xfId="6661" builtinId="8" hidden="1"/>
    <cellStyle name="Hyperlink" xfId="6663" builtinId="8" hidden="1"/>
    <cellStyle name="Hyperlink" xfId="6665" builtinId="8" hidden="1"/>
    <cellStyle name="Hyperlink" xfId="6667" builtinId="8" hidden="1"/>
    <cellStyle name="Hyperlink" xfId="6669" builtinId="8" hidden="1"/>
    <cellStyle name="Hyperlink" xfId="6671" builtinId="8" hidden="1"/>
    <cellStyle name="Hyperlink" xfId="6673" builtinId="8" hidden="1"/>
    <cellStyle name="Hyperlink" xfId="6675" builtinId="8" hidden="1"/>
    <cellStyle name="Hyperlink" xfId="6677" builtinId="8" hidden="1"/>
    <cellStyle name="Hyperlink" xfId="6679" builtinId="8" hidden="1"/>
    <cellStyle name="Hyperlink" xfId="6681" builtinId="8" hidden="1"/>
    <cellStyle name="Hyperlink" xfId="6683" builtinId="8" hidden="1"/>
    <cellStyle name="Hyperlink" xfId="6685" builtinId="8" hidden="1"/>
    <cellStyle name="Hyperlink" xfId="6687" builtinId="8" hidden="1"/>
    <cellStyle name="Hyperlink" xfId="6689" builtinId="8" hidden="1"/>
    <cellStyle name="Hyperlink" xfId="6691" builtinId="8" hidden="1"/>
    <cellStyle name="Hyperlink" xfId="6693" builtinId="8" hidden="1"/>
    <cellStyle name="Hyperlink" xfId="6695" builtinId="8" hidden="1"/>
    <cellStyle name="Hyperlink" xfId="6697" builtinId="8" hidden="1"/>
    <cellStyle name="Hyperlink" xfId="6699" builtinId="8" hidden="1"/>
    <cellStyle name="Hyperlink" xfId="6701" builtinId="8" hidden="1"/>
    <cellStyle name="Hyperlink" xfId="6703" builtinId="8" hidden="1"/>
    <cellStyle name="Hyperlink" xfId="6705" builtinId="8" hidden="1"/>
    <cellStyle name="Hyperlink" xfId="6707" builtinId="8" hidden="1"/>
    <cellStyle name="Hyperlink" xfId="6709" builtinId="8" hidden="1"/>
    <cellStyle name="Hyperlink" xfId="6711" builtinId="8" hidden="1"/>
    <cellStyle name="Hyperlink" xfId="6713" builtinId="8" hidden="1"/>
    <cellStyle name="Hyperlink" xfId="6715" builtinId="8" hidden="1"/>
    <cellStyle name="Hyperlink" xfId="6717" builtinId="8" hidden="1"/>
    <cellStyle name="Hyperlink" xfId="6719" builtinId="8" hidden="1"/>
    <cellStyle name="Hyperlink" xfId="6721" builtinId="8" hidden="1"/>
    <cellStyle name="Hyperlink" xfId="6723" builtinId="8" hidden="1"/>
    <cellStyle name="Hyperlink" xfId="6725" builtinId="8" hidden="1"/>
    <cellStyle name="Hyperlink" xfId="6727" builtinId="8" hidden="1"/>
    <cellStyle name="Hyperlink" xfId="6729" builtinId="8" hidden="1"/>
    <cellStyle name="Hyperlink" xfId="6731" builtinId="8" hidden="1"/>
    <cellStyle name="Hyperlink" xfId="6733" builtinId="8" hidden="1"/>
    <cellStyle name="Hyperlink" xfId="6735" builtinId="8" hidden="1"/>
    <cellStyle name="Hyperlink" xfId="6737" builtinId="8" hidden="1"/>
    <cellStyle name="Hyperlink" xfId="6739" builtinId="8" hidden="1"/>
    <cellStyle name="Hyperlink" xfId="6741" builtinId="8" hidden="1"/>
    <cellStyle name="Hyperlink" xfId="6743" builtinId="8" hidden="1"/>
    <cellStyle name="Hyperlink" xfId="6745" builtinId="8" hidden="1"/>
    <cellStyle name="Hyperlink" xfId="6747" builtinId="8" hidden="1"/>
    <cellStyle name="Hyperlink" xfId="6749" builtinId="8" hidden="1"/>
    <cellStyle name="Hyperlink" xfId="6751" builtinId="8" hidden="1"/>
    <cellStyle name="Hyperlink" xfId="6753" builtinId="8" hidden="1"/>
    <cellStyle name="Hyperlink" xfId="6755" builtinId="8" hidden="1"/>
    <cellStyle name="Hyperlink" xfId="6757" builtinId="8" hidden="1"/>
    <cellStyle name="Hyperlink" xfId="6759" builtinId="8" hidden="1"/>
    <cellStyle name="Hyperlink" xfId="6761" builtinId="8" hidden="1"/>
    <cellStyle name="Hyperlink" xfId="6763" builtinId="8" hidden="1"/>
    <cellStyle name="Hyperlink" xfId="6765" builtinId="8" hidden="1"/>
    <cellStyle name="Hyperlink" xfId="6767" builtinId="8" hidden="1"/>
    <cellStyle name="Hyperlink" xfId="6769" builtinId="8" hidden="1"/>
    <cellStyle name="Hyperlink" xfId="6771" builtinId="8" hidden="1"/>
    <cellStyle name="Hyperlink" xfId="6773" builtinId="8" hidden="1"/>
    <cellStyle name="Hyperlink" xfId="6775" builtinId="8" hidden="1"/>
    <cellStyle name="Hyperlink" xfId="6777" builtinId="8" hidden="1"/>
    <cellStyle name="Hyperlink" xfId="6779" builtinId="8" hidden="1"/>
    <cellStyle name="Hyperlink" xfId="6781" builtinId="8" hidden="1"/>
    <cellStyle name="Hyperlink" xfId="6783" builtinId="8" hidden="1"/>
    <cellStyle name="Hyperlink" xfId="6785" builtinId="8" hidden="1"/>
    <cellStyle name="Hyperlink" xfId="6787" builtinId="8" hidden="1"/>
    <cellStyle name="Hyperlink" xfId="6789" builtinId="8" hidden="1"/>
    <cellStyle name="Hyperlink" xfId="6791" builtinId="8" hidden="1"/>
    <cellStyle name="Hyperlink" xfId="6793" builtinId="8" hidden="1"/>
    <cellStyle name="Hyperlink" xfId="6795" builtinId="8" hidden="1"/>
    <cellStyle name="Hyperlink" xfId="6797" builtinId="8" hidden="1"/>
    <cellStyle name="Hyperlink" xfId="6799" builtinId="8" hidden="1"/>
    <cellStyle name="Hyperlink" xfId="6801" builtinId="8" hidden="1"/>
    <cellStyle name="Hyperlink" xfId="6803" builtinId="8" hidden="1"/>
    <cellStyle name="Hyperlink" xfId="6805" builtinId="8" hidden="1"/>
    <cellStyle name="Hyperlink" xfId="6807" builtinId="8" hidden="1"/>
    <cellStyle name="Hyperlink" xfId="6809" builtinId="8" hidden="1"/>
    <cellStyle name="Hyperlink" xfId="6811" builtinId="8" hidden="1"/>
    <cellStyle name="Hyperlink" xfId="6813" builtinId="8" hidden="1"/>
    <cellStyle name="Hyperlink" xfId="6815" builtinId="8" hidden="1"/>
    <cellStyle name="Hyperlink" xfId="6817" builtinId="8" hidden="1"/>
    <cellStyle name="Hyperlink" xfId="6819" builtinId="8" hidden="1"/>
    <cellStyle name="Hyperlink" xfId="6821" builtinId="8" hidden="1"/>
    <cellStyle name="Hyperlink" xfId="6823" builtinId="8" hidden="1"/>
    <cellStyle name="Hyperlink" xfId="6825" builtinId="8" hidden="1"/>
    <cellStyle name="Hyperlink" xfId="6827" builtinId="8" hidden="1"/>
    <cellStyle name="Hyperlink" xfId="6829" builtinId="8" hidden="1"/>
    <cellStyle name="Hyperlink" xfId="6831" builtinId="8" hidden="1"/>
    <cellStyle name="Hyperlink" xfId="6833" builtinId="8" hidden="1"/>
    <cellStyle name="Hyperlink" xfId="6835" builtinId="8" hidden="1"/>
    <cellStyle name="Hyperlink" xfId="6837" builtinId="8" hidden="1"/>
    <cellStyle name="Hyperlink" xfId="6839" builtinId="8" hidden="1"/>
    <cellStyle name="Hyperlink" xfId="6841" builtinId="8" hidden="1"/>
    <cellStyle name="Hyperlink" xfId="6843" builtinId="8" hidden="1"/>
    <cellStyle name="Hyperlink" xfId="6845" builtinId="8" hidden="1"/>
    <cellStyle name="Hyperlink" xfId="6847" builtinId="8" hidden="1"/>
    <cellStyle name="Hyperlink" xfId="6849" builtinId="8" hidden="1"/>
    <cellStyle name="Hyperlink" xfId="6851" builtinId="8" hidden="1"/>
    <cellStyle name="Hyperlink" xfId="6853" builtinId="8" hidden="1"/>
    <cellStyle name="Hyperlink" xfId="6855" builtinId="8" hidden="1"/>
    <cellStyle name="Hyperlink" xfId="6857" builtinId="8" hidden="1"/>
    <cellStyle name="Hyperlink" xfId="6859" builtinId="8" hidden="1"/>
    <cellStyle name="Hyperlink" xfId="6861" builtinId="8" hidden="1"/>
    <cellStyle name="Hyperlink" xfId="6863" builtinId="8" hidden="1"/>
    <cellStyle name="Hyperlink" xfId="6865" builtinId="8" hidden="1"/>
    <cellStyle name="Hyperlink" xfId="6867" builtinId="8" hidden="1"/>
    <cellStyle name="Hyperlink" xfId="6869" builtinId="8" hidden="1"/>
    <cellStyle name="Hyperlink" xfId="6871" builtinId="8" hidden="1"/>
    <cellStyle name="Hyperlink" xfId="6873" builtinId="8" hidden="1"/>
    <cellStyle name="Hyperlink" xfId="6875" builtinId="8" hidden="1"/>
    <cellStyle name="Hyperlink" xfId="6877" builtinId="8" hidden="1"/>
    <cellStyle name="Hyperlink" xfId="6879" builtinId="8" hidden="1"/>
    <cellStyle name="Hyperlink" xfId="6881" builtinId="8" hidden="1"/>
    <cellStyle name="Hyperlink" xfId="6883" builtinId="8" hidden="1"/>
    <cellStyle name="Hyperlink" xfId="6885" builtinId="8" hidden="1"/>
    <cellStyle name="Hyperlink" xfId="6887" builtinId="8" hidden="1"/>
    <cellStyle name="Hyperlink" xfId="6889" builtinId="8" hidden="1"/>
    <cellStyle name="Hyperlink" xfId="6891" builtinId="8" hidden="1"/>
    <cellStyle name="Hyperlink" xfId="6893" builtinId="8" hidden="1"/>
    <cellStyle name="Hyperlink" xfId="6895" builtinId="8" hidden="1"/>
    <cellStyle name="Hyperlink" xfId="6897" builtinId="8" hidden="1"/>
    <cellStyle name="Hyperlink" xfId="6899" builtinId="8" hidden="1"/>
    <cellStyle name="Hyperlink" xfId="6901" builtinId="8" hidden="1"/>
    <cellStyle name="Hyperlink" xfId="6903" builtinId="8" hidden="1"/>
    <cellStyle name="Hyperlink" xfId="6905" builtinId="8" hidden="1"/>
    <cellStyle name="Hyperlink" xfId="6907" builtinId="8" hidden="1"/>
    <cellStyle name="Hyperlink" xfId="6909" builtinId="8" hidden="1"/>
    <cellStyle name="Hyperlink" xfId="6911" builtinId="8" hidden="1"/>
    <cellStyle name="Hyperlink" xfId="6913" builtinId="8" hidden="1"/>
    <cellStyle name="Hyperlink" xfId="6915" builtinId="8" hidden="1"/>
    <cellStyle name="Hyperlink" xfId="6917" builtinId="8" hidden="1"/>
    <cellStyle name="Hyperlink" xfId="6919" builtinId="8" hidden="1"/>
    <cellStyle name="Hyperlink" xfId="6921" builtinId="8" hidden="1"/>
    <cellStyle name="Hyperlink" xfId="6923" builtinId="8" hidden="1"/>
    <cellStyle name="Hyperlink" xfId="6925" builtinId="8" hidden="1"/>
    <cellStyle name="Hyperlink" xfId="6927" builtinId="8" hidden="1"/>
    <cellStyle name="Hyperlink" xfId="6929" builtinId="8" hidden="1"/>
    <cellStyle name="Hyperlink" xfId="6931" builtinId="8" hidden="1"/>
    <cellStyle name="Hyperlink" xfId="6933" builtinId="8" hidden="1"/>
    <cellStyle name="Hyperlink" xfId="6935" builtinId="8" hidden="1"/>
    <cellStyle name="Hyperlink" xfId="6937" builtinId="8" hidden="1"/>
    <cellStyle name="Hyperlink" xfId="6939" builtinId="8" hidden="1"/>
    <cellStyle name="Hyperlink" xfId="6941" builtinId="8" hidden="1"/>
    <cellStyle name="Hyperlink" xfId="6943" builtinId="8" hidden="1"/>
    <cellStyle name="Hyperlink" xfId="6945" builtinId="8" hidden="1"/>
    <cellStyle name="Hyperlink" xfId="6947" builtinId="8" hidden="1"/>
    <cellStyle name="Hyperlink" xfId="6949" builtinId="8" hidden="1"/>
    <cellStyle name="Hyperlink" xfId="6951" builtinId="8" hidden="1"/>
    <cellStyle name="Hyperlink" xfId="6953" builtinId="8" hidden="1"/>
    <cellStyle name="Hyperlink" xfId="6955" builtinId="8" hidden="1"/>
    <cellStyle name="Hyperlink" xfId="6957" builtinId="8" hidden="1"/>
    <cellStyle name="Hyperlink" xfId="6959" builtinId="8" hidden="1"/>
    <cellStyle name="Hyperlink" xfId="6961" builtinId="8" hidden="1"/>
    <cellStyle name="Hyperlink" xfId="6963" builtinId="8" hidden="1"/>
    <cellStyle name="Hyperlink" xfId="6965" builtinId="8" hidden="1"/>
    <cellStyle name="Hyperlink" xfId="6967" builtinId="8" hidden="1"/>
    <cellStyle name="Hyperlink" xfId="6969" builtinId="8" hidden="1"/>
    <cellStyle name="Hyperlink" xfId="6971" builtinId="8" hidden="1"/>
    <cellStyle name="Hyperlink" xfId="6973" builtinId="8" hidden="1"/>
    <cellStyle name="Hyperlink" xfId="6975" builtinId="8" hidden="1"/>
    <cellStyle name="Hyperlink" xfId="6977" builtinId="8" hidden="1"/>
    <cellStyle name="Hyperlink" xfId="6979" builtinId="8" hidden="1"/>
    <cellStyle name="Hyperlink" xfId="6981" builtinId="8" hidden="1"/>
    <cellStyle name="Hyperlink" xfId="6983" builtinId="8" hidden="1"/>
    <cellStyle name="Hyperlink" xfId="6985" builtinId="8" hidden="1"/>
    <cellStyle name="Hyperlink" xfId="6987" builtinId="8" hidden="1"/>
    <cellStyle name="Hyperlink" xfId="6989" builtinId="8" hidden="1"/>
    <cellStyle name="Hyperlink" xfId="6991" builtinId="8" hidden="1"/>
    <cellStyle name="Hyperlink" xfId="6993" builtinId="8" hidden="1"/>
    <cellStyle name="Hyperlink" xfId="6995" builtinId="8" hidden="1"/>
    <cellStyle name="Hyperlink" xfId="6997" builtinId="8" hidden="1"/>
    <cellStyle name="Hyperlink" xfId="6999" builtinId="8" hidden="1"/>
    <cellStyle name="Hyperlink" xfId="7001" builtinId="8" hidden="1"/>
    <cellStyle name="Hyperlink" xfId="7003" builtinId="8" hidden="1"/>
    <cellStyle name="Hyperlink" xfId="7005" builtinId="8" hidden="1"/>
    <cellStyle name="Hyperlink" xfId="7007" builtinId="8" hidden="1"/>
    <cellStyle name="Hyperlink" xfId="7009" builtinId="8" hidden="1"/>
    <cellStyle name="Hyperlink" xfId="7011" builtinId="8" hidden="1"/>
    <cellStyle name="Hyperlink" xfId="7013" builtinId="8" hidden="1"/>
    <cellStyle name="Hyperlink" xfId="7015" builtinId="8" hidden="1"/>
    <cellStyle name="Hyperlink" xfId="7017" builtinId="8" hidden="1"/>
    <cellStyle name="Hyperlink" xfId="7019" builtinId="8" hidden="1"/>
    <cellStyle name="Hyperlink" xfId="7021" builtinId="8" hidden="1"/>
    <cellStyle name="Hyperlink" xfId="7023" builtinId="8" hidden="1"/>
    <cellStyle name="Hyperlink" xfId="7025" builtinId="8" hidden="1"/>
    <cellStyle name="Hyperlink" xfId="7027" builtinId="8" hidden="1"/>
    <cellStyle name="Hyperlink" xfId="7029" builtinId="8" hidden="1"/>
    <cellStyle name="Hyperlink" xfId="7031" builtinId="8" hidden="1"/>
    <cellStyle name="Hyperlink" xfId="7033" builtinId="8" hidden="1"/>
    <cellStyle name="Hyperlink" xfId="7035" builtinId="8" hidden="1"/>
    <cellStyle name="Hyperlink" xfId="7037" builtinId="8" hidden="1"/>
    <cellStyle name="Hyperlink" xfId="7039" builtinId="8" hidden="1"/>
    <cellStyle name="Hyperlink" xfId="7041" builtinId="8" hidden="1"/>
    <cellStyle name="Hyperlink" xfId="7043" builtinId="8" hidden="1"/>
    <cellStyle name="Hyperlink" xfId="7045" builtinId="8" hidden="1"/>
    <cellStyle name="Hyperlink" xfId="7047" builtinId="8" hidden="1"/>
    <cellStyle name="Hyperlink" xfId="7049" builtinId="8" hidden="1"/>
    <cellStyle name="Hyperlink" xfId="7051" builtinId="8" hidden="1"/>
    <cellStyle name="Hyperlink" xfId="7053" builtinId="8" hidden="1"/>
    <cellStyle name="Hyperlink" xfId="7055" builtinId="8" hidden="1"/>
    <cellStyle name="Hyperlink" xfId="7057" builtinId="8" hidden="1"/>
    <cellStyle name="Hyperlink" xfId="7059" builtinId="8" hidden="1"/>
    <cellStyle name="Hyperlink" xfId="7061" builtinId="8" hidden="1"/>
    <cellStyle name="Hyperlink" xfId="7063" builtinId="8" hidden="1"/>
    <cellStyle name="Hyperlink" xfId="7065" builtinId="8" hidden="1"/>
    <cellStyle name="Hyperlink" xfId="7067" builtinId="8" hidden="1"/>
    <cellStyle name="Hyperlink" xfId="7069" builtinId="8" hidden="1"/>
    <cellStyle name="Hyperlink" xfId="7071" builtinId="8" hidden="1"/>
    <cellStyle name="Hyperlink" xfId="7073" builtinId="8" hidden="1"/>
    <cellStyle name="Hyperlink" xfId="7075" builtinId="8" hidden="1"/>
    <cellStyle name="Hyperlink" xfId="7077" builtinId="8" hidden="1"/>
    <cellStyle name="Hyperlink" xfId="7079" builtinId="8" hidden="1"/>
    <cellStyle name="Hyperlink" xfId="7081" builtinId="8" hidden="1"/>
    <cellStyle name="Hyperlink" xfId="7083" builtinId="8" hidden="1"/>
    <cellStyle name="Hyperlink" xfId="7085" builtinId="8" hidden="1"/>
    <cellStyle name="Hyperlink" xfId="7087" builtinId="8" hidden="1"/>
    <cellStyle name="Hyperlink" xfId="7089" builtinId="8" hidden="1"/>
    <cellStyle name="Hyperlink" xfId="7091" builtinId="8" hidden="1"/>
    <cellStyle name="Hyperlink" xfId="7093" builtinId="8" hidden="1"/>
    <cellStyle name="Hyperlink" xfId="7095" builtinId="8" hidden="1"/>
    <cellStyle name="Hyperlink" xfId="7097" builtinId="8" hidden="1"/>
    <cellStyle name="Hyperlink" xfId="7099" builtinId="8" hidden="1"/>
    <cellStyle name="Hyperlink" xfId="7101" builtinId="8" hidden="1"/>
    <cellStyle name="Hyperlink" xfId="7103" builtinId="8" hidden="1"/>
    <cellStyle name="Hyperlink" xfId="7105" builtinId="8" hidden="1"/>
    <cellStyle name="Hyperlink" xfId="7107" builtinId="8" hidden="1"/>
    <cellStyle name="Hyperlink" xfId="7109" builtinId="8" hidden="1"/>
    <cellStyle name="Hyperlink" xfId="7111" builtinId="8" hidden="1"/>
    <cellStyle name="Hyperlink" xfId="7113" builtinId="8" hidden="1"/>
    <cellStyle name="Hyperlink" xfId="7115" builtinId="8" hidden="1"/>
    <cellStyle name="Hyperlink" xfId="7117" builtinId="8" hidden="1"/>
    <cellStyle name="Hyperlink" xfId="7119" builtinId="8" hidden="1"/>
    <cellStyle name="Hyperlink" xfId="7121" builtinId="8" hidden="1"/>
    <cellStyle name="Hyperlink" xfId="7123" builtinId="8" hidden="1"/>
    <cellStyle name="Hyperlink" xfId="7125" builtinId="8" hidden="1"/>
    <cellStyle name="Hyperlink" xfId="7127" builtinId="8" hidden="1"/>
    <cellStyle name="Hyperlink" xfId="7129" builtinId="8" hidden="1"/>
    <cellStyle name="Hyperlink" xfId="7131" builtinId="8" hidden="1"/>
    <cellStyle name="Hyperlink" xfId="7133" builtinId="8" hidden="1"/>
    <cellStyle name="Hyperlink" xfId="7135" builtinId="8" hidden="1"/>
    <cellStyle name="Hyperlink" xfId="7137" builtinId="8" hidden="1"/>
    <cellStyle name="Hyperlink" xfId="7139" builtinId="8" hidden="1"/>
    <cellStyle name="Hyperlink" xfId="7141" builtinId="8" hidden="1"/>
    <cellStyle name="Hyperlink" xfId="7143" builtinId="8" hidden="1"/>
    <cellStyle name="Hyperlink" xfId="7145" builtinId="8" hidden="1"/>
    <cellStyle name="Hyperlink" xfId="7147" builtinId="8" hidden="1"/>
    <cellStyle name="Hyperlink" xfId="7149" builtinId="8" hidden="1"/>
    <cellStyle name="Hyperlink" xfId="7151" builtinId="8" hidden="1"/>
    <cellStyle name="Hyperlink" xfId="7153" builtinId="8" hidden="1"/>
    <cellStyle name="Hyperlink" xfId="7155" builtinId="8" hidden="1"/>
    <cellStyle name="Hyperlink" xfId="7157" builtinId="8" hidden="1"/>
    <cellStyle name="Hyperlink" xfId="7159" builtinId="8" hidden="1"/>
    <cellStyle name="Hyperlink" xfId="7161" builtinId="8" hidden="1"/>
    <cellStyle name="Hyperlink" xfId="7163" builtinId="8" hidden="1"/>
    <cellStyle name="Hyperlink" xfId="7165" builtinId="8" hidden="1"/>
    <cellStyle name="Hyperlink" xfId="7167" builtinId="8" hidden="1"/>
    <cellStyle name="Hyperlink" xfId="7169" builtinId="8" hidden="1"/>
    <cellStyle name="Hyperlink" xfId="7171" builtinId="8" hidden="1"/>
    <cellStyle name="Hyperlink" xfId="7173" builtinId="8" hidden="1"/>
    <cellStyle name="Hyperlink" xfId="7175" builtinId="8" hidden="1"/>
    <cellStyle name="Hyperlink" xfId="7177" builtinId="8" hidden="1"/>
    <cellStyle name="Hyperlink" xfId="7179" builtinId="8" hidden="1"/>
    <cellStyle name="Hyperlink" xfId="7181" builtinId="8" hidden="1"/>
    <cellStyle name="Hyperlink" xfId="7183" builtinId="8" hidden="1"/>
    <cellStyle name="Hyperlink" xfId="7185" builtinId="8" hidden="1"/>
    <cellStyle name="Hyperlink" xfId="7187" builtinId="8" hidden="1"/>
    <cellStyle name="Hyperlink" xfId="7189" builtinId="8" hidden="1"/>
    <cellStyle name="Hyperlink" xfId="7191" builtinId="8" hidden="1"/>
    <cellStyle name="Hyperlink" xfId="7193" builtinId="8" hidden="1"/>
    <cellStyle name="Hyperlink" xfId="7195" builtinId="8" hidden="1"/>
    <cellStyle name="Hyperlink" xfId="7197" builtinId="8" hidden="1"/>
    <cellStyle name="Hyperlink" xfId="7199" builtinId="8" hidden="1"/>
    <cellStyle name="Hyperlink" xfId="7201" builtinId="8" hidden="1"/>
    <cellStyle name="Hyperlink" xfId="7203" builtinId="8" hidden="1"/>
    <cellStyle name="Hyperlink" xfId="7205" builtinId="8" hidden="1"/>
    <cellStyle name="Hyperlink" xfId="7207" builtinId="8" hidden="1"/>
    <cellStyle name="Hyperlink" xfId="7209" builtinId="8" hidden="1"/>
    <cellStyle name="Hyperlink" xfId="7211" builtinId="8" hidden="1"/>
    <cellStyle name="Hyperlink" xfId="7213" builtinId="8" hidden="1"/>
    <cellStyle name="Hyperlink" xfId="7215" builtinId="8" hidden="1"/>
    <cellStyle name="Hyperlink" xfId="7217" builtinId="8" hidden="1"/>
    <cellStyle name="Hyperlink" xfId="7219" builtinId="8" hidden="1"/>
    <cellStyle name="Hyperlink" xfId="7221" builtinId="8" hidden="1"/>
    <cellStyle name="Hyperlink" xfId="7223" builtinId="8" hidden="1"/>
    <cellStyle name="Hyperlink" xfId="7225" builtinId="8" hidden="1"/>
    <cellStyle name="Hyperlink" xfId="7227" builtinId="8" hidden="1"/>
    <cellStyle name="Hyperlink" xfId="7229" builtinId="8" hidden="1"/>
    <cellStyle name="Hyperlink" xfId="7231" builtinId="8" hidden="1"/>
    <cellStyle name="Hyperlink" xfId="7233" builtinId="8" hidden="1"/>
    <cellStyle name="Hyperlink" xfId="7235" builtinId="8" hidden="1"/>
    <cellStyle name="Hyperlink" xfId="7237" builtinId="8" hidden="1"/>
    <cellStyle name="Hyperlink" xfId="7239" builtinId="8" hidden="1"/>
    <cellStyle name="Hyperlink" xfId="7241" builtinId="8" hidden="1"/>
    <cellStyle name="Hyperlink" xfId="7243" builtinId="8" hidden="1"/>
    <cellStyle name="Hyperlink" xfId="7245" builtinId="8" hidden="1"/>
    <cellStyle name="Hyperlink" xfId="7247" builtinId="8" hidden="1"/>
    <cellStyle name="Hyperlink" xfId="7249" builtinId="8" hidden="1"/>
    <cellStyle name="Hyperlink" xfId="7251" builtinId="8" hidden="1"/>
    <cellStyle name="Hyperlink" xfId="7253" builtinId="8" hidden="1"/>
    <cellStyle name="Hyperlink" xfId="7255" builtinId="8" hidden="1"/>
    <cellStyle name="Hyperlink" xfId="7257" builtinId="8" hidden="1"/>
    <cellStyle name="Hyperlink" xfId="7259" builtinId="8" hidden="1"/>
    <cellStyle name="Hyperlink" xfId="7261" builtinId="8" hidden="1"/>
    <cellStyle name="Hyperlink" xfId="7263" builtinId="8" hidden="1"/>
    <cellStyle name="Hyperlink" xfId="7265" builtinId="8" hidden="1"/>
    <cellStyle name="Hyperlink" xfId="7267" builtinId="8" hidden="1"/>
    <cellStyle name="Hyperlink" xfId="7269" builtinId="8" hidden="1"/>
    <cellStyle name="Hyperlink" xfId="7271" builtinId="8" hidden="1"/>
    <cellStyle name="Hyperlink" xfId="7273" builtinId="8" hidden="1"/>
    <cellStyle name="Hyperlink" xfId="7275" builtinId="8" hidden="1"/>
    <cellStyle name="Hyperlink" xfId="7277" builtinId="8" hidden="1"/>
    <cellStyle name="Hyperlink" xfId="7279" builtinId="8" hidden="1"/>
    <cellStyle name="Hyperlink" xfId="7281" builtinId="8" hidden="1"/>
    <cellStyle name="Hyperlink" xfId="7283" builtinId="8" hidden="1"/>
    <cellStyle name="Hyperlink" xfId="7285" builtinId="8" hidden="1"/>
    <cellStyle name="Hyperlink" xfId="7287" builtinId="8" hidden="1"/>
    <cellStyle name="Hyperlink" xfId="7289" builtinId="8" hidden="1"/>
    <cellStyle name="Hyperlink" xfId="7291" builtinId="8" hidden="1"/>
    <cellStyle name="Hyperlink" xfId="7293" builtinId="8" hidden="1"/>
    <cellStyle name="Hyperlink" xfId="7295" builtinId="8" hidden="1"/>
    <cellStyle name="Hyperlink" xfId="7297" builtinId="8" hidden="1"/>
    <cellStyle name="Hyperlink" xfId="7299" builtinId="8" hidden="1"/>
    <cellStyle name="Hyperlink" xfId="7301" builtinId="8" hidden="1"/>
    <cellStyle name="Hyperlink" xfId="7303" builtinId="8" hidden="1"/>
    <cellStyle name="Hyperlink" xfId="7305" builtinId="8" hidden="1"/>
    <cellStyle name="Hyperlink" xfId="7307" builtinId="8" hidden="1"/>
    <cellStyle name="Hyperlink" xfId="7309" builtinId="8" hidden="1"/>
    <cellStyle name="Hyperlink" xfId="7311" builtinId="8" hidden="1"/>
    <cellStyle name="Hyperlink" xfId="7313" builtinId="8" hidden="1"/>
    <cellStyle name="Hyperlink" xfId="7315" builtinId="8" hidden="1"/>
    <cellStyle name="Hyperlink" xfId="7317" builtinId="8" hidden="1"/>
    <cellStyle name="Hyperlink" xfId="7319" builtinId="8" hidden="1"/>
    <cellStyle name="Hyperlink" xfId="7321" builtinId="8" hidden="1"/>
    <cellStyle name="Hyperlink" xfId="7323" builtinId="8" hidden="1"/>
    <cellStyle name="Hyperlink" xfId="7325" builtinId="8" hidden="1"/>
    <cellStyle name="Hyperlink" xfId="7327" builtinId="8" hidden="1"/>
    <cellStyle name="Hyperlink" xfId="7329" builtinId="8" hidden="1"/>
    <cellStyle name="Hyperlink" xfId="7331" builtinId="8" hidden="1"/>
    <cellStyle name="Hyperlink" xfId="7333" builtinId="8" hidden="1"/>
    <cellStyle name="Hyperlink" xfId="7335" builtinId="8" hidden="1"/>
    <cellStyle name="Hyperlink" xfId="7337" builtinId="8" hidden="1"/>
    <cellStyle name="Hyperlink" xfId="7339" builtinId="8" hidden="1"/>
    <cellStyle name="Hyperlink" xfId="7341" builtinId="8" hidden="1"/>
    <cellStyle name="Hyperlink" xfId="7343" builtinId="8" hidden="1"/>
    <cellStyle name="Hyperlink" xfId="7345" builtinId="8" hidden="1"/>
    <cellStyle name="Hyperlink" xfId="7347" builtinId="8" hidden="1"/>
    <cellStyle name="Hyperlink" xfId="7349" builtinId="8" hidden="1"/>
    <cellStyle name="Hyperlink" xfId="7351" builtinId="8" hidden="1"/>
    <cellStyle name="Hyperlink" xfId="7353" builtinId="8" hidden="1"/>
    <cellStyle name="Hyperlink" xfId="7355" builtinId="8" hidden="1"/>
    <cellStyle name="Hyperlink" xfId="7357" builtinId="8" hidden="1"/>
    <cellStyle name="Hyperlink" xfId="7359" builtinId="8" hidden="1"/>
    <cellStyle name="Hyperlink" xfId="7361" builtinId="8" hidden="1"/>
    <cellStyle name="Hyperlink" xfId="7363" builtinId="8" hidden="1"/>
    <cellStyle name="Hyperlink" xfId="7365" builtinId="8" hidden="1"/>
    <cellStyle name="Hyperlink" xfId="7367" builtinId="8" hidden="1"/>
    <cellStyle name="Hyperlink" xfId="7369" builtinId="8" hidden="1"/>
    <cellStyle name="Hyperlink" xfId="7371" builtinId="8" hidden="1"/>
    <cellStyle name="Hyperlink" xfId="7373" builtinId="8" hidden="1"/>
    <cellStyle name="Hyperlink" xfId="7375" builtinId="8" hidden="1"/>
    <cellStyle name="Hyperlink" xfId="7377" builtinId="8" hidden="1"/>
    <cellStyle name="Hyperlink" xfId="7379" builtinId="8" hidden="1"/>
    <cellStyle name="Hyperlink" xfId="7381" builtinId="8" hidden="1"/>
    <cellStyle name="Hyperlink" xfId="7383" builtinId="8" hidden="1"/>
    <cellStyle name="Hyperlink" xfId="7385" builtinId="8" hidden="1"/>
    <cellStyle name="Hyperlink" xfId="7387" builtinId="8" hidden="1"/>
    <cellStyle name="Hyperlink" xfId="7389" builtinId="8" hidden="1"/>
    <cellStyle name="Hyperlink" xfId="7391" builtinId="8" hidden="1"/>
    <cellStyle name="Hyperlink" xfId="7393" builtinId="8" hidden="1"/>
    <cellStyle name="Hyperlink" xfId="7395" builtinId="8" hidden="1"/>
    <cellStyle name="Hyperlink" xfId="7397" builtinId="8" hidden="1"/>
    <cellStyle name="Hyperlink" xfId="7399" builtinId="8" hidden="1"/>
    <cellStyle name="Hyperlink" xfId="7401" builtinId="8" hidden="1"/>
    <cellStyle name="Hyperlink" xfId="7403" builtinId="8" hidden="1"/>
    <cellStyle name="Hyperlink" xfId="7405" builtinId="8" hidden="1"/>
    <cellStyle name="Hyperlink" xfId="7407" builtinId="8" hidden="1"/>
    <cellStyle name="Hyperlink" xfId="7409" builtinId="8" hidden="1"/>
    <cellStyle name="Hyperlink" xfId="7411" builtinId="8" hidden="1"/>
    <cellStyle name="Hyperlink" xfId="7413" builtinId="8" hidden="1"/>
    <cellStyle name="Hyperlink" xfId="7415" builtinId="8" hidden="1"/>
    <cellStyle name="Hyperlink" xfId="7417" builtinId="8" hidden="1"/>
    <cellStyle name="Hyperlink" xfId="7419" builtinId="8" hidden="1"/>
    <cellStyle name="Hyperlink" xfId="7421" builtinId="8" hidden="1"/>
    <cellStyle name="Hyperlink" xfId="7423" builtinId="8" hidden="1"/>
    <cellStyle name="Hyperlink" xfId="7425" builtinId="8" hidden="1"/>
    <cellStyle name="Hyperlink" xfId="7427" builtinId="8" hidden="1"/>
    <cellStyle name="Hyperlink" xfId="7429" builtinId="8" hidden="1"/>
    <cellStyle name="Hyperlink" xfId="7431" builtinId="8" hidden="1"/>
    <cellStyle name="Hyperlink" xfId="7433" builtinId="8" hidden="1"/>
    <cellStyle name="Hyperlink" xfId="7435" builtinId="8" hidden="1"/>
    <cellStyle name="Hyperlink" xfId="7437" builtinId="8" hidden="1"/>
    <cellStyle name="Hyperlink" xfId="7439" builtinId="8" hidden="1"/>
    <cellStyle name="Hyperlink" xfId="7441" builtinId="8" hidden="1"/>
    <cellStyle name="Hyperlink" xfId="7443" builtinId="8" hidden="1"/>
    <cellStyle name="Hyperlink" xfId="7445" builtinId="8" hidden="1"/>
    <cellStyle name="Hyperlink" xfId="7447" builtinId="8" hidden="1"/>
    <cellStyle name="Hyperlink" xfId="7449" builtinId="8" hidden="1"/>
    <cellStyle name="Hyperlink" xfId="7451" builtinId="8" hidden="1"/>
    <cellStyle name="Hyperlink" xfId="7453" builtinId="8" hidden="1"/>
    <cellStyle name="Hyperlink" xfId="7455" builtinId="8" hidden="1"/>
    <cellStyle name="Hyperlink" xfId="7457" builtinId="8" hidden="1"/>
    <cellStyle name="Hyperlink" xfId="7459" builtinId="8" hidden="1"/>
    <cellStyle name="Hyperlink" xfId="7461" builtinId="8" hidden="1"/>
    <cellStyle name="Hyperlink" xfId="7463" builtinId="8" hidden="1"/>
    <cellStyle name="Hyperlink" xfId="7465" builtinId="8" hidden="1"/>
    <cellStyle name="Hyperlink" xfId="7467" builtinId="8" hidden="1"/>
    <cellStyle name="Hyperlink" xfId="7469" builtinId="8" hidden="1"/>
    <cellStyle name="Hyperlink" xfId="7471" builtinId="8" hidden="1"/>
    <cellStyle name="Hyperlink" xfId="7473" builtinId="8" hidden="1"/>
    <cellStyle name="Hyperlink" xfId="7475" builtinId="8" hidden="1"/>
    <cellStyle name="Hyperlink" xfId="7477" builtinId="8" hidden="1"/>
    <cellStyle name="Hyperlink" xfId="7479" builtinId="8" hidden="1"/>
    <cellStyle name="Hyperlink" xfId="7481" builtinId="8" hidden="1"/>
    <cellStyle name="Hyperlink" xfId="7483" builtinId="8" hidden="1"/>
    <cellStyle name="Hyperlink" xfId="7485" builtinId="8" hidden="1"/>
    <cellStyle name="Hyperlink" xfId="7487" builtinId="8" hidden="1"/>
    <cellStyle name="Hyperlink" xfId="7489" builtinId="8" hidden="1"/>
    <cellStyle name="Hyperlink" xfId="7491" builtinId="8" hidden="1"/>
    <cellStyle name="Hyperlink" xfId="7493" builtinId="8" hidden="1"/>
    <cellStyle name="Hyperlink" xfId="7495" builtinId="8" hidden="1"/>
    <cellStyle name="Hyperlink" xfId="7497" builtinId="8" hidden="1"/>
    <cellStyle name="Hyperlink" xfId="7499" builtinId="8" hidden="1"/>
    <cellStyle name="Hyperlink" xfId="7501" builtinId="8" hidden="1"/>
    <cellStyle name="Hyperlink" xfId="7503" builtinId="8" hidden="1"/>
    <cellStyle name="Hyperlink" xfId="7505" builtinId="8" hidden="1"/>
    <cellStyle name="Hyperlink" xfId="7507" builtinId="8" hidden="1"/>
    <cellStyle name="Hyperlink" xfId="7509" builtinId="8" hidden="1"/>
    <cellStyle name="Hyperlink" xfId="7511" builtinId="8" hidden="1"/>
    <cellStyle name="Hyperlink" xfId="7513" builtinId="8" hidden="1"/>
    <cellStyle name="Hyperlink" xfId="7515" builtinId="8" hidden="1"/>
    <cellStyle name="Hyperlink" xfId="7517" builtinId="8" hidden="1"/>
    <cellStyle name="Hyperlink" xfId="7519" builtinId="8" hidden="1"/>
    <cellStyle name="Hyperlink" xfId="7521" builtinId="8" hidden="1"/>
    <cellStyle name="Hyperlink" xfId="7523" builtinId="8" hidden="1"/>
    <cellStyle name="Hyperlink" xfId="7525" builtinId="8" hidden="1"/>
    <cellStyle name="Hyperlink" xfId="7527" builtinId="8" hidden="1"/>
    <cellStyle name="Hyperlink" xfId="7529" builtinId="8" hidden="1"/>
    <cellStyle name="Hyperlink" xfId="7531" builtinId="8" hidden="1"/>
    <cellStyle name="Hyperlink" xfId="7533" builtinId="8" hidden="1"/>
    <cellStyle name="Hyperlink" xfId="7535" builtinId="8" hidden="1"/>
    <cellStyle name="Hyperlink" xfId="7537" builtinId="8" hidden="1"/>
    <cellStyle name="Hyperlink" xfId="7539" builtinId="8" hidden="1"/>
    <cellStyle name="Hyperlink" xfId="7541" builtinId="8" hidden="1"/>
    <cellStyle name="Hyperlink" xfId="7543" builtinId="8" hidden="1"/>
    <cellStyle name="Hyperlink" xfId="7545" builtinId="8" hidden="1"/>
    <cellStyle name="Hyperlink" xfId="7547" builtinId="8" hidden="1"/>
    <cellStyle name="Hyperlink" xfId="7549" builtinId="8" hidden="1"/>
    <cellStyle name="Hyperlink" xfId="7551" builtinId="8" hidden="1"/>
    <cellStyle name="Hyperlink" xfId="7553" builtinId="8" hidden="1"/>
    <cellStyle name="Hyperlink" xfId="7555" builtinId="8" hidden="1"/>
    <cellStyle name="Hyperlink" xfId="7557" builtinId="8" hidden="1"/>
    <cellStyle name="Hyperlink" xfId="7559" builtinId="8" hidden="1"/>
    <cellStyle name="Hyperlink" xfId="7561" builtinId="8" hidden="1"/>
    <cellStyle name="Hyperlink" xfId="7563" builtinId="8" hidden="1"/>
    <cellStyle name="Hyperlink" xfId="7565" builtinId="8" hidden="1"/>
    <cellStyle name="Hyperlink" xfId="7567" builtinId="8" hidden="1"/>
    <cellStyle name="Hyperlink" xfId="7569" builtinId="8" hidden="1"/>
    <cellStyle name="Hyperlink" xfId="7571" builtinId="8" hidden="1"/>
    <cellStyle name="Hyperlink" xfId="7573" builtinId="8" hidden="1"/>
    <cellStyle name="Hyperlink" xfId="7575" builtinId="8" hidden="1"/>
    <cellStyle name="Hyperlink" xfId="7577" builtinId="8" hidden="1"/>
    <cellStyle name="Hyperlink" xfId="7579" builtinId="8" hidden="1"/>
    <cellStyle name="Hyperlink" xfId="7581" builtinId="8" hidden="1"/>
    <cellStyle name="Hyperlink" xfId="7583" builtinId="8" hidden="1"/>
    <cellStyle name="Hyperlink" xfId="7585" builtinId="8" hidden="1"/>
    <cellStyle name="Hyperlink" xfId="7587" builtinId="8" hidden="1"/>
    <cellStyle name="Hyperlink" xfId="7589" builtinId="8" hidden="1"/>
    <cellStyle name="Hyperlink" xfId="7591" builtinId="8" hidden="1"/>
    <cellStyle name="Hyperlink" xfId="7593" builtinId="8" hidden="1"/>
    <cellStyle name="Hyperlink" xfId="7595" builtinId="8" hidden="1"/>
    <cellStyle name="Hyperlink" xfId="7597" builtinId="8" hidden="1"/>
    <cellStyle name="Hyperlink" xfId="7599" builtinId="8" hidden="1"/>
    <cellStyle name="Hyperlink" xfId="7601" builtinId="8" hidden="1"/>
    <cellStyle name="Hyperlink" xfId="7603" builtinId="8" hidden="1"/>
    <cellStyle name="Hyperlink" xfId="7605" builtinId="8" hidden="1"/>
    <cellStyle name="Hyperlink" xfId="7607" builtinId="8" hidden="1"/>
    <cellStyle name="Hyperlink" xfId="7609" builtinId="8" hidden="1"/>
    <cellStyle name="Hyperlink" xfId="7611" builtinId="8" hidden="1"/>
    <cellStyle name="Hyperlink" xfId="7613" builtinId="8" hidden="1"/>
    <cellStyle name="Hyperlink" xfId="7615" builtinId="8" hidden="1"/>
    <cellStyle name="Hyperlink" xfId="7617" builtinId="8" hidden="1"/>
    <cellStyle name="Hyperlink" xfId="7619" builtinId="8" hidden="1"/>
    <cellStyle name="Hyperlink" xfId="7621" builtinId="8" hidden="1"/>
    <cellStyle name="Hyperlink" xfId="7623" builtinId="8" hidden="1"/>
    <cellStyle name="Hyperlink" xfId="7625" builtinId="8" hidden="1"/>
    <cellStyle name="Hyperlink" xfId="7627" builtinId="8" hidden="1"/>
    <cellStyle name="Hyperlink" xfId="7629" builtinId="8" hidden="1"/>
    <cellStyle name="Hyperlink" xfId="7631" builtinId="8" hidden="1"/>
    <cellStyle name="Hyperlink" xfId="7633" builtinId="8" hidden="1"/>
    <cellStyle name="Hyperlink" xfId="7635" builtinId="8" hidden="1"/>
    <cellStyle name="Hyperlink" xfId="7637" builtinId="8" hidden="1"/>
    <cellStyle name="Hyperlink" xfId="7639" builtinId="8" hidden="1"/>
    <cellStyle name="Hyperlink" xfId="7641" builtinId="8" hidden="1"/>
    <cellStyle name="Hyperlink" xfId="7643" builtinId="8" hidden="1"/>
    <cellStyle name="Hyperlink" xfId="7645" builtinId="8" hidden="1"/>
    <cellStyle name="Hyperlink" xfId="7647" builtinId="8" hidden="1"/>
    <cellStyle name="Hyperlink" xfId="7649" builtinId="8" hidden="1"/>
    <cellStyle name="Hyperlink" xfId="7651" builtinId="8" hidden="1"/>
    <cellStyle name="Hyperlink" xfId="7653" builtinId="8" hidden="1"/>
    <cellStyle name="Hyperlink" xfId="7655" builtinId="8" hidden="1"/>
    <cellStyle name="Hyperlink" xfId="7657" builtinId="8" hidden="1"/>
    <cellStyle name="Hyperlink" xfId="7659" builtinId="8" hidden="1"/>
    <cellStyle name="Hyperlink" xfId="7661" builtinId="8" hidden="1"/>
    <cellStyle name="Hyperlink" xfId="7663" builtinId="8" hidden="1"/>
    <cellStyle name="Hyperlink" xfId="7665" builtinId="8" hidden="1"/>
    <cellStyle name="Hyperlink" xfId="7667" builtinId="8" hidden="1"/>
    <cellStyle name="Hyperlink" xfId="7669" builtinId="8" hidden="1"/>
    <cellStyle name="Hyperlink" xfId="7671" builtinId="8" hidden="1"/>
    <cellStyle name="Hyperlink" xfId="7673" builtinId="8" hidden="1"/>
    <cellStyle name="Hyperlink" xfId="7675" builtinId="8" hidden="1"/>
    <cellStyle name="Hyperlink" xfId="7677" builtinId="8" hidden="1"/>
    <cellStyle name="Hyperlink" xfId="7679" builtinId="8" hidden="1"/>
    <cellStyle name="Hyperlink" xfId="7681" builtinId="8" hidden="1"/>
    <cellStyle name="Hyperlink" xfId="7683" builtinId="8" hidden="1"/>
    <cellStyle name="Hyperlink" xfId="7685" builtinId="8" hidden="1"/>
    <cellStyle name="Hyperlink" xfId="7687" builtinId="8" hidden="1"/>
    <cellStyle name="Hyperlink" xfId="7689" builtinId="8" hidden="1"/>
    <cellStyle name="Hyperlink" xfId="7691" builtinId="8" hidden="1"/>
    <cellStyle name="Hyperlink" xfId="7693" builtinId="8" hidden="1"/>
    <cellStyle name="Hyperlink" xfId="7695" builtinId="8" hidden="1"/>
    <cellStyle name="Hyperlink" xfId="7697" builtinId="8" hidden="1"/>
    <cellStyle name="Hyperlink" xfId="7699" builtinId="8" hidden="1"/>
    <cellStyle name="Hyperlink" xfId="7701" builtinId="8" hidden="1"/>
    <cellStyle name="Hyperlink" xfId="7703" builtinId="8" hidden="1"/>
    <cellStyle name="Hyperlink" xfId="7705" builtinId="8" hidden="1"/>
    <cellStyle name="Hyperlink" xfId="7707" builtinId="8" hidden="1"/>
    <cellStyle name="Hyperlink" xfId="7709" builtinId="8" hidden="1"/>
    <cellStyle name="Hyperlink" xfId="7711" builtinId="8" hidden="1"/>
    <cellStyle name="Hyperlink" xfId="7713" builtinId="8" hidden="1"/>
    <cellStyle name="Hyperlink" xfId="7715" builtinId="8" hidden="1"/>
    <cellStyle name="Hyperlink" xfId="7717" builtinId="8" hidden="1"/>
    <cellStyle name="Hyperlink" xfId="7719" builtinId="8" hidden="1"/>
    <cellStyle name="Hyperlink" xfId="7721" builtinId="8" hidden="1"/>
    <cellStyle name="Hyperlink" xfId="7723" builtinId="8" hidden="1"/>
    <cellStyle name="Hyperlink" xfId="7725" builtinId="8" hidden="1"/>
    <cellStyle name="Hyperlink" xfId="7727" builtinId="8" hidden="1"/>
    <cellStyle name="Hyperlink" xfId="7729" builtinId="8" hidden="1"/>
    <cellStyle name="Hyperlink" xfId="7731" builtinId="8" hidden="1"/>
    <cellStyle name="Hyperlink" xfId="7733" builtinId="8" hidden="1"/>
    <cellStyle name="Hyperlink" xfId="7735" builtinId="8" hidden="1"/>
    <cellStyle name="Hyperlink" xfId="7737" builtinId="8" hidden="1"/>
    <cellStyle name="Hyperlink" xfId="7739" builtinId="8" hidden="1"/>
    <cellStyle name="Hyperlink" xfId="7741" builtinId="8" hidden="1"/>
    <cellStyle name="Hyperlink" xfId="7743" builtinId="8" hidden="1"/>
    <cellStyle name="Hyperlink" xfId="7745" builtinId="8" hidden="1"/>
    <cellStyle name="Hyperlink" xfId="7747" builtinId="8" hidden="1"/>
    <cellStyle name="Hyperlink" xfId="7749" builtinId="8" hidden="1"/>
    <cellStyle name="Hyperlink" xfId="7751" builtinId="8" hidden="1"/>
    <cellStyle name="Hyperlink" xfId="7753" builtinId="8" hidden="1"/>
    <cellStyle name="Hyperlink" xfId="7755" builtinId="8" hidden="1"/>
    <cellStyle name="Hyperlink" xfId="7757" builtinId="8" hidden="1"/>
    <cellStyle name="Hyperlink" xfId="7759" builtinId="8" hidden="1"/>
    <cellStyle name="Hyperlink" xfId="7761" builtinId="8" hidden="1"/>
    <cellStyle name="Hyperlink" xfId="7763" builtinId="8" hidden="1"/>
    <cellStyle name="Hyperlink" xfId="7765" builtinId="8" hidden="1"/>
    <cellStyle name="Hyperlink" xfId="7767" builtinId="8" hidden="1"/>
    <cellStyle name="Hyperlink" xfId="7769" builtinId="8" hidden="1"/>
    <cellStyle name="Hyperlink" xfId="7771" builtinId="8" hidden="1"/>
    <cellStyle name="Hyperlink" xfId="7773" builtinId="8" hidden="1"/>
    <cellStyle name="Hyperlink" xfId="7775" builtinId="8" hidden="1"/>
    <cellStyle name="Hyperlink" xfId="7777" builtinId="8" hidden="1"/>
    <cellStyle name="Hyperlink" xfId="7779" builtinId="8" hidden="1"/>
    <cellStyle name="Hyperlink" xfId="7781" builtinId="8" hidden="1"/>
    <cellStyle name="Hyperlink" xfId="7783" builtinId="8" hidden="1"/>
    <cellStyle name="Hyperlink" xfId="7785" builtinId="8" hidden="1"/>
    <cellStyle name="Hyperlink" xfId="7787" builtinId="8" hidden="1"/>
    <cellStyle name="Hyperlink" xfId="7789" builtinId="8" hidden="1"/>
    <cellStyle name="Hyperlink" xfId="7791" builtinId="8" hidden="1"/>
    <cellStyle name="Hyperlink" xfId="7793" builtinId="8" hidden="1"/>
    <cellStyle name="Hyperlink" xfId="7795" builtinId="8" hidden="1"/>
    <cellStyle name="Hyperlink" xfId="7797" builtinId="8" hidden="1"/>
    <cellStyle name="Hyperlink" xfId="7799" builtinId="8" hidden="1"/>
    <cellStyle name="Hyperlink" xfId="7801" builtinId="8" hidden="1"/>
    <cellStyle name="Hyperlink" xfId="7803" builtinId="8" hidden="1"/>
    <cellStyle name="Hyperlink" xfId="7805" builtinId="8" hidden="1"/>
    <cellStyle name="Hyperlink" xfId="7807" builtinId="8" hidden="1"/>
    <cellStyle name="Hyperlink" xfId="7809" builtinId="8" hidden="1"/>
    <cellStyle name="Hyperlink" xfId="7811" builtinId="8" hidden="1"/>
    <cellStyle name="Hyperlink" xfId="7813" builtinId="8" hidden="1"/>
    <cellStyle name="Hyperlink" xfId="7815" builtinId="8" hidden="1"/>
    <cellStyle name="Hyperlink" xfId="7817" builtinId="8" hidden="1"/>
    <cellStyle name="Hyperlink" xfId="7819" builtinId="8" hidden="1"/>
    <cellStyle name="Hyperlink" xfId="7821" builtinId="8" hidden="1"/>
    <cellStyle name="Hyperlink" xfId="7823" builtinId="8" hidden="1"/>
    <cellStyle name="Hyperlink" xfId="7825" builtinId="8" hidden="1"/>
    <cellStyle name="Hyperlink" xfId="7827" builtinId="8" hidden="1"/>
    <cellStyle name="Hyperlink" xfId="7829" builtinId="8" hidden="1"/>
    <cellStyle name="Hyperlink" xfId="7831" builtinId="8" hidden="1"/>
    <cellStyle name="Hyperlink" xfId="7833" builtinId="8" hidden="1"/>
    <cellStyle name="Hyperlink" xfId="7835" builtinId="8" hidden="1"/>
    <cellStyle name="Hyperlink" xfId="7837" builtinId="8" hidden="1"/>
    <cellStyle name="Hyperlink" xfId="7839" builtinId="8" hidden="1"/>
    <cellStyle name="Hyperlink" xfId="7841" builtinId="8" hidden="1"/>
    <cellStyle name="Hyperlink" xfId="7843" builtinId="8" hidden="1"/>
    <cellStyle name="Hyperlink" xfId="7845" builtinId="8" hidden="1"/>
    <cellStyle name="Hyperlink" xfId="7847" builtinId="8" hidden="1"/>
    <cellStyle name="Hyperlink" xfId="7849" builtinId="8" hidden="1"/>
    <cellStyle name="Hyperlink" xfId="7851" builtinId="8" hidden="1"/>
    <cellStyle name="Hyperlink" xfId="7853" builtinId="8" hidden="1"/>
    <cellStyle name="Hyperlink" xfId="7855" builtinId="8" hidden="1"/>
    <cellStyle name="Hyperlink" xfId="7857" builtinId="8" hidden="1"/>
    <cellStyle name="Hyperlink" xfId="7859" builtinId="8" hidden="1"/>
    <cellStyle name="Hyperlink" xfId="7861" builtinId="8" hidden="1"/>
    <cellStyle name="Hyperlink" xfId="7863" builtinId="8" hidden="1"/>
    <cellStyle name="Hyperlink" xfId="7865" builtinId="8" hidden="1"/>
    <cellStyle name="Hyperlink" xfId="7867" builtinId="8" hidden="1"/>
    <cellStyle name="Hyperlink" xfId="7869" builtinId="8" hidden="1"/>
    <cellStyle name="Hyperlink" xfId="7871" builtinId="8" hidden="1"/>
    <cellStyle name="Hyperlink" xfId="7873" builtinId="8" hidden="1"/>
    <cellStyle name="Hyperlink" xfId="7875" builtinId="8" hidden="1"/>
    <cellStyle name="Hyperlink" xfId="7877" builtinId="8" hidden="1"/>
    <cellStyle name="Hyperlink" xfId="7879" builtinId="8" hidden="1"/>
    <cellStyle name="Hyperlink" xfId="7881" builtinId="8" hidden="1"/>
    <cellStyle name="Hyperlink" xfId="7883" builtinId="8" hidden="1"/>
    <cellStyle name="Hyperlink" xfId="7885" builtinId="8" hidden="1"/>
    <cellStyle name="Hyperlink" xfId="7887" builtinId="8" hidden="1"/>
    <cellStyle name="Hyperlink" xfId="7889" builtinId="8" hidden="1"/>
    <cellStyle name="Hyperlink" xfId="7891" builtinId="8" hidden="1"/>
    <cellStyle name="Hyperlink" xfId="7893" builtinId="8" hidden="1"/>
    <cellStyle name="Hyperlink" xfId="7895" builtinId="8" hidden="1"/>
    <cellStyle name="Hyperlink" xfId="7897" builtinId="8" hidden="1"/>
    <cellStyle name="Hyperlink" xfId="7899" builtinId="8" hidden="1"/>
    <cellStyle name="Hyperlink" xfId="7901" builtinId="8" hidden="1"/>
    <cellStyle name="Hyperlink" xfId="7903" builtinId="8" hidden="1"/>
    <cellStyle name="Hyperlink" xfId="7905" builtinId="8" hidden="1"/>
    <cellStyle name="Hyperlink" xfId="7907" builtinId="8" hidden="1"/>
    <cellStyle name="Hyperlink" xfId="7909" builtinId="8" hidden="1"/>
    <cellStyle name="Hyperlink" xfId="7911" builtinId="8" hidden="1"/>
    <cellStyle name="Hyperlink" xfId="7913" builtinId="8" hidden="1"/>
    <cellStyle name="Hyperlink" xfId="7915" builtinId="8" hidden="1"/>
    <cellStyle name="Hyperlink" xfId="7917" builtinId="8" hidden="1"/>
    <cellStyle name="Hyperlink" xfId="7919" builtinId="8" hidden="1"/>
    <cellStyle name="Hyperlink" xfId="7921" builtinId="8" hidden="1"/>
    <cellStyle name="Hyperlink" xfId="7923" builtinId="8" hidden="1"/>
    <cellStyle name="Hyperlink" xfId="7925" builtinId="8" hidden="1"/>
    <cellStyle name="Hyperlink" xfId="7927" builtinId="8" hidden="1"/>
    <cellStyle name="Hyperlink" xfId="7929" builtinId="8" hidden="1"/>
    <cellStyle name="Hyperlink" xfId="7931" builtinId="8" hidden="1"/>
    <cellStyle name="Hyperlink" xfId="7933" builtinId="8" hidden="1"/>
    <cellStyle name="Hyperlink" xfId="7935" builtinId="8" hidden="1"/>
    <cellStyle name="Hyperlink" xfId="7937" builtinId="8" hidden="1"/>
    <cellStyle name="Hyperlink" xfId="7939" builtinId="8" hidden="1"/>
    <cellStyle name="Hyperlink" xfId="7941" builtinId="8" hidden="1"/>
    <cellStyle name="Hyperlink" xfId="7943" builtinId="8" hidden="1"/>
    <cellStyle name="Hyperlink" xfId="7945" builtinId="8" hidden="1"/>
    <cellStyle name="Hyperlink" xfId="7947" builtinId="8" hidden="1"/>
    <cellStyle name="Hyperlink" xfId="7949" builtinId="8" hidden="1"/>
    <cellStyle name="Hyperlink" xfId="7951" builtinId="8" hidden="1"/>
    <cellStyle name="Hyperlink" xfId="7953" builtinId="8" hidden="1"/>
    <cellStyle name="Hyperlink" xfId="7955" builtinId="8" hidden="1"/>
    <cellStyle name="Hyperlink" xfId="7957" builtinId="8" hidden="1"/>
    <cellStyle name="Hyperlink" xfId="7959" builtinId="8" hidden="1"/>
    <cellStyle name="Hyperlink" xfId="7961" builtinId="8" hidden="1"/>
    <cellStyle name="Hyperlink" xfId="7963" builtinId="8" hidden="1"/>
    <cellStyle name="Hyperlink" xfId="7965" builtinId="8" hidden="1"/>
    <cellStyle name="Hyperlink" xfId="7967" builtinId="8" hidden="1"/>
    <cellStyle name="Hyperlink" xfId="7969" builtinId="8" hidden="1"/>
    <cellStyle name="Hyperlink" xfId="7971" builtinId="8" hidden="1"/>
    <cellStyle name="Hyperlink" xfId="7973" builtinId="8" hidden="1"/>
    <cellStyle name="Hyperlink" xfId="7975" builtinId="8" hidden="1"/>
    <cellStyle name="Hyperlink" xfId="7977" builtinId="8" hidden="1"/>
    <cellStyle name="Hyperlink" xfId="7979" builtinId="8" hidden="1"/>
    <cellStyle name="Hyperlink" xfId="7981" builtinId="8" hidden="1"/>
    <cellStyle name="Hyperlink" xfId="7983" builtinId="8" hidden="1"/>
    <cellStyle name="Hyperlink" xfId="7985" builtinId="8" hidden="1"/>
    <cellStyle name="Hyperlink" xfId="7987" builtinId="8" hidden="1"/>
    <cellStyle name="Hyperlink" xfId="7989" builtinId="8" hidden="1"/>
    <cellStyle name="Hyperlink" xfId="7991" builtinId="8" hidden="1"/>
    <cellStyle name="Hyperlink" xfId="7993" builtinId="8" hidden="1"/>
    <cellStyle name="Hyperlink" xfId="7995" builtinId="8" hidden="1"/>
    <cellStyle name="Hyperlink" xfId="7997" builtinId="8" hidden="1"/>
    <cellStyle name="Hyperlink" xfId="7999" builtinId="8" hidden="1"/>
    <cellStyle name="Hyperlink" xfId="8001" builtinId="8" hidden="1"/>
    <cellStyle name="Hyperlink" xfId="8003" builtinId="8" hidden="1"/>
    <cellStyle name="Hyperlink" xfId="8005" builtinId="8" hidden="1"/>
    <cellStyle name="Hyperlink" xfId="8007" builtinId="8" hidden="1"/>
    <cellStyle name="Hyperlink" xfId="8009" builtinId="8" hidden="1"/>
    <cellStyle name="Hyperlink" xfId="8011" builtinId="8" hidden="1"/>
    <cellStyle name="Hyperlink" xfId="8013" builtinId="8" hidden="1"/>
    <cellStyle name="Hyperlink" xfId="8015" builtinId="8" hidden="1"/>
    <cellStyle name="Hyperlink" xfId="8017" builtinId="8" hidden="1"/>
    <cellStyle name="Hyperlink" xfId="8019" builtinId="8" hidden="1"/>
    <cellStyle name="Hyperlink" xfId="8021" builtinId="8" hidden="1"/>
    <cellStyle name="Hyperlink" xfId="8023" builtinId="8" hidden="1"/>
    <cellStyle name="Hyperlink" xfId="8025" builtinId="8" hidden="1"/>
    <cellStyle name="Hyperlink" xfId="8027" builtinId="8" hidden="1"/>
    <cellStyle name="Hyperlink" xfId="8029" builtinId="8" hidden="1"/>
    <cellStyle name="Hyperlink" xfId="8031" builtinId="8" hidden="1"/>
    <cellStyle name="Hyperlink" xfId="8033" builtinId="8" hidden="1"/>
    <cellStyle name="Hyperlink" xfId="8035" builtinId="8" hidden="1"/>
    <cellStyle name="Hyperlink" xfId="8037" builtinId="8" hidden="1"/>
    <cellStyle name="Hyperlink" xfId="8039" builtinId="8" hidden="1"/>
    <cellStyle name="Hyperlink" xfId="8041" builtinId="8" hidden="1"/>
    <cellStyle name="Hyperlink" xfId="8043" builtinId="8" hidden="1"/>
    <cellStyle name="Hyperlink" xfId="8045" builtinId="8" hidden="1"/>
    <cellStyle name="Hyperlink" xfId="8047" builtinId="8" hidden="1"/>
    <cellStyle name="Hyperlink" xfId="8049" builtinId="8" hidden="1"/>
    <cellStyle name="Hyperlink" xfId="8051" builtinId="8" hidden="1"/>
    <cellStyle name="Hyperlink" xfId="8053" builtinId="8" hidden="1"/>
    <cellStyle name="Hyperlink" xfId="8055" builtinId="8" hidden="1"/>
    <cellStyle name="Hyperlink" xfId="8057" builtinId="8" hidden="1"/>
    <cellStyle name="Hyperlink" xfId="8059" builtinId="8" hidden="1"/>
    <cellStyle name="Hyperlink" xfId="8061" builtinId="8" hidden="1"/>
    <cellStyle name="Hyperlink" xfId="8063" builtinId="8" hidden="1"/>
    <cellStyle name="Hyperlink" xfId="8065" builtinId="8" hidden="1"/>
    <cellStyle name="Hyperlink" xfId="8067" builtinId="8" hidden="1"/>
    <cellStyle name="Hyperlink" xfId="8069" builtinId="8" hidden="1"/>
    <cellStyle name="Hyperlink" xfId="8071" builtinId="8" hidden="1"/>
    <cellStyle name="Hyperlink" xfId="8073" builtinId="8" hidden="1"/>
    <cellStyle name="Hyperlink" xfId="8075" builtinId="8" hidden="1"/>
    <cellStyle name="Hyperlink" xfId="8077" builtinId="8" hidden="1"/>
    <cellStyle name="Hyperlink" xfId="8079" builtinId="8" hidden="1"/>
    <cellStyle name="Hyperlink" xfId="8081" builtinId="8" hidden="1"/>
    <cellStyle name="Hyperlink" xfId="8083" builtinId="8" hidden="1"/>
    <cellStyle name="Hyperlink" xfId="8085" builtinId="8" hidden="1"/>
    <cellStyle name="Hyperlink" xfId="8087" builtinId="8" hidden="1"/>
    <cellStyle name="Hyperlink" xfId="8089" builtinId="8" hidden="1"/>
    <cellStyle name="Hyperlink" xfId="8091" builtinId="8" hidden="1"/>
    <cellStyle name="Hyperlink" xfId="8093" builtinId="8" hidden="1"/>
    <cellStyle name="Hyperlink" xfId="8095" builtinId="8" hidden="1"/>
    <cellStyle name="Hyperlink" xfId="8097" builtinId="8" hidden="1"/>
    <cellStyle name="Hyperlink" xfId="8099" builtinId="8" hidden="1"/>
    <cellStyle name="Hyperlink" xfId="8101" builtinId="8" hidden="1"/>
    <cellStyle name="Hyperlink" xfId="8103" builtinId="8" hidden="1"/>
    <cellStyle name="Hyperlink" xfId="8105" builtinId="8" hidden="1"/>
    <cellStyle name="Hyperlink" xfId="8107" builtinId="8" hidden="1"/>
    <cellStyle name="Hyperlink" xfId="8109" builtinId="8" hidden="1"/>
    <cellStyle name="Hyperlink" xfId="8111" builtinId="8" hidden="1"/>
    <cellStyle name="Hyperlink" xfId="8113" builtinId="8" hidden="1"/>
    <cellStyle name="Hyperlink" xfId="8115" builtinId="8" hidden="1"/>
    <cellStyle name="Hyperlink" xfId="8117" builtinId="8" hidden="1"/>
    <cellStyle name="Hyperlink" xfId="8119" builtinId="8" hidden="1"/>
    <cellStyle name="Hyperlink" xfId="8121" builtinId="8" hidden="1"/>
    <cellStyle name="Hyperlink" xfId="8123" builtinId="8" hidden="1"/>
    <cellStyle name="Hyperlink" xfId="8125" builtinId="8" hidden="1"/>
    <cellStyle name="Hyperlink" xfId="8127" builtinId="8" hidden="1"/>
    <cellStyle name="Hyperlink" xfId="8129" builtinId="8" hidden="1"/>
    <cellStyle name="Hyperlink" xfId="8131" builtinId="8" hidden="1"/>
    <cellStyle name="Hyperlink" xfId="8133" builtinId="8" hidden="1"/>
    <cellStyle name="Hyperlink" xfId="8135" builtinId="8" hidden="1"/>
    <cellStyle name="Hyperlink" xfId="8137" builtinId="8" hidden="1"/>
    <cellStyle name="Hyperlink" xfId="8139" builtinId="8" hidden="1"/>
    <cellStyle name="Hyperlink" xfId="8141" builtinId="8" hidden="1"/>
    <cellStyle name="Hyperlink" xfId="8143" builtinId="8" hidden="1"/>
    <cellStyle name="Hyperlink" xfId="8145" builtinId="8" hidden="1"/>
    <cellStyle name="Hyperlink" xfId="8147" builtinId="8" hidden="1"/>
    <cellStyle name="Hyperlink" xfId="8149" builtinId="8" hidden="1"/>
    <cellStyle name="Hyperlink" xfId="8151" builtinId="8" hidden="1"/>
    <cellStyle name="Hyperlink" xfId="8153" builtinId="8" hidden="1"/>
    <cellStyle name="Hyperlink" xfId="8155" builtinId="8" hidden="1"/>
    <cellStyle name="Hyperlink" xfId="8157" builtinId="8" hidden="1"/>
    <cellStyle name="Hyperlink" xfId="8159" builtinId="8" hidden="1"/>
    <cellStyle name="Hyperlink" xfId="8161" builtinId="8" hidden="1"/>
    <cellStyle name="Hyperlink" xfId="8163" builtinId="8" hidden="1"/>
    <cellStyle name="Hyperlink" xfId="8165" builtinId="8" hidden="1"/>
    <cellStyle name="Hyperlink" xfId="8167" builtinId="8" hidden="1"/>
    <cellStyle name="Hyperlink" xfId="8169" builtinId="8" hidden="1"/>
    <cellStyle name="Hyperlink" xfId="8171" builtinId="8" hidden="1"/>
    <cellStyle name="Hyperlink" xfId="8173" builtinId="8" hidden="1"/>
    <cellStyle name="Hyperlink" xfId="8175" builtinId="8" hidden="1"/>
    <cellStyle name="Hyperlink" xfId="8177" builtinId="8" hidden="1"/>
    <cellStyle name="Hyperlink" xfId="8179" builtinId="8" hidden="1"/>
    <cellStyle name="Hyperlink" xfId="8181" builtinId="8" hidden="1"/>
    <cellStyle name="Hyperlink" xfId="8183" builtinId="8" hidden="1"/>
    <cellStyle name="Hyperlink" xfId="8185" builtinId="8" hidden="1"/>
    <cellStyle name="Hyperlink" xfId="8187" builtinId="8" hidden="1"/>
    <cellStyle name="Hyperlink" xfId="8189" builtinId="8" hidden="1"/>
    <cellStyle name="Hyperlink" xfId="8191" builtinId="8" hidden="1"/>
    <cellStyle name="Hyperlink" xfId="8193" builtinId="8" hidden="1"/>
    <cellStyle name="Hyperlink" xfId="8195" builtinId="8" hidden="1"/>
    <cellStyle name="Hyperlink" xfId="8197" builtinId="8" hidden="1"/>
    <cellStyle name="Hyperlink" xfId="8199" builtinId="8" hidden="1"/>
    <cellStyle name="Hyperlink" xfId="8201" builtinId="8" hidden="1"/>
    <cellStyle name="Hyperlink" xfId="8203" builtinId="8" hidden="1"/>
    <cellStyle name="Hyperlink" xfId="8205" builtinId="8" hidden="1"/>
    <cellStyle name="Hyperlink" xfId="8207" builtinId="8" hidden="1"/>
    <cellStyle name="Hyperlink" xfId="8209" builtinId="8" hidden="1"/>
    <cellStyle name="Hyperlink" xfId="8211" builtinId="8" hidden="1"/>
    <cellStyle name="Hyperlink" xfId="8213" builtinId="8" hidden="1"/>
    <cellStyle name="Hyperlink" xfId="8215" builtinId="8" hidden="1"/>
    <cellStyle name="Hyperlink" xfId="8217" builtinId="8" hidden="1"/>
    <cellStyle name="Hyperlink" xfId="8219" builtinId="8" hidden="1"/>
    <cellStyle name="Hyperlink" xfId="8221" builtinId="8" hidden="1"/>
    <cellStyle name="Hyperlink" xfId="8223" builtinId="8" hidden="1"/>
    <cellStyle name="Hyperlink" xfId="8225" builtinId="8" hidden="1"/>
    <cellStyle name="Hyperlink" xfId="8227" builtinId="8" hidden="1"/>
    <cellStyle name="Hyperlink" xfId="8229" builtinId="8" hidden="1"/>
    <cellStyle name="Hyperlink" xfId="8231" builtinId="8" hidden="1"/>
    <cellStyle name="Hyperlink" xfId="8233" builtinId="8" hidden="1"/>
    <cellStyle name="Hyperlink" xfId="8235" builtinId="8" hidden="1"/>
    <cellStyle name="Hyperlink" xfId="8237" builtinId="8" hidden="1"/>
    <cellStyle name="Hyperlink" xfId="8239" builtinId="8" hidden="1"/>
    <cellStyle name="Hyperlink" xfId="8241" builtinId="8" hidden="1"/>
    <cellStyle name="Hyperlink" xfId="8243" builtinId="8" hidden="1"/>
    <cellStyle name="Hyperlink" xfId="8245" builtinId="8" hidden="1"/>
    <cellStyle name="Hyperlink" xfId="8247" builtinId="8" hidden="1"/>
    <cellStyle name="Hyperlink" xfId="8249" builtinId="8" hidden="1"/>
    <cellStyle name="Hyperlink" xfId="8251" builtinId="8" hidden="1"/>
    <cellStyle name="Hyperlink" xfId="8253" builtinId="8" hidden="1"/>
    <cellStyle name="Hyperlink" xfId="8255" builtinId="8" hidden="1"/>
    <cellStyle name="Hyperlink" xfId="8257" builtinId="8" hidden="1"/>
    <cellStyle name="Hyperlink" xfId="8259" builtinId="8" hidden="1"/>
    <cellStyle name="Hyperlink" xfId="8261" builtinId="8" hidden="1"/>
    <cellStyle name="Hyperlink" xfId="8263" builtinId="8" hidden="1"/>
    <cellStyle name="Hyperlink" xfId="8265" builtinId="8" hidden="1"/>
    <cellStyle name="Hyperlink" xfId="8267" builtinId="8" hidden="1"/>
    <cellStyle name="Hyperlink" xfId="8269" builtinId="8" hidden="1"/>
    <cellStyle name="Hyperlink" xfId="8271" builtinId="8" hidden="1"/>
    <cellStyle name="Hyperlink" xfId="8273" builtinId="8" hidden="1"/>
    <cellStyle name="Hyperlink" xfId="8275" builtinId="8" hidden="1"/>
    <cellStyle name="Hyperlink" xfId="8277" builtinId="8" hidden="1"/>
    <cellStyle name="Hyperlink" xfId="8279" builtinId="8" hidden="1"/>
    <cellStyle name="Hyperlink" xfId="8281" builtinId="8" hidden="1"/>
    <cellStyle name="Hyperlink" xfId="8283" builtinId="8" hidden="1"/>
    <cellStyle name="Hyperlink" xfId="8285" builtinId="8" hidden="1"/>
    <cellStyle name="Hyperlink" xfId="8287" builtinId="8" hidden="1"/>
    <cellStyle name="Hyperlink" xfId="8289" builtinId="8" hidden="1"/>
    <cellStyle name="Hyperlink" xfId="8291" builtinId="8" hidden="1"/>
    <cellStyle name="Hyperlink" xfId="8293" builtinId="8" hidden="1"/>
    <cellStyle name="Hyperlink" xfId="8295" builtinId="8" hidden="1"/>
    <cellStyle name="Hyperlink" xfId="8297" builtinId="8" hidden="1"/>
    <cellStyle name="Hyperlink" xfId="8299" builtinId="8" hidden="1"/>
    <cellStyle name="Hyperlink" xfId="8301" builtinId="8" hidden="1"/>
    <cellStyle name="Hyperlink" xfId="8303" builtinId="8" hidden="1"/>
    <cellStyle name="Hyperlink" xfId="8305" builtinId="8" hidden="1"/>
    <cellStyle name="Hyperlink" xfId="8307" builtinId="8" hidden="1"/>
    <cellStyle name="Hyperlink" xfId="8309" builtinId="8" hidden="1"/>
    <cellStyle name="Hyperlink" xfId="8311" builtinId="8" hidden="1"/>
    <cellStyle name="Hyperlink" xfId="8313" builtinId="8" hidden="1"/>
    <cellStyle name="Hyperlink" xfId="8315" builtinId="8" hidden="1"/>
    <cellStyle name="Hyperlink" xfId="8317" builtinId="8" hidden="1"/>
    <cellStyle name="Hyperlink" xfId="8319" builtinId="8" hidden="1"/>
    <cellStyle name="Hyperlink" xfId="8321" builtinId="8" hidden="1"/>
    <cellStyle name="Hyperlink" xfId="8323" builtinId="8" hidden="1"/>
    <cellStyle name="Hyperlink" xfId="8325" builtinId="8" hidden="1"/>
    <cellStyle name="Hyperlink" xfId="8327" builtinId="8" hidden="1"/>
    <cellStyle name="Hyperlink" xfId="8329" builtinId="8" hidden="1"/>
    <cellStyle name="Hyperlink" xfId="8331" builtinId="8" hidden="1"/>
    <cellStyle name="Hyperlink" xfId="8333" builtinId="8" hidden="1"/>
    <cellStyle name="Hyperlink" xfId="8335" builtinId="8" hidden="1"/>
    <cellStyle name="Hyperlink" xfId="8337" builtinId="8" hidden="1"/>
    <cellStyle name="Hyperlink" xfId="8339" builtinId="8" hidden="1"/>
    <cellStyle name="Hyperlink" xfId="8341" builtinId="8" hidden="1"/>
    <cellStyle name="Hyperlink" xfId="8343" builtinId="8" hidden="1"/>
    <cellStyle name="Hyperlink" xfId="8345" builtinId="8" hidden="1"/>
    <cellStyle name="Hyperlink" xfId="8347" builtinId="8" hidden="1"/>
    <cellStyle name="Hyperlink" xfId="8349" builtinId="8" hidden="1"/>
    <cellStyle name="Hyperlink" xfId="8351" builtinId="8" hidden="1"/>
    <cellStyle name="Hyperlink" xfId="8353" builtinId="8" hidden="1"/>
    <cellStyle name="Hyperlink" xfId="8355" builtinId="8" hidden="1"/>
    <cellStyle name="Hyperlink" xfId="8357" builtinId="8" hidden="1"/>
    <cellStyle name="Hyperlink" xfId="8359" builtinId="8" hidden="1"/>
    <cellStyle name="Hyperlink" xfId="8361" builtinId="8" hidden="1"/>
    <cellStyle name="Hyperlink" xfId="8363" builtinId="8" hidden="1"/>
    <cellStyle name="Hyperlink" xfId="8365" builtinId="8" hidden="1"/>
    <cellStyle name="Hyperlink" xfId="8367" builtinId="8" hidden="1"/>
    <cellStyle name="Hyperlink" xfId="8369" builtinId="8" hidden="1"/>
    <cellStyle name="Hyperlink" xfId="8371" builtinId="8" hidden="1"/>
    <cellStyle name="Hyperlink" xfId="8373" builtinId="8" hidden="1"/>
    <cellStyle name="Hyperlink" xfId="8375" builtinId="8" hidden="1"/>
    <cellStyle name="Hyperlink" xfId="8377" builtinId="8" hidden="1"/>
    <cellStyle name="Hyperlink" xfId="8379" builtinId="8" hidden="1"/>
    <cellStyle name="Hyperlink" xfId="8381" builtinId="8" hidden="1"/>
    <cellStyle name="Hyperlink" xfId="8383" builtinId="8" hidden="1"/>
    <cellStyle name="Hyperlink" xfId="8385" builtinId="8" hidden="1"/>
    <cellStyle name="Hyperlink" xfId="8387" builtinId="8" hidden="1"/>
    <cellStyle name="Hyperlink" xfId="8389" builtinId="8" hidden="1"/>
    <cellStyle name="Hyperlink" xfId="8391" builtinId="8" hidden="1"/>
    <cellStyle name="Hyperlink" xfId="8393" builtinId="8" hidden="1"/>
    <cellStyle name="Hyperlink" xfId="8395" builtinId="8" hidden="1"/>
    <cellStyle name="Hyperlink" xfId="8397" builtinId="8" hidden="1"/>
    <cellStyle name="Hyperlink" xfId="8399" builtinId="8" hidden="1"/>
    <cellStyle name="Hyperlink" xfId="8401" builtinId="8" hidden="1"/>
    <cellStyle name="Hyperlink" xfId="8403" builtinId="8" hidden="1"/>
    <cellStyle name="Hyperlink" xfId="8405" builtinId="8" hidden="1"/>
    <cellStyle name="Hyperlink" xfId="8407" builtinId="8" hidden="1"/>
    <cellStyle name="Hyperlink" xfId="8409" builtinId="8" hidden="1"/>
    <cellStyle name="Hyperlink" xfId="8411" builtinId="8" hidden="1"/>
    <cellStyle name="Hyperlink" xfId="8413" builtinId="8" hidden="1"/>
    <cellStyle name="Hyperlink" xfId="8415" builtinId="8" hidden="1"/>
    <cellStyle name="Hyperlink" xfId="8417" builtinId="8" hidden="1"/>
    <cellStyle name="Hyperlink" xfId="8419" builtinId="8" hidden="1"/>
    <cellStyle name="Hyperlink" xfId="8421" builtinId="8" hidden="1"/>
    <cellStyle name="Hyperlink" xfId="8423" builtinId="8" hidden="1"/>
    <cellStyle name="Hyperlink" xfId="8425" builtinId="8" hidden="1"/>
    <cellStyle name="Hyperlink" xfId="8427" builtinId="8" hidden="1"/>
    <cellStyle name="Hyperlink" xfId="8429" builtinId="8" hidden="1"/>
    <cellStyle name="Hyperlink" xfId="8431" builtinId="8" hidden="1"/>
    <cellStyle name="Hyperlink" xfId="8433" builtinId="8" hidden="1"/>
    <cellStyle name="Hyperlink" xfId="8435" builtinId="8" hidden="1"/>
    <cellStyle name="Hyperlink" xfId="8437" builtinId="8" hidden="1"/>
    <cellStyle name="Hyperlink" xfId="8439" builtinId="8" hidden="1"/>
    <cellStyle name="Hyperlink" xfId="8441" builtinId="8" hidden="1"/>
    <cellStyle name="Hyperlink" xfId="8443" builtinId="8" hidden="1"/>
    <cellStyle name="Hyperlink" xfId="8445" builtinId="8" hidden="1"/>
    <cellStyle name="Hyperlink" xfId="8447" builtinId="8" hidden="1"/>
    <cellStyle name="Hyperlink" xfId="8449" builtinId="8" hidden="1"/>
    <cellStyle name="Hyperlink" xfId="8451" builtinId="8" hidden="1"/>
    <cellStyle name="Hyperlink" xfId="8453" builtinId="8" hidden="1"/>
    <cellStyle name="Hyperlink" xfId="8455" builtinId="8" hidden="1"/>
    <cellStyle name="Hyperlink" xfId="8457" builtinId="8" hidden="1"/>
    <cellStyle name="Hyperlink" xfId="8459" builtinId="8" hidden="1"/>
    <cellStyle name="Hyperlink" xfId="8461" builtinId="8" hidden="1"/>
    <cellStyle name="Hyperlink" xfId="8463" builtinId="8" hidden="1"/>
    <cellStyle name="Hyperlink" xfId="8465" builtinId="8" hidden="1"/>
    <cellStyle name="Hyperlink" xfId="8467" builtinId="8" hidden="1"/>
    <cellStyle name="Hyperlink" xfId="8469" builtinId="8" hidden="1"/>
    <cellStyle name="Hyperlink" xfId="8471" builtinId="8" hidden="1"/>
    <cellStyle name="Hyperlink" xfId="8473" builtinId="8" hidden="1"/>
    <cellStyle name="Hyperlink" xfId="8475" builtinId="8" hidden="1"/>
    <cellStyle name="Hyperlink" xfId="8477" builtinId="8" hidden="1"/>
    <cellStyle name="Hyperlink" xfId="8479" builtinId="8" hidden="1"/>
    <cellStyle name="Hyperlink" xfId="8481" builtinId="8" hidden="1"/>
    <cellStyle name="Hyperlink" xfId="8483" builtinId="8" hidden="1"/>
    <cellStyle name="Hyperlink" xfId="8485" builtinId="8" hidden="1"/>
    <cellStyle name="Hyperlink" xfId="8487" builtinId="8" hidden="1"/>
    <cellStyle name="Hyperlink" xfId="8489" builtinId="8" hidden="1"/>
    <cellStyle name="Hyperlink" xfId="8491" builtinId="8" hidden="1"/>
    <cellStyle name="Hyperlink" xfId="8493" builtinId="8" hidden="1"/>
    <cellStyle name="Hyperlink" xfId="8495" builtinId="8" hidden="1"/>
    <cellStyle name="Hyperlink" xfId="8497" builtinId="8" hidden="1"/>
    <cellStyle name="Hyperlink" xfId="8499" builtinId="8" hidden="1"/>
    <cellStyle name="Hyperlink" xfId="8501" builtinId="8" hidden="1"/>
    <cellStyle name="Hyperlink" xfId="8503" builtinId="8" hidden="1"/>
    <cellStyle name="Hyperlink" xfId="8505" builtinId="8" hidden="1"/>
    <cellStyle name="Hyperlink" xfId="8507" builtinId="8" hidden="1"/>
    <cellStyle name="Hyperlink" xfId="8509" builtinId="8" hidden="1"/>
    <cellStyle name="Hyperlink" xfId="8511" builtinId="8" hidden="1"/>
    <cellStyle name="Hyperlink" xfId="8513" builtinId="8" hidden="1"/>
    <cellStyle name="Hyperlink" xfId="8515" builtinId="8" hidden="1"/>
    <cellStyle name="Hyperlink" xfId="8517" builtinId="8" hidden="1"/>
    <cellStyle name="Hyperlink" xfId="8519" builtinId="8" hidden="1"/>
    <cellStyle name="Hyperlink" xfId="8521" builtinId="8" hidden="1"/>
    <cellStyle name="Hyperlink" xfId="8523" builtinId="8" hidden="1"/>
    <cellStyle name="Hyperlink" xfId="8525" builtinId="8" hidden="1"/>
    <cellStyle name="Hyperlink" xfId="8527" builtinId="8" hidden="1"/>
    <cellStyle name="Hyperlink" xfId="8529" builtinId="8" hidden="1"/>
    <cellStyle name="Hyperlink" xfId="8531" builtinId="8" hidden="1"/>
    <cellStyle name="Hyperlink" xfId="8533" builtinId="8" hidden="1"/>
    <cellStyle name="Hyperlink" xfId="8535" builtinId="8" hidden="1"/>
    <cellStyle name="Hyperlink" xfId="8537" builtinId="8" hidden="1"/>
    <cellStyle name="Hyperlink" xfId="8539" builtinId="8" hidden="1"/>
    <cellStyle name="Hyperlink" xfId="8541" builtinId="8" hidden="1"/>
    <cellStyle name="Hyperlink" xfId="8543" builtinId="8" hidden="1"/>
    <cellStyle name="Hyperlink" xfId="8545" builtinId="8" hidden="1"/>
    <cellStyle name="Hyperlink" xfId="8547" builtinId="8" hidden="1"/>
    <cellStyle name="Hyperlink" xfId="8549" builtinId="8" hidden="1"/>
    <cellStyle name="Hyperlink" xfId="8551" builtinId="8" hidden="1"/>
    <cellStyle name="Hyperlink" xfId="8553" builtinId="8" hidden="1"/>
    <cellStyle name="Hyperlink" xfId="8555" builtinId="8" hidden="1"/>
    <cellStyle name="Hyperlink" xfId="8557" builtinId="8" hidden="1"/>
    <cellStyle name="Hyperlink" xfId="8559" builtinId="8" hidden="1"/>
    <cellStyle name="Hyperlink" xfId="8561" builtinId="8" hidden="1"/>
    <cellStyle name="Hyperlink" xfId="8563" builtinId="8" hidden="1"/>
    <cellStyle name="Hyperlink" xfId="8565" builtinId="8" hidden="1"/>
    <cellStyle name="Hyperlink" xfId="8567" builtinId="8" hidden="1"/>
    <cellStyle name="Hyperlink" xfId="8569" builtinId="8" hidden="1"/>
    <cellStyle name="Hyperlink" xfId="8571" builtinId="8" hidden="1"/>
    <cellStyle name="Hyperlink" xfId="8573" builtinId="8" hidden="1"/>
    <cellStyle name="Hyperlink" xfId="8575" builtinId="8" hidden="1"/>
    <cellStyle name="Hyperlink" xfId="8577" builtinId="8" hidden="1"/>
    <cellStyle name="Hyperlink" xfId="8579" builtinId="8" hidden="1"/>
    <cellStyle name="Hyperlink" xfId="8581" builtinId="8" hidden="1"/>
    <cellStyle name="Hyperlink" xfId="8583" builtinId="8" hidden="1"/>
    <cellStyle name="Hyperlink" xfId="8585" builtinId="8" hidden="1"/>
    <cellStyle name="Hyperlink" xfId="8587" builtinId="8" hidden="1"/>
    <cellStyle name="Hyperlink" xfId="8589" builtinId="8" hidden="1"/>
    <cellStyle name="Hyperlink" xfId="8591" builtinId="8" hidden="1"/>
    <cellStyle name="Hyperlink" xfId="8593" builtinId="8" hidden="1"/>
    <cellStyle name="Hyperlink" xfId="8595" builtinId="8" hidden="1"/>
    <cellStyle name="Hyperlink" xfId="8597" builtinId="8" hidden="1"/>
    <cellStyle name="Hyperlink" xfId="8599" builtinId="8" hidden="1"/>
    <cellStyle name="Hyperlink" xfId="8601" builtinId="8" hidden="1"/>
    <cellStyle name="Hyperlink" xfId="8603" builtinId="8" hidden="1"/>
    <cellStyle name="Hyperlink" xfId="8605" builtinId="8" hidden="1"/>
    <cellStyle name="Hyperlink" xfId="8607" builtinId="8" hidden="1"/>
    <cellStyle name="Hyperlink" xfId="8609" builtinId="8" hidden="1"/>
    <cellStyle name="Hyperlink" xfId="8611" builtinId="8" hidden="1"/>
    <cellStyle name="Hyperlink" xfId="8613" builtinId="8" hidden="1"/>
    <cellStyle name="Hyperlink" xfId="8615" builtinId="8" hidden="1"/>
    <cellStyle name="Hyperlink" xfId="8617" builtinId="8" hidden="1"/>
    <cellStyle name="Hyperlink" xfId="8619" builtinId="8" hidden="1"/>
    <cellStyle name="Hyperlink" xfId="8621" builtinId="8" hidden="1"/>
    <cellStyle name="Hyperlink" xfId="8623" builtinId="8" hidden="1"/>
    <cellStyle name="Hyperlink" xfId="8625" builtinId="8" hidden="1"/>
    <cellStyle name="Hyperlink" xfId="8627" builtinId="8" hidden="1"/>
    <cellStyle name="Hyperlink" xfId="8629" builtinId="8" hidden="1"/>
    <cellStyle name="Hyperlink" xfId="8631" builtinId="8" hidden="1"/>
    <cellStyle name="Hyperlink" xfId="8633" builtinId="8" hidden="1"/>
    <cellStyle name="Hyperlink" xfId="8635" builtinId="8" hidden="1"/>
    <cellStyle name="Hyperlink" xfId="8637" builtinId="8" hidden="1"/>
    <cellStyle name="Hyperlink" xfId="8639" builtinId="8" hidden="1"/>
    <cellStyle name="Hyperlink" xfId="8641" builtinId="8" hidden="1"/>
    <cellStyle name="Hyperlink" xfId="8643" builtinId="8" hidden="1"/>
    <cellStyle name="Hyperlink" xfId="8645" builtinId="8" hidden="1"/>
    <cellStyle name="Hyperlink" xfId="8647" builtinId="8" hidden="1"/>
    <cellStyle name="Hyperlink" xfId="8649" builtinId="8" hidden="1"/>
    <cellStyle name="Hyperlink" xfId="8651" builtinId="8" hidden="1"/>
    <cellStyle name="Hyperlink" xfId="8653" builtinId="8" hidden="1"/>
    <cellStyle name="Hyperlink" xfId="8655" builtinId="8" hidden="1"/>
    <cellStyle name="Hyperlink" xfId="8657" builtinId="8" hidden="1"/>
    <cellStyle name="Hyperlink" xfId="8659" builtinId="8" hidden="1"/>
    <cellStyle name="Hyperlink" xfId="8661" builtinId="8" hidden="1"/>
    <cellStyle name="Hyperlink" xfId="8663" builtinId="8" hidden="1"/>
    <cellStyle name="Hyperlink" xfId="8665" builtinId="8" hidden="1"/>
    <cellStyle name="Hyperlink" xfId="8667" builtinId="8" hidden="1"/>
    <cellStyle name="Hyperlink" xfId="8669" builtinId="8" hidden="1"/>
    <cellStyle name="Hyperlink" xfId="8671" builtinId="8" hidden="1"/>
    <cellStyle name="Hyperlink" xfId="8673" builtinId="8" hidden="1"/>
    <cellStyle name="Hyperlink" xfId="8675" builtinId="8" hidden="1"/>
    <cellStyle name="Hyperlink" xfId="8677" builtinId="8" hidden="1"/>
    <cellStyle name="Hyperlink" xfId="8679" builtinId="8" hidden="1"/>
    <cellStyle name="Hyperlink" xfId="8681" builtinId="8" hidden="1"/>
    <cellStyle name="Hyperlink" xfId="8683" builtinId="8" hidden="1"/>
    <cellStyle name="Hyperlink" xfId="8685" builtinId="8" hidden="1"/>
    <cellStyle name="Hyperlink" xfId="8687" builtinId="8" hidden="1"/>
    <cellStyle name="Hyperlink" xfId="8689" builtinId="8" hidden="1"/>
    <cellStyle name="Hyperlink" xfId="8691" builtinId="8" hidden="1"/>
    <cellStyle name="Hyperlink" xfId="8693" builtinId="8" hidden="1"/>
    <cellStyle name="Hyperlink" xfId="8695" builtinId="8" hidden="1"/>
    <cellStyle name="Hyperlink" xfId="8697" builtinId="8" hidden="1"/>
    <cellStyle name="Hyperlink" xfId="8699" builtinId="8" hidden="1"/>
    <cellStyle name="Hyperlink" xfId="8701" builtinId="8" hidden="1"/>
    <cellStyle name="Hyperlink" xfId="8703" builtinId="8" hidden="1"/>
    <cellStyle name="Hyperlink" xfId="8705" builtinId="8" hidden="1"/>
    <cellStyle name="Hyperlink" xfId="8707" builtinId="8" hidden="1"/>
    <cellStyle name="Hyperlink" xfId="8709" builtinId="8" hidden="1"/>
    <cellStyle name="Hyperlink" xfId="8711" builtinId="8" hidden="1"/>
    <cellStyle name="Hyperlink" xfId="8713" builtinId="8" hidden="1"/>
    <cellStyle name="Hyperlink" xfId="8715" builtinId="8" hidden="1"/>
    <cellStyle name="Hyperlink" xfId="8717" builtinId="8" hidden="1"/>
    <cellStyle name="Hyperlink" xfId="8719" builtinId="8" hidden="1"/>
    <cellStyle name="Hyperlink" xfId="8721" builtinId="8" hidden="1"/>
    <cellStyle name="Hyperlink" xfId="8723" builtinId="8" hidden="1"/>
    <cellStyle name="Hyperlink" xfId="8725" builtinId="8" hidden="1"/>
    <cellStyle name="Hyperlink" xfId="8727" builtinId="8" hidden="1"/>
    <cellStyle name="Hyperlink" xfId="8729" builtinId="8" hidden="1"/>
    <cellStyle name="Hyperlink" xfId="8731" builtinId="8" hidden="1"/>
    <cellStyle name="Hyperlink" xfId="8733" builtinId="8" hidden="1"/>
    <cellStyle name="Hyperlink" xfId="8735" builtinId="8" hidden="1"/>
    <cellStyle name="Hyperlink" xfId="8737" builtinId="8" hidden="1"/>
    <cellStyle name="Hyperlink" xfId="8739" builtinId="8" hidden="1"/>
    <cellStyle name="Hyperlink" xfId="8741" builtinId="8" hidden="1"/>
    <cellStyle name="Hyperlink" xfId="8743" builtinId="8" hidden="1"/>
    <cellStyle name="Hyperlink" xfId="8745" builtinId="8" hidden="1"/>
    <cellStyle name="Hyperlink" xfId="8747" builtinId="8" hidden="1"/>
    <cellStyle name="Hyperlink" xfId="8749" builtinId="8" hidden="1"/>
    <cellStyle name="Hyperlink" xfId="8751" builtinId="8" hidden="1"/>
    <cellStyle name="Hyperlink" xfId="8753" builtinId="8" hidden="1"/>
    <cellStyle name="Hyperlink" xfId="8755" builtinId="8" hidden="1"/>
    <cellStyle name="Hyperlink" xfId="8757" builtinId="8" hidden="1"/>
    <cellStyle name="Hyperlink" xfId="8759" builtinId="8" hidden="1"/>
    <cellStyle name="Hyperlink" xfId="8761" builtinId="8" hidden="1"/>
    <cellStyle name="Hyperlink" xfId="8763" builtinId="8" hidden="1"/>
    <cellStyle name="Hyperlink" xfId="8765" builtinId="8" hidden="1"/>
    <cellStyle name="Hyperlink" xfId="8767" builtinId="8" hidden="1"/>
    <cellStyle name="Hyperlink" xfId="8769" builtinId="8" hidden="1"/>
    <cellStyle name="Hyperlink" xfId="8771" builtinId="8" hidden="1"/>
    <cellStyle name="Hyperlink" xfId="8773" builtinId="8" hidden="1"/>
    <cellStyle name="Hyperlink" xfId="8775" builtinId="8" hidden="1"/>
    <cellStyle name="Hyperlink" xfId="8777" builtinId="8" hidden="1"/>
    <cellStyle name="Hyperlink" xfId="8779" builtinId="8" hidden="1"/>
    <cellStyle name="Hyperlink" xfId="8781" builtinId="8" hidden="1"/>
    <cellStyle name="Hyperlink" xfId="8783" builtinId="8" hidden="1"/>
    <cellStyle name="Hyperlink" xfId="8785" builtinId="8" hidden="1"/>
    <cellStyle name="Hyperlink" xfId="8787" builtinId="8" hidden="1"/>
    <cellStyle name="Hyperlink" xfId="8789" builtinId="8" hidden="1"/>
    <cellStyle name="Hyperlink" xfId="8791" builtinId="8" hidden="1"/>
    <cellStyle name="Hyperlink" xfId="8793" builtinId="8" hidden="1"/>
    <cellStyle name="Hyperlink" xfId="8795" builtinId="8" hidden="1"/>
    <cellStyle name="Hyperlink" xfId="8797" builtinId="8" hidden="1"/>
    <cellStyle name="Hyperlink" xfId="8799" builtinId="8" hidden="1"/>
    <cellStyle name="Hyperlink" xfId="8801" builtinId="8" hidden="1"/>
    <cellStyle name="Hyperlink" xfId="8803" builtinId="8" hidden="1"/>
    <cellStyle name="Hyperlink" xfId="8805" builtinId="8" hidden="1"/>
    <cellStyle name="Hyperlink" xfId="8807" builtinId="8" hidden="1"/>
    <cellStyle name="Hyperlink" xfId="8809" builtinId="8" hidden="1"/>
    <cellStyle name="Hyperlink" xfId="8811" builtinId="8" hidden="1"/>
    <cellStyle name="Hyperlink" xfId="8813" builtinId="8" hidden="1"/>
    <cellStyle name="Hyperlink" xfId="8815" builtinId="8" hidden="1"/>
    <cellStyle name="Hyperlink" xfId="8817" builtinId="8" hidden="1"/>
    <cellStyle name="Hyperlink" xfId="8819" builtinId="8" hidden="1"/>
    <cellStyle name="Hyperlink" xfId="8821" builtinId="8" hidden="1"/>
    <cellStyle name="Hyperlink" xfId="8823" builtinId="8" hidden="1"/>
    <cellStyle name="Hyperlink" xfId="8825" builtinId="8" hidden="1"/>
    <cellStyle name="Hyperlink" xfId="8827" builtinId="8" hidden="1"/>
    <cellStyle name="Hyperlink" xfId="8829" builtinId="8" hidden="1"/>
    <cellStyle name="Hyperlink" xfId="8831" builtinId="8" hidden="1"/>
    <cellStyle name="Hyperlink" xfId="8833" builtinId="8" hidden="1"/>
    <cellStyle name="Hyperlink" xfId="8835" builtinId="8" hidden="1"/>
    <cellStyle name="Hyperlink" xfId="8837" builtinId="8" hidden="1"/>
    <cellStyle name="Hyperlink" xfId="8839" builtinId="8" hidden="1"/>
    <cellStyle name="Hyperlink" xfId="8841" builtinId="8" hidden="1"/>
    <cellStyle name="Hyperlink" xfId="8843" builtinId="8" hidden="1"/>
    <cellStyle name="Hyperlink" xfId="8845" builtinId="8" hidden="1"/>
    <cellStyle name="Hyperlink" xfId="8847" builtinId="8" hidden="1"/>
    <cellStyle name="Hyperlink" xfId="8849" builtinId="8" hidden="1"/>
    <cellStyle name="Hyperlink" xfId="8851" builtinId="8" hidden="1"/>
    <cellStyle name="Hyperlink" xfId="8853" builtinId="8" hidden="1"/>
    <cellStyle name="Hyperlink" xfId="8855" builtinId="8" hidden="1"/>
    <cellStyle name="Hyperlink" xfId="8857" builtinId="8" hidden="1"/>
    <cellStyle name="Hyperlink" xfId="8859" builtinId="8" hidden="1"/>
    <cellStyle name="Hyperlink" xfId="8861" builtinId="8" hidden="1"/>
    <cellStyle name="Hyperlink" xfId="8863" builtinId="8" hidden="1"/>
    <cellStyle name="Hyperlink" xfId="8865" builtinId="8" hidden="1"/>
    <cellStyle name="Hyperlink" xfId="8867" builtinId="8" hidden="1"/>
    <cellStyle name="Hyperlink" xfId="8869" builtinId="8" hidden="1"/>
    <cellStyle name="Hyperlink" xfId="8871" builtinId="8" hidden="1"/>
    <cellStyle name="Hyperlink" xfId="8873" builtinId="8" hidden="1"/>
    <cellStyle name="Hyperlink" xfId="8875" builtinId="8" hidden="1"/>
    <cellStyle name="Hyperlink" xfId="8877" builtinId="8" hidden="1"/>
    <cellStyle name="Hyperlink" xfId="8879" builtinId="8" hidden="1"/>
    <cellStyle name="Hyperlink" xfId="8881" builtinId="8" hidden="1"/>
    <cellStyle name="Hyperlink" xfId="8883" builtinId="8" hidden="1"/>
    <cellStyle name="Hyperlink" xfId="8885" builtinId="8" hidden="1"/>
    <cellStyle name="Hyperlink" xfId="8887" builtinId="8" hidden="1"/>
    <cellStyle name="Hyperlink" xfId="8889" builtinId="8" hidden="1"/>
    <cellStyle name="Hyperlink" xfId="8891" builtinId="8" hidden="1"/>
    <cellStyle name="Hyperlink" xfId="8893" builtinId="8" hidden="1"/>
    <cellStyle name="Hyperlink" xfId="8895" builtinId="8" hidden="1"/>
    <cellStyle name="Hyperlink" xfId="8897" builtinId="8" hidden="1"/>
    <cellStyle name="Hyperlink" xfId="8899" builtinId="8" hidden="1"/>
    <cellStyle name="Hyperlink" xfId="8901" builtinId="8" hidden="1"/>
    <cellStyle name="Hyperlink" xfId="8903" builtinId="8" hidden="1"/>
    <cellStyle name="Hyperlink" xfId="8905" builtinId="8" hidden="1"/>
    <cellStyle name="Hyperlink" xfId="8907" builtinId="8" hidden="1"/>
    <cellStyle name="Hyperlink" xfId="8909" builtinId="8" hidden="1"/>
    <cellStyle name="Hyperlink" xfId="8911" builtinId="8" hidden="1"/>
    <cellStyle name="Hyperlink" xfId="8913" builtinId="8" hidden="1"/>
    <cellStyle name="Hyperlink" xfId="8915" builtinId="8" hidden="1"/>
    <cellStyle name="Hyperlink" xfId="8917" builtinId="8" hidden="1"/>
    <cellStyle name="Hyperlink" xfId="8919" builtinId="8" hidden="1"/>
    <cellStyle name="Hyperlink" xfId="8921" builtinId="8" hidden="1"/>
    <cellStyle name="Hyperlink" xfId="8923" builtinId="8" hidden="1"/>
    <cellStyle name="Hyperlink" xfId="8925" builtinId="8" hidden="1"/>
    <cellStyle name="Hyperlink" xfId="8927" builtinId="8" hidden="1"/>
    <cellStyle name="Hyperlink" xfId="8929" builtinId="8" hidden="1"/>
    <cellStyle name="Hyperlink" xfId="8931" builtinId="8" hidden="1"/>
    <cellStyle name="Hyperlink" xfId="8933" builtinId="8" hidden="1"/>
    <cellStyle name="Hyperlink" xfId="8935" builtinId="8" hidden="1"/>
    <cellStyle name="Hyperlink" xfId="8937" builtinId="8" hidden="1"/>
    <cellStyle name="Hyperlink" xfId="8939" builtinId="8" hidden="1"/>
    <cellStyle name="Hyperlink" xfId="8941" builtinId="8" hidden="1"/>
    <cellStyle name="Hyperlink" xfId="8943" builtinId="8" hidden="1"/>
    <cellStyle name="Hyperlink" xfId="8945" builtinId="8" hidden="1"/>
    <cellStyle name="Hyperlink" xfId="8947" builtinId="8" hidden="1"/>
    <cellStyle name="Hyperlink" xfId="8949" builtinId="8" hidden="1"/>
    <cellStyle name="Hyperlink" xfId="8951" builtinId="8" hidden="1"/>
    <cellStyle name="Hyperlink" xfId="8953" builtinId="8" hidden="1"/>
    <cellStyle name="Hyperlink" xfId="8955" builtinId="8" hidden="1"/>
    <cellStyle name="Hyperlink" xfId="8957" builtinId="8" hidden="1"/>
    <cellStyle name="Hyperlink" xfId="8959" builtinId="8" hidden="1"/>
    <cellStyle name="Hyperlink" xfId="8961" builtinId="8" hidden="1"/>
    <cellStyle name="Hyperlink" xfId="8963" builtinId="8" hidden="1"/>
    <cellStyle name="Hyperlink" xfId="8965" builtinId="8" hidden="1"/>
    <cellStyle name="Hyperlink" xfId="8967" builtinId="8" hidden="1"/>
    <cellStyle name="Hyperlink" xfId="8969" builtinId="8" hidden="1"/>
    <cellStyle name="Hyperlink" xfId="8971" builtinId="8" hidden="1"/>
    <cellStyle name="Hyperlink" xfId="8973" builtinId="8" hidden="1"/>
    <cellStyle name="Hyperlink" xfId="8975" builtinId="8" hidden="1"/>
    <cellStyle name="Hyperlink" xfId="8977" builtinId="8" hidden="1"/>
    <cellStyle name="Hyperlink" xfId="8979" builtinId="8" hidden="1"/>
    <cellStyle name="Hyperlink" xfId="8981" builtinId="8" hidden="1"/>
    <cellStyle name="Hyperlink" xfId="8983" builtinId="8" hidden="1"/>
    <cellStyle name="Hyperlink" xfId="8985" builtinId="8" hidden="1"/>
    <cellStyle name="Hyperlink" xfId="8987" builtinId="8" hidden="1"/>
    <cellStyle name="Hyperlink" xfId="8989" builtinId="8" hidden="1"/>
    <cellStyle name="Hyperlink" xfId="8991" builtinId="8" hidden="1"/>
    <cellStyle name="Hyperlink" xfId="8993" builtinId="8" hidden="1"/>
    <cellStyle name="Hyperlink" xfId="8995" builtinId="8" hidden="1"/>
    <cellStyle name="Hyperlink" xfId="8997" builtinId="8" hidden="1"/>
    <cellStyle name="Hyperlink" xfId="8999" builtinId="8" hidden="1"/>
    <cellStyle name="Hyperlink" xfId="9001" builtinId="8" hidden="1"/>
    <cellStyle name="Hyperlink" xfId="9003" builtinId="8" hidden="1"/>
    <cellStyle name="Hyperlink" xfId="9005" builtinId="8" hidden="1"/>
    <cellStyle name="Hyperlink" xfId="9007" builtinId="8" hidden="1"/>
    <cellStyle name="Hyperlink" xfId="9009" builtinId="8" hidden="1"/>
    <cellStyle name="Hyperlink" xfId="9011" builtinId="8" hidden="1"/>
    <cellStyle name="Hyperlink" xfId="9013" builtinId="8" hidden="1"/>
    <cellStyle name="Hyperlink" xfId="9015" builtinId="8" hidden="1"/>
    <cellStyle name="Hyperlink" xfId="9017" builtinId="8" hidden="1"/>
    <cellStyle name="Hyperlink" xfId="9019" builtinId="8" hidden="1"/>
    <cellStyle name="Hyperlink" xfId="9021" builtinId="8" hidden="1"/>
    <cellStyle name="Hyperlink" xfId="9023" builtinId="8" hidden="1"/>
    <cellStyle name="Hyperlink" xfId="9025" builtinId="8" hidden="1"/>
    <cellStyle name="Hyperlink" xfId="9027" builtinId="8" hidden="1"/>
    <cellStyle name="Hyperlink" xfId="9029" builtinId="8" hidden="1"/>
    <cellStyle name="Hyperlink" xfId="9031" builtinId="8" hidden="1"/>
    <cellStyle name="Hyperlink" xfId="9033" builtinId="8" hidden="1"/>
    <cellStyle name="Hyperlink" xfId="9035" builtinId="8" hidden="1"/>
    <cellStyle name="Hyperlink" xfId="9037" builtinId="8" hidden="1"/>
    <cellStyle name="Hyperlink" xfId="9039" builtinId="8" hidden="1"/>
    <cellStyle name="Hyperlink" xfId="9041" builtinId="8" hidden="1"/>
    <cellStyle name="Hyperlink" xfId="9043" builtinId="8" hidden="1"/>
    <cellStyle name="Hyperlink" xfId="9045" builtinId="8" hidden="1"/>
    <cellStyle name="Hyperlink" xfId="9047" builtinId="8" hidden="1"/>
    <cellStyle name="Hyperlink" xfId="9049" builtinId="8" hidden="1"/>
    <cellStyle name="Hyperlink" xfId="9051" builtinId="8" hidden="1"/>
    <cellStyle name="Hyperlink" xfId="9053" builtinId="8" hidden="1"/>
    <cellStyle name="Hyperlink" xfId="9055" builtinId="8" hidden="1"/>
    <cellStyle name="Hyperlink" xfId="9057" builtinId="8" hidden="1"/>
    <cellStyle name="Hyperlink" xfId="9059" builtinId="8" hidden="1"/>
    <cellStyle name="Hyperlink" xfId="9061" builtinId="8" hidden="1"/>
    <cellStyle name="Hyperlink" xfId="9063" builtinId="8" hidden="1"/>
    <cellStyle name="Hyperlink" xfId="9065" builtinId="8" hidden="1"/>
    <cellStyle name="Hyperlink" xfId="9067" builtinId="8" hidden="1"/>
    <cellStyle name="Hyperlink" xfId="9069" builtinId="8" hidden="1"/>
    <cellStyle name="Hyperlink" xfId="9071" builtinId="8" hidden="1"/>
    <cellStyle name="Hyperlink" xfId="9073" builtinId="8" hidden="1"/>
    <cellStyle name="Hyperlink" xfId="9075" builtinId="8" hidden="1"/>
    <cellStyle name="Hyperlink" xfId="9077" builtinId="8" hidden="1"/>
    <cellStyle name="Hyperlink" xfId="9079" builtinId="8" hidden="1"/>
    <cellStyle name="Hyperlink" xfId="9081" builtinId="8" hidden="1"/>
    <cellStyle name="Hyperlink" xfId="9083" builtinId="8" hidden="1"/>
    <cellStyle name="Hyperlink" xfId="9085" builtinId="8" hidden="1"/>
    <cellStyle name="Hyperlink" xfId="9087" builtinId="8" hidden="1"/>
    <cellStyle name="Hyperlink" xfId="9089" builtinId="8" hidden="1"/>
    <cellStyle name="Hyperlink" xfId="9091" builtinId="8" hidden="1"/>
    <cellStyle name="Hyperlink" xfId="9093" builtinId="8" hidden="1"/>
    <cellStyle name="Hyperlink" xfId="9095" builtinId="8" hidden="1"/>
    <cellStyle name="Hyperlink" xfId="9097" builtinId="8" hidden="1"/>
    <cellStyle name="Hyperlink" xfId="9099" builtinId="8" hidden="1"/>
    <cellStyle name="Hyperlink" xfId="9101" builtinId="8" hidden="1"/>
    <cellStyle name="Hyperlink" xfId="9103" builtinId="8" hidden="1"/>
    <cellStyle name="Hyperlink" xfId="9105" builtinId="8" hidden="1"/>
    <cellStyle name="Hyperlink" xfId="9107" builtinId="8" hidden="1"/>
    <cellStyle name="Hyperlink" xfId="9109" builtinId="8" hidden="1"/>
    <cellStyle name="Hyperlink" xfId="9111" builtinId="8" hidden="1"/>
    <cellStyle name="Hyperlink" xfId="9113" builtinId="8" hidden="1"/>
    <cellStyle name="Hyperlink" xfId="9115" builtinId="8" hidden="1"/>
    <cellStyle name="Hyperlink" xfId="9117" builtinId="8" hidden="1"/>
    <cellStyle name="Hyperlink" xfId="9119" builtinId="8" hidden="1"/>
    <cellStyle name="Hyperlink" xfId="9121" builtinId="8" hidden="1"/>
    <cellStyle name="Hyperlink" xfId="9123" builtinId="8" hidden="1"/>
    <cellStyle name="Hyperlink" xfId="9125" builtinId="8" hidden="1"/>
    <cellStyle name="Hyperlink" xfId="9127" builtinId="8" hidden="1"/>
    <cellStyle name="Hyperlink" xfId="9129" builtinId="8" hidden="1"/>
    <cellStyle name="Hyperlink" xfId="9131" builtinId="8" hidden="1"/>
    <cellStyle name="Hyperlink" xfId="9133" builtinId="8" hidden="1"/>
    <cellStyle name="Hyperlink" xfId="9135" builtinId="8" hidden="1"/>
    <cellStyle name="Hyperlink" xfId="9137" builtinId="8" hidden="1"/>
    <cellStyle name="Hyperlink" xfId="9139" builtinId="8" hidden="1"/>
    <cellStyle name="Hyperlink" xfId="9141" builtinId="8" hidden="1"/>
    <cellStyle name="Hyperlink" xfId="9143" builtinId="8" hidden="1"/>
    <cellStyle name="Hyperlink" xfId="9145" builtinId="8" hidden="1"/>
    <cellStyle name="Hyperlink" xfId="9147" builtinId="8" hidden="1"/>
    <cellStyle name="Hyperlink" xfId="9149" builtinId="8" hidden="1"/>
    <cellStyle name="Hyperlink" xfId="9151" builtinId="8" hidden="1"/>
    <cellStyle name="Hyperlink" xfId="9153" builtinId="8" hidden="1"/>
    <cellStyle name="Hyperlink" xfId="9155" builtinId="8" hidden="1"/>
    <cellStyle name="Hyperlink" xfId="9157" builtinId="8" hidden="1"/>
    <cellStyle name="Hyperlink" xfId="9159" builtinId="8" hidden="1"/>
    <cellStyle name="Hyperlink" xfId="9161" builtinId="8" hidden="1"/>
    <cellStyle name="Hyperlink" xfId="9163" builtinId="8" hidden="1"/>
    <cellStyle name="Hyperlink" xfId="9165" builtinId="8" hidden="1"/>
    <cellStyle name="Hyperlink" xfId="9167" builtinId="8" hidden="1"/>
    <cellStyle name="Hyperlink" xfId="9169" builtinId="8" hidden="1"/>
    <cellStyle name="Hyperlink" xfId="9171" builtinId="8" hidden="1"/>
    <cellStyle name="Hyperlink" xfId="9173" builtinId="8" hidden="1"/>
    <cellStyle name="Hyperlink" xfId="9175" builtinId="8" hidden="1"/>
    <cellStyle name="Hyperlink" xfId="9177" builtinId="8" hidden="1"/>
    <cellStyle name="Hyperlink" xfId="9179" builtinId="8" hidden="1"/>
    <cellStyle name="Hyperlink" xfId="9181" builtinId="8" hidden="1"/>
    <cellStyle name="Hyperlink" xfId="9183" builtinId="8" hidden="1"/>
    <cellStyle name="Hyperlink" xfId="9185" builtinId="8" hidden="1"/>
    <cellStyle name="Hyperlink" xfId="9187" builtinId="8" hidden="1"/>
    <cellStyle name="Hyperlink" xfId="9189" builtinId="8" hidden="1"/>
    <cellStyle name="Hyperlink" xfId="9191" builtinId="8" hidden="1"/>
    <cellStyle name="Hyperlink" xfId="9193" builtinId="8" hidden="1"/>
    <cellStyle name="Hyperlink" xfId="9195" builtinId="8" hidden="1"/>
    <cellStyle name="Hyperlink" xfId="9197" builtinId="8" hidden="1"/>
    <cellStyle name="Hyperlink" xfId="9199" builtinId="8" hidden="1"/>
    <cellStyle name="Hyperlink" xfId="9201" builtinId="8" hidden="1"/>
    <cellStyle name="Hyperlink" xfId="9203" builtinId="8" hidden="1"/>
    <cellStyle name="Hyperlink" xfId="9205" builtinId="8" hidden="1"/>
    <cellStyle name="Hyperlink" xfId="9207" builtinId="8" hidden="1"/>
    <cellStyle name="Hyperlink" xfId="9209" builtinId="8" hidden="1"/>
    <cellStyle name="Hyperlink" xfId="9211" builtinId="8" hidden="1"/>
    <cellStyle name="Hyperlink" xfId="9213" builtinId="8" hidden="1"/>
    <cellStyle name="Hyperlink" xfId="9215" builtinId="8" hidden="1"/>
    <cellStyle name="Hyperlink" xfId="9217" builtinId="8" hidden="1"/>
    <cellStyle name="Hyperlink" xfId="9219" builtinId="8" hidden="1"/>
    <cellStyle name="Hyperlink" xfId="9221" builtinId="8" hidden="1"/>
    <cellStyle name="Hyperlink" xfId="9223" builtinId="8" hidden="1"/>
    <cellStyle name="Hyperlink" xfId="9225" builtinId="8" hidden="1"/>
    <cellStyle name="Hyperlink" xfId="9227" builtinId="8" hidden="1"/>
    <cellStyle name="Hyperlink" xfId="9229" builtinId="8" hidden="1"/>
    <cellStyle name="Hyperlink" xfId="9231" builtinId="8" hidden="1"/>
    <cellStyle name="Hyperlink" xfId="9233" builtinId="8" hidden="1"/>
    <cellStyle name="Hyperlink" xfId="9235" builtinId="8" hidden="1"/>
    <cellStyle name="Hyperlink" xfId="9237" builtinId="8" hidden="1"/>
    <cellStyle name="Hyperlink" xfId="9239" builtinId="8" hidden="1"/>
    <cellStyle name="Hyperlink" xfId="9241" builtinId="8" hidden="1"/>
    <cellStyle name="Hyperlink" xfId="9243" builtinId="8" hidden="1"/>
    <cellStyle name="Hyperlink" xfId="9245" builtinId="8" hidden="1"/>
    <cellStyle name="Hyperlink" xfId="9247" builtinId="8" hidden="1"/>
    <cellStyle name="Hyperlink" xfId="9249" builtinId="8" hidden="1"/>
    <cellStyle name="Hyperlink" xfId="9251" builtinId="8" hidden="1"/>
    <cellStyle name="Hyperlink" xfId="9253" builtinId="8" hidden="1"/>
    <cellStyle name="Hyperlink" xfId="9255" builtinId="8" hidden="1"/>
    <cellStyle name="Hyperlink" xfId="9257" builtinId="8" hidden="1"/>
    <cellStyle name="Hyperlink" xfId="9259" builtinId="8" hidden="1"/>
    <cellStyle name="Hyperlink" xfId="9261" builtinId="8" hidden="1"/>
    <cellStyle name="Hyperlink" xfId="9263" builtinId="8" hidden="1"/>
    <cellStyle name="Hyperlink" xfId="9265" builtinId="8" hidden="1"/>
    <cellStyle name="Hyperlink" xfId="9267" builtinId="8" hidden="1"/>
    <cellStyle name="Hyperlink" xfId="9269" builtinId="8" hidden="1"/>
    <cellStyle name="Hyperlink" xfId="9271" builtinId="8" hidden="1"/>
    <cellStyle name="Hyperlink" xfId="9273" builtinId="8" hidden="1"/>
    <cellStyle name="Hyperlink" xfId="9275" builtinId="8" hidden="1"/>
    <cellStyle name="Hyperlink" xfId="9277" builtinId="8" hidden="1"/>
    <cellStyle name="Hyperlink" xfId="9279" builtinId="8" hidden="1"/>
    <cellStyle name="Hyperlink" xfId="9281" builtinId="8" hidden="1"/>
    <cellStyle name="Hyperlink" xfId="9283" builtinId="8" hidden="1"/>
    <cellStyle name="Hyperlink" xfId="9285" builtinId="8" hidden="1"/>
    <cellStyle name="Hyperlink" xfId="9287" builtinId="8" hidden="1"/>
    <cellStyle name="Hyperlink" xfId="9289" builtinId="8" hidden="1"/>
    <cellStyle name="Hyperlink" xfId="9291" builtinId="8" hidden="1"/>
    <cellStyle name="Hyperlink" xfId="9293" builtinId="8" hidden="1"/>
    <cellStyle name="Hyperlink" xfId="9295" builtinId="8" hidden="1"/>
    <cellStyle name="Hyperlink" xfId="9297" builtinId="8" hidden="1"/>
    <cellStyle name="Hyperlink" xfId="9299" builtinId="8" hidden="1"/>
    <cellStyle name="Hyperlink" xfId="9301" builtinId="8" hidden="1"/>
    <cellStyle name="Hyperlink" xfId="9303" builtinId="8" hidden="1"/>
    <cellStyle name="Hyperlink" xfId="9305" builtinId="8" hidden="1"/>
    <cellStyle name="Hyperlink" xfId="9307" builtinId="8" hidden="1"/>
    <cellStyle name="Hyperlink" xfId="9309" builtinId="8" hidden="1"/>
    <cellStyle name="Hyperlink" xfId="9311" builtinId="8" hidden="1"/>
    <cellStyle name="Hyperlink" xfId="9313" builtinId="8" hidden="1"/>
    <cellStyle name="Hyperlink" xfId="9315" builtinId="8" hidden="1"/>
    <cellStyle name="Hyperlink" xfId="9317" builtinId="8" hidden="1"/>
    <cellStyle name="Hyperlink" xfId="9319" builtinId="8" hidden="1"/>
    <cellStyle name="Hyperlink" xfId="9321" builtinId="8" hidden="1"/>
    <cellStyle name="Hyperlink" xfId="9323" builtinId="8" hidden="1"/>
    <cellStyle name="Hyperlink" xfId="9325" builtinId="8" hidden="1"/>
    <cellStyle name="Hyperlink" xfId="9327" builtinId="8" hidden="1"/>
    <cellStyle name="Hyperlink" xfId="9329" builtinId="8" hidden="1"/>
    <cellStyle name="Hyperlink" xfId="9331" builtinId="8" hidden="1"/>
    <cellStyle name="Hyperlink" xfId="9333" builtinId="8" hidden="1"/>
    <cellStyle name="Hyperlink" xfId="9335" builtinId="8" hidden="1"/>
    <cellStyle name="Hyperlink" xfId="9337" builtinId="8" hidden="1"/>
    <cellStyle name="Hyperlink" xfId="9339" builtinId="8" hidden="1"/>
    <cellStyle name="Hyperlink" xfId="9341" builtinId="8" hidden="1"/>
    <cellStyle name="Hyperlink" xfId="9343" builtinId="8" hidden="1"/>
    <cellStyle name="Hyperlink" xfId="9345" builtinId="8" hidden="1"/>
    <cellStyle name="Hyperlink" xfId="9347" builtinId="8" hidden="1"/>
    <cellStyle name="Hyperlink" xfId="9349" builtinId="8" hidden="1"/>
    <cellStyle name="Hyperlink" xfId="9351" builtinId="8" hidden="1"/>
    <cellStyle name="Hyperlink" xfId="9353" builtinId="8" hidden="1"/>
    <cellStyle name="Hyperlink" xfId="9355" builtinId="8" hidden="1"/>
    <cellStyle name="Hyperlink" xfId="9357" builtinId="8" hidden="1"/>
    <cellStyle name="Hyperlink" xfId="9359" builtinId="8" hidden="1"/>
    <cellStyle name="Hyperlink" xfId="9361" builtinId="8" hidden="1"/>
    <cellStyle name="Hyperlink" xfId="9363" builtinId="8" hidden="1"/>
    <cellStyle name="Hyperlink" xfId="9365" builtinId="8" hidden="1"/>
    <cellStyle name="Hyperlink" xfId="9367" builtinId="8" hidden="1"/>
    <cellStyle name="Hyperlink" xfId="9369" builtinId="8" hidden="1"/>
    <cellStyle name="Hyperlink" xfId="9371" builtinId="8" hidden="1"/>
    <cellStyle name="Hyperlink" xfId="9373" builtinId="8" hidden="1"/>
    <cellStyle name="Hyperlink" xfId="9375" builtinId="8" hidden="1"/>
    <cellStyle name="Hyperlink" xfId="9377" builtinId="8" hidden="1"/>
    <cellStyle name="Hyperlink" xfId="9379" builtinId="8" hidden="1"/>
    <cellStyle name="Hyperlink" xfId="9381" builtinId="8" hidden="1"/>
    <cellStyle name="Hyperlink" xfId="9383" builtinId="8" hidden="1"/>
    <cellStyle name="Hyperlink" xfId="9385" builtinId="8" hidden="1"/>
    <cellStyle name="Hyperlink" xfId="9387" builtinId="8" hidden="1"/>
    <cellStyle name="Hyperlink" xfId="9389" builtinId="8" hidden="1"/>
    <cellStyle name="Hyperlink" xfId="9391" builtinId="8" hidden="1"/>
    <cellStyle name="Hyperlink" xfId="9393" builtinId="8" hidden="1"/>
    <cellStyle name="Hyperlink" xfId="9395" builtinId="8" hidden="1"/>
    <cellStyle name="Hyperlink" xfId="9397" builtinId="8" hidden="1"/>
    <cellStyle name="Hyperlink" xfId="9399" builtinId="8" hidden="1"/>
    <cellStyle name="Hyperlink" xfId="9401" builtinId="8" hidden="1"/>
    <cellStyle name="Hyperlink" xfId="9403" builtinId="8" hidden="1"/>
    <cellStyle name="Hyperlink" xfId="9405" builtinId="8" hidden="1"/>
    <cellStyle name="Hyperlink" xfId="9407" builtinId="8" hidden="1"/>
    <cellStyle name="Hyperlink" xfId="9409" builtinId="8" hidden="1"/>
    <cellStyle name="Hyperlink" xfId="9411" builtinId="8" hidden="1"/>
    <cellStyle name="Hyperlink" xfId="9413" builtinId="8" hidden="1"/>
    <cellStyle name="Hyperlink" xfId="9415" builtinId="8" hidden="1"/>
    <cellStyle name="Hyperlink" xfId="9417" builtinId="8" hidden="1"/>
    <cellStyle name="Hyperlink" xfId="9419" builtinId="8" hidden="1"/>
    <cellStyle name="Hyperlink" xfId="9421" builtinId="8" hidden="1"/>
    <cellStyle name="Hyperlink" xfId="9423" builtinId="8" hidden="1"/>
    <cellStyle name="Hyperlink" xfId="9425" builtinId="8" hidden="1"/>
    <cellStyle name="Hyperlink" xfId="9427" builtinId="8" hidden="1"/>
    <cellStyle name="Hyperlink" xfId="9429" builtinId="8" hidden="1"/>
    <cellStyle name="Hyperlink" xfId="9431" builtinId="8" hidden="1"/>
    <cellStyle name="Hyperlink" xfId="9433" builtinId="8" hidden="1"/>
    <cellStyle name="Hyperlink" xfId="9435" builtinId="8" hidden="1"/>
    <cellStyle name="Hyperlink" xfId="9437" builtinId="8" hidden="1"/>
    <cellStyle name="Hyperlink" xfId="9439" builtinId="8" hidden="1"/>
    <cellStyle name="Hyperlink" xfId="9441" builtinId="8" hidden="1"/>
    <cellStyle name="Hyperlink" xfId="9443" builtinId="8" hidden="1"/>
    <cellStyle name="Hyperlink" xfId="9445" builtinId="8" hidden="1"/>
    <cellStyle name="Hyperlink" xfId="9447" builtinId="8" hidden="1"/>
    <cellStyle name="Hyperlink" xfId="9449" builtinId="8" hidden="1"/>
    <cellStyle name="Hyperlink" xfId="9451" builtinId="8" hidden="1"/>
    <cellStyle name="Hyperlink" xfId="9453" builtinId="8" hidden="1"/>
    <cellStyle name="Hyperlink" xfId="9455" builtinId="8" hidden="1"/>
    <cellStyle name="Hyperlink" xfId="9457" builtinId="8" hidden="1"/>
    <cellStyle name="Hyperlink" xfId="9459" builtinId="8" hidden="1"/>
    <cellStyle name="Hyperlink" xfId="9461" builtinId="8" hidden="1"/>
    <cellStyle name="Hyperlink" xfId="9463" builtinId="8" hidden="1"/>
    <cellStyle name="Hyperlink" xfId="9465" builtinId="8" hidden="1"/>
    <cellStyle name="Hyperlink" xfId="9467" builtinId="8" hidden="1"/>
    <cellStyle name="Hyperlink" xfId="9469" builtinId="8" hidden="1"/>
    <cellStyle name="Hyperlink" xfId="9471" builtinId="8" hidden="1"/>
    <cellStyle name="Hyperlink" xfId="9473" builtinId="8" hidden="1"/>
    <cellStyle name="Hyperlink" xfId="9475" builtinId="8" hidden="1"/>
    <cellStyle name="Hyperlink" xfId="9477" builtinId="8" hidden="1"/>
    <cellStyle name="Hyperlink" xfId="9479" builtinId="8" hidden="1"/>
    <cellStyle name="Hyperlink" xfId="9481" builtinId="8" hidden="1"/>
    <cellStyle name="Hyperlink" xfId="9483" builtinId="8" hidden="1"/>
    <cellStyle name="Hyperlink" xfId="9485" builtinId="8" hidden="1"/>
    <cellStyle name="Hyperlink" xfId="9487" builtinId="8" hidden="1"/>
    <cellStyle name="Hyperlink" xfId="9489" builtinId="8" hidden="1"/>
    <cellStyle name="Hyperlink" xfId="9491" builtinId="8" hidden="1"/>
    <cellStyle name="Hyperlink" xfId="9493" builtinId="8" hidden="1"/>
    <cellStyle name="Hyperlink" xfId="9495" builtinId="8" hidden="1"/>
    <cellStyle name="Hyperlink" xfId="9497" builtinId="8" hidden="1"/>
    <cellStyle name="Hyperlink" xfId="9499" builtinId="8" hidden="1"/>
    <cellStyle name="Hyperlink" xfId="9501" builtinId="8" hidden="1"/>
    <cellStyle name="Hyperlink" xfId="9503" builtinId="8" hidden="1"/>
    <cellStyle name="Hyperlink" xfId="9505" builtinId="8" hidden="1"/>
    <cellStyle name="Hyperlink" xfId="9507" builtinId="8" hidden="1"/>
    <cellStyle name="Hyperlink" xfId="9509" builtinId="8" hidden="1"/>
    <cellStyle name="Hyperlink" xfId="9511" builtinId="8" hidden="1"/>
    <cellStyle name="Hyperlink" xfId="9513" builtinId="8" hidden="1"/>
    <cellStyle name="Hyperlink" xfId="9515" builtinId="8" hidden="1"/>
    <cellStyle name="Hyperlink" xfId="9517" builtinId="8" hidden="1"/>
    <cellStyle name="Hyperlink" xfId="9519" builtinId="8" hidden="1"/>
    <cellStyle name="Hyperlink" xfId="9521" builtinId="8" hidden="1"/>
    <cellStyle name="Hyperlink" xfId="9523" builtinId="8" hidden="1"/>
    <cellStyle name="Hyperlink" xfId="9525" builtinId="8" hidden="1"/>
    <cellStyle name="Hyperlink" xfId="9527" builtinId="8" hidden="1"/>
    <cellStyle name="Hyperlink" xfId="9529" builtinId="8" hidden="1"/>
    <cellStyle name="Hyperlink" xfId="9531" builtinId="8" hidden="1"/>
    <cellStyle name="Hyperlink" xfId="9533" builtinId="8" hidden="1"/>
    <cellStyle name="Hyperlink" xfId="9535" builtinId="8" hidden="1"/>
    <cellStyle name="Hyperlink" xfId="9537" builtinId="8" hidden="1"/>
    <cellStyle name="Hyperlink" xfId="9539" builtinId="8" hidden="1"/>
    <cellStyle name="Hyperlink" xfId="9541" builtinId="8" hidden="1"/>
    <cellStyle name="Hyperlink" xfId="9543" builtinId="8" hidden="1"/>
    <cellStyle name="Hyperlink" xfId="9545" builtinId="8" hidden="1"/>
    <cellStyle name="Hyperlink" xfId="9547" builtinId="8" hidden="1"/>
    <cellStyle name="Hyperlink" xfId="9549" builtinId="8" hidden="1"/>
    <cellStyle name="Hyperlink" xfId="9551" builtinId="8" hidden="1"/>
    <cellStyle name="Hyperlink" xfId="9553" builtinId="8" hidden="1"/>
    <cellStyle name="Hyperlink" xfId="9555" builtinId="8" hidden="1"/>
    <cellStyle name="Hyperlink" xfId="9557" builtinId="8" hidden="1"/>
    <cellStyle name="Hyperlink" xfId="9559" builtinId="8" hidden="1"/>
    <cellStyle name="Hyperlink" xfId="9561" builtinId="8" hidden="1"/>
    <cellStyle name="Hyperlink" xfId="9563" builtinId="8" hidden="1"/>
    <cellStyle name="Hyperlink" xfId="9565" builtinId="8" hidden="1"/>
    <cellStyle name="Hyperlink" xfId="9567" builtinId="8" hidden="1"/>
    <cellStyle name="Hyperlink" xfId="9569" builtinId="8" hidden="1"/>
    <cellStyle name="Hyperlink" xfId="9571" builtinId="8" hidden="1"/>
    <cellStyle name="Hyperlink" xfId="9573" builtinId="8" hidden="1"/>
    <cellStyle name="Hyperlink" xfId="9575" builtinId="8" hidden="1"/>
    <cellStyle name="Hyperlink" xfId="9577" builtinId="8" hidden="1"/>
    <cellStyle name="Hyperlink" xfId="9579" builtinId="8" hidden="1"/>
    <cellStyle name="Hyperlink" xfId="9581" builtinId="8" hidden="1"/>
    <cellStyle name="Hyperlink" xfId="9583" builtinId="8" hidden="1"/>
    <cellStyle name="Hyperlink" xfId="9585" builtinId="8" hidden="1"/>
    <cellStyle name="Hyperlink" xfId="9587" builtinId="8" hidden="1"/>
    <cellStyle name="Hyperlink" xfId="9589" builtinId="8" hidden="1"/>
    <cellStyle name="Hyperlink" xfId="9591" builtinId="8" hidden="1"/>
    <cellStyle name="Hyperlink" xfId="9593" builtinId="8" hidden="1"/>
    <cellStyle name="Hyperlink" xfId="9595" builtinId="8" hidden="1"/>
    <cellStyle name="Hyperlink" xfId="9597" builtinId="8" hidden="1"/>
    <cellStyle name="Hyperlink" xfId="9599" builtinId="8" hidden="1"/>
    <cellStyle name="Hyperlink" xfId="9601" builtinId="8" hidden="1"/>
    <cellStyle name="Hyperlink" xfId="9603" builtinId="8" hidden="1"/>
    <cellStyle name="Hyperlink" xfId="9605" builtinId="8" hidden="1"/>
    <cellStyle name="Hyperlink" xfId="9607" builtinId="8" hidden="1"/>
    <cellStyle name="Hyperlink" xfId="9609" builtinId="8" hidden="1"/>
    <cellStyle name="Hyperlink" xfId="9611" builtinId="8" hidden="1"/>
    <cellStyle name="Hyperlink" xfId="9613" builtinId="8" hidden="1"/>
    <cellStyle name="Hyperlink" xfId="9615" builtinId="8" hidden="1"/>
    <cellStyle name="Hyperlink" xfId="9617" builtinId="8" hidden="1"/>
    <cellStyle name="Hyperlink" xfId="9619" builtinId="8" hidden="1"/>
    <cellStyle name="Hyperlink" xfId="9621" builtinId="8" hidden="1"/>
    <cellStyle name="Hyperlink" xfId="9623" builtinId="8" hidden="1"/>
    <cellStyle name="Hyperlink" xfId="9625" builtinId="8" hidden="1"/>
    <cellStyle name="Hyperlink" xfId="9627" builtinId="8" hidden="1"/>
    <cellStyle name="Hyperlink" xfId="9629" builtinId="8" hidden="1"/>
    <cellStyle name="Hyperlink" xfId="9631" builtinId="8" hidden="1"/>
    <cellStyle name="Hyperlink" xfId="9633" builtinId="8" hidden="1"/>
    <cellStyle name="Hyperlink" xfId="9635" builtinId="8" hidden="1"/>
    <cellStyle name="Hyperlink" xfId="9637" builtinId="8" hidden="1"/>
    <cellStyle name="Hyperlink" xfId="9639" builtinId="8" hidden="1"/>
    <cellStyle name="Hyperlink" xfId="9641" builtinId="8" hidden="1"/>
    <cellStyle name="Hyperlink" xfId="9643" builtinId="8" hidden="1"/>
    <cellStyle name="Hyperlink" xfId="9645" builtinId="8" hidden="1"/>
    <cellStyle name="Hyperlink" xfId="9647" builtinId="8" hidden="1"/>
    <cellStyle name="Hyperlink" xfId="9649" builtinId="8" hidden="1"/>
    <cellStyle name="Hyperlink" xfId="9651" builtinId="8" hidden="1"/>
    <cellStyle name="Hyperlink" xfId="9653" builtinId="8" hidden="1"/>
    <cellStyle name="Hyperlink" xfId="9655" builtinId="8" hidden="1"/>
    <cellStyle name="Hyperlink" xfId="9657" builtinId="8" hidden="1"/>
    <cellStyle name="Hyperlink" xfId="9659" builtinId="8" hidden="1"/>
    <cellStyle name="Hyperlink" xfId="9661" builtinId="8" hidden="1"/>
    <cellStyle name="Hyperlink" xfId="9663" builtinId="8" hidden="1"/>
    <cellStyle name="Hyperlink" xfId="9665" builtinId="8" hidden="1"/>
    <cellStyle name="Hyperlink" xfId="9667" builtinId="8" hidden="1"/>
    <cellStyle name="Hyperlink" xfId="9669" builtinId="8" hidden="1"/>
    <cellStyle name="Hyperlink" xfId="9671" builtinId="8" hidden="1"/>
    <cellStyle name="Hyperlink" xfId="9673" builtinId="8" hidden="1"/>
    <cellStyle name="Hyperlink" xfId="9675" builtinId="8" hidden="1"/>
    <cellStyle name="Hyperlink" xfId="9677" builtinId="8" hidden="1"/>
    <cellStyle name="Hyperlink" xfId="9679" builtinId="8" hidden="1"/>
    <cellStyle name="Hyperlink" xfId="9681" builtinId="8" hidden="1"/>
    <cellStyle name="Hyperlink" xfId="9683" builtinId="8" hidden="1"/>
    <cellStyle name="Hyperlink" xfId="9685" builtinId="8" hidden="1"/>
    <cellStyle name="Hyperlink" xfId="9687" builtinId="8" hidden="1"/>
    <cellStyle name="Hyperlink" xfId="9689" builtinId="8" hidden="1"/>
    <cellStyle name="Hyperlink" xfId="9691" builtinId="8" hidden="1"/>
    <cellStyle name="Hyperlink" xfId="9693" builtinId="8" hidden="1"/>
    <cellStyle name="Hyperlink" xfId="9695" builtinId="8" hidden="1"/>
    <cellStyle name="Hyperlink" xfId="9697" builtinId="8" hidden="1"/>
    <cellStyle name="Hyperlink" xfId="9699" builtinId="8" hidden="1"/>
    <cellStyle name="Hyperlink" xfId="9701" builtinId="8" hidden="1"/>
    <cellStyle name="Hyperlink" xfId="9703" builtinId="8" hidden="1"/>
    <cellStyle name="Hyperlink" xfId="9705" builtinId="8" hidden="1"/>
    <cellStyle name="Hyperlink" xfId="9707" builtinId="8" hidden="1"/>
    <cellStyle name="Hyperlink" xfId="9709" builtinId="8" hidden="1"/>
    <cellStyle name="Hyperlink" xfId="9711" builtinId="8" hidden="1"/>
    <cellStyle name="Hyperlink" xfId="9713" builtinId="8" hidden="1"/>
    <cellStyle name="Hyperlink" xfId="9715" builtinId="8" hidden="1"/>
    <cellStyle name="Hyperlink" xfId="9717" builtinId="8" hidden="1"/>
    <cellStyle name="Hyperlink" xfId="9719" builtinId="8" hidden="1"/>
    <cellStyle name="Hyperlink" xfId="9721" builtinId="8" hidden="1"/>
    <cellStyle name="Hyperlink" xfId="9723" builtinId="8" hidden="1"/>
    <cellStyle name="Hyperlink" xfId="9725" builtinId="8" hidden="1"/>
    <cellStyle name="Hyperlink" xfId="9727" builtinId="8" hidden="1"/>
    <cellStyle name="Hyperlink" xfId="9729" builtinId="8" hidden="1"/>
    <cellStyle name="Hyperlink" xfId="9731" builtinId="8" hidden="1"/>
    <cellStyle name="Hyperlink" xfId="9733" builtinId="8" hidden="1"/>
    <cellStyle name="Hyperlink" xfId="9735" builtinId="8" hidden="1"/>
    <cellStyle name="Hyperlink" xfId="9737" builtinId="8" hidden="1"/>
    <cellStyle name="Hyperlink" xfId="9739" builtinId="8" hidden="1"/>
    <cellStyle name="Hyperlink" xfId="9741" builtinId="8" hidden="1"/>
    <cellStyle name="Hyperlink" xfId="9743" builtinId="8" hidden="1"/>
    <cellStyle name="Hyperlink" xfId="9745" builtinId="8" hidden="1"/>
    <cellStyle name="Hyperlink" xfId="9747" builtinId="8" hidden="1"/>
    <cellStyle name="Hyperlink" xfId="9749" builtinId="8" hidden="1"/>
    <cellStyle name="Hyperlink" xfId="9751" builtinId="8" hidden="1"/>
    <cellStyle name="Hyperlink" xfId="9753" builtinId="8" hidden="1"/>
    <cellStyle name="Hyperlink" xfId="9755" builtinId="8" hidden="1"/>
    <cellStyle name="Hyperlink" xfId="9757" builtinId="8" hidden="1"/>
    <cellStyle name="Hyperlink" xfId="9759" builtinId="8" hidden="1"/>
    <cellStyle name="Hyperlink" xfId="9761" builtinId="8" hidden="1"/>
    <cellStyle name="Hyperlink" xfId="9763" builtinId="8" hidden="1"/>
    <cellStyle name="Hyperlink" xfId="9765" builtinId="8" hidden="1"/>
    <cellStyle name="Hyperlink" xfId="9767" builtinId="8" hidden="1"/>
    <cellStyle name="Hyperlink" xfId="9769" builtinId="8" hidden="1"/>
    <cellStyle name="Hyperlink" xfId="9771" builtinId="8" hidden="1"/>
    <cellStyle name="Hyperlink" xfId="9773" builtinId="8" hidden="1"/>
    <cellStyle name="Hyperlink" xfId="9775" builtinId="8" hidden="1"/>
    <cellStyle name="Hyperlink" xfId="9777" builtinId="8" hidden="1"/>
    <cellStyle name="Hyperlink" xfId="9779" builtinId="8" hidden="1"/>
    <cellStyle name="Hyperlink" xfId="9781" builtinId="8" hidden="1"/>
    <cellStyle name="Hyperlink" xfId="9783" builtinId="8" hidden="1"/>
    <cellStyle name="Hyperlink" xfId="9785" builtinId="8" hidden="1"/>
    <cellStyle name="Hyperlink" xfId="9787" builtinId="8" hidden="1"/>
    <cellStyle name="Hyperlink" xfId="9789" builtinId="8" hidden="1"/>
    <cellStyle name="Hyperlink" xfId="9791" builtinId="8" hidden="1"/>
    <cellStyle name="Hyperlink" xfId="9793" builtinId="8" hidden="1"/>
    <cellStyle name="Hyperlink" xfId="9795" builtinId="8" hidden="1"/>
    <cellStyle name="Hyperlink" xfId="9797" builtinId="8" hidden="1"/>
    <cellStyle name="Hyperlink" xfId="9799" builtinId="8" hidden="1"/>
    <cellStyle name="Hyperlink" xfId="9801" builtinId="8" hidden="1"/>
    <cellStyle name="Hyperlink" xfId="9803" builtinId="8" hidden="1"/>
    <cellStyle name="Hyperlink" xfId="9805" builtinId="8" hidden="1"/>
    <cellStyle name="Hyperlink" xfId="9807" builtinId="8" hidden="1"/>
    <cellStyle name="Hyperlink" xfId="9809" builtinId="8" hidden="1"/>
    <cellStyle name="Hyperlink" xfId="9811" builtinId="8" hidden="1"/>
    <cellStyle name="Hyperlink" xfId="9813" builtinId="8" hidden="1"/>
    <cellStyle name="Hyperlink" xfId="9815" builtinId="8" hidden="1"/>
    <cellStyle name="Hyperlink" xfId="9817" builtinId="8" hidden="1"/>
    <cellStyle name="Hyperlink" xfId="9819" builtinId="8" hidden="1"/>
    <cellStyle name="Hyperlink" xfId="9821" builtinId="8" hidden="1"/>
    <cellStyle name="Hyperlink" xfId="9823" builtinId="8" hidden="1"/>
    <cellStyle name="Hyperlink" xfId="9825" builtinId="8" hidden="1"/>
    <cellStyle name="Hyperlink" xfId="9827" builtinId="8" hidden="1"/>
    <cellStyle name="Hyperlink" xfId="9829" builtinId="8" hidden="1"/>
    <cellStyle name="Hyperlink" xfId="9831" builtinId="8" hidden="1"/>
    <cellStyle name="Hyperlink" xfId="9833" builtinId="8" hidden="1"/>
    <cellStyle name="Hyperlink" xfId="9835" builtinId="8" hidden="1"/>
    <cellStyle name="Hyperlink" xfId="9837" builtinId="8" hidden="1"/>
    <cellStyle name="Hyperlink" xfId="9839" builtinId="8" hidden="1"/>
    <cellStyle name="Hyperlink" xfId="9841" builtinId="8" hidden="1"/>
    <cellStyle name="Hyperlink" xfId="9843" builtinId="8" hidden="1"/>
    <cellStyle name="Hyperlink" xfId="9845" builtinId="8" hidden="1"/>
    <cellStyle name="Hyperlink" xfId="9847" builtinId="8" hidden="1"/>
    <cellStyle name="Hyperlink" xfId="9849" builtinId="8" hidden="1"/>
    <cellStyle name="Hyperlink" xfId="9851" builtinId="8" hidden="1"/>
    <cellStyle name="Hyperlink" xfId="9853" builtinId="8" hidden="1"/>
    <cellStyle name="Hyperlink" xfId="9855" builtinId="8" hidden="1"/>
    <cellStyle name="Hyperlink" xfId="9857" builtinId="8" hidden="1"/>
    <cellStyle name="Hyperlink" xfId="9859" builtinId="8" hidden="1"/>
    <cellStyle name="Hyperlink" xfId="9861" builtinId="8" hidden="1"/>
    <cellStyle name="Hyperlink" xfId="9863" builtinId="8" hidden="1"/>
    <cellStyle name="Hyperlink" xfId="9865" builtinId="8" hidden="1"/>
    <cellStyle name="Hyperlink" xfId="9867" builtinId="8" hidden="1"/>
    <cellStyle name="Hyperlink" xfId="9869" builtinId="8" hidden="1"/>
    <cellStyle name="Hyperlink" xfId="9871" builtinId="8" hidden="1"/>
    <cellStyle name="Hyperlink" xfId="9873" builtinId="8" hidden="1"/>
    <cellStyle name="Hyperlink" xfId="9875" builtinId="8" hidden="1"/>
    <cellStyle name="Hyperlink" xfId="9877" builtinId="8" hidden="1"/>
    <cellStyle name="Hyperlink" xfId="9879" builtinId="8" hidden="1"/>
    <cellStyle name="Hyperlink" xfId="9881" builtinId="8" hidden="1"/>
    <cellStyle name="Hyperlink" xfId="9883" builtinId="8" hidden="1"/>
    <cellStyle name="Hyperlink" xfId="9885" builtinId="8" hidden="1"/>
    <cellStyle name="Hyperlink" xfId="9887" builtinId="8" hidden="1"/>
    <cellStyle name="Hyperlink" xfId="9889" builtinId="8" hidden="1"/>
    <cellStyle name="Hyperlink" xfId="9891" builtinId="8" hidden="1"/>
    <cellStyle name="Hyperlink" xfId="9893" builtinId="8" hidden="1"/>
    <cellStyle name="Hyperlink" xfId="9895" builtinId="8" hidden="1"/>
    <cellStyle name="Hyperlink" xfId="9897" builtinId="8" hidden="1"/>
    <cellStyle name="Hyperlink" xfId="9899" builtinId="8" hidden="1"/>
    <cellStyle name="Hyperlink" xfId="9901" builtinId="8" hidden="1"/>
    <cellStyle name="Hyperlink" xfId="9903" builtinId="8" hidden="1"/>
    <cellStyle name="Hyperlink" xfId="9905" builtinId="8" hidden="1"/>
    <cellStyle name="Hyperlink" xfId="9907" builtinId="8" hidden="1"/>
    <cellStyle name="Hyperlink" xfId="9909" builtinId="8" hidden="1"/>
    <cellStyle name="Hyperlink" xfId="9911" builtinId="8" hidden="1"/>
    <cellStyle name="Hyperlink" xfId="9913" builtinId="8" hidden="1"/>
    <cellStyle name="Hyperlink" xfId="9915" builtinId="8" hidden="1"/>
    <cellStyle name="Hyperlink" xfId="9917" builtinId="8" hidden="1"/>
    <cellStyle name="Hyperlink" xfId="9919" builtinId="8" hidden="1"/>
    <cellStyle name="Hyperlink" xfId="9921" builtinId="8" hidden="1"/>
    <cellStyle name="Hyperlink" xfId="9923" builtinId="8" hidden="1"/>
    <cellStyle name="Hyperlink" xfId="9925" builtinId="8" hidden="1"/>
    <cellStyle name="Hyperlink" xfId="9927" builtinId="8" hidden="1"/>
    <cellStyle name="Hyperlink" xfId="9929" builtinId="8" hidden="1"/>
    <cellStyle name="Hyperlink" xfId="9931" builtinId="8" hidden="1"/>
    <cellStyle name="Hyperlink" xfId="9933" builtinId="8" hidden="1"/>
    <cellStyle name="Hyperlink" xfId="9935" builtinId="8" hidden="1"/>
    <cellStyle name="Hyperlink" xfId="9937" builtinId="8" hidden="1"/>
    <cellStyle name="Hyperlink" xfId="9939" builtinId="8" hidden="1"/>
    <cellStyle name="Hyperlink" xfId="9941" builtinId="8" hidden="1"/>
    <cellStyle name="Hyperlink" xfId="9943" builtinId="8" hidden="1"/>
    <cellStyle name="Hyperlink" xfId="9945" builtinId="8" hidden="1"/>
    <cellStyle name="Hyperlink" xfId="9947" builtinId="8" hidden="1"/>
    <cellStyle name="Hyperlink" xfId="9949" builtinId="8" hidden="1"/>
    <cellStyle name="Hyperlink" xfId="9951" builtinId="8" hidden="1"/>
    <cellStyle name="Hyperlink" xfId="9953" builtinId="8" hidden="1"/>
    <cellStyle name="Hyperlink" xfId="9955" builtinId="8" hidden="1"/>
    <cellStyle name="Hyperlink" xfId="9957" builtinId="8" hidden="1"/>
    <cellStyle name="Hyperlink" xfId="9959" builtinId="8" hidden="1"/>
    <cellStyle name="Hyperlink" xfId="9961" builtinId="8" hidden="1"/>
    <cellStyle name="Hyperlink" xfId="9963" builtinId="8" hidden="1"/>
    <cellStyle name="Hyperlink" xfId="9965" builtinId="8" hidden="1"/>
    <cellStyle name="Hyperlink" xfId="9967" builtinId="8" hidden="1"/>
    <cellStyle name="Hyperlink" xfId="9969" builtinId="8" hidden="1"/>
    <cellStyle name="Hyperlink" xfId="9971" builtinId="8" hidden="1"/>
    <cellStyle name="Hyperlink" xfId="9973" builtinId="8" hidden="1"/>
    <cellStyle name="Hyperlink" xfId="9975" builtinId="8" hidden="1"/>
    <cellStyle name="Hyperlink" xfId="9977" builtinId="8" hidden="1"/>
    <cellStyle name="Hyperlink" xfId="9979" builtinId="8" hidden="1"/>
    <cellStyle name="Hyperlink" xfId="9981" builtinId="8" hidden="1"/>
    <cellStyle name="Hyperlink" xfId="9983" builtinId="8" hidden="1"/>
    <cellStyle name="Hyperlink" xfId="9985" builtinId="8" hidden="1"/>
    <cellStyle name="Hyperlink" xfId="9987" builtinId="8" hidden="1"/>
    <cellStyle name="Hyperlink" xfId="9989" builtinId="8" hidden="1"/>
    <cellStyle name="Hyperlink" xfId="9991" builtinId="8" hidden="1"/>
    <cellStyle name="Hyperlink" xfId="9993" builtinId="8" hidden="1"/>
    <cellStyle name="Hyperlink" xfId="9995" builtinId="8" hidden="1"/>
    <cellStyle name="Hyperlink" xfId="9997" builtinId="8" hidden="1"/>
    <cellStyle name="Hyperlink" xfId="9999" builtinId="8" hidden="1"/>
    <cellStyle name="Hyperlink" xfId="10001" builtinId="8" hidden="1"/>
    <cellStyle name="Hyperlink" xfId="10003" builtinId="8" hidden="1"/>
    <cellStyle name="Hyperlink" xfId="10005" builtinId="8" hidden="1"/>
    <cellStyle name="Hyperlink" xfId="10007" builtinId="8" hidden="1"/>
    <cellStyle name="Hyperlink" xfId="10009" builtinId="8" hidden="1"/>
    <cellStyle name="Hyperlink" xfId="10011" builtinId="8" hidden="1"/>
    <cellStyle name="Hyperlink" xfId="10013" builtinId="8" hidden="1"/>
    <cellStyle name="Hyperlink" xfId="10015" builtinId="8" hidden="1"/>
    <cellStyle name="Hyperlink" xfId="10017" builtinId="8" hidden="1"/>
    <cellStyle name="Hyperlink" xfId="10019" builtinId="8" hidden="1"/>
    <cellStyle name="Hyperlink" xfId="10021" builtinId="8" hidden="1"/>
    <cellStyle name="Hyperlink" xfId="10023" builtinId="8" hidden="1"/>
    <cellStyle name="Hyperlink" xfId="10025" builtinId="8" hidden="1"/>
    <cellStyle name="Hyperlink" xfId="10027" builtinId="8" hidden="1"/>
    <cellStyle name="Hyperlink" xfId="10029" builtinId="8" hidden="1"/>
    <cellStyle name="Hyperlink" xfId="10031" builtinId="8" hidden="1"/>
    <cellStyle name="Hyperlink" xfId="10033" builtinId="8" hidden="1"/>
    <cellStyle name="Hyperlink" xfId="10035" builtinId="8" hidden="1"/>
    <cellStyle name="Hyperlink" xfId="10037" builtinId="8" hidden="1"/>
    <cellStyle name="Hyperlink" xfId="10039" builtinId="8" hidden="1"/>
    <cellStyle name="Hyperlink" xfId="10041" builtinId="8" hidden="1"/>
    <cellStyle name="Hyperlink" xfId="10043" builtinId="8" hidden="1"/>
    <cellStyle name="Hyperlink" xfId="10045" builtinId="8" hidden="1"/>
    <cellStyle name="Hyperlink" xfId="10047" builtinId="8" hidden="1"/>
    <cellStyle name="Hyperlink" xfId="10049" builtinId="8" hidden="1"/>
    <cellStyle name="Hyperlink" xfId="10051" builtinId="8" hidden="1"/>
    <cellStyle name="Hyperlink" xfId="10053" builtinId="8" hidden="1"/>
    <cellStyle name="Hyperlink" xfId="10055" builtinId="8" hidden="1"/>
    <cellStyle name="Hyperlink" xfId="10057" builtinId="8" hidden="1"/>
    <cellStyle name="Hyperlink" xfId="10059" builtinId="8" hidden="1"/>
    <cellStyle name="Hyperlink" xfId="10061" builtinId="8" hidden="1"/>
    <cellStyle name="Hyperlink" xfId="10063" builtinId="8" hidden="1"/>
    <cellStyle name="Hyperlink" xfId="10065" builtinId="8" hidden="1"/>
    <cellStyle name="Hyperlink" xfId="10067" builtinId="8" hidden="1"/>
    <cellStyle name="Hyperlink" xfId="10069" builtinId="8" hidden="1"/>
    <cellStyle name="Hyperlink" xfId="10071" builtinId="8" hidden="1"/>
    <cellStyle name="Hyperlink" xfId="10073" builtinId="8" hidden="1"/>
    <cellStyle name="Hyperlink" xfId="10075" builtinId="8" hidden="1"/>
    <cellStyle name="Hyperlink" xfId="10077" builtinId="8" hidden="1"/>
    <cellStyle name="Hyperlink" xfId="10079" builtinId="8" hidden="1"/>
    <cellStyle name="Hyperlink" xfId="10081" builtinId="8" hidden="1"/>
    <cellStyle name="Hyperlink" xfId="10083" builtinId="8" hidden="1"/>
    <cellStyle name="Hyperlink" xfId="10085" builtinId="8" hidden="1"/>
    <cellStyle name="Hyperlink" xfId="10087" builtinId="8" hidden="1"/>
    <cellStyle name="Hyperlink" xfId="10089" builtinId="8" hidden="1"/>
    <cellStyle name="Hyperlink" xfId="10091" builtinId="8" hidden="1"/>
    <cellStyle name="Hyperlink" xfId="10093" builtinId="8" hidden="1"/>
    <cellStyle name="Hyperlink" xfId="10095" builtinId="8" hidden="1"/>
    <cellStyle name="Hyperlink" xfId="10097" builtinId="8" hidden="1"/>
    <cellStyle name="Hyperlink" xfId="10099" builtinId="8" hidden="1"/>
    <cellStyle name="Hyperlink" xfId="10101" builtinId="8" hidden="1"/>
    <cellStyle name="Hyperlink" xfId="10103" builtinId="8" hidden="1"/>
    <cellStyle name="Hyperlink" xfId="10105" builtinId="8" hidden="1"/>
    <cellStyle name="Hyperlink" xfId="10107" builtinId="8" hidden="1"/>
    <cellStyle name="Hyperlink" xfId="10109" builtinId="8" hidden="1"/>
    <cellStyle name="Hyperlink" xfId="10111" builtinId="8" hidden="1"/>
    <cellStyle name="Hyperlink" xfId="10113" builtinId="8" hidden="1"/>
    <cellStyle name="Hyperlink" xfId="10115" builtinId="8" hidden="1"/>
    <cellStyle name="Hyperlink" xfId="10117" builtinId="8" hidden="1"/>
    <cellStyle name="Hyperlink" xfId="10119" builtinId="8" hidden="1"/>
    <cellStyle name="Hyperlink" xfId="10121" builtinId="8" hidden="1"/>
    <cellStyle name="Hyperlink" xfId="10123" builtinId="8" hidden="1"/>
    <cellStyle name="Hyperlink" xfId="10125" builtinId="8" hidden="1"/>
    <cellStyle name="Hyperlink" xfId="10127" builtinId="8" hidden="1"/>
    <cellStyle name="Hyperlink" xfId="10129" builtinId="8" hidden="1"/>
    <cellStyle name="Hyperlink" xfId="10131" builtinId="8" hidden="1"/>
    <cellStyle name="Hyperlink" xfId="10133" builtinId="8" hidden="1"/>
    <cellStyle name="Hyperlink" xfId="10135" builtinId="8" hidden="1"/>
    <cellStyle name="Hyperlink" xfId="10137" builtinId="8" hidden="1"/>
    <cellStyle name="Hyperlink" xfId="10139" builtinId="8" hidden="1"/>
    <cellStyle name="Hyperlink" xfId="10141" builtinId="8" hidden="1"/>
    <cellStyle name="Hyperlink" xfId="10143" builtinId="8" hidden="1"/>
    <cellStyle name="Hyperlink" xfId="10145" builtinId="8" hidden="1"/>
    <cellStyle name="Hyperlink" xfId="10147" builtinId="8" hidden="1"/>
    <cellStyle name="Hyperlink" xfId="10149" builtinId="8" hidden="1"/>
    <cellStyle name="Hyperlink" xfId="10151" builtinId="8" hidden="1"/>
    <cellStyle name="Hyperlink" xfId="10153" builtinId="8" hidden="1"/>
    <cellStyle name="Hyperlink" xfId="10155" builtinId="8" hidden="1"/>
    <cellStyle name="Hyperlink" xfId="10157" builtinId="8" hidden="1"/>
    <cellStyle name="Hyperlink" xfId="10159" builtinId="8" hidden="1"/>
    <cellStyle name="Hyperlink" xfId="10161" builtinId="8" hidden="1"/>
    <cellStyle name="Hyperlink" xfId="10163" builtinId="8" hidden="1"/>
    <cellStyle name="Hyperlink" xfId="10165" builtinId="8" hidden="1"/>
    <cellStyle name="Hyperlink" xfId="10167" builtinId="8" hidden="1"/>
    <cellStyle name="Hyperlink" xfId="10169" builtinId="8" hidden="1"/>
    <cellStyle name="Hyperlink" xfId="10171" builtinId="8" hidden="1"/>
    <cellStyle name="Hyperlink" xfId="10173" builtinId="8" hidden="1"/>
    <cellStyle name="Hyperlink" xfId="10175" builtinId="8" hidden="1"/>
    <cellStyle name="Hyperlink" xfId="10177" builtinId="8" hidden="1"/>
    <cellStyle name="Hyperlink" xfId="10179" builtinId="8" hidden="1"/>
    <cellStyle name="Hyperlink" xfId="10181" builtinId="8" hidden="1"/>
    <cellStyle name="Hyperlink" xfId="10183" builtinId="8" hidden="1"/>
    <cellStyle name="Hyperlink" xfId="10185" builtinId="8" hidden="1"/>
    <cellStyle name="Hyperlink" xfId="10187" builtinId="8" hidden="1"/>
    <cellStyle name="Hyperlink" xfId="10189" builtinId="8" hidden="1"/>
    <cellStyle name="Hyperlink" xfId="10191" builtinId="8" hidden="1"/>
    <cellStyle name="Hyperlink" xfId="10193" builtinId="8" hidden="1"/>
    <cellStyle name="Hyperlink" xfId="10195" builtinId="8" hidden="1"/>
    <cellStyle name="Hyperlink" xfId="10197" builtinId="8" hidden="1"/>
    <cellStyle name="Hyperlink" xfId="10199" builtinId="8" hidden="1"/>
    <cellStyle name="Hyperlink" xfId="10201" builtinId="8" hidden="1"/>
    <cellStyle name="Hyperlink" xfId="10203" builtinId="8" hidden="1"/>
    <cellStyle name="Hyperlink" xfId="10205" builtinId="8" hidden="1"/>
    <cellStyle name="Hyperlink" xfId="10207" builtinId="8" hidden="1"/>
    <cellStyle name="Hyperlink" xfId="10209" builtinId="8" hidden="1"/>
    <cellStyle name="Hyperlink" xfId="10211" builtinId="8" hidden="1"/>
    <cellStyle name="Hyperlink" xfId="10213" builtinId="8" hidden="1"/>
    <cellStyle name="Hyperlink" xfId="10215" builtinId="8" hidden="1"/>
    <cellStyle name="Hyperlink" xfId="10217" builtinId="8" hidden="1"/>
    <cellStyle name="Hyperlink" xfId="10219" builtinId="8" hidden="1"/>
    <cellStyle name="Hyperlink" xfId="10221" builtinId="8" hidden="1"/>
    <cellStyle name="Hyperlink" xfId="10223" builtinId="8" hidden="1"/>
    <cellStyle name="Hyperlink" xfId="10225" builtinId="8" hidden="1"/>
    <cellStyle name="Hyperlink" xfId="10227" builtinId="8" hidden="1"/>
    <cellStyle name="Hyperlink" xfId="10229" builtinId="8" hidden="1"/>
    <cellStyle name="Hyperlink" xfId="10231" builtinId="8" hidden="1"/>
    <cellStyle name="Hyperlink" xfId="10233" builtinId="8" hidden="1"/>
    <cellStyle name="Hyperlink" xfId="10235" builtinId="8" hidden="1"/>
    <cellStyle name="Hyperlink" xfId="10237" builtinId="8" hidden="1"/>
    <cellStyle name="Hyperlink" xfId="10239" builtinId="8" hidden="1"/>
    <cellStyle name="Hyperlink" xfId="10241" builtinId="8" hidden="1"/>
    <cellStyle name="Hyperlink" xfId="10243" builtinId="8" hidden="1"/>
    <cellStyle name="Hyperlink" xfId="10245" builtinId="8" hidden="1"/>
    <cellStyle name="Hyperlink" xfId="10247" builtinId="8" hidden="1"/>
    <cellStyle name="Hyperlink" xfId="10249" builtinId="8" hidden="1"/>
    <cellStyle name="Hyperlink" xfId="10251" builtinId="8" hidden="1"/>
    <cellStyle name="Hyperlink" xfId="10253" builtinId="8" hidden="1"/>
    <cellStyle name="Hyperlink" xfId="10255" builtinId="8" hidden="1"/>
    <cellStyle name="Hyperlink" xfId="10257" builtinId="8" hidden="1"/>
    <cellStyle name="Hyperlink" xfId="10259" builtinId="8" hidden="1"/>
    <cellStyle name="Hyperlink" xfId="10261" builtinId="8" hidden="1"/>
    <cellStyle name="Hyperlink" xfId="10263" builtinId="8" hidden="1"/>
    <cellStyle name="Hyperlink" xfId="10265" builtinId="8" hidden="1"/>
    <cellStyle name="Hyperlink" xfId="10267" builtinId="8" hidden="1"/>
    <cellStyle name="Hyperlink" xfId="10269" builtinId="8" hidden="1"/>
    <cellStyle name="Hyperlink" xfId="10271" builtinId="8" hidden="1"/>
    <cellStyle name="Hyperlink" xfId="10273" builtinId="8" hidden="1"/>
    <cellStyle name="Hyperlink" xfId="10275" builtinId="8" hidden="1"/>
    <cellStyle name="Hyperlink" xfId="10277" builtinId="8" hidden="1"/>
    <cellStyle name="Hyperlink" xfId="10279" builtinId="8" hidden="1"/>
    <cellStyle name="Hyperlink" xfId="10281" builtinId="8" hidden="1"/>
    <cellStyle name="Hyperlink" xfId="10283" builtinId="8" hidden="1"/>
    <cellStyle name="Hyperlink" xfId="10285" builtinId="8" hidden="1"/>
    <cellStyle name="Hyperlink" xfId="10287" builtinId="8" hidden="1"/>
    <cellStyle name="Hyperlink" xfId="10289" builtinId="8" hidden="1"/>
    <cellStyle name="Hyperlink" xfId="10291" builtinId="8" hidden="1"/>
    <cellStyle name="Hyperlink" xfId="10293" builtinId="8" hidden="1"/>
    <cellStyle name="Hyperlink" xfId="10295" builtinId="8" hidden="1"/>
    <cellStyle name="Hyperlink" xfId="10297" builtinId="8" hidden="1"/>
    <cellStyle name="Hyperlink" xfId="10299" builtinId="8" hidden="1"/>
    <cellStyle name="Hyperlink" xfId="10301" builtinId="8" hidden="1"/>
    <cellStyle name="Hyperlink" xfId="10303" builtinId="8" hidden="1"/>
    <cellStyle name="Hyperlink" xfId="10305" builtinId="8" hidden="1"/>
    <cellStyle name="Hyperlink" xfId="10307" builtinId="8" hidden="1"/>
    <cellStyle name="Hyperlink" xfId="10309" builtinId="8" hidden="1"/>
    <cellStyle name="Hyperlink" xfId="10311" builtinId="8" hidden="1"/>
    <cellStyle name="Hyperlink" xfId="10313" builtinId="8" hidden="1"/>
    <cellStyle name="Hyperlink" xfId="10315" builtinId="8" hidden="1"/>
    <cellStyle name="Hyperlink" xfId="10317" builtinId="8" hidden="1"/>
    <cellStyle name="Hyperlink" xfId="10319" builtinId="8" hidden="1"/>
    <cellStyle name="Hyperlink" xfId="10321" builtinId="8" hidden="1"/>
    <cellStyle name="Hyperlink" xfId="10323" builtinId="8" hidden="1"/>
    <cellStyle name="Hyperlink" xfId="10325" builtinId="8" hidden="1"/>
    <cellStyle name="Hyperlink" xfId="10327" builtinId="8" hidden="1"/>
    <cellStyle name="Hyperlink" xfId="10329" builtinId="8" hidden="1"/>
    <cellStyle name="Hyperlink" xfId="10331" builtinId="8" hidden="1"/>
    <cellStyle name="Hyperlink" xfId="10333" builtinId="8" hidden="1"/>
    <cellStyle name="Hyperlink" xfId="10335" builtinId="8" hidden="1"/>
    <cellStyle name="Hyperlink" xfId="10337" builtinId="8" hidden="1"/>
    <cellStyle name="Hyperlink" xfId="10339" builtinId="8" hidden="1"/>
    <cellStyle name="Hyperlink" xfId="10341" builtinId="8" hidden="1"/>
    <cellStyle name="Hyperlink" xfId="10343" builtinId="8" hidden="1"/>
    <cellStyle name="Hyperlink" xfId="10345" builtinId="8" hidden="1"/>
    <cellStyle name="Hyperlink" xfId="10347" builtinId="8" hidden="1"/>
    <cellStyle name="Hyperlink" xfId="10349" builtinId="8" hidden="1"/>
    <cellStyle name="Hyperlink" xfId="10351" builtinId="8" hidden="1"/>
    <cellStyle name="Hyperlink" xfId="10353" builtinId="8" hidden="1"/>
    <cellStyle name="Hyperlink" xfId="10355" builtinId="8" hidden="1"/>
    <cellStyle name="Hyperlink" xfId="10357" builtinId="8" hidden="1"/>
    <cellStyle name="Hyperlink" xfId="10359" builtinId="8" hidden="1"/>
    <cellStyle name="Hyperlink" xfId="10361" builtinId="8" hidden="1"/>
    <cellStyle name="Hyperlink" xfId="10363" builtinId="8" hidden="1"/>
    <cellStyle name="Hyperlink" xfId="10365" builtinId="8" hidden="1"/>
    <cellStyle name="Hyperlink" xfId="10367" builtinId="8" hidden="1"/>
    <cellStyle name="Hyperlink" xfId="10369" builtinId="8" hidden="1"/>
    <cellStyle name="Hyperlink" xfId="10371" builtinId="8" hidden="1"/>
    <cellStyle name="Hyperlink" xfId="10373" builtinId="8" hidden="1"/>
    <cellStyle name="Hyperlink" xfId="10375" builtinId="8" hidden="1"/>
    <cellStyle name="Hyperlink" xfId="10377" builtinId="8" hidden="1"/>
    <cellStyle name="Hyperlink" xfId="10379" builtinId="8" hidden="1"/>
    <cellStyle name="Hyperlink" xfId="10381" builtinId="8" hidden="1"/>
    <cellStyle name="Hyperlink" xfId="10383" builtinId="8" hidden="1"/>
    <cellStyle name="Hyperlink" xfId="10385" builtinId="8" hidden="1"/>
    <cellStyle name="Hyperlink" xfId="10387" builtinId="8" hidden="1"/>
    <cellStyle name="Hyperlink" xfId="10389" builtinId="8" hidden="1"/>
    <cellStyle name="Hyperlink" xfId="10391" builtinId="8" hidden="1"/>
    <cellStyle name="Hyperlink" xfId="10393" builtinId="8" hidden="1"/>
    <cellStyle name="Hyperlink" xfId="10395" builtinId="8" hidden="1"/>
    <cellStyle name="Hyperlink" xfId="10397" builtinId="8" hidden="1"/>
    <cellStyle name="Hyperlink" xfId="10399" builtinId="8" hidden="1"/>
    <cellStyle name="Hyperlink" xfId="10401" builtinId="8" hidden="1"/>
    <cellStyle name="Hyperlink" xfId="10403" builtinId="8" hidden="1"/>
    <cellStyle name="Hyperlink" xfId="10405" builtinId="8" hidden="1"/>
    <cellStyle name="Hyperlink" xfId="10407" builtinId="8" hidden="1"/>
    <cellStyle name="Hyperlink" xfId="10409" builtinId="8" hidden="1"/>
    <cellStyle name="Hyperlink" xfId="10411" builtinId="8" hidden="1"/>
    <cellStyle name="Hyperlink" xfId="10413" builtinId="8" hidden="1"/>
    <cellStyle name="Hyperlink" xfId="10415" builtinId="8" hidden="1"/>
    <cellStyle name="Hyperlink" xfId="10417" builtinId="8" hidden="1"/>
    <cellStyle name="Hyperlink" xfId="10419" builtinId="8" hidden="1"/>
    <cellStyle name="Hyperlink" xfId="10421" builtinId="8" hidden="1"/>
    <cellStyle name="Hyperlink" xfId="10423" builtinId="8" hidden="1"/>
    <cellStyle name="Hyperlink" xfId="10425" builtinId="8" hidden="1"/>
    <cellStyle name="Hyperlink" xfId="10427" builtinId="8" hidden="1"/>
    <cellStyle name="Hyperlink" xfId="10429" builtinId="8" hidden="1"/>
    <cellStyle name="Hyperlink" xfId="10431" builtinId="8" hidden="1"/>
    <cellStyle name="Hyperlink" xfId="10433" builtinId="8" hidden="1"/>
    <cellStyle name="Hyperlink" xfId="10435" builtinId="8" hidden="1"/>
    <cellStyle name="Hyperlink" xfId="10437" builtinId="8" hidden="1"/>
    <cellStyle name="Hyperlink" xfId="10439" builtinId="8" hidden="1"/>
    <cellStyle name="Hyperlink" xfId="10441" builtinId="8" hidden="1"/>
    <cellStyle name="Hyperlink" xfId="10443" builtinId="8" hidden="1"/>
    <cellStyle name="Hyperlink" xfId="10445" builtinId="8" hidden="1"/>
    <cellStyle name="Hyperlink" xfId="10447" builtinId="8" hidden="1"/>
    <cellStyle name="Hyperlink" xfId="10449" builtinId="8" hidden="1"/>
    <cellStyle name="Hyperlink" xfId="10451" builtinId="8" hidden="1"/>
    <cellStyle name="Hyperlink" xfId="10453" builtinId="8" hidden="1"/>
    <cellStyle name="Hyperlink" xfId="10455" builtinId="8" hidden="1"/>
    <cellStyle name="Hyperlink" xfId="10457" builtinId="8" hidden="1"/>
    <cellStyle name="Hyperlink" xfId="10459" builtinId="8" hidden="1"/>
    <cellStyle name="Hyperlink" xfId="10461" builtinId="8" hidden="1"/>
    <cellStyle name="Hyperlink" xfId="10463" builtinId="8" hidden="1"/>
    <cellStyle name="Hyperlink" xfId="10465" builtinId="8" hidden="1"/>
    <cellStyle name="Hyperlink" xfId="10467" builtinId="8" hidden="1"/>
    <cellStyle name="Hyperlink" xfId="10469" builtinId="8" hidden="1"/>
    <cellStyle name="Hyperlink" xfId="10471" builtinId="8" hidden="1"/>
    <cellStyle name="Hyperlink" xfId="10473" builtinId="8" hidden="1"/>
    <cellStyle name="Hyperlink" xfId="10475" builtinId="8" hidden="1"/>
    <cellStyle name="Hyperlink" xfId="10477" builtinId="8" hidden="1"/>
    <cellStyle name="Hyperlink" xfId="10479" builtinId="8" hidden="1"/>
    <cellStyle name="Hyperlink" xfId="10481" builtinId="8" hidden="1"/>
    <cellStyle name="Hyperlink" xfId="10483" builtinId="8" hidden="1"/>
    <cellStyle name="Hyperlink" xfId="10485" builtinId="8" hidden="1"/>
    <cellStyle name="Hyperlink" xfId="10487" builtinId="8" hidden="1"/>
    <cellStyle name="Hyperlink" xfId="10489" builtinId="8" hidden="1"/>
    <cellStyle name="Hyperlink" xfId="10491" builtinId="8" hidden="1"/>
    <cellStyle name="Hyperlink" xfId="10493" builtinId="8" hidden="1"/>
    <cellStyle name="Hyperlink" xfId="10495" builtinId="8" hidden="1"/>
    <cellStyle name="Hyperlink" xfId="10497" builtinId="8" hidden="1"/>
    <cellStyle name="Hyperlink" xfId="10499" builtinId="8" hidden="1"/>
    <cellStyle name="Hyperlink" xfId="10501" builtinId="8" hidden="1"/>
    <cellStyle name="Hyperlink" xfId="10503" builtinId="8" hidden="1"/>
    <cellStyle name="Hyperlink" xfId="10505" builtinId="8" hidden="1"/>
    <cellStyle name="Hyperlink" xfId="10507" builtinId="8" hidden="1"/>
    <cellStyle name="Hyperlink" xfId="10509" builtinId="8" hidden="1"/>
    <cellStyle name="Hyperlink" xfId="10511" builtinId="8" hidden="1"/>
    <cellStyle name="Hyperlink" xfId="10513" builtinId="8" hidden="1"/>
    <cellStyle name="Hyperlink" xfId="10515" builtinId="8" hidden="1"/>
    <cellStyle name="Hyperlink" xfId="10517" builtinId="8" hidden="1"/>
    <cellStyle name="Hyperlink" xfId="10519" builtinId="8" hidden="1"/>
    <cellStyle name="Hyperlink" xfId="10521" builtinId="8" hidden="1"/>
    <cellStyle name="Hyperlink" xfId="10523" builtinId="8" hidden="1"/>
    <cellStyle name="Hyperlink" xfId="10525" builtinId="8" hidden="1"/>
    <cellStyle name="Hyperlink" xfId="10527" builtinId="8" hidden="1"/>
    <cellStyle name="Hyperlink" xfId="10529" builtinId="8" hidden="1"/>
    <cellStyle name="Hyperlink" xfId="10531" builtinId="8" hidden="1"/>
    <cellStyle name="Hyperlink" xfId="10533" builtinId="8" hidden="1"/>
    <cellStyle name="Hyperlink" xfId="10535" builtinId="8" hidden="1"/>
    <cellStyle name="Hyperlink" xfId="10537" builtinId="8" hidden="1"/>
    <cellStyle name="Hyperlink" xfId="10539" builtinId="8" hidden="1"/>
    <cellStyle name="Hyperlink" xfId="10541" builtinId="8" hidden="1"/>
    <cellStyle name="Hyperlink" xfId="10543" builtinId="8" hidden="1"/>
    <cellStyle name="Hyperlink" xfId="10545" builtinId="8" hidden="1"/>
    <cellStyle name="Hyperlink" xfId="10547" builtinId="8" hidden="1"/>
    <cellStyle name="Hyperlink" xfId="10549" builtinId="8" hidden="1"/>
    <cellStyle name="Hyperlink" xfId="10551" builtinId="8" hidden="1"/>
    <cellStyle name="Hyperlink" xfId="10553" builtinId="8" hidden="1"/>
    <cellStyle name="Hyperlink" xfId="10555" builtinId="8" hidden="1"/>
    <cellStyle name="Hyperlink" xfId="10557" builtinId="8" hidden="1"/>
    <cellStyle name="Hyperlink" xfId="10559" builtinId="8" hidden="1"/>
    <cellStyle name="Hyperlink" xfId="10561" builtinId="8" hidden="1"/>
    <cellStyle name="Hyperlink" xfId="10563" builtinId="8" hidden="1"/>
    <cellStyle name="Hyperlink" xfId="10565" builtinId="8" hidden="1"/>
    <cellStyle name="Hyperlink" xfId="10567" builtinId="8" hidden="1"/>
    <cellStyle name="Hyperlink" xfId="10569" builtinId="8" hidden="1"/>
    <cellStyle name="Hyperlink" xfId="10571" builtinId="8" hidden="1"/>
    <cellStyle name="Hyperlink" xfId="10573" builtinId="8" hidden="1"/>
    <cellStyle name="Hyperlink" xfId="10575" builtinId="8" hidden="1"/>
    <cellStyle name="Hyperlink" xfId="10577" builtinId="8" hidden="1"/>
    <cellStyle name="Hyperlink" xfId="10579" builtinId="8" hidden="1"/>
    <cellStyle name="Hyperlink" xfId="10581" builtinId="8" hidden="1"/>
    <cellStyle name="Hyperlink" xfId="10583" builtinId="8" hidden="1"/>
    <cellStyle name="Hyperlink" xfId="10585" builtinId="8" hidden="1"/>
    <cellStyle name="Hyperlink" xfId="10587" builtinId="8" hidden="1"/>
    <cellStyle name="Hyperlink" xfId="10589" builtinId="8" hidden="1"/>
    <cellStyle name="Hyperlink" xfId="10591" builtinId="8" hidden="1"/>
    <cellStyle name="Hyperlink" xfId="10593" builtinId="8" hidden="1"/>
    <cellStyle name="Hyperlink" xfId="10595" builtinId="8" hidden="1"/>
    <cellStyle name="Hyperlink" xfId="10597" builtinId="8" hidden="1"/>
    <cellStyle name="Hyperlink" xfId="10599" builtinId="8" hidden="1"/>
    <cellStyle name="Hyperlink" xfId="10601" builtinId="8" hidden="1"/>
    <cellStyle name="Hyperlink" xfId="10603" builtinId="8" hidden="1"/>
    <cellStyle name="Hyperlink" xfId="10605" builtinId="8" hidden="1"/>
    <cellStyle name="Hyperlink" xfId="10607" builtinId="8" hidden="1"/>
    <cellStyle name="Hyperlink" xfId="10609" builtinId="8" hidden="1"/>
    <cellStyle name="Hyperlink" xfId="10611" builtinId="8" hidden="1"/>
    <cellStyle name="Hyperlink" xfId="10613" builtinId="8" hidden="1"/>
    <cellStyle name="Hyperlink" xfId="10615" builtinId="8" hidden="1"/>
    <cellStyle name="Hyperlink" xfId="10617" builtinId="8" hidden="1"/>
    <cellStyle name="Hyperlink" xfId="10619" builtinId="8" hidden="1"/>
    <cellStyle name="Hyperlink" xfId="10621" builtinId="8" hidden="1"/>
    <cellStyle name="Hyperlink" xfId="10623" builtinId="8" hidden="1"/>
    <cellStyle name="Hyperlink" xfId="10625" builtinId="8" hidden="1"/>
    <cellStyle name="Hyperlink" xfId="10627" builtinId="8" hidden="1"/>
    <cellStyle name="Hyperlink" xfId="10629" builtinId="8" hidden="1"/>
    <cellStyle name="Hyperlink" xfId="10631" builtinId="8" hidden="1"/>
    <cellStyle name="Hyperlink" xfId="10633" builtinId="8" hidden="1"/>
    <cellStyle name="Hyperlink" xfId="10635" builtinId="8" hidden="1"/>
    <cellStyle name="Hyperlink" xfId="10637" builtinId="8" hidden="1"/>
    <cellStyle name="Hyperlink" xfId="10639" builtinId="8" hidden="1"/>
    <cellStyle name="Hyperlink" xfId="10641" builtinId="8" hidden="1"/>
    <cellStyle name="Hyperlink" xfId="10643" builtinId="8" hidden="1"/>
    <cellStyle name="Hyperlink" xfId="10645" builtinId="8" hidden="1"/>
    <cellStyle name="Hyperlink" xfId="10647" builtinId="8" hidden="1"/>
    <cellStyle name="Hyperlink" xfId="10649" builtinId="8" hidden="1"/>
    <cellStyle name="Hyperlink" xfId="10651" builtinId="8" hidden="1"/>
    <cellStyle name="Hyperlink" xfId="10653" builtinId="8" hidden="1"/>
    <cellStyle name="Hyperlink" xfId="10655" builtinId="8" hidden="1"/>
    <cellStyle name="Hyperlink" xfId="10657" builtinId="8" hidden="1"/>
    <cellStyle name="Hyperlink" xfId="10659" builtinId="8" hidden="1"/>
    <cellStyle name="Hyperlink" xfId="10661" builtinId="8" hidden="1"/>
    <cellStyle name="Hyperlink" xfId="10663" builtinId="8" hidden="1"/>
    <cellStyle name="Hyperlink" xfId="10665" builtinId="8" hidden="1"/>
    <cellStyle name="Hyperlink" xfId="10667" builtinId="8" hidden="1"/>
    <cellStyle name="Hyperlink" xfId="10669" builtinId="8" hidden="1"/>
    <cellStyle name="Hyperlink" xfId="10671" builtinId="8" hidden="1"/>
    <cellStyle name="Hyperlink" xfId="10673" builtinId="8" hidden="1"/>
    <cellStyle name="Hyperlink" xfId="10675" builtinId="8" hidden="1"/>
    <cellStyle name="Hyperlink" xfId="10677" builtinId="8" hidden="1"/>
    <cellStyle name="Hyperlink" xfId="10679" builtinId="8" hidden="1"/>
    <cellStyle name="Hyperlink" xfId="10681" builtinId="8" hidden="1"/>
    <cellStyle name="Hyperlink" xfId="10683" builtinId="8" hidden="1"/>
    <cellStyle name="Hyperlink" xfId="10685" builtinId="8" hidden="1"/>
    <cellStyle name="Hyperlink" xfId="10687" builtinId="8" hidden="1"/>
    <cellStyle name="Hyperlink" xfId="10689" builtinId="8" hidden="1"/>
    <cellStyle name="Hyperlink" xfId="10691" builtinId="8" hidden="1"/>
    <cellStyle name="Hyperlink" xfId="10693" builtinId="8" hidden="1"/>
    <cellStyle name="Hyperlink" xfId="10695" builtinId="8" hidden="1"/>
    <cellStyle name="Hyperlink" xfId="10697" builtinId="8" hidden="1"/>
    <cellStyle name="Hyperlink" xfId="10699" builtinId="8" hidden="1"/>
    <cellStyle name="Hyperlink" xfId="10701" builtinId="8" hidden="1"/>
    <cellStyle name="Hyperlink" xfId="10703" builtinId="8" hidden="1"/>
    <cellStyle name="Hyperlink" xfId="10705" builtinId="8" hidden="1"/>
    <cellStyle name="Hyperlink" xfId="10707" builtinId="8" hidden="1"/>
    <cellStyle name="Hyperlink" xfId="10709" builtinId="8" hidden="1"/>
    <cellStyle name="Hyperlink" xfId="10711" builtinId="8" hidden="1"/>
    <cellStyle name="Hyperlink" xfId="10713" builtinId="8" hidden="1"/>
    <cellStyle name="Hyperlink" xfId="10715" builtinId="8" hidden="1"/>
    <cellStyle name="Hyperlink" xfId="10717" builtinId="8" hidden="1"/>
    <cellStyle name="Hyperlink" xfId="10719" builtinId="8" hidden="1"/>
    <cellStyle name="Hyperlink" xfId="10721" builtinId="8" hidden="1"/>
    <cellStyle name="Hyperlink" xfId="10723" builtinId="8" hidden="1"/>
    <cellStyle name="Hyperlink" xfId="10725" builtinId="8" hidden="1"/>
    <cellStyle name="Hyperlink" xfId="10727" builtinId="8" hidden="1"/>
    <cellStyle name="Hyperlink" xfId="10729" builtinId="8" hidden="1"/>
    <cellStyle name="Hyperlink" xfId="10731" builtinId="8" hidden="1"/>
    <cellStyle name="Hyperlink" xfId="10733" builtinId="8" hidden="1"/>
    <cellStyle name="Hyperlink" xfId="10735" builtinId="8" hidden="1"/>
    <cellStyle name="Hyperlink" xfId="10737" builtinId="8" hidden="1"/>
    <cellStyle name="Hyperlink" xfId="10739" builtinId="8" hidden="1"/>
    <cellStyle name="Hyperlink" xfId="10741" builtinId="8" hidden="1"/>
    <cellStyle name="Hyperlink" xfId="10743" builtinId="8" hidden="1"/>
    <cellStyle name="Hyperlink" xfId="10745" builtinId="8" hidden="1"/>
    <cellStyle name="Hyperlink" xfId="10747" builtinId="8" hidden="1"/>
    <cellStyle name="Hyperlink" xfId="10749" builtinId="8" hidden="1"/>
    <cellStyle name="Hyperlink" xfId="10751" builtinId="8" hidden="1"/>
    <cellStyle name="Hyperlink" xfId="10753" builtinId="8" hidden="1"/>
    <cellStyle name="Hyperlink" xfId="10755" builtinId="8" hidden="1"/>
    <cellStyle name="Hyperlink" xfId="10757" builtinId="8" hidden="1"/>
    <cellStyle name="Hyperlink" xfId="10759" builtinId="8" hidden="1"/>
    <cellStyle name="Hyperlink" xfId="10761" builtinId="8" hidden="1"/>
    <cellStyle name="Hyperlink" xfId="10763" builtinId="8" hidden="1"/>
    <cellStyle name="Hyperlink" xfId="10765" builtinId="8" hidden="1"/>
    <cellStyle name="Hyperlink" xfId="10767" builtinId="8" hidden="1"/>
    <cellStyle name="Hyperlink" xfId="10769" builtinId="8" hidden="1"/>
    <cellStyle name="Hyperlink" xfId="10771" builtinId="8" hidden="1"/>
    <cellStyle name="Hyperlink" xfId="10773" builtinId="8" hidden="1"/>
    <cellStyle name="Hyperlink" xfId="10775" builtinId="8" hidden="1"/>
    <cellStyle name="Hyperlink" xfId="10777" builtinId="8" hidden="1"/>
    <cellStyle name="Hyperlink" xfId="10779" builtinId="8" hidden="1"/>
    <cellStyle name="Hyperlink" xfId="10781" builtinId="8" hidden="1"/>
    <cellStyle name="Hyperlink" xfId="10783" builtinId="8" hidden="1"/>
    <cellStyle name="Hyperlink" xfId="10785" builtinId="8" hidden="1"/>
    <cellStyle name="Hyperlink" xfId="10787" builtinId="8" hidden="1"/>
    <cellStyle name="Hyperlink" xfId="10789" builtinId="8" hidden="1"/>
    <cellStyle name="Hyperlink" xfId="10791" builtinId="8" hidden="1"/>
    <cellStyle name="Hyperlink" xfId="10793" builtinId="8" hidden="1"/>
    <cellStyle name="Hyperlink" xfId="10795" builtinId="8" hidden="1"/>
    <cellStyle name="Hyperlink" xfId="10797" builtinId="8" hidden="1"/>
    <cellStyle name="Hyperlink" xfId="10799" builtinId="8" hidden="1"/>
    <cellStyle name="Hyperlink" xfId="10801" builtinId="8" hidden="1"/>
    <cellStyle name="Hyperlink" xfId="10803" builtinId="8" hidden="1"/>
    <cellStyle name="Hyperlink" xfId="10805" builtinId="8" hidden="1"/>
    <cellStyle name="Hyperlink" xfId="10807" builtinId="8" hidden="1"/>
    <cellStyle name="Hyperlink" xfId="10809" builtinId="8" hidden="1"/>
    <cellStyle name="Hyperlink" xfId="10811" builtinId="8" hidden="1"/>
    <cellStyle name="Hyperlink" xfId="10813" builtinId="8" hidden="1"/>
    <cellStyle name="Hyperlink" xfId="10815" builtinId="8" hidden="1"/>
    <cellStyle name="Hyperlink" xfId="10817" builtinId="8" hidden="1"/>
    <cellStyle name="Hyperlink" xfId="10819" builtinId="8" hidden="1"/>
    <cellStyle name="Hyperlink" xfId="10821" builtinId="8" hidden="1"/>
    <cellStyle name="Hyperlink" xfId="10823" builtinId="8" hidden="1"/>
    <cellStyle name="Hyperlink" xfId="10825" builtinId="8" hidden="1"/>
    <cellStyle name="Hyperlink" xfId="10827" builtinId="8" hidden="1"/>
    <cellStyle name="Hyperlink" xfId="10829" builtinId="8" hidden="1"/>
    <cellStyle name="Hyperlink" xfId="10831" builtinId="8" hidden="1"/>
    <cellStyle name="Hyperlink" xfId="10833" builtinId="8" hidden="1"/>
    <cellStyle name="Hyperlink" xfId="10835" builtinId="8" hidden="1"/>
    <cellStyle name="Hyperlink" xfId="10837" builtinId="8" hidden="1"/>
    <cellStyle name="Hyperlink" xfId="10839" builtinId="8" hidden="1"/>
    <cellStyle name="Hyperlink" xfId="10841" builtinId="8" hidden="1"/>
    <cellStyle name="Hyperlink" xfId="10843" builtinId="8" hidden="1"/>
    <cellStyle name="Hyperlink" xfId="10845" builtinId="8" hidden="1"/>
    <cellStyle name="Hyperlink" xfId="10847" builtinId="8" hidden="1"/>
    <cellStyle name="Hyperlink" xfId="10849" builtinId="8" hidden="1"/>
    <cellStyle name="Hyperlink" xfId="10851" builtinId="8" hidden="1"/>
    <cellStyle name="Hyperlink" xfId="10853" builtinId="8" hidden="1"/>
    <cellStyle name="Hyperlink" xfId="10855" builtinId="8" hidden="1"/>
    <cellStyle name="Hyperlink" xfId="10857" builtinId="8" hidden="1"/>
    <cellStyle name="Hyperlink" xfId="10859" builtinId="8" hidden="1"/>
    <cellStyle name="Hyperlink" xfId="10861" builtinId="8" hidden="1"/>
    <cellStyle name="Hyperlink" xfId="10863" builtinId="8" hidden="1"/>
    <cellStyle name="Hyperlink" xfId="10865" builtinId="8" hidden="1"/>
    <cellStyle name="Hyperlink" xfId="10867" builtinId="8" hidden="1"/>
    <cellStyle name="Hyperlink" xfId="10869" builtinId="8" hidden="1"/>
    <cellStyle name="Hyperlink" xfId="10871" builtinId="8" hidden="1"/>
    <cellStyle name="Hyperlink" xfId="10873" builtinId="8" hidden="1"/>
    <cellStyle name="Hyperlink" xfId="10875" builtinId="8" hidden="1"/>
    <cellStyle name="Hyperlink" xfId="10877" builtinId="8" hidden="1"/>
    <cellStyle name="Hyperlink" xfId="10879" builtinId="8" hidden="1"/>
    <cellStyle name="Hyperlink" xfId="10881" builtinId="8" hidden="1"/>
    <cellStyle name="Hyperlink" xfId="10883" builtinId="8" hidden="1"/>
    <cellStyle name="Hyperlink" xfId="10885" builtinId="8" hidden="1"/>
    <cellStyle name="Hyperlink" xfId="10887" builtinId="8" hidden="1"/>
    <cellStyle name="Hyperlink" xfId="10889" builtinId="8" hidden="1"/>
    <cellStyle name="Hyperlink" xfId="10891" builtinId="8" hidden="1"/>
    <cellStyle name="Hyperlink" xfId="10893" builtinId="8" hidden="1"/>
    <cellStyle name="Hyperlink" xfId="10895" builtinId="8" hidden="1"/>
    <cellStyle name="Hyperlink" xfId="10897" builtinId="8" hidden="1"/>
    <cellStyle name="Hyperlink" xfId="10899" builtinId="8" hidden="1"/>
    <cellStyle name="Hyperlink" xfId="10901" builtinId="8" hidden="1"/>
    <cellStyle name="Hyperlink" xfId="10903" builtinId="8" hidden="1"/>
    <cellStyle name="Hyperlink" xfId="10905" builtinId="8" hidden="1"/>
    <cellStyle name="Hyperlink" xfId="10907" builtinId="8" hidden="1"/>
    <cellStyle name="Hyperlink" xfId="10909" builtinId="8" hidden="1"/>
    <cellStyle name="Hyperlink" xfId="10911" builtinId="8" hidden="1"/>
    <cellStyle name="Hyperlink" xfId="10913" builtinId="8" hidden="1"/>
    <cellStyle name="Hyperlink" xfId="10915" builtinId="8" hidden="1"/>
    <cellStyle name="Hyperlink" xfId="10917" builtinId="8" hidden="1"/>
    <cellStyle name="Hyperlink" xfId="10919" builtinId="8" hidden="1"/>
    <cellStyle name="Hyperlink" xfId="10921" builtinId="8" hidden="1"/>
    <cellStyle name="Hyperlink" xfId="10923" builtinId="8" hidden="1"/>
    <cellStyle name="Hyperlink" xfId="10925" builtinId="8" hidden="1"/>
    <cellStyle name="Hyperlink" xfId="10927" builtinId="8" hidden="1"/>
    <cellStyle name="Hyperlink" xfId="10929" builtinId="8" hidden="1"/>
    <cellStyle name="Hyperlink" xfId="10931" builtinId="8" hidden="1"/>
    <cellStyle name="Hyperlink" xfId="10933" builtinId="8" hidden="1"/>
    <cellStyle name="Hyperlink" xfId="10935" builtinId="8" hidden="1"/>
    <cellStyle name="Hyperlink" xfId="10937" builtinId="8" hidden="1"/>
    <cellStyle name="Hyperlink" xfId="10939" builtinId="8" hidden="1"/>
    <cellStyle name="Hyperlink" xfId="10941" builtinId="8" hidden="1"/>
    <cellStyle name="Hyperlink" xfId="10943" builtinId="8" hidden="1"/>
    <cellStyle name="Hyperlink" xfId="10945" builtinId="8" hidden="1"/>
    <cellStyle name="Hyperlink" xfId="10947" builtinId="8" hidden="1"/>
    <cellStyle name="Hyperlink" xfId="10949" builtinId="8" hidden="1"/>
    <cellStyle name="Hyperlink" xfId="10951" builtinId="8" hidden="1"/>
    <cellStyle name="Hyperlink" xfId="10953" builtinId="8" hidden="1"/>
    <cellStyle name="Hyperlink" xfId="10955" builtinId="8" hidden="1"/>
    <cellStyle name="Hyperlink" xfId="10957" builtinId="8" hidden="1"/>
    <cellStyle name="Hyperlink" xfId="10959" builtinId="8" hidden="1"/>
    <cellStyle name="Hyperlink" xfId="10961" builtinId="8" hidden="1"/>
    <cellStyle name="Hyperlink" xfId="10963" builtinId="8" hidden="1"/>
    <cellStyle name="Hyperlink" xfId="10965" builtinId="8" hidden="1"/>
    <cellStyle name="Hyperlink" xfId="10967" builtinId="8" hidden="1"/>
    <cellStyle name="Hyperlink" xfId="10969" builtinId="8" hidden="1"/>
    <cellStyle name="Hyperlink" xfId="10971" builtinId="8" hidden="1"/>
    <cellStyle name="Hyperlink" xfId="10973" builtinId="8" hidden="1"/>
    <cellStyle name="Hyperlink" xfId="10975" builtinId="8" hidden="1"/>
    <cellStyle name="Hyperlink" xfId="10977" builtinId="8" hidden="1"/>
    <cellStyle name="Hyperlink" xfId="10979" builtinId="8" hidden="1"/>
    <cellStyle name="Hyperlink" xfId="10981" builtinId="8" hidden="1"/>
    <cellStyle name="Hyperlink" xfId="10983" builtinId="8" hidden="1"/>
    <cellStyle name="Hyperlink" xfId="10985" builtinId="8" hidden="1"/>
    <cellStyle name="Hyperlink" xfId="10987" builtinId="8" hidden="1"/>
    <cellStyle name="Hyperlink" xfId="10989" builtinId="8" hidden="1"/>
    <cellStyle name="Hyperlink" xfId="10991" builtinId="8" hidden="1"/>
    <cellStyle name="Hyperlink" xfId="10993" builtinId="8" hidden="1"/>
    <cellStyle name="Hyperlink" xfId="10995" builtinId="8" hidden="1"/>
    <cellStyle name="Hyperlink" xfId="10997" builtinId="8" hidden="1"/>
    <cellStyle name="Hyperlink" xfId="10999" builtinId="8" hidden="1"/>
    <cellStyle name="Hyperlink" xfId="11001" builtinId="8" hidden="1"/>
    <cellStyle name="Hyperlink" xfId="11003" builtinId="8" hidden="1"/>
    <cellStyle name="Hyperlink" xfId="11005" builtinId="8" hidden="1"/>
    <cellStyle name="Hyperlink" xfId="11007" builtinId="8" hidden="1"/>
    <cellStyle name="Hyperlink" xfId="11009" builtinId="8" hidden="1"/>
    <cellStyle name="Hyperlink" xfId="11011" builtinId="8" hidden="1"/>
    <cellStyle name="Hyperlink" xfId="11013" builtinId="8" hidden="1"/>
    <cellStyle name="Hyperlink" xfId="11015" builtinId="8" hidden="1"/>
    <cellStyle name="Hyperlink" xfId="11017" builtinId="8" hidden="1"/>
    <cellStyle name="Hyperlink" xfId="11019" builtinId="8" hidden="1"/>
    <cellStyle name="Hyperlink" xfId="11021" builtinId="8" hidden="1"/>
    <cellStyle name="Hyperlink" xfId="11023" builtinId="8" hidden="1"/>
    <cellStyle name="Hyperlink" xfId="11025" builtinId="8" hidden="1"/>
    <cellStyle name="Hyperlink" xfId="11027" builtinId="8" hidden="1"/>
    <cellStyle name="Hyperlink" xfId="11029" builtinId="8" hidden="1"/>
    <cellStyle name="Hyperlink" xfId="11031" builtinId="8" hidden="1"/>
    <cellStyle name="Hyperlink" xfId="11033" builtinId="8" hidden="1"/>
    <cellStyle name="Hyperlink" xfId="11035" builtinId="8" hidden="1"/>
    <cellStyle name="Hyperlink" xfId="11037" builtinId="8" hidden="1"/>
    <cellStyle name="Hyperlink" xfId="11039" builtinId="8" hidden="1"/>
    <cellStyle name="Hyperlink" xfId="11041" builtinId="8" hidden="1"/>
    <cellStyle name="Hyperlink" xfId="11043" builtinId="8" hidden="1"/>
    <cellStyle name="Hyperlink" xfId="11045" builtinId="8" hidden="1"/>
    <cellStyle name="Hyperlink" xfId="11047" builtinId="8" hidden="1"/>
    <cellStyle name="Hyperlink" xfId="11049" builtinId="8" hidden="1"/>
    <cellStyle name="Hyperlink" xfId="11051" builtinId="8" hidden="1"/>
    <cellStyle name="Hyperlink" xfId="11053" builtinId="8" hidden="1"/>
    <cellStyle name="Hyperlink" xfId="11055" builtinId="8" hidden="1"/>
    <cellStyle name="Hyperlink" xfId="11057" builtinId="8" hidden="1"/>
    <cellStyle name="Hyperlink" xfId="11059" builtinId="8" hidden="1"/>
    <cellStyle name="Hyperlink" xfId="11061" builtinId="8" hidden="1"/>
    <cellStyle name="Hyperlink" xfId="11063" builtinId="8" hidden="1"/>
    <cellStyle name="Hyperlink" xfId="11065" builtinId="8" hidden="1"/>
    <cellStyle name="Hyperlink" xfId="11067" builtinId="8" hidden="1"/>
    <cellStyle name="Hyperlink" xfId="11069" builtinId="8" hidden="1"/>
    <cellStyle name="Hyperlink" xfId="11071" builtinId="8" hidden="1"/>
    <cellStyle name="Hyperlink" xfId="11073" builtinId="8" hidden="1"/>
    <cellStyle name="Hyperlink" xfId="11075" builtinId="8" hidden="1"/>
    <cellStyle name="Hyperlink" xfId="11077" builtinId="8" hidden="1"/>
    <cellStyle name="Hyperlink" xfId="11079" builtinId="8" hidden="1"/>
    <cellStyle name="Hyperlink" xfId="11081" builtinId="8" hidden="1"/>
    <cellStyle name="Hyperlink" xfId="11083" builtinId="8" hidden="1"/>
    <cellStyle name="Hyperlink" xfId="11085" builtinId="8" hidden="1"/>
    <cellStyle name="Hyperlink" xfId="11087" builtinId="8" hidden="1"/>
    <cellStyle name="Hyperlink" xfId="11089" builtinId="8" hidden="1"/>
    <cellStyle name="Hyperlink" xfId="11091" builtinId="8" hidden="1"/>
    <cellStyle name="Hyperlink" xfId="11093" builtinId="8" hidden="1"/>
    <cellStyle name="Hyperlink" xfId="11095" builtinId="8" hidden="1"/>
    <cellStyle name="Hyperlink" xfId="11097" builtinId="8" hidden="1"/>
    <cellStyle name="Hyperlink" xfId="11099" builtinId="8" hidden="1"/>
    <cellStyle name="Hyperlink" xfId="11101" builtinId="8" hidden="1"/>
    <cellStyle name="Hyperlink" xfId="11103" builtinId="8" hidden="1"/>
    <cellStyle name="Hyperlink" xfId="11105" builtinId="8" hidden="1"/>
    <cellStyle name="Hyperlink" xfId="11107" builtinId="8" hidden="1"/>
    <cellStyle name="Hyperlink" xfId="11109" builtinId="8" hidden="1"/>
    <cellStyle name="Hyperlink" xfId="11111" builtinId="8" hidden="1"/>
    <cellStyle name="Hyperlink" xfId="11113" builtinId="8" hidden="1"/>
    <cellStyle name="Hyperlink" xfId="11115" builtinId="8" hidden="1"/>
    <cellStyle name="Hyperlink" xfId="11117" builtinId="8" hidden="1"/>
    <cellStyle name="Hyperlink" xfId="11119" builtinId="8" hidden="1"/>
    <cellStyle name="Hyperlink" xfId="11121" builtinId="8" hidden="1"/>
    <cellStyle name="Hyperlink" xfId="11123" builtinId="8" hidden="1"/>
    <cellStyle name="Hyperlink" xfId="11125" builtinId="8" hidden="1"/>
    <cellStyle name="Hyperlink" xfId="11127" builtinId="8" hidden="1"/>
    <cellStyle name="Hyperlink" xfId="11129" builtinId="8" hidden="1"/>
    <cellStyle name="Hyperlink" xfId="11131" builtinId="8" hidden="1"/>
    <cellStyle name="Hyperlink" xfId="11133" builtinId="8" hidden="1"/>
    <cellStyle name="Hyperlink" xfId="11135" builtinId="8" hidden="1"/>
    <cellStyle name="Hyperlink" xfId="11137" builtinId="8" hidden="1"/>
    <cellStyle name="Hyperlink" xfId="11139" builtinId="8" hidden="1"/>
    <cellStyle name="Hyperlink" xfId="11141" builtinId="8" hidden="1"/>
    <cellStyle name="Hyperlink" xfId="11143" builtinId="8" hidden="1"/>
    <cellStyle name="Hyperlink" xfId="11145" builtinId="8" hidden="1"/>
    <cellStyle name="Hyperlink" xfId="11147" builtinId="8" hidden="1"/>
    <cellStyle name="Hyperlink" xfId="11149" builtinId="8" hidden="1"/>
    <cellStyle name="Hyperlink" xfId="11151" builtinId="8" hidden="1"/>
    <cellStyle name="Hyperlink" xfId="11153" builtinId="8" hidden="1"/>
    <cellStyle name="Hyperlink" xfId="11155" builtinId="8" hidden="1"/>
    <cellStyle name="Hyperlink" xfId="11157" builtinId="8" hidden="1"/>
    <cellStyle name="Hyperlink" xfId="11159" builtinId="8" hidden="1"/>
    <cellStyle name="Hyperlink" xfId="11161" builtinId="8" hidden="1"/>
    <cellStyle name="Hyperlink" xfId="11163" builtinId="8" hidden="1"/>
    <cellStyle name="Hyperlink" xfId="11165" builtinId="8" hidden="1"/>
    <cellStyle name="Hyperlink" xfId="11167" builtinId="8" hidden="1"/>
    <cellStyle name="Hyperlink" xfId="11169" builtinId="8" hidden="1"/>
    <cellStyle name="Hyperlink" xfId="11171" builtinId="8" hidden="1"/>
    <cellStyle name="Hyperlink" xfId="11173" builtinId="8" hidden="1"/>
    <cellStyle name="Hyperlink" xfId="11175" builtinId="8" hidden="1"/>
    <cellStyle name="Hyperlink" xfId="11177" builtinId="8" hidden="1"/>
    <cellStyle name="Hyperlink" xfId="11179" builtinId="8" hidden="1"/>
    <cellStyle name="Hyperlink" xfId="11181" builtinId="8" hidden="1"/>
    <cellStyle name="Hyperlink" xfId="11183" builtinId="8" hidden="1"/>
    <cellStyle name="Hyperlink" xfId="11185" builtinId="8" hidden="1"/>
    <cellStyle name="Hyperlink" xfId="11187" builtinId="8" hidden="1"/>
    <cellStyle name="Hyperlink" xfId="11189" builtinId="8" hidden="1"/>
    <cellStyle name="Hyperlink" xfId="11191" builtinId="8" hidden="1"/>
    <cellStyle name="Hyperlink" xfId="11193" builtinId="8" hidden="1"/>
    <cellStyle name="Hyperlink" xfId="11195" builtinId="8" hidden="1"/>
    <cellStyle name="Hyperlink" xfId="11197" builtinId="8" hidden="1"/>
    <cellStyle name="Hyperlink" xfId="11199" builtinId="8" hidden="1"/>
    <cellStyle name="Hyperlink" xfId="11201" builtinId="8" hidden="1"/>
    <cellStyle name="Hyperlink" xfId="11203" builtinId="8" hidden="1"/>
    <cellStyle name="Hyperlink" xfId="11205" builtinId="8" hidden="1"/>
    <cellStyle name="Hyperlink" xfId="11207" builtinId="8" hidden="1"/>
    <cellStyle name="Hyperlink" xfId="11209" builtinId="8" hidden="1"/>
    <cellStyle name="Hyperlink" xfId="11211" builtinId="8" hidden="1"/>
    <cellStyle name="Hyperlink" xfId="11213" builtinId="8" hidden="1"/>
    <cellStyle name="Hyperlink" xfId="11215" builtinId="8" hidden="1"/>
    <cellStyle name="Hyperlink" xfId="11217" builtinId="8" hidden="1"/>
    <cellStyle name="Hyperlink" xfId="11219" builtinId="8" hidden="1"/>
    <cellStyle name="Hyperlink" xfId="11221" builtinId="8" hidden="1"/>
    <cellStyle name="Hyperlink" xfId="11223" builtinId="8" hidden="1"/>
    <cellStyle name="Hyperlink" xfId="11225" builtinId="8" hidden="1"/>
    <cellStyle name="Hyperlink" xfId="11227" builtinId="8" hidden="1"/>
    <cellStyle name="Hyperlink" xfId="11229" builtinId="8" hidden="1"/>
    <cellStyle name="Hyperlink" xfId="11231" builtinId="8" hidden="1"/>
    <cellStyle name="Hyperlink" xfId="11233" builtinId="8" hidden="1"/>
    <cellStyle name="Hyperlink" xfId="11235" builtinId="8" hidden="1"/>
    <cellStyle name="Hyperlink" xfId="11237" builtinId="8" hidden="1"/>
    <cellStyle name="Hyperlink" xfId="11239" builtinId="8" hidden="1"/>
    <cellStyle name="Hyperlink" xfId="11241" builtinId="8" hidden="1"/>
    <cellStyle name="Hyperlink" xfId="11243" builtinId="8" hidden="1"/>
    <cellStyle name="Hyperlink" xfId="11245" builtinId="8" hidden="1"/>
    <cellStyle name="Hyperlink" xfId="11247" builtinId="8" hidden="1"/>
    <cellStyle name="Hyperlink" xfId="11249" builtinId="8" hidden="1"/>
    <cellStyle name="Hyperlink" xfId="11251" builtinId="8" hidden="1"/>
    <cellStyle name="Hyperlink" xfId="11253" builtinId="8" hidden="1"/>
    <cellStyle name="Hyperlink" xfId="11255" builtinId="8" hidden="1"/>
    <cellStyle name="Hyperlink" xfId="11257" builtinId="8" hidden="1"/>
    <cellStyle name="Hyperlink" xfId="11259" builtinId="8" hidden="1"/>
    <cellStyle name="Hyperlink" xfId="11261" builtinId="8" hidden="1"/>
    <cellStyle name="Hyperlink" xfId="11263" builtinId="8" hidden="1"/>
    <cellStyle name="Hyperlink" xfId="11265" builtinId="8" hidden="1"/>
    <cellStyle name="Hyperlink" xfId="11267" builtinId="8" hidden="1"/>
    <cellStyle name="Hyperlink" xfId="11269" builtinId="8" hidden="1"/>
    <cellStyle name="Hyperlink" xfId="11271" builtinId="8" hidden="1"/>
    <cellStyle name="Hyperlink" xfId="11273" builtinId="8" hidden="1"/>
    <cellStyle name="Hyperlink" xfId="11275" builtinId="8" hidden="1"/>
    <cellStyle name="Hyperlink" xfId="11277" builtinId="8" hidden="1"/>
    <cellStyle name="Hyperlink" xfId="11279" builtinId="8" hidden="1"/>
    <cellStyle name="Hyperlink" xfId="11281" builtinId="8" hidden="1"/>
    <cellStyle name="Hyperlink" xfId="11283" builtinId="8" hidden="1"/>
    <cellStyle name="Hyperlink" xfId="11285" builtinId="8" hidden="1"/>
    <cellStyle name="Hyperlink" xfId="11287" builtinId="8" hidden="1"/>
    <cellStyle name="Hyperlink" xfId="11289" builtinId="8" hidden="1"/>
    <cellStyle name="Hyperlink" xfId="11291" builtinId="8" hidden="1"/>
    <cellStyle name="Hyperlink" xfId="11293" builtinId="8" hidden="1"/>
    <cellStyle name="Hyperlink" xfId="11295" builtinId="8" hidden="1"/>
    <cellStyle name="Hyperlink" xfId="11297" builtinId="8" hidden="1"/>
    <cellStyle name="Hyperlink" xfId="11299" builtinId="8" hidden="1"/>
    <cellStyle name="Hyperlink" xfId="11301" builtinId="8" hidden="1"/>
    <cellStyle name="Hyperlink" xfId="11303" builtinId="8" hidden="1"/>
    <cellStyle name="Hyperlink" xfId="11305" builtinId="8" hidden="1"/>
    <cellStyle name="Hyperlink" xfId="11307" builtinId="8" hidden="1"/>
    <cellStyle name="Hyperlink" xfId="11309" builtinId="8" hidden="1"/>
    <cellStyle name="Hyperlink" xfId="11311" builtinId="8" hidden="1"/>
    <cellStyle name="Hyperlink" xfId="11313" builtinId="8" hidden="1"/>
    <cellStyle name="Hyperlink" xfId="11315" builtinId="8" hidden="1"/>
    <cellStyle name="Hyperlink" xfId="11317" builtinId="8" hidden="1"/>
    <cellStyle name="Hyperlink" xfId="11319" builtinId="8" hidden="1"/>
    <cellStyle name="Hyperlink" xfId="11321" builtinId="8" hidden="1"/>
    <cellStyle name="Hyperlink" xfId="11323" builtinId="8" hidden="1"/>
    <cellStyle name="Hyperlink" xfId="11325" builtinId="8" hidden="1"/>
    <cellStyle name="Hyperlink" xfId="11327" builtinId="8" hidden="1"/>
    <cellStyle name="Hyperlink" xfId="11329" builtinId="8" hidden="1"/>
    <cellStyle name="Hyperlink" xfId="11331" builtinId="8" hidden="1"/>
    <cellStyle name="Hyperlink" xfId="11333" builtinId="8" hidden="1"/>
    <cellStyle name="Hyperlink" xfId="11335" builtinId="8" hidden="1"/>
    <cellStyle name="Hyperlink" xfId="11337" builtinId="8" hidden="1"/>
    <cellStyle name="Hyperlink" xfId="11339" builtinId="8" hidden="1"/>
    <cellStyle name="Hyperlink" xfId="11341" builtinId="8" hidden="1"/>
    <cellStyle name="Hyperlink" xfId="11343" builtinId="8" hidden="1"/>
    <cellStyle name="Hyperlink" xfId="11345" builtinId="8" hidden="1"/>
    <cellStyle name="Hyperlink" xfId="11347" builtinId="8" hidden="1"/>
    <cellStyle name="Hyperlink" xfId="11349" builtinId="8" hidden="1"/>
    <cellStyle name="Hyperlink" xfId="11351" builtinId="8" hidden="1"/>
    <cellStyle name="Hyperlink" xfId="11353" builtinId="8" hidden="1"/>
    <cellStyle name="Hyperlink" xfId="11355" builtinId="8" hidden="1"/>
    <cellStyle name="Hyperlink" xfId="11357" builtinId="8" hidden="1"/>
    <cellStyle name="Hyperlink" xfId="11359" builtinId="8" hidden="1"/>
    <cellStyle name="Hyperlink" xfId="11361" builtinId="8" hidden="1"/>
    <cellStyle name="Hyperlink" xfId="11363" builtinId="8" hidden="1"/>
    <cellStyle name="Hyperlink" xfId="11365" builtinId="8" hidden="1"/>
    <cellStyle name="Hyperlink" xfId="11367" builtinId="8" hidden="1"/>
    <cellStyle name="Hyperlink" xfId="11369" builtinId="8" hidden="1"/>
    <cellStyle name="Hyperlink" xfId="11371" builtinId="8" hidden="1"/>
    <cellStyle name="Hyperlink" xfId="11373" builtinId="8" hidden="1"/>
    <cellStyle name="Hyperlink" xfId="11375" builtinId="8" hidden="1"/>
    <cellStyle name="Hyperlink" xfId="11377" builtinId="8" hidden="1"/>
    <cellStyle name="Hyperlink" xfId="11379" builtinId="8" hidden="1"/>
    <cellStyle name="Hyperlink" xfId="11381" builtinId="8" hidden="1"/>
    <cellStyle name="Hyperlink" xfId="11383" builtinId="8" hidden="1"/>
    <cellStyle name="Hyperlink" xfId="11385" builtinId="8" hidden="1"/>
    <cellStyle name="Hyperlink" xfId="11387" builtinId="8" hidden="1"/>
    <cellStyle name="Hyperlink" xfId="11389" builtinId="8" hidden="1"/>
    <cellStyle name="Hyperlink" xfId="11391" builtinId="8" hidden="1"/>
    <cellStyle name="Hyperlink" xfId="11393" builtinId="8" hidden="1"/>
    <cellStyle name="Hyperlink" xfId="11395" builtinId="8" hidden="1"/>
    <cellStyle name="Hyperlink" xfId="11397" builtinId="8" hidden="1"/>
    <cellStyle name="Hyperlink" xfId="11399" builtinId="8" hidden="1"/>
    <cellStyle name="Hyperlink" xfId="11401" builtinId="8" hidden="1"/>
    <cellStyle name="Hyperlink" xfId="11403" builtinId="8" hidden="1"/>
    <cellStyle name="Hyperlink" xfId="11405" builtinId="8" hidden="1"/>
    <cellStyle name="Hyperlink" xfId="11407" builtinId="8" hidden="1"/>
    <cellStyle name="Hyperlink" xfId="11409" builtinId="8" hidden="1"/>
    <cellStyle name="Hyperlink" xfId="11411" builtinId="8" hidden="1"/>
    <cellStyle name="Hyperlink" xfId="11413" builtinId="8" hidden="1"/>
    <cellStyle name="Hyperlink" xfId="11415" builtinId="8" hidden="1"/>
    <cellStyle name="Hyperlink" xfId="11417" builtinId="8" hidden="1"/>
    <cellStyle name="Hyperlink" xfId="11419" builtinId="8" hidden="1"/>
    <cellStyle name="Hyperlink" xfId="11421" builtinId="8" hidden="1"/>
    <cellStyle name="Hyperlink" xfId="11423" builtinId="8" hidden="1"/>
    <cellStyle name="Hyperlink" xfId="11425" builtinId="8" hidden="1"/>
    <cellStyle name="Hyperlink" xfId="11427" builtinId="8" hidden="1"/>
    <cellStyle name="Hyperlink" xfId="11429" builtinId="8" hidden="1"/>
    <cellStyle name="Hyperlink" xfId="11431" builtinId="8" hidden="1"/>
    <cellStyle name="Hyperlink" xfId="11433" builtinId="8" hidden="1"/>
    <cellStyle name="Hyperlink" xfId="11435" builtinId="8" hidden="1"/>
    <cellStyle name="Hyperlink" xfId="11437" builtinId="8" hidden="1"/>
    <cellStyle name="Hyperlink" xfId="11439" builtinId="8" hidden="1"/>
    <cellStyle name="Hyperlink" xfId="11441" builtinId="8" hidden="1"/>
    <cellStyle name="Hyperlink" xfId="11443" builtinId="8" hidden="1"/>
    <cellStyle name="Hyperlink" xfId="11445" builtinId="8" hidden="1"/>
    <cellStyle name="Hyperlink" xfId="11447" builtinId="8" hidden="1"/>
    <cellStyle name="Hyperlink" xfId="11449" builtinId="8" hidden="1"/>
    <cellStyle name="Hyperlink" xfId="11451" builtinId="8" hidden="1"/>
    <cellStyle name="Hyperlink" xfId="11453" builtinId="8" hidden="1"/>
    <cellStyle name="Hyperlink" xfId="11455" builtinId="8" hidden="1"/>
    <cellStyle name="Hyperlink" xfId="11457" builtinId="8" hidden="1"/>
    <cellStyle name="Hyperlink" xfId="11459" builtinId="8" hidden="1"/>
    <cellStyle name="Hyperlink" xfId="11461" builtinId="8" hidden="1"/>
    <cellStyle name="Hyperlink" xfId="11463" builtinId="8" hidden="1"/>
    <cellStyle name="Hyperlink" xfId="11465" builtinId="8" hidden="1"/>
    <cellStyle name="Hyperlink" xfId="11467" builtinId="8" hidden="1"/>
    <cellStyle name="Hyperlink" xfId="11469" builtinId="8" hidden="1"/>
    <cellStyle name="Hyperlink" xfId="11471" builtinId="8" hidden="1"/>
    <cellStyle name="Hyperlink" xfId="11473" builtinId="8" hidden="1"/>
    <cellStyle name="Hyperlink" xfId="11475" builtinId="8" hidden="1"/>
    <cellStyle name="Hyperlink" xfId="11477" builtinId="8" hidden="1"/>
    <cellStyle name="Hyperlink" xfId="11479" builtinId="8" hidden="1"/>
    <cellStyle name="Hyperlink" xfId="11481" builtinId="8" hidden="1"/>
    <cellStyle name="Hyperlink" xfId="11483" builtinId="8" hidden="1"/>
    <cellStyle name="Hyperlink" xfId="11485" builtinId="8" hidden="1"/>
    <cellStyle name="Hyperlink" xfId="11487" builtinId="8" hidden="1"/>
    <cellStyle name="Hyperlink" xfId="11489" builtinId="8" hidden="1"/>
    <cellStyle name="Hyperlink" xfId="11491" builtinId="8" hidden="1"/>
    <cellStyle name="Hyperlink" xfId="11493" builtinId="8" hidden="1"/>
    <cellStyle name="Hyperlink" xfId="11495" builtinId="8" hidden="1"/>
    <cellStyle name="Hyperlink" xfId="11497" builtinId="8" hidden="1"/>
    <cellStyle name="Hyperlink" xfId="11499" builtinId="8" hidden="1"/>
    <cellStyle name="Hyperlink" xfId="11501" builtinId="8" hidden="1"/>
    <cellStyle name="Hyperlink" xfId="11503" builtinId="8" hidden="1"/>
    <cellStyle name="Hyperlink" xfId="11505" builtinId="8" hidden="1"/>
    <cellStyle name="Hyperlink" xfId="11507" builtinId="8" hidden="1"/>
    <cellStyle name="Hyperlink" xfId="11509" builtinId="8" hidden="1"/>
    <cellStyle name="Hyperlink" xfId="11511" builtinId="8" hidden="1"/>
    <cellStyle name="Hyperlink" xfId="11513" builtinId="8" hidden="1"/>
    <cellStyle name="Hyperlink" xfId="11515" builtinId="8" hidden="1"/>
    <cellStyle name="Hyperlink" xfId="11517" builtinId="8" hidden="1"/>
    <cellStyle name="Hyperlink" xfId="11519" builtinId="8" hidden="1"/>
    <cellStyle name="Hyperlink" xfId="11521" builtinId="8" hidden="1"/>
    <cellStyle name="Hyperlink" xfId="11523" builtinId="8" hidden="1"/>
    <cellStyle name="Hyperlink" xfId="11525" builtinId="8" hidden="1"/>
    <cellStyle name="Hyperlink" xfId="11527" builtinId="8" hidden="1"/>
    <cellStyle name="Hyperlink" xfId="11529" builtinId="8" hidden="1"/>
    <cellStyle name="Hyperlink" xfId="11531" builtinId="8" hidden="1"/>
    <cellStyle name="Hyperlink" xfId="11533" builtinId="8" hidden="1"/>
    <cellStyle name="Hyperlink" xfId="11535" builtinId="8" hidden="1"/>
    <cellStyle name="Hyperlink" xfId="11537" builtinId="8" hidden="1"/>
    <cellStyle name="Hyperlink" xfId="11539" builtinId="8" hidden="1"/>
    <cellStyle name="Hyperlink" xfId="11541" builtinId="8" hidden="1"/>
    <cellStyle name="Hyperlink" xfId="11543" builtinId="8" hidden="1"/>
    <cellStyle name="Hyperlink" xfId="11545" builtinId="8" hidden="1"/>
    <cellStyle name="Hyperlink" xfId="11547" builtinId="8" hidden="1"/>
    <cellStyle name="Hyperlink" xfId="11549" builtinId="8" hidden="1"/>
    <cellStyle name="Hyperlink" xfId="11551" builtinId="8" hidden="1"/>
    <cellStyle name="Hyperlink" xfId="11553" builtinId="8" hidden="1"/>
    <cellStyle name="Hyperlink" xfId="11555" builtinId="8" hidden="1"/>
    <cellStyle name="Hyperlink" xfId="11557" builtinId="8" hidden="1"/>
    <cellStyle name="Hyperlink" xfId="11559" builtinId="8" hidden="1"/>
    <cellStyle name="Hyperlink" xfId="11561" builtinId="8" hidden="1"/>
    <cellStyle name="Hyperlink" xfId="11563" builtinId="8" hidden="1"/>
    <cellStyle name="Hyperlink" xfId="11565" builtinId="8" hidden="1"/>
    <cellStyle name="Hyperlink" xfId="11567" builtinId="8" hidden="1"/>
    <cellStyle name="Hyperlink" xfId="11569" builtinId="8" hidden="1"/>
    <cellStyle name="Hyperlink" xfId="11571" builtinId="8" hidden="1"/>
    <cellStyle name="Hyperlink" xfId="11573" builtinId="8" hidden="1"/>
    <cellStyle name="Hyperlink" xfId="11575" builtinId="8" hidden="1"/>
    <cellStyle name="Hyperlink" xfId="11577" builtinId="8" hidden="1"/>
    <cellStyle name="Hyperlink" xfId="11579" builtinId="8" hidden="1"/>
    <cellStyle name="Hyperlink" xfId="11581" builtinId="8" hidden="1"/>
    <cellStyle name="Hyperlink" xfId="11583" builtinId="8" hidden="1"/>
    <cellStyle name="Hyperlink" xfId="11585" builtinId="8" hidden="1"/>
    <cellStyle name="Hyperlink" xfId="11587" builtinId="8" hidden="1"/>
    <cellStyle name="Hyperlink" xfId="11589" builtinId="8" hidden="1"/>
    <cellStyle name="Hyperlink" xfId="11591" builtinId="8" hidden="1"/>
    <cellStyle name="Hyperlink" xfId="11593" builtinId="8" hidden="1"/>
    <cellStyle name="Hyperlink" xfId="11595" builtinId="8" hidden="1"/>
    <cellStyle name="Hyperlink" xfId="11597" builtinId="8" hidden="1"/>
    <cellStyle name="Hyperlink" xfId="11599" builtinId="8" hidden="1"/>
    <cellStyle name="Hyperlink" xfId="11601" builtinId="8" hidden="1"/>
    <cellStyle name="Hyperlink" xfId="11603" builtinId="8" hidden="1"/>
    <cellStyle name="Hyperlink" xfId="11605" builtinId="8" hidden="1"/>
    <cellStyle name="Hyperlink" xfId="11607" builtinId="8" hidden="1"/>
    <cellStyle name="Hyperlink" xfId="11609" builtinId="8" hidden="1"/>
    <cellStyle name="Hyperlink" xfId="11611" builtinId="8" hidden="1"/>
    <cellStyle name="Hyperlink" xfId="11613" builtinId="8" hidden="1"/>
    <cellStyle name="Hyperlink" xfId="11615" builtinId="8" hidden="1"/>
    <cellStyle name="Hyperlink" xfId="11617" builtinId="8" hidden="1"/>
    <cellStyle name="Hyperlink" xfId="11619" builtinId="8" hidden="1"/>
    <cellStyle name="Hyperlink" xfId="11621" builtinId="8" hidden="1"/>
    <cellStyle name="Hyperlink" xfId="11623" builtinId="8" hidden="1"/>
    <cellStyle name="Hyperlink" xfId="11625" builtinId="8" hidden="1"/>
    <cellStyle name="Hyperlink" xfId="11627" builtinId="8" hidden="1"/>
    <cellStyle name="Hyperlink" xfId="11629" builtinId="8" hidden="1"/>
    <cellStyle name="Hyperlink" xfId="11631" builtinId="8" hidden="1"/>
    <cellStyle name="Hyperlink" xfId="11633" builtinId="8" hidden="1"/>
    <cellStyle name="Hyperlink" xfId="11635" builtinId="8" hidden="1"/>
    <cellStyle name="Hyperlink" xfId="11637" builtinId="8" hidden="1"/>
    <cellStyle name="Hyperlink" xfId="11639" builtinId="8" hidden="1"/>
    <cellStyle name="Hyperlink" xfId="11641" builtinId="8" hidden="1"/>
    <cellStyle name="Hyperlink" xfId="11643" builtinId="8" hidden="1"/>
    <cellStyle name="Hyperlink" xfId="11645" builtinId="8" hidden="1"/>
    <cellStyle name="Hyperlink" xfId="11647" builtinId="8" hidden="1"/>
    <cellStyle name="Hyperlink" xfId="11649" builtinId="8" hidden="1"/>
    <cellStyle name="Hyperlink" xfId="11651" builtinId="8" hidden="1"/>
    <cellStyle name="Hyperlink" xfId="11653" builtinId="8" hidden="1"/>
    <cellStyle name="Hyperlink" xfId="11655" builtinId="8" hidden="1"/>
    <cellStyle name="Hyperlink" xfId="11657" builtinId="8" hidden="1"/>
    <cellStyle name="Hyperlink" xfId="11659" builtinId="8" hidden="1"/>
    <cellStyle name="Hyperlink" xfId="11661" builtinId="8" hidden="1"/>
    <cellStyle name="Hyperlink" xfId="11663" builtinId="8" hidden="1"/>
    <cellStyle name="Hyperlink" xfId="11665" builtinId="8" hidden="1"/>
    <cellStyle name="Hyperlink" xfId="11667" builtinId="8" hidden="1"/>
    <cellStyle name="Hyperlink" xfId="11669" builtinId="8" hidden="1"/>
    <cellStyle name="Hyperlink" xfId="11671" builtinId="8" hidden="1"/>
    <cellStyle name="Hyperlink" xfId="11673" builtinId="8" hidden="1"/>
    <cellStyle name="Hyperlink" xfId="11675" builtinId="8" hidden="1"/>
    <cellStyle name="Hyperlink" xfId="11677" builtinId="8" hidden="1"/>
    <cellStyle name="Hyperlink" xfId="11679" builtinId="8" hidden="1"/>
    <cellStyle name="Hyperlink" xfId="11681" builtinId="8" hidden="1"/>
    <cellStyle name="Hyperlink" xfId="11683" builtinId="8" hidden="1"/>
    <cellStyle name="Hyperlink" xfId="11685" builtinId="8" hidden="1"/>
    <cellStyle name="Hyperlink" xfId="11687" builtinId="8" hidden="1"/>
    <cellStyle name="Hyperlink" xfId="11689" builtinId="8" hidden="1"/>
    <cellStyle name="Hyperlink" xfId="11691" builtinId="8" hidden="1"/>
    <cellStyle name="Hyperlink" xfId="11693" builtinId="8" hidden="1"/>
    <cellStyle name="Hyperlink" xfId="11695" builtinId="8" hidden="1"/>
    <cellStyle name="Hyperlink" xfId="11697" builtinId="8" hidden="1"/>
    <cellStyle name="Hyperlink" xfId="11699" builtinId="8" hidden="1"/>
    <cellStyle name="Hyperlink" xfId="11701" builtinId="8" hidden="1"/>
    <cellStyle name="Hyperlink" xfId="11703" builtinId="8" hidden="1"/>
    <cellStyle name="Hyperlink" xfId="11705" builtinId="8" hidden="1"/>
    <cellStyle name="Hyperlink" xfId="11707" builtinId="8" hidden="1"/>
    <cellStyle name="Hyperlink" xfId="11709" builtinId="8" hidden="1"/>
    <cellStyle name="Hyperlink" xfId="11711" builtinId="8" hidden="1"/>
    <cellStyle name="Hyperlink" xfId="11713" builtinId="8" hidden="1"/>
    <cellStyle name="Hyperlink" xfId="11715" builtinId="8" hidden="1"/>
    <cellStyle name="Hyperlink" xfId="11717" builtinId="8" hidden="1"/>
    <cellStyle name="Hyperlink" xfId="11719" builtinId="8" hidden="1"/>
    <cellStyle name="Hyperlink" xfId="11721" builtinId="8" hidden="1"/>
    <cellStyle name="Hyperlink" xfId="11723" builtinId="8" hidden="1"/>
    <cellStyle name="Hyperlink" xfId="11725" builtinId="8" hidden="1"/>
    <cellStyle name="Hyperlink" xfId="11727" builtinId="8" hidden="1"/>
    <cellStyle name="Hyperlink" xfId="11729" builtinId="8" hidden="1"/>
    <cellStyle name="Hyperlink" xfId="11731" builtinId="8" hidden="1"/>
    <cellStyle name="Hyperlink" xfId="11733" builtinId="8" hidden="1"/>
    <cellStyle name="Hyperlink" xfId="11735" builtinId="8" hidden="1"/>
    <cellStyle name="Hyperlink" xfId="11737" builtinId="8" hidden="1"/>
    <cellStyle name="Hyperlink" xfId="11739" builtinId="8" hidden="1"/>
    <cellStyle name="Hyperlink" xfId="11741" builtinId="8" hidden="1"/>
    <cellStyle name="Hyperlink" xfId="11743" builtinId="8" hidden="1"/>
    <cellStyle name="Hyperlink" xfId="11745" builtinId="8" hidden="1"/>
    <cellStyle name="Hyperlink" xfId="11747" builtinId="8" hidden="1"/>
    <cellStyle name="Hyperlink" xfId="11749" builtinId="8" hidden="1"/>
    <cellStyle name="Hyperlink" xfId="11751" builtinId="8" hidden="1"/>
    <cellStyle name="Hyperlink" xfId="11753" builtinId="8" hidden="1"/>
    <cellStyle name="Hyperlink" xfId="11755" builtinId="8" hidden="1"/>
    <cellStyle name="Hyperlink" xfId="11757" builtinId="8" hidden="1"/>
    <cellStyle name="Hyperlink" xfId="11759" builtinId="8" hidden="1"/>
    <cellStyle name="Hyperlink" xfId="11761" builtinId="8" hidden="1"/>
    <cellStyle name="Hyperlink" xfId="11763" builtinId="8" hidden="1"/>
    <cellStyle name="Hyperlink" xfId="11765" builtinId="8" hidden="1"/>
    <cellStyle name="Hyperlink" xfId="11767" builtinId="8" hidden="1"/>
    <cellStyle name="Hyperlink" xfId="11769" builtinId="8" hidden="1"/>
    <cellStyle name="Hyperlink" xfId="11771" builtinId="8" hidden="1"/>
    <cellStyle name="Hyperlink" xfId="11773" builtinId="8" hidden="1"/>
    <cellStyle name="Hyperlink" xfId="11775" builtinId="8" hidden="1"/>
    <cellStyle name="Hyperlink" xfId="11777" builtinId="8" hidden="1"/>
    <cellStyle name="Hyperlink" xfId="11779" builtinId="8" hidden="1"/>
    <cellStyle name="Hyperlink" xfId="11781" builtinId="8" hidden="1"/>
    <cellStyle name="Hyperlink" xfId="11783" builtinId="8" hidden="1"/>
    <cellStyle name="Hyperlink" xfId="11785" builtinId="8" hidden="1"/>
    <cellStyle name="Hyperlink" xfId="11787" builtinId="8" hidden="1"/>
    <cellStyle name="Hyperlink" xfId="11789" builtinId="8" hidden="1"/>
    <cellStyle name="Hyperlink" xfId="11791" builtinId="8" hidden="1"/>
    <cellStyle name="Hyperlink" xfId="11793" builtinId="8" hidden="1"/>
    <cellStyle name="Hyperlink" xfId="11795" builtinId="8" hidden="1"/>
    <cellStyle name="Hyperlink" xfId="11797" builtinId="8" hidden="1"/>
    <cellStyle name="Hyperlink" xfId="11799" builtinId="8" hidden="1"/>
    <cellStyle name="Hyperlink" xfId="11801" builtinId="8" hidden="1"/>
    <cellStyle name="Hyperlink" xfId="11803" builtinId="8" hidden="1"/>
    <cellStyle name="Hyperlink" xfId="11805" builtinId="8" hidden="1"/>
    <cellStyle name="Hyperlink" xfId="11807" builtinId="8" hidden="1"/>
    <cellStyle name="Hyperlink" xfId="11809" builtinId="8" hidden="1"/>
    <cellStyle name="Hyperlink" xfId="11811" builtinId="8" hidden="1"/>
    <cellStyle name="Hyperlink" xfId="11813" builtinId="8" hidden="1"/>
    <cellStyle name="Hyperlink" xfId="11815" builtinId="8" hidden="1"/>
    <cellStyle name="Hyperlink" xfId="11817" builtinId="8" hidden="1"/>
    <cellStyle name="Hyperlink" xfId="11819" builtinId="8" hidden="1"/>
    <cellStyle name="Hyperlink" xfId="11821" builtinId="8" hidden="1"/>
    <cellStyle name="Hyperlink" xfId="11823" builtinId="8" hidden="1"/>
    <cellStyle name="Hyperlink" xfId="11825" builtinId="8" hidden="1"/>
    <cellStyle name="Hyperlink" xfId="11827" builtinId="8" hidden="1"/>
    <cellStyle name="Hyperlink" xfId="11829" builtinId="8" hidden="1"/>
    <cellStyle name="Hyperlink" xfId="11831" builtinId="8" hidden="1"/>
    <cellStyle name="Hyperlink" xfId="11833" builtinId="8" hidden="1"/>
    <cellStyle name="Hyperlink" xfId="11835" builtinId="8" hidden="1"/>
    <cellStyle name="Hyperlink" xfId="11837" builtinId="8" hidden="1"/>
    <cellStyle name="Hyperlink" xfId="11839" builtinId="8" hidden="1"/>
    <cellStyle name="Hyperlink" xfId="11841" builtinId="8" hidden="1"/>
    <cellStyle name="Hyperlink" xfId="11843" builtinId="8" hidden="1"/>
    <cellStyle name="Hyperlink" xfId="11845" builtinId="8" hidden="1"/>
    <cellStyle name="Hyperlink" xfId="11847" builtinId="8" hidden="1"/>
    <cellStyle name="Hyperlink" xfId="11849" builtinId="8" hidden="1"/>
    <cellStyle name="Hyperlink" xfId="11851" builtinId="8" hidden="1"/>
    <cellStyle name="Hyperlink" xfId="11853" builtinId="8" hidden="1"/>
    <cellStyle name="Hyperlink" xfId="11855" builtinId="8" hidden="1"/>
    <cellStyle name="Hyperlink" xfId="11857" builtinId="8" hidden="1"/>
    <cellStyle name="Hyperlink" xfId="11859" builtinId="8" hidden="1"/>
    <cellStyle name="Hyperlink" xfId="11861" builtinId="8" hidden="1"/>
    <cellStyle name="Hyperlink" xfId="11863" builtinId="8" hidden="1"/>
    <cellStyle name="Hyperlink" xfId="11865" builtinId="8" hidden="1"/>
    <cellStyle name="Hyperlink" xfId="11867" builtinId="8" hidden="1"/>
    <cellStyle name="Hyperlink" xfId="11869" builtinId="8" hidden="1"/>
    <cellStyle name="Hyperlink" xfId="11871" builtinId="8" hidden="1"/>
    <cellStyle name="Hyperlink" xfId="11873" builtinId="8" hidden="1"/>
    <cellStyle name="Hyperlink" xfId="11875" builtinId="8" hidden="1"/>
    <cellStyle name="Hyperlink" xfId="11877" builtinId="8" hidden="1"/>
    <cellStyle name="Hyperlink" xfId="11879" builtinId="8" hidden="1"/>
    <cellStyle name="Hyperlink" xfId="11881" builtinId="8" hidden="1"/>
    <cellStyle name="Hyperlink" xfId="11883" builtinId="8" hidden="1"/>
    <cellStyle name="Hyperlink" xfId="11885" builtinId="8" hidden="1"/>
    <cellStyle name="Hyperlink" xfId="11887" builtinId="8" hidden="1"/>
    <cellStyle name="Hyperlink" xfId="11889" builtinId="8" hidden="1"/>
    <cellStyle name="Hyperlink" xfId="11891" builtinId="8" hidden="1"/>
    <cellStyle name="Hyperlink" xfId="11893" builtinId="8" hidden="1"/>
    <cellStyle name="Hyperlink" xfId="11895" builtinId="8" hidden="1"/>
    <cellStyle name="Hyperlink" xfId="11897" builtinId="8" hidden="1"/>
    <cellStyle name="Hyperlink" xfId="11899" builtinId="8" hidden="1"/>
    <cellStyle name="Hyperlink" xfId="11901" builtinId="8" hidden="1"/>
    <cellStyle name="Hyperlink" xfId="11903" builtinId="8" hidden="1"/>
    <cellStyle name="Hyperlink" xfId="11905" builtinId="8" hidden="1"/>
    <cellStyle name="Hyperlink" xfId="11907" builtinId="8" hidden="1"/>
    <cellStyle name="Hyperlink" xfId="11909" builtinId="8" hidden="1"/>
    <cellStyle name="Hyperlink" xfId="11911" builtinId="8" hidden="1"/>
    <cellStyle name="Hyperlink" xfId="11913" builtinId="8" hidden="1"/>
    <cellStyle name="Hyperlink" xfId="11915" builtinId="8" hidden="1"/>
    <cellStyle name="Hyperlink" xfId="11917" builtinId="8" hidden="1"/>
    <cellStyle name="Hyperlink" xfId="11919" builtinId="8" hidden="1"/>
    <cellStyle name="Hyperlink" xfId="11921" builtinId="8" hidden="1"/>
    <cellStyle name="Hyperlink" xfId="11923" builtinId="8" hidden="1"/>
    <cellStyle name="Hyperlink" xfId="11925" builtinId="8" hidden="1"/>
    <cellStyle name="Hyperlink" xfId="11927" builtinId="8" hidden="1"/>
    <cellStyle name="Hyperlink" xfId="11929" builtinId="8" hidden="1"/>
    <cellStyle name="Hyperlink" xfId="11931" builtinId="8" hidden="1"/>
    <cellStyle name="Hyperlink" xfId="11933" builtinId="8" hidden="1"/>
    <cellStyle name="Hyperlink" xfId="11935" builtinId="8" hidden="1"/>
    <cellStyle name="Hyperlink" xfId="11937" builtinId="8" hidden="1"/>
    <cellStyle name="Hyperlink" xfId="11939" builtinId="8" hidden="1"/>
    <cellStyle name="Hyperlink" xfId="11941" builtinId="8" hidden="1"/>
    <cellStyle name="Hyperlink" xfId="11943" builtinId="8" hidden="1"/>
    <cellStyle name="Hyperlink" xfId="11945" builtinId="8" hidden="1"/>
    <cellStyle name="Hyperlink" xfId="11947" builtinId="8" hidden="1"/>
    <cellStyle name="Hyperlink" xfId="11949" builtinId="8" hidden="1"/>
    <cellStyle name="Hyperlink" xfId="11951" builtinId="8" hidden="1"/>
    <cellStyle name="Hyperlink" xfId="11953" builtinId="8" hidden="1"/>
    <cellStyle name="Hyperlink" xfId="11955" builtinId="8" hidden="1"/>
    <cellStyle name="Hyperlink" xfId="11957" builtinId="8" hidden="1"/>
    <cellStyle name="Hyperlink" xfId="11959" builtinId="8" hidden="1"/>
    <cellStyle name="Hyperlink" xfId="11961" builtinId="8" hidden="1"/>
    <cellStyle name="Hyperlink" xfId="11963" builtinId="8" hidden="1"/>
    <cellStyle name="Hyperlink" xfId="11965" builtinId="8" hidden="1"/>
    <cellStyle name="Hyperlink" xfId="11967" builtinId="8" hidden="1"/>
    <cellStyle name="Hyperlink" xfId="11969" builtinId="8" hidden="1"/>
    <cellStyle name="Hyperlink" xfId="11971" builtinId="8" hidden="1"/>
    <cellStyle name="Hyperlink" xfId="11973" builtinId="8" hidden="1"/>
    <cellStyle name="Hyperlink" xfId="11975" builtinId="8" hidden="1"/>
    <cellStyle name="Hyperlink" xfId="11977" builtinId="8" hidden="1"/>
    <cellStyle name="Hyperlink" xfId="11979" builtinId="8" hidden="1"/>
    <cellStyle name="Hyperlink" xfId="11981" builtinId="8" hidden="1"/>
    <cellStyle name="Hyperlink" xfId="11983" builtinId="8" hidden="1"/>
    <cellStyle name="Hyperlink" xfId="11985" builtinId="8" hidden="1"/>
    <cellStyle name="Hyperlink" xfId="11987" builtinId="8" hidden="1"/>
    <cellStyle name="Hyperlink" xfId="11989" builtinId="8" hidden="1"/>
    <cellStyle name="Hyperlink" xfId="11991" builtinId="8" hidden="1"/>
    <cellStyle name="Hyperlink" xfId="11993" builtinId="8" hidden="1"/>
    <cellStyle name="Hyperlink" xfId="11995" builtinId="8" hidden="1"/>
    <cellStyle name="Hyperlink" xfId="11997" builtinId="8" hidden="1"/>
    <cellStyle name="Hyperlink" xfId="11999" builtinId="8" hidden="1"/>
    <cellStyle name="Hyperlink" xfId="12001" builtinId="8" hidden="1"/>
    <cellStyle name="Hyperlink" xfId="12003" builtinId="8" hidden="1"/>
    <cellStyle name="Hyperlink" xfId="12005" builtinId="8" hidden="1"/>
    <cellStyle name="Hyperlink" xfId="12007" builtinId="8" hidden="1"/>
    <cellStyle name="Hyperlink" xfId="12009" builtinId="8" hidden="1"/>
    <cellStyle name="Hyperlink" xfId="12011" builtinId="8" hidden="1"/>
    <cellStyle name="Hyperlink" xfId="12013" builtinId="8" hidden="1"/>
    <cellStyle name="Hyperlink" xfId="12015" builtinId="8" hidden="1"/>
    <cellStyle name="Hyperlink" xfId="12017" builtinId="8" hidden="1"/>
    <cellStyle name="Hyperlink" xfId="12019" builtinId="8" hidden="1"/>
    <cellStyle name="Hyperlink" xfId="12021" builtinId="8" hidden="1"/>
    <cellStyle name="Hyperlink" xfId="12023" builtinId="8" hidden="1"/>
    <cellStyle name="Hyperlink" xfId="12025" builtinId="8" hidden="1"/>
    <cellStyle name="Hyperlink" xfId="12027" builtinId="8" hidden="1"/>
    <cellStyle name="Hyperlink" xfId="12029" builtinId="8" hidden="1"/>
    <cellStyle name="Hyperlink" xfId="12031" builtinId="8" hidden="1"/>
    <cellStyle name="Hyperlink" xfId="12033" builtinId="8" hidden="1"/>
    <cellStyle name="Hyperlink" xfId="12035" builtinId="8" hidden="1"/>
    <cellStyle name="Hyperlink" xfId="12037" builtinId="8" hidden="1"/>
    <cellStyle name="Hyperlink" xfId="12039" builtinId="8" hidden="1"/>
    <cellStyle name="Hyperlink" xfId="12041" builtinId="8" hidden="1"/>
    <cellStyle name="Hyperlink" xfId="12043" builtinId="8" hidden="1"/>
    <cellStyle name="Hyperlink" xfId="12045" builtinId="8" hidden="1"/>
    <cellStyle name="Hyperlink" xfId="12047" builtinId="8" hidden="1"/>
    <cellStyle name="Hyperlink" xfId="12049" builtinId="8" hidden="1"/>
    <cellStyle name="Hyperlink" xfId="12051" builtinId="8" hidden="1"/>
    <cellStyle name="Hyperlink" xfId="12053" builtinId="8" hidden="1"/>
    <cellStyle name="Hyperlink" xfId="12055" builtinId="8" hidden="1"/>
    <cellStyle name="Hyperlink" xfId="12057" builtinId="8" hidden="1"/>
    <cellStyle name="Hyperlink" xfId="12059" builtinId="8" hidden="1"/>
    <cellStyle name="Hyperlink" xfId="12061" builtinId="8" hidden="1"/>
    <cellStyle name="Hyperlink" xfId="12063" builtinId="8" hidden="1"/>
    <cellStyle name="Hyperlink" xfId="12065" builtinId="8" hidden="1"/>
    <cellStyle name="Hyperlink" xfId="12067" builtinId="8" hidden="1"/>
    <cellStyle name="Hyperlink" xfId="12069" builtinId="8" hidden="1"/>
    <cellStyle name="Hyperlink" xfId="12071" builtinId="8" hidden="1"/>
    <cellStyle name="Hyperlink" xfId="12073" builtinId="8" hidden="1"/>
    <cellStyle name="Hyperlink" xfId="12075" builtinId="8" hidden="1"/>
    <cellStyle name="Hyperlink" xfId="12077" builtinId="8" hidden="1"/>
    <cellStyle name="Hyperlink" xfId="12079" builtinId="8" hidden="1"/>
    <cellStyle name="Hyperlink" xfId="12081" builtinId="8" hidden="1"/>
    <cellStyle name="Hyperlink" xfId="12083" builtinId="8" hidden="1"/>
    <cellStyle name="Hyperlink" xfId="12085" builtinId="8" hidden="1"/>
    <cellStyle name="Hyperlink" xfId="12087" builtinId="8" hidden="1"/>
    <cellStyle name="Hyperlink" xfId="12089" builtinId="8" hidden="1"/>
    <cellStyle name="Hyperlink" xfId="12091" builtinId="8" hidden="1"/>
    <cellStyle name="Hyperlink" xfId="12093" builtinId="8" hidden="1"/>
    <cellStyle name="Hyperlink" xfId="12095" builtinId="8" hidden="1"/>
    <cellStyle name="Hyperlink" xfId="12097" builtinId="8" hidden="1"/>
    <cellStyle name="Hyperlink" xfId="12099" builtinId="8" hidden="1"/>
    <cellStyle name="Hyperlink" xfId="12101" builtinId="8" hidden="1"/>
    <cellStyle name="Hyperlink" xfId="12103" builtinId="8" hidden="1"/>
    <cellStyle name="Hyperlink" xfId="12105" builtinId="8" hidden="1"/>
    <cellStyle name="Hyperlink" xfId="12107" builtinId="8" hidden="1"/>
    <cellStyle name="Hyperlink" xfId="12109" builtinId="8" hidden="1"/>
    <cellStyle name="Hyperlink" xfId="12111" builtinId="8" hidden="1"/>
    <cellStyle name="Hyperlink" xfId="12113" builtinId="8" hidden="1"/>
    <cellStyle name="Hyperlink" xfId="12115" builtinId="8" hidden="1"/>
    <cellStyle name="Hyperlink" xfId="12117" builtinId="8" hidden="1"/>
    <cellStyle name="Hyperlink" xfId="12119" builtinId="8" hidden="1"/>
    <cellStyle name="Hyperlink" xfId="12121" builtinId="8" hidden="1"/>
    <cellStyle name="Hyperlink" xfId="12123" builtinId="8" hidden="1"/>
    <cellStyle name="Hyperlink" xfId="12125" builtinId="8" hidden="1"/>
    <cellStyle name="Hyperlink" xfId="12127" builtinId="8" hidden="1"/>
    <cellStyle name="Hyperlink" xfId="12129" builtinId="8" hidden="1"/>
    <cellStyle name="Hyperlink" xfId="12131" builtinId="8" hidden="1"/>
    <cellStyle name="Hyperlink" xfId="12133" builtinId="8" hidden="1"/>
    <cellStyle name="Hyperlink" xfId="12135" builtinId="8" hidden="1"/>
    <cellStyle name="Hyperlink" xfId="12137" builtinId="8" hidden="1"/>
    <cellStyle name="Hyperlink" xfId="12139" builtinId="8" hidden="1"/>
    <cellStyle name="Hyperlink" xfId="12141" builtinId="8" hidden="1"/>
    <cellStyle name="Hyperlink" xfId="12143" builtinId="8" hidden="1"/>
    <cellStyle name="Hyperlink" xfId="12145" builtinId="8" hidden="1"/>
    <cellStyle name="Hyperlink" xfId="12147" builtinId="8" hidden="1"/>
    <cellStyle name="Hyperlink" xfId="12149" builtinId="8" hidden="1"/>
    <cellStyle name="Hyperlink" xfId="12151" builtinId="8" hidden="1"/>
    <cellStyle name="Hyperlink" xfId="12153" builtinId="8" hidden="1"/>
    <cellStyle name="Hyperlink" xfId="12155" builtinId="8" hidden="1"/>
    <cellStyle name="Hyperlink" xfId="12157" builtinId="8" hidden="1"/>
    <cellStyle name="Hyperlink" xfId="12159" builtinId="8" hidden="1"/>
    <cellStyle name="Hyperlink" xfId="12161" builtinId="8" hidden="1"/>
    <cellStyle name="Hyperlink" xfId="12163" builtinId="8" hidden="1"/>
    <cellStyle name="Hyperlink" xfId="12165" builtinId="8" hidden="1"/>
    <cellStyle name="Hyperlink" xfId="12167" builtinId="8" hidden="1"/>
    <cellStyle name="Hyperlink" xfId="12169" builtinId="8" hidden="1"/>
    <cellStyle name="Hyperlink" xfId="12171" builtinId="8" hidden="1"/>
    <cellStyle name="Hyperlink" xfId="12173" builtinId="8" hidden="1"/>
    <cellStyle name="Hyperlink" xfId="12175" builtinId="8" hidden="1"/>
    <cellStyle name="Hyperlink" xfId="12177" builtinId="8" hidden="1"/>
    <cellStyle name="Hyperlink" xfId="12179" builtinId="8" hidden="1"/>
    <cellStyle name="Hyperlink" xfId="12181" builtinId="8" hidden="1"/>
    <cellStyle name="Hyperlink" xfId="12183" builtinId="8" hidden="1"/>
    <cellStyle name="Hyperlink" xfId="12185" builtinId="8" hidden="1"/>
    <cellStyle name="Hyperlink" xfId="12187" builtinId="8" hidden="1"/>
    <cellStyle name="Hyperlink" xfId="12189" builtinId="8" hidden="1"/>
    <cellStyle name="Hyperlink" xfId="12191" builtinId="8" hidden="1"/>
    <cellStyle name="Hyperlink" xfId="12193" builtinId="8" hidden="1"/>
    <cellStyle name="Hyperlink" xfId="12195" builtinId="8" hidden="1"/>
    <cellStyle name="Hyperlink" xfId="12197" builtinId="8" hidden="1"/>
    <cellStyle name="Hyperlink" xfId="12199" builtinId="8" hidden="1"/>
    <cellStyle name="Hyperlink" xfId="12201" builtinId="8" hidden="1"/>
    <cellStyle name="Hyperlink" xfId="12203" builtinId="8" hidden="1"/>
    <cellStyle name="Hyperlink" xfId="12205" builtinId="8" hidden="1"/>
    <cellStyle name="Hyperlink" xfId="12207" builtinId="8" hidden="1"/>
    <cellStyle name="Hyperlink" xfId="12209" builtinId="8" hidden="1"/>
    <cellStyle name="Hyperlink" xfId="12211" builtinId="8" hidden="1"/>
    <cellStyle name="Hyperlink" xfId="12213" builtinId="8" hidden="1"/>
    <cellStyle name="Hyperlink" xfId="12215" builtinId="8" hidden="1"/>
    <cellStyle name="Hyperlink" xfId="12217" builtinId="8" hidden="1"/>
    <cellStyle name="Hyperlink" xfId="12219" builtinId="8" hidden="1"/>
    <cellStyle name="Hyperlink" xfId="12221" builtinId="8" hidden="1"/>
    <cellStyle name="Hyperlink" xfId="12223" builtinId="8" hidden="1"/>
    <cellStyle name="Hyperlink" xfId="12225" builtinId="8" hidden="1"/>
    <cellStyle name="Hyperlink" xfId="12227" builtinId="8" hidden="1"/>
    <cellStyle name="Hyperlink" xfId="12229" builtinId="8" hidden="1"/>
    <cellStyle name="Hyperlink" xfId="12231" builtinId="8" hidden="1"/>
    <cellStyle name="Hyperlink" xfId="12233" builtinId="8" hidden="1"/>
    <cellStyle name="Hyperlink" xfId="12235" builtinId="8" hidden="1"/>
    <cellStyle name="Hyperlink" xfId="12237" builtinId="8" hidden="1"/>
    <cellStyle name="Hyperlink" xfId="12239" builtinId="8" hidden="1"/>
    <cellStyle name="Hyperlink" xfId="12241" builtinId="8" hidden="1"/>
    <cellStyle name="Hyperlink" xfId="12243" builtinId="8" hidden="1"/>
    <cellStyle name="Hyperlink" xfId="12245" builtinId="8" hidden="1"/>
    <cellStyle name="Hyperlink" xfId="12247" builtinId="8" hidden="1"/>
    <cellStyle name="Hyperlink" xfId="12249" builtinId="8" hidden="1"/>
    <cellStyle name="Hyperlink" xfId="12251" builtinId="8" hidden="1"/>
    <cellStyle name="Hyperlink" xfId="12253" builtinId="8" hidden="1"/>
    <cellStyle name="Hyperlink" xfId="12255" builtinId="8" hidden="1"/>
    <cellStyle name="Hyperlink" xfId="12257" builtinId="8" hidden="1"/>
    <cellStyle name="Hyperlink" xfId="12259" builtinId="8" hidden="1"/>
    <cellStyle name="Hyperlink" xfId="12261" builtinId="8" hidden="1"/>
    <cellStyle name="Hyperlink" xfId="12263" builtinId="8" hidden="1"/>
    <cellStyle name="Hyperlink" xfId="12265" builtinId="8" hidden="1"/>
    <cellStyle name="Hyperlink" xfId="12267" builtinId="8" hidden="1"/>
    <cellStyle name="Hyperlink" xfId="12269" builtinId="8" hidden="1"/>
    <cellStyle name="Hyperlink" xfId="12271" builtinId="8" hidden="1"/>
    <cellStyle name="Hyperlink" xfId="12273" builtinId="8" hidden="1"/>
    <cellStyle name="Hyperlink" xfId="12275" builtinId="8" hidden="1"/>
    <cellStyle name="Hyperlink" xfId="12277" builtinId="8" hidden="1"/>
    <cellStyle name="Hyperlink" xfId="12279" builtinId="8" hidden="1"/>
    <cellStyle name="Hyperlink" xfId="12281" builtinId="8" hidden="1"/>
    <cellStyle name="Hyperlink" xfId="12283" builtinId="8" hidden="1"/>
    <cellStyle name="Hyperlink" xfId="12285" builtinId="8" hidden="1"/>
    <cellStyle name="Hyperlink" xfId="12287" builtinId="8" hidden="1"/>
    <cellStyle name="Hyperlink" xfId="12289" builtinId="8" hidden="1"/>
    <cellStyle name="Hyperlink" xfId="12291" builtinId="8" hidden="1"/>
    <cellStyle name="Hyperlink" xfId="12293" builtinId="8" hidden="1"/>
    <cellStyle name="Hyperlink" xfId="12295" builtinId="8" hidden="1"/>
    <cellStyle name="Hyperlink" xfId="12297" builtinId="8" hidden="1"/>
    <cellStyle name="Hyperlink" xfId="12299" builtinId="8" hidden="1"/>
    <cellStyle name="Hyperlink" xfId="12301" builtinId="8" hidden="1"/>
    <cellStyle name="Hyperlink" xfId="12303" builtinId="8" hidden="1"/>
    <cellStyle name="Hyperlink" xfId="12305" builtinId="8" hidden="1"/>
    <cellStyle name="Hyperlink" xfId="12307" builtinId="8" hidden="1"/>
    <cellStyle name="Hyperlink" xfId="12309" builtinId="8" hidden="1"/>
    <cellStyle name="Hyperlink" xfId="12311" builtinId="8" hidden="1"/>
    <cellStyle name="Hyperlink" xfId="12313" builtinId="8" hidden="1"/>
    <cellStyle name="Hyperlink" xfId="12315" builtinId="8" hidden="1"/>
    <cellStyle name="Hyperlink" xfId="12317" builtinId="8" hidden="1"/>
    <cellStyle name="Hyperlink" xfId="12319" builtinId="8" hidden="1"/>
    <cellStyle name="Hyperlink" xfId="12321" builtinId="8" hidden="1"/>
    <cellStyle name="Hyperlink" xfId="12323" builtinId="8" hidden="1"/>
    <cellStyle name="Hyperlink" xfId="12325" builtinId="8" hidden="1"/>
    <cellStyle name="Hyperlink" xfId="12327" builtinId="8" hidden="1"/>
    <cellStyle name="Hyperlink" xfId="12329" builtinId="8" hidden="1"/>
    <cellStyle name="Hyperlink" xfId="12331" builtinId="8" hidden="1"/>
    <cellStyle name="Hyperlink" xfId="12333" builtinId="8" hidden="1"/>
    <cellStyle name="Hyperlink" xfId="12335" builtinId="8" hidden="1"/>
    <cellStyle name="Hyperlink" xfId="12337" builtinId="8" hidden="1"/>
    <cellStyle name="Hyperlink" xfId="12339" builtinId="8" hidden="1"/>
    <cellStyle name="Hyperlink" xfId="12341" builtinId="8" hidden="1"/>
    <cellStyle name="Hyperlink" xfId="12343" builtinId="8" hidden="1"/>
    <cellStyle name="Hyperlink" xfId="12345" builtinId="8" hidden="1"/>
    <cellStyle name="Hyperlink" xfId="12347" builtinId="8" hidden="1"/>
    <cellStyle name="Hyperlink" xfId="12349" builtinId="8" hidden="1"/>
    <cellStyle name="Hyperlink" xfId="12351" builtinId="8" hidden="1"/>
    <cellStyle name="Hyperlink" xfId="12353" builtinId="8" hidden="1"/>
    <cellStyle name="Hyperlink" xfId="12355" builtinId="8" hidden="1"/>
    <cellStyle name="Hyperlink" xfId="12357" builtinId="8" hidden="1"/>
    <cellStyle name="Hyperlink" xfId="12359" builtinId="8" hidden="1"/>
    <cellStyle name="Hyperlink" xfId="12361" builtinId="8" hidden="1"/>
    <cellStyle name="Hyperlink" xfId="12363" builtinId="8" hidden="1"/>
    <cellStyle name="Hyperlink" xfId="12365" builtinId="8" hidden="1"/>
    <cellStyle name="Hyperlink" xfId="12367" builtinId="8" hidden="1"/>
    <cellStyle name="Hyperlink" xfId="12369" builtinId="8" hidden="1"/>
    <cellStyle name="Hyperlink" xfId="12371" builtinId="8" hidden="1"/>
    <cellStyle name="Hyperlink" xfId="12373" builtinId="8" hidden="1"/>
    <cellStyle name="Hyperlink" xfId="12375" builtinId="8" hidden="1"/>
    <cellStyle name="Hyperlink" xfId="12377" builtinId="8" hidden="1"/>
    <cellStyle name="Hyperlink" xfId="12379" builtinId="8" hidden="1"/>
    <cellStyle name="Hyperlink" xfId="12381" builtinId="8" hidden="1"/>
    <cellStyle name="Hyperlink" xfId="12383" builtinId="8" hidden="1"/>
    <cellStyle name="Hyperlink" xfId="12385" builtinId="8" hidden="1"/>
    <cellStyle name="Hyperlink" xfId="12387" builtinId="8" hidden="1"/>
    <cellStyle name="Hyperlink" xfId="12389" builtinId="8" hidden="1"/>
    <cellStyle name="Hyperlink" xfId="12391" builtinId="8" hidden="1"/>
    <cellStyle name="Hyperlink" xfId="12393" builtinId="8" hidden="1"/>
    <cellStyle name="Hyperlink" xfId="12395" builtinId="8" hidden="1"/>
    <cellStyle name="Hyperlink" xfId="12397" builtinId="8" hidden="1"/>
    <cellStyle name="Hyperlink" xfId="12399" builtinId="8" hidden="1"/>
    <cellStyle name="Hyperlink" xfId="12401" builtinId="8" hidden="1"/>
    <cellStyle name="Hyperlink" xfId="12403" builtinId="8" hidden="1"/>
    <cellStyle name="Hyperlink" xfId="12405" builtinId="8" hidden="1"/>
    <cellStyle name="Hyperlink" xfId="12407" builtinId="8" hidden="1"/>
    <cellStyle name="Hyperlink" xfId="12409" builtinId="8" hidden="1"/>
    <cellStyle name="Hyperlink" xfId="12411" builtinId="8" hidden="1"/>
    <cellStyle name="Hyperlink" xfId="12413" builtinId="8" hidden="1"/>
    <cellStyle name="Hyperlink" xfId="12415" builtinId="8" hidden="1"/>
    <cellStyle name="Hyperlink" xfId="12417" builtinId="8" hidden="1"/>
    <cellStyle name="Hyperlink" xfId="12419" builtinId="8" hidden="1"/>
    <cellStyle name="Hyperlink" xfId="12421" builtinId="8" hidden="1"/>
    <cellStyle name="Hyperlink" xfId="12423" builtinId="8" hidden="1"/>
    <cellStyle name="Hyperlink" xfId="12425" builtinId="8" hidden="1"/>
    <cellStyle name="Hyperlink" xfId="12427" builtinId="8" hidden="1"/>
    <cellStyle name="Hyperlink" xfId="12429" builtinId="8" hidden="1"/>
    <cellStyle name="Hyperlink" xfId="12431" builtinId="8" hidden="1"/>
    <cellStyle name="Hyperlink" xfId="12433" builtinId="8" hidden="1"/>
    <cellStyle name="Hyperlink" xfId="12435" builtinId="8" hidden="1"/>
    <cellStyle name="Hyperlink" xfId="12437" builtinId="8" hidden="1"/>
    <cellStyle name="Hyperlink" xfId="12439" builtinId="8" hidden="1"/>
    <cellStyle name="Hyperlink" xfId="12441" builtinId="8" hidden="1"/>
    <cellStyle name="Hyperlink" xfId="12443" builtinId="8" hidden="1"/>
    <cellStyle name="Hyperlink" xfId="12445" builtinId="8" hidden="1"/>
    <cellStyle name="Hyperlink" xfId="12447" builtinId="8" hidden="1"/>
    <cellStyle name="Hyperlink" xfId="12449" builtinId="8" hidden="1"/>
    <cellStyle name="Hyperlink" xfId="12451" builtinId="8" hidden="1"/>
    <cellStyle name="Hyperlink" xfId="12453" builtinId="8" hidden="1"/>
    <cellStyle name="Hyperlink" xfId="12455" builtinId="8" hidden="1"/>
    <cellStyle name="Hyperlink" xfId="12457" builtinId="8" hidden="1"/>
    <cellStyle name="Hyperlink" xfId="12459" builtinId="8" hidden="1"/>
    <cellStyle name="Hyperlink" xfId="12461" builtinId="8" hidden="1"/>
    <cellStyle name="Hyperlink" xfId="12463" builtinId="8" hidden="1"/>
    <cellStyle name="Hyperlink" xfId="12465" builtinId="8" hidden="1"/>
    <cellStyle name="Hyperlink" xfId="12467" builtinId="8" hidden="1"/>
    <cellStyle name="Hyperlink" xfId="12469" builtinId="8" hidden="1"/>
    <cellStyle name="Hyperlink" xfId="12471" builtinId="8" hidden="1"/>
    <cellStyle name="Hyperlink" xfId="12473" builtinId="8" hidden="1"/>
    <cellStyle name="Hyperlink" xfId="12475" builtinId="8" hidden="1"/>
    <cellStyle name="Hyperlink" xfId="12477" builtinId="8" hidden="1"/>
    <cellStyle name="Hyperlink" xfId="12479" builtinId="8" hidden="1"/>
    <cellStyle name="Hyperlink" xfId="12481" builtinId="8" hidden="1"/>
    <cellStyle name="Hyperlink" xfId="12483" builtinId="8" hidden="1"/>
    <cellStyle name="Hyperlink" xfId="12485" builtinId="8" hidden="1"/>
    <cellStyle name="Hyperlink" xfId="12487" builtinId="8" hidden="1"/>
    <cellStyle name="Hyperlink" xfId="12489" builtinId="8" hidden="1"/>
    <cellStyle name="Hyperlink" xfId="12491" builtinId="8" hidden="1"/>
    <cellStyle name="Hyperlink" xfId="12493" builtinId="8" hidden="1"/>
    <cellStyle name="Hyperlink" xfId="12495" builtinId="8" hidden="1"/>
    <cellStyle name="Hyperlink" xfId="12497" builtinId="8" hidden="1"/>
    <cellStyle name="Hyperlink" xfId="12499" builtinId="8" hidden="1"/>
    <cellStyle name="Hyperlink" xfId="12501" builtinId="8" hidden="1"/>
    <cellStyle name="Hyperlink" xfId="12503" builtinId="8" hidden="1"/>
    <cellStyle name="Hyperlink" xfId="12505" builtinId="8" hidden="1"/>
    <cellStyle name="Hyperlink" xfId="12507" builtinId="8" hidden="1"/>
    <cellStyle name="Hyperlink" xfId="12509" builtinId="8" hidden="1"/>
    <cellStyle name="Hyperlink" xfId="12511" builtinId="8" hidden="1"/>
    <cellStyle name="Hyperlink" xfId="12513" builtinId="8" hidden="1"/>
    <cellStyle name="Hyperlink" xfId="12515" builtinId="8" hidden="1"/>
    <cellStyle name="Hyperlink" xfId="12517" builtinId="8" hidden="1"/>
    <cellStyle name="Hyperlink" xfId="12519" builtinId="8" hidden="1"/>
    <cellStyle name="Hyperlink" xfId="12521" builtinId="8" hidden="1"/>
    <cellStyle name="Hyperlink" xfId="12523" builtinId="8" hidden="1"/>
    <cellStyle name="Hyperlink" xfId="12525" builtinId="8" hidden="1"/>
    <cellStyle name="Hyperlink" xfId="12527" builtinId="8" hidden="1"/>
    <cellStyle name="Hyperlink" xfId="12529" builtinId="8" hidden="1"/>
    <cellStyle name="Hyperlink" xfId="12531" builtinId="8" hidden="1"/>
    <cellStyle name="Hyperlink" xfId="12533" builtinId="8" hidden="1"/>
    <cellStyle name="Hyperlink" xfId="12535" builtinId="8" hidden="1"/>
    <cellStyle name="Hyperlink" xfId="12537" builtinId="8" hidden="1"/>
    <cellStyle name="Hyperlink" xfId="12539" builtinId="8" hidden="1"/>
    <cellStyle name="Hyperlink" xfId="12541" builtinId="8" hidden="1"/>
    <cellStyle name="Hyperlink" xfId="12543" builtinId="8" hidden="1"/>
    <cellStyle name="Hyperlink" xfId="12545" builtinId="8" hidden="1"/>
    <cellStyle name="Hyperlink" xfId="12547" builtinId="8" hidden="1"/>
    <cellStyle name="Hyperlink" xfId="12549" builtinId="8" hidden="1"/>
    <cellStyle name="Hyperlink" xfId="12551" builtinId="8" hidden="1"/>
    <cellStyle name="Hyperlink" xfId="12553" builtinId="8" hidden="1"/>
    <cellStyle name="Hyperlink" xfId="12555" builtinId="8" hidden="1"/>
    <cellStyle name="Hyperlink" xfId="12557" builtinId="8" hidden="1"/>
    <cellStyle name="Hyperlink" xfId="12559" builtinId="8" hidden="1"/>
    <cellStyle name="Hyperlink" xfId="12561" builtinId="8" hidden="1"/>
    <cellStyle name="Hyperlink" xfId="12563" builtinId="8" hidden="1"/>
    <cellStyle name="Hyperlink" xfId="12565" builtinId="8" hidden="1"/>
    <cellStyle name="Hyperlink" xfId="12567" builtinId="8" hidden="1"/>
    <cellStyle name="Hyperlink" xfId="12569" builtinId="8" hidden="1"/>
    <cellStyle name="Hyperlink" xfId="12571" builtinId="8" hidden="1"/>
    <cellStyle name="Hyperlink" xfId="12573" builtinId="8" hidden="1"/>
    <cellStyle name="Hyperlink" xfId="12575" builtinId="8" hidden="1"/>
    <cellStyle name="Hyperlink" xfId="12577" builtinId="8" hidden="1"/>
    <cellStyle name="Hyperlink" xfId="12579" builtinId="8" hidden="1"/>
    <cellStyle name="Hyperlink" xfId="12581" builtinId="8" hidden="1"/>
    <cellStyle name="Hyperlink" xfId="12583" builtinId="8" hidden="1"/>
    <cellStyle name="Hyperlink" xfId="12585" builtinId="8" hidden="1"/>
    <cellStyle name="Hyperlink" xfId="12587" builtinId="8" hidden="1"/>
    <cellStyle name="Hyperlink" xfId="12589" builtinId="8" hidden="1"/>
    <cellStyle name="Hyperlink" xfId="12591" builtinId="8" hidden="1"/>
    <cellStyle name="Hyperlink" xfId="12593" builtinId="8" hidden="1"/>
    <cellStyle name="Hyperlink" xfId="12595" builtinId="8" hidden="1"/>
    <cellStyle name="Hyperlink" xfId="12597" builtinId="8" hidden="1"/>
    <cellStyle name="Hyperlink" xfId="12599" builtinId="8" hidden="1"/>
    <cellStyle name="Hyperlink" xfId="12601" builtinId="8" hidden="1"/>
    <cellStyle name="Hyperlink" xfId="12603" builtinId="8" hidden="1"/>
    <cellStyle name="Hyperlink" xfId="12605" builtinId="8" hidden="1"/>
    <cellStyle name="Hyperlink" xfId="12607" builtinId="8" hidden="1"/>
    <cellStyle name="Hyperlink" xfId="12609" builtinId="8" hidden="1"/>
    <cellStyle name="Hyperlink" xfId="12611" builtinId="8" hidden="1"/>
    <cellStyle name="Hyperlink" xfId="12613" builtinId="8" hidden="1"/>
    <cellStyle name="Hyperlink" xfId="12615" builtinId="8" hidden="1"/>
    <cellStyle name="Hyperlink" xfId="12617" builtinId="8" hidden="1"/>
    <cellStyle name="Hyperlink" xfId="12619" builtinId="8" hidden="1"/>
    <cellStyle name="Hyperlink" xfId="12621" builtinId="8" hidden="1"/>
    <cellStyle name="Hyperlink" xfId="12623" builtinId="8" hidden="1"/>
    <cellStyle name="Hyperlink" xfId="12625" builtinId="8" hidden="1"/>
    <cellStyle name="Hyperlink" xfId="12627" builtinId="8" hidden="1"/>
    <cellStyle name="Hyperlink" xfId="12629" builtinId="8" hidden="1"/>
    <cellStyle name="Hyperlink" xfId="12631" builtinId="8" hidden="1"/>
    <cellStyle name="Hyperlink" xfId="12633" builtinId="8" hidden="1"/>
    <cellStyle name="Hyperlink" xfId="12635" builtinId="8" hidden="1"/>
    <cellStyle name="Hyperlink" xfId="12637" builtinId="8" hidden="1"/>
    <cellStyle name="Hyperlink" xfId="12639" builtinId="8" hidden="1"/>
    <cellStyle name="Hyperlink" xfId="12641" builtinId="8" hidden="1"/>
    <cellStyle name="Hyperlink" xfId="12643" builtinId="8" hidden="1"/>
    <cellStyle name="Hyperlink" xfId="12645" builtinId="8" hidden="1"/>
    <cellStyle name="Hyperlink" xfId="12647" builtinId="8" hidden="1"/>
    <cellStyle name="Hyperlink" xfId="12649" builtinId="8" hidden="1"/>
    <cellStyle name="Hyperlink" xfId="12651" builtinId="8" hidden="1"/>
    <cellStyle name="Hyperlink" xfId="12653" builtinId="8" hidden="1"/>
    <cellStyle name="Hyperlink" xfId="12655" builtinId="8" hidden="1"/>
    <cellStyle name="Hyperlink" xfId="12657" builtinId="8" hidden="1"/>
    <cellStyle name="Hyperlink" xfId="12659" builtinId="8" hidden="1"/>
    <cellStyle name="Hyperlink" xfId="12661" builtinId="8" hidden="1"/>
    <cellStyle name="Hyperlink" xfId="12663" builtinId="8" hidden="1"/>
    <cellStyle name="Hyperlink" xfId="12665" builtinId="8" hidden="1"/>
    <cellStyle name="Hyperlink" xfId="12667" builtinId="8" hidden="1"/>
    <cellStyle name="Hyperlink" xfId="12669" builtinId="8" hidden="1"/>
    <cellStyle name="Hyperlink" xfId="12671" builtinId="8" hidden="1"/>
    <cellStyle name="Hyperlink" xfId="12673" builtinId="8" hidden="1"/>
    <cellStyle name="Hyperlink" xfId="12675" builtinId="8" hidden="1"/>
    <cellStyle name="Hyperlink" xfId="12677" builtinId="8" hidden="1"/>
    <cellStyle name="Hyperlink" xfId="12679" builtinId="8" hidden="1"/>
    <cellStyle name="Hyperlink" xfId="12681" builtinId="8" hidden="1"/>
    <cellStyle name="Hyperlink" xfId="12683" builtinId="8" hidden="1"/>
    <cellStyle name="Hyperlink" xfId="12685" builtinId="8" hidden="1"/>
    <cellStyle name="Hyperlink" xfId="12687" builtinId="8" hidden="1"/>
    <cellStyle name="Hyperlink" xfId="12689" builtinId="8" hidden="1"/>
    <cellStyle name="Hyperlink" xfId="12691" builtinId="8" hidden="1"/>
    <cellStyle name="Hyperlink" xfId="12693" builtinId="8" hidden="1"/>
    <cellStyle name="Hyperlink" xfId="12695" builtinId="8" hidden="1"/>
    <cellStyle name="Hyperlink" xfId="12697" builtinId="8" hidden="1"/>
    <cellStyle name="Hyperlink" xfId="12699" builtinId="8" hidden="1"/>
    <cellStyle name="Hyperlink" xfId="12701" builtinId="8" hidden="1"/>
    <cellStyle name="Hyperlink" xfId="12703" builtinId="8" hidden="1"/>
    <cellStyle name="Hyperlink" xfId="12705" builtinId="8" hidden="1"/>
    <cellStyle name="Hyperlink" xfId="12707" builtinId="8" hidden="1"/>
    <cellStyle name="Hyperlink" xfId="12709" builtinId="8" hidden="1"/>
    <cellStyle name="Hyperlink" xfId="12711" builtinId="8" hidden="1"/>
    <cellStyle name="Hyperlink" xfId="12713" builtinId="8" hidden="1"/>
    <cellStyle name="Hyperlink" xfId="12715" builtinId="8" hidden="1"/>
    <cellStyle name="Hyperlink" xfId="12717" builtinId="8" hidden="1"/>
    <cellStyle name="Hyperlink" xfId="12719" builtinId="8" hidden="1"/>
    <cellStyle name="Hyperlink" xfId="12721" builtinId="8" hidden="1"/>
    <cellStyle name="Hyperlink" xfId="12723" builtinId="8" hidden="1"/>
    <cellStyle name="Hyperlink" xfId="12725" builtinId="8" hidden="1"/>
    <cellStyle name="Hyperlink" xfId="12727" builtinId="8" hidden="1"/>
    <cellStyle name="Hyperlink" xfId="12729" builtinId="8" hidden="1"/>
    <cellStyle name="Hyperlink" xfId="12731" builtinId="8" hidden="1"/>
    <cellStyle name="Hyperlink" xfId="12733" builtinId="8" hidden="1"/>
    <cellStyle name="Hyperlink" xfId="12735" builtinId="8" hidden="1"/>
    <cellStyle name="Hyperlink" xfId="12737" builtinId="8" hidden="1"/>
    <cellStyle name="Hyperlink" xfId="12739" builtinId="8" hidden="1"/>
    <cellStyle name="Hyperlink" xfId="12741" builtinId="8" hidden="1"/>
    <cellStyle name="Hyperlink" xfId="12743" builtinId="8" hidden="1"/>
    <cellStyle name="Hyperlink" xfId="12745" builtinId="8" hidden="1"/>
    <cellStyle name="Hyperlink" xfId="12747" builtinId="8" hidden="1"/>
    <cellStyle name="Hyperlink" xfId="12749" builtinId="8" hidden="1"/>
    <cellStyle name="Hyperlink" xfId="12751" builtinId="8" hidden="1"/>
    <cellStyle name="Hyperlink" xfId="12753" builtinId="8" hidden="1"/>
    <cellStyle name="Hyperlink" xfId="12755" builtinId="8" hidden="1"/>
    <cellStyle name="Hyperlink" xfId="12757" builtinId="8" hidden="1"/>
    <cellStyle name="Hyperlink" xfId="12759" builtinId="8" hidden="1"/>
    <cellStyle name="Hyperlink" xfId="12761" builtinId="8" hidden="1"/>
    <cellStyle name="Hyperlink" xfId="12763" builtinId="8" hidden="1"/>
    <cellStyle name="Hyperlink" xfId="12765" builtinId="8" hidden="1"/>
    <cellStyle name="Hyperlink" xfId="12767" builtinId="8" hidden="1"/>
    <cellStyle name="Hyperlink" xfId="12769" builtinId="8" hidden="1"/>
    <cellStyle name="Hyperlink" xfId="12771" builtinId="8" hidden="1"/>
    <cellStyle name="Hyperlink" xfId="12773" builtinId="8" hidden="1"/>
    <cellStyle name="Hyperlink" xfId="12775" builtinId="8" hidden="1"/>
    <cellStyle name="Hyperlink" xfId="12777" builtinId="8" hidden="1"/>
    <cellStyle name="Hyperlink" xfId="12779" builtinId="8" hidden="1"/>
    <cellStyle name="Hyperlink" xfId="12781" builtinId="8" hidden="1"/>
    <cellStyle name="Hyperlink" xfId="12783" builtinId="8" hidden="1"/>
    <cellStyle name="Hyperlink" xfId="12785" builtinId="8" hidden="1"/>
    <cellStyle name="Hyperlink" xfId="12787" builtinId="8" hidden="1"/>
    <cellStyle name="Hyperlink" xfId="12789" builtinId="8" hidden="1"/>
    <cellStyle name="Hyperlink" xfId="12791" builtinId="8" hidden="1"/>
    <cellStyle name="Hyperlink" xfId="12793" builtinId="8" hidden="1"/>
    <cellStyle name="Hyperlink" xfId="12795" builtinId="8" hidden="1"/>
    <cellStyle name="Hyperlink" xfId="12797" builtinId="8" hidden="1"/>
    <cellStyle name="Hyperlink" xfId="12799" builtinId="8" hidden="1"/>
    <cellStyle name="Hyperlink" xfId="12801" builtinId="8" hidden="1"/>
    <cellStyle name="Hyperlink" xfId="12803" builtinId="8" hidden="1"/>
    <cellStyle name="Hyperlink" xfId="12805" builtinId="8" hidden="1"/>
    <cellStyle name="Hyperlink" xfId="12807" builtinId="8" hidden="1"/>
    <cellStyle name="Hyperlink" xfId="12809" builtinId="8" hidden="1"/>
    <cellStyle name="Hyperlink" xfId="12811" builtinId="8" hidden="1"/>
    <cellStyle name="Hyperlink" xfId="12813" builtinId="8" hidden="1"/>
    <cellStyle name="Hyperlink" xfId="12815" builtinId="8" hidden="1"/>
    <cellStyle name="Hyperlink" xfId="12817" builtinId="8" hidden="1"/>
    <cellStyle name="Hyperlink" xfId="12819" builtinId="8" hidden="1"/>
    <cellStyle name="Hyperlink" xfId="12821" builtinId="8" hidden="1"/>
    <cellStyle name="Hyperlink" xfId="12823" builtinId="8" hidden="1"/>
    <cellStyle name="Hyperlink" xfId="12825" builtinId="8" hidden="1"/>
    <cellStyle name="Hyperlink" xfId="12827" builtinId="8" hidden="1"/>
    <cellStyle name="Hyperlink" xfId="12829" builtinId="8" hidden="1"/>
    <cellStyle name="Hyperlink" xfId="12831" builtinId="8" hidden="1"/>
    <cellStyle name="Hyperlink" xfId="12833" builtinId="8" hidden="1"/>
    <cellStyle name="Hyperlink" xfId="12835" builtinId="8" hidden="1"/>
    <cellStyle name="Hyperlink" xfId="12837" builtinId="8" hidden="1"/>
    <cellStyle name="Hyperlink" xfId="12839" builtinId="8" hidden="1"/>
    <cellStyle name="Hyperlink" xfId="12841" builtinId="8" hidden="1"/>
    <cellStyle name="Hyperlink" xfId="12843" builtinId="8" hidden="1"/>
    <cellStyle name="Hyperlink" xfId="12845" builtinId="8" hidden="1"/>
    <cellStyle name="Hyperlink" xfId="12847" builtinId="8" hidden="1"/>
    <cellStyle name="Hyperlink" xfId="12849" builtinId="8" hidden="1"/>
    <cellStyle name="Hyperlink" xfId="12851" builtinId="8" hidden="1"/>
    <cellStyle name="Hyperlink" xfId="12853" builtinId="8" hidden="1"/>
    <cellStyle name="Hyperlink" xfId="12855" builtinId="8" hidden="1"/>
    <cellStyle name="Hyperlink" xfId="12857" builtinId="8" hidden="1"/>
    <cellStyle name="Hyperlink" xfId="12859" builtinId="8" hidden="1"/>
    <cellStyle name="Hyperlink" xfId="12861" builtinId="8" hidden="1"/>
    <cellStyle name="Hyperlink" xfId="12863" builtinId="8" hidden="1"/>
    <cellStyle name="Hyperlink" xfId="12865" builtinId="8" hidden="1"/>
    <cellStyle name="Hyperlink" xfId="12867" builtinId="8" hidden="1"/>
    <cellStyle name="Hyperlink" xfId="12869" builtinId="8" hidden="1"/>
    <cellStyle name="Hyperlink" xfId="12871" builtinId="8" hidden="1"/>
    <cellStyle name="Hyperlink" xfId="12873" builtinId="8" hidden="1"/>
    <cellStyle name="Hyperlink" xfId="12875" builtinId="8" hidden="1"/>
    <cellStyle name="Hyperlink" xfId="12877" builtinId="8" hidden="1"/>
    <cellStyle name="Hyperlink" xfId="12879" builtinId="8" hidden="1"/>
    <cellStyle name="Hyperlink" xfId="12881" builtinId="8" hidden="1"/>
    <cellStyle name="Hyperlink" xfId="12883" builtinId="8" hidden="1"/>
    <cellStyle name="Hyperlink" xfId="12885" builtinId="8" hidden="1"/>
    <cellStyle name="Hyperlink" xfId="12887" builtinId="8" hidden="1"/>
    <cellStyle name="Hyperlink" xfId="12889" builtinId="8" hidden="1"/>
    <cellStyle name="Hyperlink" xfId="12891" builtinId="8" hidden="1"/>
    <cellStyle name="Hyperlink" xfId="12893" builtinId="8" hidden="1"/>
    <cellStyle name="Hyperlink" xfId="12895" builtinId="8" hidden="1"/>
    <cellStyle name="Hyperlink" xfId="12897" builtinId="8" hidden="1"/>
    <cellStyle name="Hyperlink" xfId="12899" builtinId="8" hidden="1"/>
    <cellStyle name="Hyperlink" xfId="12901" builtinId="8" hidden="1"/>
    <cellStyle name="Hyperlink" xfId="12903" builtinId="8" hidden="1"/>
    <cellStyle name="Hyperlink" xfId="12905" builtinId="8" hidden="1"/>
    <cellStyle name="Hyperlink" xfId="12907" builtinId="8" hidden="1"/>
    <cellStyle name="Hyperlink" xfId="12909" builtinId="8" hidden="1"/>
    <cellStyle name="Hyperlink" xfId="12911" builtinId="8" hidden="1"/>
    <cellStyle name="Hyperlink" xfId="12913" builtinId="8" hidden="1"/>
    <cellStyle name="Hyperlink" xfId="12915" builtinId="8" hidden="1"/>
    <cellStyle name="Hyperlink" xfId="12917" builtinId="8" hidden="1"/>
    <cellStyle name="Hyperlink" xfId="12919" builtinId="8" hidden="1"/>
    <cellStyle name="Hyperlink" xfId="12921" builtinId="8" hidden="1"/>
    <cellStyle name="Hyperlink" xfId="12923" builtinId="8" hidden="1"/>
    <cellStyle name="Hyperlink" xfId="12925" builtinId="8" hidden="1"/>
    <cellStyle name="Hyperlink" xfId="12927" builtinId="8" hidden="1"/>
    <cellStyle name="Hyperlink" xfId="12929" builtinId="8" hidden="1"/>
    <cellStyle name="Hyperlink" xfId="12931" builtinId="8" hidden="1"/>
    <cellStyle name="Hyperlink" xfId="12933" builtinId="8" hidden="1"/>
    <cellStyle name="Hyperlink" xfId="12935" builtinId="8" hidden="1"/>
    <cellStyle name="Hyperlink" xfId="12937" builtinId="8" hidden="1"/>
    <cellStyle name="Hyperlink" xfId="12939" builtinId="8" hidden="1"/>
    <cellStyle name="Hyperlink" xfId="12941" builtinId="8" hidden="1"/>
    <cellStyle name="Hyperlink" xfId="12943" builtinId="8" hidden="1"/>
    <cellStyle name="Hyperlink" xfId="12945" builtinId="8" hidden="1"/>
    <cellStyle name="Hyperlink" xfId="12947" builtinId="8" hidden="1"/>
    <cellStyle name="Hyperlink" xfId="12949" builtinId="8" hidden="1"/>
    <cellStyle name="Hyperlink" xfId="12951" builtinId="8" hidden="1"/>
    <cellStyle name="Hyperlink" xfId="12953" builtinId="8" hidden="1"/>
    <cellStyle name="Hyperlink" xfId="12955" builtinId="8" hidden="1"/>
    <cellStyle name="Hyperlink" xfId="12957" builtinId="8" hidden="1"/>
    <cellStyle name="Hyperlink" xfId="12959" builtinId="8" hidden="1"/>
    <cellStyle name="Hyperlink" xfId="12961" builtinId="8" hidden="1"/>
    <cellStyle name="Hyperlink" xfId="12963" builtinId="8" hidden="1"/>
    <cellStyle name="Hyperlink" xfId="12965" builtinId="8" hidden="1"/>
    <cellStyle name="Hyperlink" xfId="12967" builtinId="8" hidden="1"/>
    <cellStyle name="Hyperlink" xfId="12969" builtinId="8" hidden="1"/>
    <cellStyle name="Hyperlink" xfId="12971" builtinId="8" hidden="1"/>
    <cellStyle name="Hyperlink" xfId="12973" builtinId="8" hidden="1"/>
    <cellStyle name="Hyperlink" xfId="12975" builtinId="8" hidden="1"/>
    <cellStyle name="Hyperlink" xfId="12977" builtinId="8" hidden="1"/>
    <cellStyle name="Hyperlink" xfId="12979" builtinId="8" hidden="1"/>
    <cellStyle name="Hyperlink" xfId="12981" builtinId="8" hidden="1"/>
    <cellStyle name="Hyperlink" xfId="12983" builtinId="8" hidden="1"/>
    <cellStyle name="Hyperlink" xfId="12985" builtinId="8" hidden="1"/>
    <cellStyle name="Hyperlink" xfId="12987" builtinId="8" hidden="1"/>
    <cellStyle name="Hyperlink" xfId="12989" builtinId="8" hidden="1"/>
    <cellStyle name="Hyperlink" xfId="12991" builtinId="8" hidden="1"/>
    <cellStyle name="Hyperlink" xfId="12993" builtinId="8" hidden="1"/>
    <cellStyle name="Hyperlink" xfId="12995" builtinId="8" hidden="1"/>
    <cellStyle name="Hyperlink" xfId="12997" builtinId="8" hidden="1"/>
    <cellStyle name="Hyperlink" xfId="12999" builtinId="8" hidden="1"/>
    <cellStyle name="Hyperlink" xfId="13001" builtinId="8" hidden="1"/>
    <cellStyle name="Hyperlink" xfId="13003" builtinId="8" hidden="1"/>
    <cellStyle name="Hyperlink" xfId="13005" builtinId="8" hidden="1"/>
    <cellStyle name="Hyperlink" xfId="13007" builtinId="8" hidden="1"/>
    <cellStyle name="Hyperlink" xfId="13009" builtinId="8" hidden="1"/>
    <cellStyle name="Hyperlink" xfId="13011" builtinId="8" hidden="1"/>
    <cellStyle name="Hyperlink" xfId="13013" builtinId="8" hidden="1"/>
    <cellStyle name="Hyperlink" xfId="13015" builtinId="8" hidden="1"/>
    <cellStyle name="Hyperlink" xfId="13017" builtinId="8" hidden="1"/>
    <cellStyle name="Hyperlink" xfId="13019" builtinId="8" hidden="1"/>
    <cellStyle name="Hyperlink" xfId="13021" builtinId="8" hidden="1"/>
    <cellStyle name="Hyperlink" xfId="13023" builtinId="8" hidden="1"/>
    <cellStyle name="Hyperlink" xfId="13025" builtinId="8" hidden="1"/>
    <cellStyle name="Hyperlink" xfId="13027" builtinId="8" hidden="1"/>
    <cellStyle name="Hyperlink" xfId="13029" builtinId="8" hidden="1"/>
    <cellStyle name="Hyperlink" xfId="13031" builtinId="8" hidden="1"/>
    <cellStyle name="Hyperlink" xfId="13033" builtinId="8" hidden="1"/>
    <cellStyle name="Hyperlink" xfId="13035" builtinId="8" hidden="1"/>
    <cellStyle name="Hyperlink" xfId="13037" builtinId="8" hidden="1"/>
    <cellStyle name="Hyperlink" xfId="13039" builtinId="8" hidden="1"/>
    <cellStyle name="Hyperlink" xfId="13041" builtinId="8" hidden="1"/>
    <cellStyle name="Hyperlink" xfId="13043" builtinId="8" hidden="1"/>
    <cellStyle name="Hyperlink" xfId="13045" builtinId="8" hidden="1"/>
    <cellStyle name="Hyperlink" xfId="13047" builtinId="8" hidden="1"/>
    <cellStyle name="Hyperlink" xfId="13049" builtinId="8" hidden="1"/>
    <cellStyle name="Hyperlink" xfId="13051" builtinId="8" hidden="1"/>
    <cellStyle name="Hyperlink" xfId="13053" builtinId="8" hidden="1"/>
    <cellStyle name="Hyperlink" xfId="13055" builtinId="8" hidden="1"/>
    <cellStyle name="Hyperlink" xfId="13057" builtinId="8" hidden="1"/>
    <cellStyle name="Hyperlink" xfId="13059" builtinId="8" hidden="1"/>
    <cellStyle name="Hyperlink" xfId="13061" builtinId="8" hidden="1"/>
    <cellStyle name="Hyperlink" xfId="13063" builtinId="8" hidden="1"/>
    <cellStyle name="Hyperlink" xfId="13065" builtinId="8" hidden="1"/>
    <cellStyle name="Hyperlink" xfId="13067" builtinId="8" hidden="1"/>
    <cellStyle name="Hyperlink" xfId="13069" builtinId="8" hidden="1"/>
    <cellStyle name="Hyperlink" xfId="13071" builtinId="8" hidden="1"/>
    <cellStyle name="Hyperlink" xfId="13073" builtinId="8" hidden="1"/>
    <cellStyle name="Hyperlink" xfId="13075" builtinId="8" hidden="1"/>
    <cellStyle name="Hyperlink" xfId="13077" builtinId="8" hidden="1"/>
    <cellStyle name="Hyperlink" xfId="13079" builtinId="8" hidden="1"/>
    <cellStyle name="Hyperlink" xfId="13081" builtinId="8" hidden="1"/>
    <cellStyle name="Hyperlink" xfId="13083" builtinId="8" hidden="1"/>
    <cellStyle name="Hyperlink" xfId="13085" builtinId="8" hidden="1"/>
    <cellStyle name="Hyperlink" xfId="13087" builtinId="8" hidden="1"/>
    <cellStyle name="Hyperlink" xfId="13089" builtinId="8" hidden="1"/>
    <cellStyle name="Hyperlink" xfId="13091" builtinId="8" hidden="1"/>
    <cellStyle name="Hyperlink" xfId="13093" builtinId="8" hidden="1"/>
    <cellStyle name="Hyperlink" xfId="13095" builtinId="8" hidden="1"/>
    <cellStyle name="Hyperlink" xfId="13097" builtinId="8" hidden="1"/>
    <cellStyle name="Hyperlink" xfId="13099" builtinId="8" hidden="1"/>
    <cellStyle name="Hyperlink" xfId="13101" builtinId="8" hidden="1"/>
    <cellStyle name="Hyperlink" xfId="13103" builtinId="8" hidden="1"/>
    <cellStyle name="Hyperlink" xfId="13105" builtinId="8" hidden="1"/>
    <cellStyle name="Hyperlink" xfId="13107" builtinId="8" hidden="1"/>
    <cellStyle name="Hyperlink" xfId="13109" builtinId="8" hidden="1"/>
    <cellStyle name="Hyperlink" xfId="13111" builtinId="8" hidden="1"/>
    <cellStyle name="Hyperlink" xfId="13113" builtinId="8" hidden="1"/>
    <cellStyle name="Hyperlink" xfId="13115" builtinId="8" hidden="1"/>
    <cellStyle name="Hyperlink" xfId="13117" builtinId="8" hidden="1"/>
    <cellStyle name="Hyperlink" xfId="13119" builtinId="8" hidden="1"/>
    <cellStyle name="Hyperlink" xfId="13121" builtinId="8" hidden="1"/>
    <cellStyle name="Hyperlink" xfId="13123" builtinId="8" hidden="1"/>
    <cellStyle name="Hyperlink" xfId="13125" builtinId="8" hidden="1"/>
    <cellStyle name="Hyperlink" xfId="13127" builtinId="8" hidden="1"/>
    <cellStyle name="Hyperlink" xfId="13129" builtinId="8" hidden="1"/>
    <cellStyle name="Hyperlink" xfId="13131" builtinId="8" hidden="1"/>
    <cellStyle name="Hyperlink" xfId="13133" builtinId="8" hidden="1"/>
    <cellStyle name="Hyperlink" xfId="13135" builtinId="8" hidden="1"/>
    <cellStyle name="Hyperlink" xfId="13137" builtinId="8" hidden="1"/>
    <cellStyle name="Hyperlink" xfId="13139" builtinId="8" hidden="1"/>
    <cellStyle name="Hyperlink" xfId="13141" builtinId="8" hidden="1"/>
    <cellStyle name="Hyperlink" xfId="13143" builtinId="8" hidden="1"/>
    <cellStyle name="Hyperlink" xfId="13145" builtinId="8" hidden="1"/>
    <cellStyle name="Hyperlink" xfId="13147" builtinId="8" hidden="1"/>
    <cellStyle name="Hyperlink" xfId="13149" builtinId="8" hidden="1"/>
    <cellStyle name="Hyperlink" xfId="13151" builtinId="8" hidden="1"/>
    <cellStyle name="Hyperlink" xfId="13153" builtinId="8" hidden="1"/>
    <cellStyle name="Hyperlink" xfId="13155" builtinId="8" hidden="1"/>
    <cellStyle name="Hyperlink" xfId="13157" builtinId="8" hidden="1"/>
    <cellStyle name="Hyperlink" xfId="13159" builtinId="8" hidden="1"/>
    <cellStyle name="Hyperlink" xfId="13161" builtinId="8" hidden="1"/>
    <cellStyle name="Hyperlink" xfId="13163" builtinId="8" hidden="1"/>
    <cellStyle name="Hyperlink" xfId="13165" builtinId="8" hidden="1"/>
    <cellStyle name="Hyperlink" xfId="13167" builtinId="8" hidden="1"/>
    <cellStyle name="Hyperlink" xfId="13169" builtinId="8" hidden="1"/>
    <cellStyle name="Hyperlink" xfId="13171" builtinId="8" hidden="1"/>
    <cellStyle name="Hyperlink" xfId="13173" builtinId="8" hidden="1"/>
    <cellStyle name="Hyperlink" xfId="13175" builtinId="8" hidden="1"/>
    <cellStyle name="Hyperlink" xfId="13177" builtinId="8" hidden="1"/>
    <cellStyle name="Hyperlink" xfId="13179" builtinId="8" hidden="1"/>
    <cellStyle name="Hyperlink" xfId="13181" builtinId="8" hidden="1"/>
    <cellStyle name="Hyperlink" xfId="13183" builtinId="8" hidden="1"/>
    <cellStyle name="Hyperlink" xfId="13185" builtinId="8" hidden="1"/>
    <cellStyle name="Hyperlink" xfId="13187" builtinId="8" hidden="1"/>
    <cellStyle name="Hyperlink" xfId="13189" builtinId="8" hidden="1"/>
    <cellStyle name="Hyperlink" xfId="13191" builtinId="8" hidden="1"/>
    <cellStyle name="Hyperlink" xfId="13193" builtinId="8" hidden="1"/>
    <cellStyle name="Hyperlink" xfId="13195" builtinId="8" hidden="1"/>
    <cellStyle name="Hyperlink" xfId="13197" builtinId="8" hidden="1"/>
    <cellStyle name="Hyperlink" xfId="13199" builtinId="8" hidden="1"/>
    <cellStyle name="Hyperlink" xfId="13201" builtinId="8" hidden="1"/>
    <cellStyle name="Hyperlink" xfId="13203" builtinId="8" hidden="1"/>
    <cellStyle name="Hyperlink" xfId="13205" builtinId="8" hidden="1"/>
    <cellStyle name="Hyperlink" xfId="13207" builtinId="8" hidden="1"/>
    <cellStyle name="Hyperlink" xfId="13209" builtinId="8" hidden="1"/>
    <cellStyle name="Hyperlink" xfId="13211" builtinId="8" hidden="1"/>
    <cellStyle name="Hyperlink" xfId="13213" builtinId="8" hidden="1"/>
    <cellStyle name="Hyperlink" xfId="13215" builtinId="8" hidden="1"/>
    <cellStyle name="Hyperlink" xfId="13217" builtinId="8" hidden="1"/>
    <cellStyle name="Hyperlink" xfId="13219" builtinId="8" hidden="1"/>
    <cellStyle name="Hyperlink" xfId="13221" builtinId="8" hidden="1"/>
    <cellStyle name="Hyperlink" xfId="13223" builtinId="8" hidden="1"/>
    <cellStyle name="Hyperlink" xfId="13225" builtinId="8" hidden="1"/>
    <cellStyle name="Hyperlink" xfId="13227" builtinId="8" hidden="1"/>
    <cellStyle name="Hyperlink" xfId="13229" builtinId="8" hidden="1"/>
    <cellStyle name="Hyperlink" xfId="13231" builtinId="8" hidden="1"/>
    <cellStyle name="Hyperlink" xfId="13233" builtinId="8" hidden="1"/>
    <cellStyle name="Hyperlink" xfId="13235" builtinId="8" hidden="1"/>
    <cellStyle name="Hyperlink" xfId="13237" builtinId="8" hidden="1"/>
    <cellStyle name="Hyperlink" xfId="13239" builtinId="8" hidden="1"/>
    <cellStyle name="Hyperlink" xfId="13241" builtinId="8" hidden="1"/>
    <cellStyle name="Hyperlink" xfId="13243" builtinId="8" hidden="1"/>
    <cellStyle name="Hyperlink" xfId="13245" builtinId="8" hidden="1"/>
    <cellStyle name="Hyperlink" xfId="13247" builtinId="8" hidden="1"/>
    <cellStyle name="Hyperlink" xfId="13249" builtinId="8" hidden="1"/>
    <cellStyle name="Hyperlink" xfId="13251" builtinId="8" hidden="1"/>
    <cellStyle name="Hyperlink" xfId="13253" builtinId="8" hidden="1"/>
    <cellStyle name="Hyperlink" xfId="13255" builtinId="8" hidden="1"/>
    <cellStyle name="Hyperlink" xfId="13257" builtinId="8" hidden="1"/>
    <cellStyle name="Hyperlink" xfId="13259" builtinId="8" hidden="1"/>
    <cellStyle name="Hyperlink" xfId="13261" builtinId="8" hidden="1"/>
    <cellStyle name="Hyperlink" xfId="13263" builtinId="8" hidden="1"/>
    <cellStyle name="Hyperlink" xfId="13265" builtinId="8" hidden="1"/>
    <cellStyle name="Hyperlink" xfId="13267" builtinId="8" hidden="1"/>
    <cellStyle name="Hyperlink" xfId="13269" builtinId="8" hidden="1"/>
    <cellStyle name="Hyperlink" xfId="13271" builtinId="8" hidden="1"/>
    <cellStyle name="Hyperlink" xfId="13273" builtinId="8" hidden="1"/>
    <cellStyle name="Hyperlink" xfId="13275" builtinId="8" hidden="1"/>
    <cellStyle name="Hyperlink" xfId="13277" builtinId="8" hidden="1"/>
    <cellStyle name="Hyperlink" xfId="13281" builtinId="8" hidden="1"/>
    <cellStyle name="Hyperlink" xfId="13283" builtinId="8" hidden="1"/>
    <cellStyle name="Hyperlink" xfId="13285" builtinId="8" hidden="1"/>
    <cellStyle name="Hyperlink" xfId="13287" builtinId="8" hidden="1"/>
    <cellStyle name="Hyperlink" xfId="13289" builtinId="8" hidden="1"/>
    <cellStyle name="Hyperlink" xfId="13291" builtinId="8" hidden="1"/>
    <cellStyle name="Hyperlink" xfId="13293" builtinId="8" hidden="1"/>
    <cellStyle name="Hyperlink" xfId="13295" builtinId="8" hidden="1"/>
    <cellStyle name="Hyperlink" xfId="13297" builtinId="8" hidden="1"/>
    <cellStyle name="Hyperlink" xfId="13299" builtinId="8" hidden="1"/>
    <cellStyle name="Hyperlink" xfId="13301" builtinId="8" hidden="1"/>
    <cellStyle name="Hyperlink" xfId="13303" builtinId="8" hidden="1"/>
    <cellStyle name="Hyperlink" xfId="13305" builtinId="8" hidden="1"/>
    <cellStyle name="Hyperlink" xfId="13307" builtinId="8" hidden="1"/>
    <cellStyle name="Hyperlink" xfId="13309" builtinId="8" hidden="1"/>
    <cellStyle name="Hyperlink" xfId="13311" builtinId="8" hidden="1"/>
    <cellStyle name="Hyperlink" xfId="13313" builtinId="8" hidden="1"/>
    <cellStyle name="Hyperlink" xfId="13315" builtinId="8" hidden="1"/>
    <cellStyle name="Hyperlink" xfId="13317" builtinId="8" hidden="1"/>
    <cellStyle name="Hyperlink" xfId="13319" builtinId="8" hidden="1"/>
    <cellStyle name="Hyperlink" xfId="13321" builtinId="8" hidden="1"/>
    <cellStyle name="Hyperlink" xfId="13323" builtinId="8" hidden="1"/>
    <cellStyle name="Hyperlink" xfId="13325" builtinId="8" hidden="1"/>
    <cellStyle name="Hyperlink" xfId="13327" builtinId="8" hidden="1"/>
    <cellStyle name="Hyperlink" xfId="13329" builtinId="8" hidden="1"/>
    <cellStyle name="Hyperlink" xfId="13331" builtinId="8" hidden="1"/>
    <cellStyle name="Hyperlink" xfId="13333" builtinId="8" hidden="1"/>
    <cellStyle name="Hyperlink" xfId="13335" builtinId="8" hidden="1"/>
    <cellStyle name="Hyperlink" xfId="13337" builtinId="8" hidden="1"/>
    <cellStyle name="Hyperlink" xfId="13339" builtinId="8" hidden="1"/>
    <cellStyle name="Hyperlink" xfId="13341" builtinId="8" hidden="1"/>
    <cellStyle name="Hyperlink" xfId="13343" builtinId="8" hidden="1"/>
    <cellStyle name="Hyperlink" xfId="13345" builtinId="8" hidden="1"/>
    <cellStyle name="Hyperlink" xfId="13347" builtinId="8" hidden="1"/>
    <cellStyle name="Hyperlink" xfId="13349" builtinId="8" hidden="1"/>
    <cellStyle name="Hyperlink" xfId="13351" builtinId="8" hidden="1"/>
    <cellStyle name="Hyperlink" xfId="13353" builtinId="8" hidden="1"/>
    <cellStyle name="Hyperlink" xfId="13355" builtinId="8" hidden="1"/>
    <cellStyle name="Hyperlink" xfId="13357" builtinId="8" hidden="1"/>
    <cellStyle name="Hyperlink" xfId="13359" builtinId="8" hidden="1"/>
    <cellStyle name="Hyperlink" xfId="13361" builtinId="8" hidden="1"/>
    <cellStyle name="Hyperlink" xfId="13363" builtinId="8" hidden="1"/>
    <cellStyle name="Hyperlink" xfId="13365" builtinId="8" hidden="1"/>
    <cellStyle name="Hyperlink" xfId="13367" builtinId="8" hidden="1"/>
    <cellStyle name="Hyperlink" xfId="13369" builtinId="8" hidden="1"/>
    <cellStyle name="Hyperlink" xfId="13371" builtinId="8" hidden="1"/>
    <cellStyle name="Hyperlink" xfId="13373" builtinId="8" hidden="1"/>
    <cellStyle name="Hyperlink" xfId="13375" builtinId="8" hidden="1"/>
    <cellStyle name="Hyperlink" xfId="13377" builtinId="8" hidden="1"/>
    <cellStyle name="Hyperlink" xfId="13379" builtinId="8" hidden="1"/>
    <cellStyle name="Hyperlink" xfId="13381" builtinId="8" hidden="1"/>
    <cellStyle name="Hyperlink" xfId="13383" builtinId="8" hidden="1"/>
    <cellStyle name="Hyperlink" xfId="13385" builtinId="8" hidden="1"/>
    <cellStyle name="Hyperlink" xfId="13387" builtinId="8" hidden="1"/>
    <cellStyle name="Hyperlink" xfId="13389" builtinId="8" hidden="1"/>
    <cellStyle name="Hyperlink" xfId="13391" builtinId="8" hidden="1"/>
    <cellStyle name="Hyperlink" xfId="13393" builtinId="8" hidden="1"/>
    <cellStyle name="Hyperlink" xfId="13395" builtinId="8" hidden="1"/>
    <cellStyle name="Hyperlink" xfId="13397" builtinId="8" hidden="1"/>
    <cellStyle name="Normal" xfId="0" builtinId="0"/>
    <cellStyle name="Percent" xfId="2" builtinId="5"/>
    <cellStyle name="Percent 2" xfId="13279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9" Type="http://schemas.openxmlformats.org/officeDocument/2006/relationships/worksheet" Target="worksheets/sheet9.xml"/><Relationship Id="rId20" Type="http://schemas.openxmlformats.org/officeDocument/2006/relationships/calcChain" Target="calcChain.xml"/><Relationship Id="rId10" Type="http://schemas.openxmlformats.org/officeDocument/2006/relationships/worksheet" Target="worksheets/sheet10.xml"/><Relationship Id="rId11" Type="http://schemas.openxmlformats.org/officeDocument/2006/relationships/worksheet" Target="worksheets/sheet11.xml"/><Relationship Id="rId12" Type="http://schemas.openxmlformats.org/officeDocument/2006/relationships/worksheet" Target="worksheets/sheet12.xml"/><Relationship Id="rId13" Type="http://schemas.openxmlformats.org/officeDocument/2006/relationships/worksheet" Target="worksheets/sheet13.xml"/><Relationship Id="rId14" Type="http://schemas.openxmlformats.org/officeDocument/2006/relationships/worksheet" Target="worksheets/sheet14.xml"/><Relationship Id="rId15" Type="http://schemas.openxmlformats.org/officeDocument/2006/relationships/worksheet" Target="worksheets/sheet15.xml"/><Relationship Id="rId16" Type="http://schemas.openxmlformats.org/officeDocument/2006/relationships/externalLink" Target="externalLinks/externalLink1.xml"/><Relationship Id="rId17" Type="http://schemas.openxmlformats.org/officeDocument/2006/relationships/theme" Target="theme/theme1.xml"/><Relationship Id="rId18" Type="http://schemas.openxmlformats.org/officeDocument/2006/relationships/styles" Target="styles.xml"/><Relationship Id="rId19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worksheet" Target="worksheets/sheet5.xml"/><Relationship Id="rId6" Type="http://schemas.openxmlformats.org/officeDocument/2006/relationships/worksheet" Target="worksheets/sheet6.xml"/><Relationship Id="rId7" Type="http://schemas.openxmlformats.org/officeDocument/2006/relationships/worksheet" Target="worksheets/sheet7.xml"/><Relationship Id="rId8" Type="http://schemas.openxmlformats.org/officeDocument/2006/relationships/worksheet" Target="worksheets/sheet8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Users/nicholas2/Documents/Differdingen%20Project/Etude%20de%20Marche/RO%20France%20et%20Comparaison%20Pop%20zone%20Chal%20par%20pays%2011.11.2013%20.xlsx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Aisne"/>
      <sheetName val="Ardennes"/>
      <sheetName val="Aube"/>
      <sheetName val="Bas-Rhin"/>
      <sheetName val="Haut-Rhin"/>
      <sheetName val="Haute-Saône"/>
      <sheetName val="Haute-Marne"/>
      <sheetName val="Marne"/>
      <sheetName val="Meuse"/>
      <sheetName val="Meurthe-et-Moselle"/>
      <sheetName val="Moselle"/>
      <sheetName val="Nord"/>
      <sheetName val="Seine-et-Marne"/>
      <sheetName val="Vosges"/>
      <sheetName val="Total "/>
      <sheetName val="Comparaison simplifiée"/>
      <sheetName val="Comparaison détaillée"/>
      <sheetName val="Comparaison arrondie "/>
      <sheetName val="Méthodologie"/>
      <sheetName val="Linguistics"/>
    </sheetNames>
    <sheetDataSet>
      <sheetData sheetId="0">
        <row r="134">
          <cell r="K134">
            <v>35016.559988372937</v>
          </cell>
          <cell r="L134">
            <v>424739.8898559474</v>
          </cell>
        </row>
      </sheetData>
      <sheetData sheetId="1">
        <row r="74">
          <cell r="I74">
            <v>152683.43255391734</v>
          </cell>
          <cell r="J74">
            <v>124499.97616363343</v>
          </cell>
          <cell r="K74">
            <v>6112.5912824492307</v>
          </cell>
        </row>
      </sheetData>
      <sheetData sheetId="2">
        <row r="53">
          <cell r="K53">
            <v>6654.2486252359868</v>
          </cell>
          <cell r="L53">
            <v>276454.77664778777</v>
          </cell>
        </row>
      </sheetData>
      <sheetData sheetId="3">
        <row r="215">
          <cell r="I215">
            <v>14862.101457315963</v>
          </cell>
          <cell r="J215">
            <v>63958.958939038654</v>
          </cell>
          <cell r="K215">
            <v>924118.50486923102</v>
          </cell>
          <cell r="L215">
            <v>76073.434734414332</v>
          </cell>
        </row>
      </sheetData>
      <sheetData sheetId="4">
        <row r="148">
          <cell r="K148">
            <v>12180.965892288372</v>
          </cell>
          <cell r="L148">
            <v>190259.18493414728</v>
          </cell>
        </row>
      </sheetData>
      <sheetData sheetId="5">
        <row r="64">
          <cell r="K64">
            <v>33727.37351858757</v>
          </cell>
          <cell r="L64">
            <v>157956.8119842415</v>
          </cell>
        </row>
      </sheetData>
      <sheetData sheetId="6">
        <row r="44">
          <cell r="K44">
            <v>107353.68820621469</v>
          </cell>
          <cell r="L44">
            <v>87519.311793785309</v>
          </cell>
        </row>
      </sheetData>
      <sheetData sheetId="7">
        <row r="93">
          <cell r="J93">
            <v>104567.62653245758</v>
          </cell>
          <cell r="K93">
            <v>440488.0301924551</v>
          </cell>
          <cell r="L93">
            <v>20094.343275087325</v>
          </cell>
        </row>
      </sheetData>
      <sheetData sheetId="8">
        <row r="73">
          <cell r="H73">
            <v>18677.290340352098</v>
          </cell>
          <cell r="I73">
            <v>62272.298109875155</v>
          </cell>
          <cell r="J73">
            <v>96308.706078699848</v>
          </cell>
          <cell r="K73">
            <v>16664.705471072906</v>
          </cell>
        </row>
      </sheetData>
      <sheetData sheetId="9">
        <row r="135">
          <cell r="H135">
            <v>151160.98966381539</v>
          </cell>
          <cell r="I135">
            <v>476417.54783304728</v>
          </cell>
          <cell r="J135">
            <v>84036.160662804657</v>
          </cell>
          <cell r="K135">
            <v>2164.3018403326573</v>
          </cell>
        </row>
      </sheetData>
      <sheetData sheetId="10">
        <row r="214">
          <cell r="H214">
            <v>585108.8982319053</v>
          </cell>
          <cell r="I214">
            <v>386426.50123803952</v>
          </cell>
          <cell r="J214">
            <v>64304.261170351754</v>
          </cell>
          <cell r="K214">
            <v>936.33935970336825</v>
          </cell>
        </row>
      </sheetData>
      <sheetData sheetId="11">
        <row r="379">
          <cell r="K379">
            <v>262418.67080684478</v>
          </cell>
          <cell r="L379">
            <v>1719992.1642015071</v>
          </cell>
        </row>
      </sheetData>
      <sheetData sheetId="12">
        <row r="215">
          <cell r="L215">
            <v>180961.48252797007</v>
          </cell>
        </row>
      </sheetData>
      <sheetData sheetId="13">
        <row r="103">
          <cell r="J103">
            <v>150519.89395182973</v>
          </cell>
          <cell r="K103">
            <v>207374.24798347155</v>
          </cell>
          <cell r="L103">
            <v>21829.858064698725</v>
          </cell>
        </row>
      </sheetData>
      <sheetData sheetId="14"/>
      <sheetData sheetId="15"/>
      <sheetData sheetId="16"/>
      <sheetData sheetId="17"/>
      <sheetData sheetId="18"/>
      <sheetData sheetId="19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vmlDrawing" Target="../drawings/vmlDrawing1.vml"/><Relationship Id="rId2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H33"/>
  <sheetViews>
    <sheetView workbookViewId="0">
      <selection activeCell="D4" sqref="D4"/>
    </sheetView>
  </sheetViews>
  <sheetFormatPr baseColWidth="10" defaultRowHeight="15" x14ac:dyDescent="0"/>
  <cols>
    <col min="1" max="1" width="26.33203125" customWidth="1"/>
    <col min="2" max="2" width="2.1640625" customWidth="1"/>
    <col min="3" max="3" width="13.33203125" bestFit="1" customWidth="1"/>
    <col min="4" max="4" width="13.1640625" bestFit="1" customWidth="1"/>
    <col min="5" max="7" width="14.33203125" bestFit="1" customWidth="1"/>
    <col min="8" max="8" width="12.33203125" customWidth="1"/>
    <col min="9" max="9" width="12.5" customWidth="1"/>
    <col min="11" max="11" width="13.1640625" bestFit="1" customWidth="1"/>
  </cols>
  <sheetData>
    <row r="1" spans="1:8" ht="35" customHeight="1">
      <c r="A1" s="137" t="s">
        <v>1804</v>
      </c>
      <c r="B1" s="137"/>
      <c r="C1" s="137"/>
      <c r="D1" s="137"/>
      <c r="E1" s="137"/>
      <c r="F1" s="137"/>
      <c r="G1" s="137"/>
      <c r="H1" s="137"/>
    </row>
    <row r="2" spans="1:8" ht="29" customHeight="1">
      <c r="A2" s="137" t="s">
        <v>1803</v>
      </c>
      <c r="B2" s="137"/>
      <c r="C2" s="137"/>
      <c r="D2" s="137"/>
      <c r="E2" s="137"/>
      <c r="F2" s="137"/>
      <c r="G2" s="137"/>
      <c r="H2" s="137"/>
    </row>
    <row r="3" spans="1:8" ht="29" customHeight="1">
      <c r="A3" s="137" t="s">
        <v>1831</v>
      </c>
      <c r="B3" s="137"/>
      <c r="C3" s="137"/>
      <c r="D3" s="137"/>
      <c r="E3" s="137"/>
      <c r="F3" s="137"/>
      <c r="G3" s="137"/>
      <c r="H3" s="137"/>
    </row>
    <row r="4" spans="1:8" ht="41" customHeight="1"/>
    <row r="5" spans="1:8" ht="20">
      <c r="A5" s="106"/>
      <c r="B5" s="106"/>
      <c r="C5" s="106"/>
      <c r="D5" s="106"/>
      <c r="E5" s="106"/>
      <c r="F5" s="106"/>
      <c r="G5" s="106"/>
      <c r="H5" s="106"/>
    </row>
    <row r="6" spans="1:8" ht="20">
      <c r="A6" s="106"/>
      <c r="B6" s="106"/>
      <c r="C6" s="106"/>
      <c r="D6" s="106"/>
      <c r="E6" s="106"/>
      <c r="F6" s="106"/>
      <c r="G6" s="106"/>
      <c r="H6" s="106"/>
    </row>
    <row r="8" spans="1:8">
      <c r="A8" s="6" t="s">
        <v>1802</v>
      </c>
      <c r="C8" s="40" t="s">
        <v>104</v>
      </c>
      <c r="D8" s="41" t="s">
        <v>73</v>
      </c>
      <c r="E8" s="41" t="s">
        <v>103</v>
      </c>
      <c r="F8" s="42" t="s">
        <v>52</v>
      </c>
      <c r="G8" s="42" t="s">
        <v>53</v>
      </c>
    </row>
    <row r="9" spans="1:8" ht="21" customHeight="1">
      <c r="A9" s="105" t="s">
        <v>102</v>
      </c>
    </row>
    <row r="10" spans="1:8">
      <c r="A10" t="s">
        <v>94</v>
      </c>
      <c r="F10" s="103">
        <f>[1]Aisne!K134</f>
        <v>35016.559988372937</v>
      </c>
      <c r="G10" s="103">
        <f>[1]Aisne!L134</f>
        <v>424739.8898559474</v>
      </c>
    </row>
    <row r="11" spans="1:8">
      <c r="A11" t="s">
        <v>100</v>
      </c>
      <c r="C11" s="103"/>
      <c r="D11" s="103">
        <f>[1]Ardennes!I74</f>
        <v>152683.43255391734</v>
      </c>
      <c r="E11" s="103">
        <f>[1]Ardennes!J74</f>
        <v>124499.97616363343</v>
      </c>
      <c r="F11" s="103">
        <f>[1]Ardennes!K74</f>
        <v>6112.5912824492307</v>
      </c>
      <c r="G11" s="103"/>
    </row>
    <row r="12" spans="1:8">
      <c r="A12" t="s">
        <v>217</v>
      </c>
      <c r="F12" s="103">
        <f>[1]Aube!K53</f>
        <v>6654.2486252359868</v>
      </c>
      <c r="G12" s="103">
        <f>[1]Aube!L53</f>
        <v>276454.77664778777</v>
      </c>
    </row>
    <row r="13" spans="1:8">
      <c r="A13" t="s">
        <v>95</v>
      </c>
      <c r="D13" s="103">
        <f>'[1]Bas-Rhin'!I215</f>
        <v>14862.101457315963</v>
      </c>
      <c r="E13" s="103">
        <f>'[1]Bas-Rhin'!J215</f>
        <v>63958.958939038654</v>
      </c>
      <c r="F13" s="103">
        <f>'[1]Bas-Rhin'!K215</f>
        <v>924118.50486923102</v>
      </c>
      <c r="G13" s="103">
        <f>'[1]Bas-Rhin'!L215</f>
        <v>76073.434734414332</v>
      </c>
      <c r="H13" s="10"/>
    </row>
    <row r="14" spans="1:8">
      <c r="A14" t="s">
        <v>272</v>
      </c>
      <c r="D14" s="103"/>
      <c r="E14" s="103"/>
      <c r="F14" s="103">
        <f>'[1]Haut-Rhin'!K148</f>
        <v>12180.965892288372</v>
      </c>
      <c r="G14" s="103">
        <f>'[1]Haut-Rhin'!L148</f>
        <v>190259.18493414728</v>
      </c>
      <c r="H14" s="10"/>
    </row>
    <row r="15" spans="1:8">
      <c r="A15" t="s">
        <v>271</v>
      </c>
      <c r="D15" s="103"/>
      <c r="E15" s="103"/>
      <c r="F15" s="103">
        <f>'[1]Haute-Marne'!K44</f>
        <v>107353.68820621469</v>
      </c>
      <c r="G15" s="103">
        <f>'[1]Haute-Marne'!L44</f>
        <v>87519.311793785309</v>
      </c>
      <c r="H15" s="10"/>
    </row>
    <row r="16" spans="1:8">
      <c r="A16" t="s">
        <v>284</v>
      </c>
      <c r="D16" s="103"/>
      <c r="E16" s="103"/>
      <c r="F16" s="103">
        <f>'[1]Haute-Saône'!K64</f>
        <v>33727.37351858757</v>
      </c>
      <c r="G16" s="103">
        <f>'[1]Haute-Saône'!L64</f>
        <v>157956.8119842415</v>
      </c>
      <c r="H16" s="10"/>
    </row>
    <row r="17" spans="1:8">
      <c r="A17" t="s">
        <v>99</v>
      </c>
      <c r="E17" s="103">
        <f>[1]Marne!J93</f>
        <v>104567.62653245758</v>
      </c>
      <c r="F17" s="103">
        <f>[1]Marne!K93</f>
        <v>440488.0301924551</v>
      </c>
      <c r="G17" s="103">
        <f>[1]Marne!L93</f>
        <v>20094.343275087325</v>
      </c>
      <c r="H17" s="10"/>
    </row>
    <row r="18" spans="1:8">
      <c r="A18" t="s">
        <v>98</v>
      </c>
      <c r="C18" s="103">
        <f>'[1]Meurthe-et-Moselle'!H135</f>
        <v>151160.98966381539</v>
      </c>
      <c r="D18" s="103">
        <f>'[1]Meurthe-et-Moselle'!I135</f>
        <v>476417.54783304728</v>
      </c>
      <c r="E18" s="103">
        <f>'[1]Meurthe-et-Moselle'!J135</f>
        <v>84036.160662804657</v>
      </c>
      <c r="F18" s="103">
        <f>'[1]Meurthe-et-Moselle'!K135</f>
        <v>2164.3018403326573</v>
      </c>
      <c r="G18" s="103"/>
      <c r="H18" s="10"/>
    </row>
    <row r="19" spans="1:8">
      <c r="A19" t="s">
        <v>97</v>
      </c>
      <c r="C19" s="103">
        <f>[1]Meuse!H73</f>
        <v>18677.290340352098</v>
      </c>
      <c r="D19" s="103">
        <f>[1]Meuse!I73</f>
        <v>62272.298109875155</v>
      </c>
      <c r="E19" s="103">
        <f>[1]Meuse!J73</f>
        <v>96308.706078699848</v>
      </c>
      <c r="F19" s="103">
        <f>[1]Meuse!K73</f>
        <v>16664.705471072906</v>
      </c>
      <c r="G19" s="103"/>
      <c r="H19" s="10"/>
    </row>
    <row r="20" spans="1:8">
      <c r="A20" t="s">
        <v>96</v>
      </c>
      <c r="C20" s="103">
        <f>[1]Moselle!H214</f>
        <v>585108.8982319053</v>
      </c>
      <c r="D20" s="103">
        <f>[1]Moselle!I214</f>
        <v>386426.50123803952</v>
      </c>
      <c r="E20" s="103">
        <f>[1]Moselle!J214</f>
        <v>64304.261170351754</v>
      </c>
      <c r="F20" s="103">
        <f>[1]Moselle!K214</f>
        <v>936.33935970336825</v>
      </c>
      <c r="G20" s="103"/>
      <c r="H20" s="10"/>
    </row>
    <row r="21" spans="1:8">
      <c r="A21" t="s">
        <v>151</v>
      </c>
      <c r="F21" s="103">
        <f>[1]Nord!K379</f>
        <v>262418.67080684478</v>
      </c>
      <c r="G21" s="103">
        <f>[1]Nord!L379</f>
        <v>1719992.1642015071</v>
      </c>
    </row>
    <row r="22" spans="1:8">
      <c r="A22" t="s">
        <v>113</v>
      </c>
      <c r="G22" s="103">
        <f>'[1]Seine-et-Marne'!L215</f>
        <v>180961.48252797007</v>
      </c>
    </row>
    <row r="23" spans="1:8" ht="16" thickBot="1">
      <c r="A23" s="13" t="s">
        <v>101</v>
      </c>
      <c r="B23" s="13"/>
      <c r="C23" s="104"/>
      <c r="D23" s="104"/>
      <c r="E23" s="104">
        <f>[1]Vosges!J103</f>
        <v>150519.89395182973</v>
      </c>
      <c r="F23" s="104">
        <f>[1]Vosges!K103</f>
        <v>207374.24798347155</v>
      </c>
      <c r="G23" s="104">
        <f>[1]Vosges!L103</f>
        <v>21829.858064698725</v>
      </c>
    </row>
    <row r="24" spans="1:8" ht="16" thickTop="1">
      <c r="A24" s="95" t="s">
        <v>218</v>
      </c>
      <c r="C24" s="103">
        <f>SUM(C10:C23)</f>
        <v>754947.17823607277</v>
      </c>
      <c r="D24" s="103">
        <f>SUM(D10:D23)</f>
        <v>1092661.8811921952</v>
      </c>
      <c r="E24" s="103">
        <f>SUM(E10:E23)</f>
        <v>688195.58349881566</v>
      </c>
      <c r="F24" s="103">
        <f>SUM(F10:F23)</f>
        <v>2055210.2280362598</v>
      </c>
      <c r="G24" s="103">
        <f>SUM(G10:G23)</f>
        <v>3155881.2580195861</v>
      </c>
      <c r="H24" s="96">
        <f>SUM(C24:G24)</f>
        <v>7746896.1289829295</v>
      </c>
    </row>
    <row r="25" spans="1:8">
      <c r="C25" s="103"/>
      <c r="D25" s="103"/>
      <c r="E25" s="103"/>
      <c r="F25" s="103"/>
      <c r="G25" s="103"/>
    </row>
    <row r="27" spans="1:8">
      <c r="C27" s="40" t="s">
        <v>104</v>
      </c>
      <c r="D27" s="41" t="s">
        <v>73</v>
      </c>
      <c r="E27" s="41" t="s">
        <v>103</v>
      </c>
      <c r="F27" s="42" t="s">
        <v>52</v>
      </c>
      <c r="G27" s="42" t="s">
        <v>53</v>
      </c>
    </row>
    <row r="28" spans="1:8">
      <c r="A28" s="6" t="s">
        <v>1805</v>
      </c>
      <c r="C28" s="36"/>
      <c r="D28" s="37"/>
      <c r="E28" s="37"/>
      <c r="F28" s="38"/>
      <c r="G28" s="38"/>
    </row>
    <row r="29" spans="1:8">
      <c r="A29" s="6" t="s">
        <v>1806</v>
      </c>
      <c r="C29" s="10">
        <f>C24</f>
        <v>754947.17823607277</v>
      </c>
    </row>
    <row r="30" spans="1:8">
      <c r="A30" s="107" t="s">
        <v>1807</v>
      </c>
      <c r="D30" s="10">
        <f>C24+D24</f>
        <v>1847609.0594282681</v>
      </c>
    </row>
    <row r="31" spans="1:8">
      <c r="A31" s="108" t="s">
        <v>1808</v>
      </c>
      <c r="E31" s="10">
        <f>D30+E24</f>
        <v>2535804.6429270837</v>
      </c>
    </row>
    <row r="32" spans="1:8">
      <c r="A32" s="108" t="s">
        <v>1809</v>
      </c>
      <c r="F32" s="10">
        <f>E31+F24</f>
        <v>4591014.8709633434</v>
      </c>
    </row>
    <row r="33" spans="1:7">
      <c r="A33" s="108" t="s">
        <v>1810</v>
      </c>
      <c r="G33" s="10">
        <f>F32+G24</f>
        <v>7746896.1289829295</v>
      </c>
    </row>
  </sheetData>
  <mergeCells count="3">
    <mergeCell ref="A3:H3"/>
    <mergeCell ref="A2:H2"/>
    <mergeCell ref="A1:H1"/>
  </mergeCells>
  <phoneticPr fontId="9" type="noConversion"/>
  <printOptions horizontalCentered="1" verticalCentered="1"/>
  <pageMargins left="0.25" right="0.25" top="0.25" bottom="0.25" header="0" footer="0"/>
  <pageSetup scale="97" orientation="landscape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74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8.6640625" customWidth="1"/>
    <col min="3" max="3" width="11.5" customWidth="1"/>
    <col min="4" max="4" width="10.83203125" customWidth="1"/>
    <col min="5" max="5" width="14" style="8" customWidth="1"/>
    <col min="6" max="6" width="15.33203125" style="17" customWidth="1"/>
    <col min="7" max="7" width="19.83203125" style="14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1820</v>
      </c>
      <c r="B2" s="123"/>
    </row>
    <row r="3" spans="1:14" ht="18">
      <c r="A3" s="123" t="s">
        <v>1349</v>
      </c>
      <c r="B3" s="123"/>
    </row>
    <row r="4" spans="1:14" ht="18">
      <c r="A4" s="97" t="s">
        <v>863</v>
      </c>
      <c r="B4" s="97"/>
    </row>
    <row r="5" spans="1:14">
      <c r="D5" s="15">
        <v>193923</v>
      </c>
      <c r="E5" s="14"/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 ht="27" customHeight="1">
      <c r="A7" s="3">
        <v>1</v>
      </c>
      <c r="B7" t="s">
        <v>18</v>
      </c>
      <c r="C7" s="65">
        <v>55100</v>
      </c>
      <c r="D7" s="15">
        <v>19626</v>
      </c>
      <c r="E7" s="15">
        <v>71</v>
      </c>
      <c r="F7" s="23">
        <v>1.1299999999999999</v>
      </c>
      <c r="I7" s="10">
        <f>D7</f>
        <v>19626</v>
      </c>
    </row>
    <row r="8" spans="1:14">
      <c r="A8" s="3">
        <v>2</v>
      </c>
      <c r="B8" t="s">
        <v>19</v>
      </c>
      <c r="C8" s="65">
        <v>55000</v>
      </c>
      <c r="D8" s="16">
        <v>16939</v>
      </c>
      <c r="E8" s="15">
        <v>141</v>
      </c>
      <c r="F8" s="23">
        <v>1.52</v>
      </c>
      <c r="J8" s="10">
        <f>D8</f>
        <v>16939</v>
      </c>
    </row>
    <row r="9" spans="1:14">
      <c r="A9" s="3">
        <v>3</v>
      </c>
      <c r="B9" t="s">
        <v>1350</v>
      </c>
      <c r="C9" s="65">
        <v>55200</v>
      </c>
      <c r="D9" s="16">
        <v>6322</v>
      </c>
      <c r="E9" s="15">
        <v>138</v>
      </c>
      <c r="F9" s="23">
        <v>1.41</v>
      </c>
      <c r="J9" s="10">
        <f>D9</f>
        <v>6322</v>
      </c>
    </row>
    <row r="10" spans="1:14">
      <c r="A10" s="3">
        <v>4</v>
      </c>
      <c r="B10" t="s">
        <v>20</v>
      </c>
      <c r="C10" s="65">
        <v>55300</v>
      </c>
      <c r="D10" s="16">
        <v>5251</v>
      </c>
      <c r="E10" s="15">
        <v>115</v>
      </c>
      <c r="F10" s="23">
        <v>1.33</v>
      </c>
      <c r="J10" s="10">
        <f>D10</f>
        <v>5251</v>
      </c>
    </row>
    <row r="11" spans="1:14">
      <c r="A11" s="3">
        <v>5</v>
      </c>
      <c r="B11" t="s">
        <v>1351</v>
      </c>
      <c r="C11" s="65">
        <v>55500</v>
      </c>
      <c r="D11" s="16">
        <v>5036</v>
      </c>
      <c r="E11" s="15">
        <v>186</v>
      </c>
      <c r="F11" s="23">
        <v>1.53</v>
      </c>
      <c r="J11" s="10">
        <f>D11</f>
        <v>5036</v>
      </c>
    </row>
    <row r="12" spans="1:14">
      <c r="A12" s="3">
        <v>6</v>
      </c>
      <c r="B12" t="s">
        <v>1352</v>
      </c>
      <c r="C12" s="65">
        <v>55400</v>
      </c>
      <c r="D12" s="16">
        <v>3711</v>
      </c>
      <c r="E12" s="15">
        <v>54</v>
      </c>
      <c r="F12" s="23">
        <v>0.56999999999999995</v>
      </c>
      <c r="H12" s="10">
        <f>D12</f>
        <v>3711</v>
      </c>
    </row>
    <row r="13" spans="1:14">
      <c r="A13" s="3">
        <v>7</v>
      </c>
      <c r="B13" t="s">
        <v>1353</v>
      </c>
      <c r="C13" s="65">
        <v>55800</v>
      </c>
      <c r="D13" s="16">
        <v>3660</v>
      </c>
      <c r="E13" s="15">
        <v>147</v>
      </c>
      <c r="F13" s="23">
        <v>2.02</v>
      </c>
      <c r="K13" s="10">
        <f>D13</f>
        <v>3660</v>
      </c>
    </row>
    <row r="14" spans="1:14">
      <c r="A14" s="3">
        <v>8</v>
      </c>
      <c r="B14" t="s">
        <v>1354</v>
      </c>
      <c r="C14" s="65">
        <v>55430</v>
      </c>
      <c r="D14" s="16">
        <v>3137</v>
      </c>
      <c r="E14" s="15">
        <v>73</v>
      </c>
      <c r="F14" s="23">
        <v>1.1399999999999999</v>
      </c>
      <c r="I14" s="10">
        <f>D14</f>
        <v>3137</v>
      </c>
    </row>
    <row r="15" spans="1:14">
      <c r="A15" s="3">
        <v>9</v>
      </c>
      <c r="B15" t="s">
        <v>1355</v>
      </c>
      <c r="C15" s="65">
        <v>55700</v>
      </c>
      <c r="D15" s="16">
        <v>2966</v>
      </c>
      <c r="E15" s="15">
        <v>77</v>
      </c>
      <c r="F15" s="23">
        <v>1.0900000000000001</v>
      </c>
      <c r="I15" s="10">
        <f>D15</f>
        <v>2966</v>
      </c>
    </row>
    <row r="16" spans="1:14">
      <c r="A16" s="3">
        <v>10</v>
      </c>
      <c r="B16" t="s">
        <v>1356</v>
      </c>
      <c r="C16" s="65">
        <v>55240</v>
      </c>
      <c r="D16" s="16">
        <v>2816</v>
      </c>
      <c r="E16" s="15">
        <v>39</v>
      </c>
      <c r="F16" s="23">
        <v>0.42</v>
      </c>
      <c r="H16" s="10">
        <f>D16</f>
        <v>2816</v>
      </c>
    </row>
    <row r="17" spans="1:11">
      <c r="A17" s="3">
        <v>11</v>
      </c>
      <c r="B17" t="s">
        <v>1357</v>
      </c>
      <c r="C17" s="65">
        <v>55840</v>
      </c>
      <c r="D17" s="16">
        <v>2746</v>
      </c>
      <c r="E17" s="15">
        <v>70</v>
      </c>
      <c r="F17" s="23">
        <v>1.19</v>
      </c>
      <c r="I17" s="10">
        <f>D17</f>
        <v>2746</v>
      </c>
    </row>
    <row r="18" spans="1:11">
      <c r="A18" s="3">
        <v>12</v>
      </c>
      <c r="B18" t="s">
        <v>1358</v>
      </c>
      <c r="C18" s="65">
        <v>55170</v>
      </c>
      <c r="D18" s="16">
        <v>2725</v>
      </c>
      <c r="E18" s="15">
        <v>210</v>
      </c>
      <c r="F18" s="23">
        <v>2</v>
      </c>
      <c r="J18" s="10">
        <f>D18</f>
        <v>2725</v>
      </c>
    </row>
    <row r="19" spans="1:11">
      <c r="A19" s="3">
        <v>13</v>
      </c>
      <c r="B19" t="s">
        <v>1359</v>
      </c>
      <c r="C19" s="65">
        <v>55140</v>
      </c>
      <c r="D19" s="16">
        <v>2293</v>
      </c>
      <c r="E19" s="15">
        <v>163</v>
      </c>
      <c r="F19" s="23">
        <v>1.45</v>
      </c>
      <c r="J19" s="10">
        <f>D19</f>
        <v>2293</v>
      </c>
    </row>
    <row r="20" spans="1:11">
      <c r="A20" s="3">
        <v>14</v>
      </c>
      <c r="B20" t="s">
        <v>1360</v>
      </c>
      <c r="C20" s="65">
        <v>55000</v>
      </c>
      <c r="D20" s="16">
        <v>2292</v>
      </c>
      <c r="E20" s="15">
        <v>142</v>
      </c>
      <c r="F20" s="23">
        <v>1.59</v>
      </c>
      <c r="J20" s="10">
        <f>D20</f>
        <v>2292</v>
      </c>
    </row>
    <row r="21" spans="1:11">
      <c r="A21" s="3">
        <v>15</v>
      </c>
      <c r="B21" t="s">
        <v>1361</v>
      </c>
      <c r="C21" s="65">
        <v>55600</v>
      </c>
      <c r="D21" s="16">
        <v>2260</v>
      </c>
      <c r="E21" s="15">
        <v>51</v>
      </c>
      <c r="F21" s="23">
        <v>0.56000000000000005</v>
      </c>
      <c r="H21" s="10">
        <f>D21</f>
        <v>2260</v>
      </c>
    </row>
    <row r="22" spans="1:11">
      <c r="A22" s="3">
        <v>16</v>
      </c>
      <c r="B22" t="s">
        <v>1362</v>
      </c>
      <c r="C22" s="65">
        <v>55310</v>
      </c>
      <c r="D22" s="16">
        <v>2036</v>
      </c>
      <c r="E22" s="15">
        <v>190</v>
      </c>
      <c r="F22" s="23">
        <v>1.56</v>
      </c>
      <c r="J22" s="10">
        <f>D22</f>
        <v>2036</v>
      </c>
    </row>
    <row r="23" spans="1:11">
      <c r="A23" s="3">
        <v>17</v>
      </c>
      <c r="B23" t="s">
        <v>1363</v>
      </c>
      <c r="C23" s="65">
        <v>55120</v>
      </c>
      <c r="D23" s="16">
        <v>1767</v>
      </c>
      <c r="E23" s="15">
        <v>113</v>
      </c>
      <c r="F23" s="23">
        <v>1.25</v>
      </c>
      <c r="J23" s="10">
        <f>D23</f>
        <v>1767</v>
      </c>
    </row>
    <row r="24" spans="1:11">
      <c r="A24" s="3">
        <v>18</v>
      </c>
      <c r="B24" t="s">
        <v>1364</v>
      </c>
      <c r="C24" s="65">
        <v>55170</v>
      </c>
      <c r="D24" s="16">
        <v>1716</v>
      </c>
      <c r="E24" s="15">
        <v>209</v>
      </c>
      <c r="F24" s="23">
        <v>2.0699999999999998</v>
      </c>
      <c r="K24" s="10">
        <f>D24</f>
        <v>1716</v>
      </c>
    </row>
    <row r="25" spans="1:11">
      <c r="A25" s="3">
        <v>19</v>
      </c>
      <c r="B25" t="s">
        <v>1365</v>
      </c>
      <c r="C25" s="65">
        <v>55190</v>
      </c>
      <c r="D25" s="16">
        <v>1574</v>
      </c>
      <c r="E25" s="15">
        <v>163</v>
      </c>
      <c r="F25" s="23">
        <v>1.39</v>
      </c>
      <c r="J25" s="10">
        <f>D25</f>
        <v>1574</v>
      </c>
    </row>
    <row r="26" spans="1:11">
      <c r="A26" s="3">
        <v>20</v>
      </c>
      <c r="B26" t="s">
        <v>1366</v>
      </c>
      <c r="C26" s="65">
        <v>55200</v>
      </c>
      <c r="D26" s="16">
        <v>1419</v>
      </c>
      <c r="E26" s="15">
        <v>139</v>
      </c>
      <c r="F26" s="23">
        <v>1.42</v>
      </c>
      <c r="J26" s="10">
        <f>D26</f>
        <v>1419</v>
      </c>
    </row>
    <row r="27" spans="1:11">
      <c r="A27" s="3">
        <v>21</v>
      </c>
      <c r="B27" t="s">
        <v>1367</v>
      </c>
      <c r="C27" s="65">
        <v>55320</v>
      </c>
      <c r="D27" s="16">
        <v>1417</v>
      </c>
      <c r="E27" s="15">
        <v>92</v>
      </c>
      <c r="F27" s="23">
        <v>1.1399999999999999</v>
      </c>
      <c r="I27" s="10">
        <f>D27</f>
        <v>1417</v>
      </c>
    </row>
    <row r="28" spans="1:11">
      <c r="A28" s="3">
        <v>22</v>
      </c>
      <c r="B28" t="s">
        <v>1368</v>
      </c>
      <c r="C28" s="65">
        <v>55200</v>
      </c>
      <c r="D28" s="16">
        <v>1389</v>
      </c>
      <c r="E28" s="15">
        <v>130</v>
      </c>
      <c r="F28" s="23">
        <v>1.48</v>
      </c>
      <c r="J28" s="10">
        <f>D28</f>
        <v>1389</v>
      </c>
    </row>
    <row r="29" spans="1:11">
      <c r="A29" s="3">
        <v>23</v>
      </c>
      <c r="B29" t="s">
        <v>1369</v>
      </c>
      <c r="C29" s="65">
        <v>55130</v>
      </c>
      <c r="D29" s="16">
        <v>1378</v>
      </c>
      <c r="E29" s="15">
        <v>185</v>
      </c>
      <c r="F29" s="23">
        <v>2.0299999999999998</v>
      </c>
      <c r="K29" s="10">
        <f>D29</f>
        <v>1378</v>
      </c>
    </row>
    <row r="30" spans="1:11">
      <c r="A30" s="3">
        <v>24</v>
      </c>
      <c r="B30" t="s">
        <v>1370</v>
      </c>
      <c r="C30" s="65">
        <v>55210</v>
      </c>
      <c r="D30" s="16">
        <v>1369</v>
      </c>
      <c r="E30" s="15">
        <v>84</v>
      </c>
      <c r="F30" s="23">
        <v>1.24</v>
      </c>
      <c r="I30" s="10">
        <f>D30</f>
        <v>1369</v>
      </c>
    </row>
    <row r="31" spans="1:11">
      <c r="A31" s="3">
        <v>25</v>
      </c>
      <c r="B31" t="s">
        <v>1371</v>
      </c>
      <c r="C31" s="65">
        <v>55100</v>
      </c>
      <c r="D31" s="16">
        <v>1280</v>
      </c>
      <c r="E31" s="15">
        <v>97</v>
      </c>
      <c r="F31" s="23">
        <v>1.2</v>
      </c>
      <c r="I31" s="10">
        <f>D31</f>
        <v>1280</v>
      </c>
    </row>
    <row r="32" spans="1:11">
      <c r="A32" s="3">
        <v>26</v>
      </c>
      <c r="B32" t="s">
        <v>1372</v>
      </c>
      <c r="C32" s="65">
        <v>55200</v>
      </c>
      <c r="D32" s="16">
        <v>1275</v>
      </c>
      <c r="E32" s="15">
        <v>135</v>
      </c>
      <c r="F32" s="23">
        <v>1.38</v>
      </c>
      <c r="J32" s="10">
        <f>D32</f>
        <v>1275</v>
      </c>
    </row>
    <row r="33" spans="1:11">
      <c r="A33" s="3">
        <v>27</v>
      </c>
      <c r="B33" t="s">
        <v>1373</v>
      </c>
      <c r="C33" s="65">
        <v>55000</v>
      </c>
      <c r="D33" s="16">
        <v>1264</v>
      </c>
      <c r="E33" s="15">
        <v>146</v>
      </c>
      <c r="F33" s="23">
        <v>1.57</v>
      </c>
      <c r="J33" s="10">
        <f>D33</f>
        <v>1264</v>
      </c>
    </row>
    <row r="34" spans="1:11">
      <c r="A34" s="3">
        <v>28</v>
      </c>
      <c r="B34" t="s">
        <v>1374</v>
      </c>
      <c r="C34" s="65">
        <v>55500</v>
      </c>
      <c r="D34" s="16">
        <v>980</v>
      </c>
      <c r="E34" s="15">
        <v>187</v>
      </c>
      <c r="F34" s="23">
        <v>1.52</v>
      </c>
      <c r="J34" s="10">
        <f>D34</f>
        <v>980</v>
      </c>
    </row>
    <row r="35" spans="1:11">
      <c r="A35" s="3">
        <v>29</v>
      </c>
      <c r="B35" t="s">
        <v>1375</v>
      </c>
      <c r="C35" s="65">
        <v>55320</v>
      </c>
      <c r="D35" s="16">
        <v>980</v>
      </c>
      <c r="E35" s="15">
        <v>94</v>
      </c>
      <c r="F35" s="23">
        <v>1.17</v>
      </c>
      <c r="I35" s="10">
        <f>D35</f>
        <v>980</v>
      </c>
    </row>
    <row r="36" spans="1:11">
      <c r="A36" s="3">
        <v>30</v>
      </c>
      <c r="B36" t="s">
        <v>1376</v>
      </c>
      <c r="C36" s="65">
        <v>55190</v>
      </c>
      <c r="D36" s="16">
        <v>953</v>
      </c>
      <c r="E36" s="15">
        <v>164</v>
      </c>
      <c r="F36" s="23">
        <v>1.41</v>
      </c>
      <c r="J36" s="10">
        <f>D36</f>
        <v>953</v>
      </c>
    </row>
    <row r="37" spans="1:11">
      <c r="A37" s="3">
        <v>31</v>
      </c>
      <c r="B37" t="s">
        <v>1377</v>
      </c>
      <c r="C37" s="65">
        <v>55190</v>
      </c>
      <c r="D37" s="16">
        <v>906</v>
      </c>
      <c r="E37" s="15">
        <v>154</v>
      </c>
      <c r="F37" s="23">
        <v>1.34</v>
      </c>
      <c r="J37" s="10">
        <f>D37</f>
        <v>906</v>
      </c>
    </row>
    <row r="38" spans="1:11">
      <c r="A38" s="3">
        <v>32</v>
      </c>
      <c r="B38" t="s">
        <v>1378</v>
      </c>
      <c r="C38" s="65">
        <v>55000</v>
      </c>
      <c r="D38" s="16">
        <v>897</v>
      </c>
      <c r="E38" s="15">
        <v>141</v>
      </c>
      <c r="F38" s="23">
        <v>1.58</v>
      </c>
      <c r="J38" s="10">
        <f>D38</f>
        <v>897</v>
      </c>
    </row>
    <row r="39" spans="1:11">
      <c r="A39" s="3">
        <v>33</v>
      </c>
      <c r="B39" t="s">
        <v>1379</v>
      </c>
      <c r="C39" s="65">
        <v>55000</v>
      </c>
      <c r="D39" s="16">
        <v>887</v>
      </c>
      <c r="E39" s="15">
        <v>137</v>
      </c>
      <c r="F39" s="23">
        <v>1.47</v>
      </c>
      <c r="J39" s="10">
        <f>D39</f>
        <v>887</v>
      </c>
    </row>
    <row r="40" spans="1:11">
      <c r="A40" s="3">
        <v>34</v>
      </c>
      <c r="B40" t="s">
        <v>1380</v>
      </c>
      <c r="C40" s="65">
        <v>55100</v>
      </c>
      <c r="D40" s="16">
        <v>879</v>
      </c>
      <c r="E40" s="15">
        <v>88</v>
      </c>
      <c r="F40" s="23">
        <v>1.0900000000000001</v>
      </c>
      <c r="I40" s="10">
        <f>D40</f>
        <v>879</v>
      </c>
    </row>
    <row r="41" spans="1:11">
      <c r="A41" s="3">
        <v>35</v>
      </c>
      <c r="B41" t="s">
        <v>1381</v>
      </c>
      <c r="C41" s="65">
        <v>55000</v>
      </c>
      <c r="D41" s="16">
        <v>835</v>
      </c>
      <c r="E41" s="15">
        <v>151</v>
      </c>
      <c r="F41" s="23">
        <v>2.08</v>
      </c>
      <c r="K41" s="10">
        <f>D41</f>
        <v>835</v>
      </c>
    </row>
    <row r="42" spans="1:11">
      <c r="A42" s="3">
        <v>36</v>
      </c>
      <c r="B42" t="s">
        <v>1382</v>
      </c>
      <c r="C42" s="65">
        <v>55120</v>
      </c>
      <c r="D42" s="16">
        <v>816</v>
      </c>
      <c r="E42" s="15">
        <v>119</v>
      </c>
      <c r="F42" s="23">
        <v>1.29</v>
      </c>
      <c r="I42" s="10">
        <f>D42</f>
        <v>816</v>
      </c>
    </row>
    <row r="43" spans="1:11">
      <c r="A43" s="3">
        <v>37</v>
      </c>
      <c r="B43" t="s">
        <v>1383</v>
      </c>
      <c r="C43" s="65">
        <v>55000</v>
      </c>
      <c r="D43" s="16">
        <v>799</v>
      </c>
      <c r="E43" s="15">
        <v>143</v>
      </c>
      <c r="F43" s="23">
        <v>2</v>
      </c>
      <c r="J43" s="10">
        <f>D43</f>
        <v>799</v>
      </c>
    </row>
    <row r="44" spans="1:11">
      <c r="A44" s="3">
        <v>38</v>
      </c>
      <c r="B44" t="s">
        <v>1384</v>
      </c>
      <c r="C44" s="65">
        <v>55300</v>
      </c>
      <c r="D44" s="16">
        <v>786</v>
      </c>
      <c r="E44" s="15">
        <v>124</v>
      </c>
      <c r="F44" s="23">
        <v>1.41</v>
      </c>
      <c r="J44" s="10">
        <f>D44</f>
        <v>786</v>
      </c>
    </row>
    <row r="45" spans="1:11">
      <c r="A45" s="3">
        <v>39</v>
      </c>
      <c r="B45" t="s">
        <v>1385</v>
      </c>
      <c r="C45" s="65">
        <v>55000</v>
      </c>
      <c r="D45" s="16">
        <v>772</v>
      </c>
      <c r="E45" s="15">
        <v>135</v>
      </c>
      <c r="F45" s="23">
        <v>1.48</v>
      </c>
      <c r="J45" s="10">
        <f>D45</f>
        <v>772</v>
      </c>
    </row>
    <row r="46" spans="1:11">
      <c r="A46" s="3">
        <v>40</v>
      </c>
      <c r="B46" t="s">
        <v>1386</v>
      </c>
      <c r="C46" s="65">
        <v>55000</v>
      </c>
      <c r="D46" s="16">
        <v>759</v>
      </c>
      <c r="E46" s="15">
        <v>128</v>
      </c>
      <c r="F46" s="23">
        <v>1.41</v>
      </c>
      <c r="J46" s="10">
        <f>D46</f>
        <v>759</v>
      </c>
    </row>
    <row r="47" spans="1:11">
      <c r="A47" s="3">
        <v>41</v>
      </c>
      <c r="B47" t="s">
        <v>1387</v>
      </c>
      <c r="C47" s="65">
        <v>55700</v>
      </c>
      <c r="D47" s="16">
        <v>756</v>
      </c>
      <c r="E47" s="15">
        <v>80</v>
      </c>
      <c r="F47" s="23">
        <v>1.1299999999999999</v>
      </c>
      <c r="I47" s="10">
        <f>D47</f>
        <v>756</v>
      </c>
    </row>
    <row r="48" spans="1:11">
      <c r="A48" s="3">
        <v>42</v>
      </c>
      <c r="B48" t="s">
        <v>1388</v>
      </c>
      <c r="C48" s="65">
        <v>55110</v>
      </c>
      <c r="D48" s="16">
        <v>752</v>
      </c>
      <c r="E48" s="15">
        <v>90</v>
      </c>
      <c r="F48" s="23">
        <v>1.2</v>
      </c>
      <c r="I48" s="10">
        <f>D48</f>
        <v>752</v>
      </c>
    </row>
    <row r="49" spans="1:11">
      <c r="A49" s="3">
        <v>43</v>
      </c>
      <c r="B49" t="s">
        <v>1389</v>
      </c>
      <c r="C49" s="65">
        <v>55130</v>
      </c>
      <c r="D49" s="18">
        <v>742</v>
      </c>
      <c r="E49" s="15">
        <v>189</v>
      </c>
      <c r="F49" s="23">
        <v>2</v>
      </c>
      <c r="J49">
        <f>D49</f>
        <v>742</v>
      </c>
    </row>
    <row r="50" spans="1:11">
      <c r="A50" s="3">
        <v>44</v>
      </c>
      <c r="B50" t="s">
        <v>1390</v>
      </c>
      <c r="C50" s="65">
        <v>55240</v>
      </c>
      <c r="D50" s="18">
        <v>714</v>
      </c>
      <c r="E50" s="15">
        <v>41</v>
      </c>
      <c r="F50" s="23">
        <v>0.44</v>
      </c>
      <c r="H50">
        <f>D50</f>
        <v>714</v>
      </c>
    </row>
    <row r="51" spans="1:11">
      <c r="A51" s="3">
        <v>45</v>
      </c>
      <c r="B51" t="s">
        <v>1391</v>
      </c>
      <c r="C51" s="65">
        <v>55270</v>
      </c>
      <c r="D51" s="18">
        <v>691</v>
      </c>
      <c r="E51" s="15">
        <v>93</v>
      </c>
      <c r="F51" s="23">
        <v>1.45</v>
      </c>
      <c r="J51">
        <f>D51</f>
        <v>691</v>
      </c>
    </row>
    <row r="52" spans="1:11">
      <c r="A52" s="3">
        <v>46</v>
      </c>
      <c r="B52" t="s">
        <v>1392</v>
      </c>
      <c r="C52" s="65">
        <v>55800</v>
      </c>
      <c r="D52" s="18">
        <v>686</v>
      </c>
      <c r="E52" s="15">
        <v>152</v>
      </c>
      <c r="F52" s="23">
        <v>2.06</v>
      </c>
      <c r="K52">
        <f>D52</f>
        <v>686</v>
      </c>
    </row>
    <row r="53" spans="1:11">
      <c r="A53" s="3">
        <v>47</v>
      </c>
      <c r="B53" t="s">
        <v>1393</v>
      </c>
      <c r="C53" s="65">
        <v>55230</v>
      </c>
      <c r="D53" s="18">
        <v>668</v>
      </c>
      <c r="E53" s="15">
        <v>40</v>
      </c>
      <c r="F53" s="23">
        <v>0.49</v>
      </c>
      <c r="H53">
        <f>D53</f>
        <v>668</v>
      </c>
    </row>
    <row r="54" spans="1:11">
      <c r="A54" s="3">
        <v>48</v>
      </c>
      <c r="B54" t="s">
        <v>1394</v>
      </c>
      <c r="C54" s="65">
        <v>55160</v>
      </c>
      <c r="D54" s="18">
        <v>643</v>
      </c>
      <c r="E54" s="15">
        <v>75</v>
      </c>
      <c r="F54" s="23">
        <v>1.06</v>
      </c>
      <c r="I54">
        <f>D54</f>
        <v>643</v>
      </c>
    </row>
    <row r="55" spans="1:11">
      <c r="A55" s="3">
        <v>49</v>
      </c>
      <c r="B55" t="s">
        <v>1395</v>
      </c>
      <c r="C55" s="65">
        <v>55150</v>
      </c>
      <c r="D55" s="18">
        <v>628</v>
      </c>
      <c r="E55" s="15">
        <v>69</v>
      </c>
      <c r="F55" s="23">
        <v>1</v>
      </c>
      <c r="H55">
        <f>D55</f>
        <v>628</v>
      </c>
    </row>
    <row r="56" spans="1:11">
      <c r="A56" s="3">
        <v>50</v>
      </c>
      <c r="B56" t="s">
        <v>1396</v>
      </c>
      <c r="C56" s="65">
        <v>55000</v>
      </c>
      <c r="D56" s="18">
        <v>610</v>
      </c>
      <c r="E56" s="15">
        <v>148</v>
      </c>
      <c r="F56" s="23">
        <v>2.04</v>
      </c>
      <c r="K56">
        <f>D56</f>
        <v>610</v>
      </c>
    </row>
    <row r="57" spans="1:11">
      <c r="A57" s="3">
        <v>51</v>
      </c>
      <c r="B57" t="s">
        <v>1397</v>
      </c>
      <c r="C57" s="65">
        <v>55000</v>
      </c>
      <c r="D57" s="18">
        <v>606</v>
      </c>
      <c r="E57" s="15">
        <v>148</v>
      </c>
      <c r="F57" s="23">
        <v>2.0299999999999998</v>
      </c>
      <c r="K57">
        <f>D57</f>
        <v>606</v>
      </c>
    </row>
    <row r="58" spans="1:11">
      <c r="A58" s="3">
        <v>52</v>
      </c>
      <c r="B58" t="s">
        <v>1398</v>
      </c>
      <c r="C58" s="65">
        <v>55300</v>
      </c>
      <c r="D58" s="18">
        <v>599</v>
      </c>
      <c r="E58" s="15">
        <v>105</v>
      </c>
      <c r="F58" s="23">
        <v>1.24</v>
      </c>
      <c r="I58">
        <f>D58</f>
        <v>599</v>
      </c>
    </row>
    <row r="59" spans="1:11">
      <c r="A59" s="3">
        <v>53</v>
      </c>
      <c r="B59" t="s">
        <v>1399</v>
      </c>
      <c r="C59" s="65">
        <v>55320</v>
      </c>
      <c r="D59" s="18">
        <v>587</v>
      </c>
      <c r="E59" s="15">
        <v>93</v>
      </c>
      <c r="F59" s="23">
        <v>1.1499999999999999</v>
      </c>
      <c r="I59">
        <f>D59</f>
        <v>587</v>
      </c>
    </row>
    <row r="60" spans="1:11">
      <c r="A60" s="3">
        <v>54</v>
      </c>
      <c r="B60" t="s">
        <v>1400</v>
      </c>
      <c r="C60" s="65">
        <v>55000</v>
      </c>
      <c r="D60" s="18">
        <v>572</v>
      </c>
      <c r="E60" s="15">
        <v>151</v>
      </c>
      <c r="F60" s="23">
        <v>2.06</v>
      </c>
      <c r="K60">
        <f>D60</f>
        <v>572</v>
      </c>
    </row>
    <row r="61" spans="1:11">
      <c r="A61" s="3">
        <v>55</v>
      </c>
      <c r="B61" t="s">
        <v>1401</v>
      </c>
      <c r="C61" s="65">
        <v>55400</v>
      </c>
      <c r="D61" s="18">
        <v>558</v>
      </c>
      <c r="E61" s="15">
        <v>59</v>
      </c>
      <c r="F61" s="23">
        <v>1</v>
      </c>
      <c r="H61">
        <f>D61</f>
        <v>558</v>
      </c>
    </row>
    <row r="62" spans="1:11">
      <c r="A62" s="3">
        <v>56</v>
      </c>
      <c r="B62" t="s">
        <v>1402</v>
      </c>
      <c r="C62" s="65">
        <v>55100</v>
      </c>
      <c r="D62" s="18">
        <v>549</v>
      </c>
      <c r="E62" s="15">
        <v>64</v>
      </c>
      <c r="F62" s="23">
        <v>1.1299999999999999</v>
      </c>
      <c r="I62">
        <f>D62</f>
        <v>549</v>
      </c>
    </row>
    <row r="63" spans="1:11">
      <c r="A63" s="3">
        <v>57</v>
      </c>
      <c r="B63" t="s">
        <v>1403</v>
      </c>
      <c r="C63" s="65">
        <v>55000</v>
      </c>
      <c r="D63" s="18">
        <v>546</v>
      </c>
      <c r="E63" s="15">
        <v>144</v>
      </c>
      <c r="F63" s="23">
        <v>1.55</v>
      </c>
      <c r="J63">
        <f>D63</f>
        <v>546</v>
      </c>
    </row>
    <row r="64" spans="1:11">
      <c r="A64" s="3">
        <v>58</v>
      </c>
      <c r="B64" t="s">
        <v>1404</v>
      </c>
      <c r="C64" s="65">
        <v>55130</v>
      </c>
      <c r="D64" s="18">
        <v>544</v>
      </c>
      <c r="E64" s="15">
        <v>184</v>
      </c>
      <c r="F64" s="23">
        <v>2.0099999999999998</v>
      </c>
      <c r="K64">
        <f>D64</f>
        <v>544</v>
      </c>
    </row>
    <row r="65" spans="1:15">
      <c r="A65" s="3">
        <v>59</v>
      </c>
      <c r="B65" t="s">
        <v>1405</v>
      </c>
      <c r="C65" s="65">
        <v>55210</v>
      </c>
      <c r="D65" s="18">
        <v>534</v>
      </c>
      <c r="E65" s="15">
        <v>83</v>
      </c>
      <c r="F65" s="23">
        <v>1.1499999999999999</v>
      </c>
      <c r="I65">
        <f>D65</f>
        <v>534</v>
      </c>
    </row>
    <row r="66" spans="1:15">
      <c r="A66" s="3">
        <v>60</v>
      </c>
      <c r="B66" t="s">
        <v>1406</v>
      </c>
      <c r="C66" s="65">
        <v>55600</v>
      </c>
      <c r="D66" s="18">
        <v>533</v>
      </c>
      <c r="E66" s="15">
        <v>50</v>
      </c>
      <c r="F66" s="23">
        <v>0.49</v>
      </c>
      <c r="H66">
        <f>D66</f>
        <v>533</v>
      </c>
    </row>
    <row r="67" spans="1:15" ht="16" thickBot="1">
      <c r="C67" s="65"/>
      <c r="D67" s="25"/>
      <c r="E67" s="59"/>
      <c r="F67" s="87"/>
      <c r="G67" s="25"/>
      <c r="H67" s="13"/>
      <c r="I67" s="13"/>
      <c r="J67" s="13"/>
      <c r="K67" s="13"/>
      <c r="L67" s="13"/>
      <c r="M67" s="43"/>
      <c r="N67" s="43"/>
      <c r="O67" s="43"/>
    </row>
    <row r="68" spans="1:15" ht="16" thickTop="1">
      <c r="D68" s="24">
        <f>SUM(D7:D66)</f>
        <v>123431</v>
      </c>
      <c r="H68" s="19">
        <f t="shared" ref="H68:L68" si="0">SUM(H7:H67)</f>
        <v>11888</v>
      </c>
      <c r="I68" s="19">
        <f t="shared" si="0"/>
        <v>39636</v>
      </c>
      <c r="J68" s="19">
        <f t="shared" si="0"/>
        <v>61300</v>
      </c>
      <c r="K68" s="19">
        <f t="shared" si="0"/>
        <v>10607</v>
      </c>
      <c r="L68" s="19">
        <f t="shared" si="0"/>
        <v>0</v>
      </c>
      <c r="M68" s="70">
        <f>SUM(H68:L68)</f>
        <v>123431</v>
      </c>
      <c r="N68" s="93" t="s">
        <v>1800</v>
      </c>
      <c r="O68" s="94"/>
    </row>
    <row r="69" spans="1:15">
      <c r="F69" t="s">
        <v>76</v>
      </c>
      <c r="G69" s="62">
        <f>D68/D5</f>
        <v>0.63649489745930088</v>
      </c>
      <c r="H69" s="20">
        <f>H68/D68</f>
        <v>9.6312919768939728E-2</v>
      </c>
      <c r="I69" s="20">
        <f>I68/D68</f>
        <v>0.3211186816926056</v>
      </c>
      <c r="J69" s="20">
        <f>J68/D68</f>
        <v>0.49663374678970434</v>
      </c>
      <c r="K69" s="20">
        <f>K68/D68</f>
        <v>8.5934651748750313E-2</v>
      </c>
      <c r="M69" s="85">
        <f>SUM(H69:L69)</f>
        <v>1</v>
      </c>
      <c r="N69" s="90" t="s">
        <v>1801</v>
      </c>
    </row>
    <row r="70" spans="1:15">
      <c r="F70" t="s">
        <v>75</v>
      </c>
      <c r="H70" s="10">
        <f>D5-D68</f>
        <v>70492</v>
      </c>
      <c r="M70" s="75"/>
      <c r="N70" s="73"/>
    </row>
    <row r="71" spans="1:15">
      <c r="F71" t="s">
        <v>77</v>
      </c>
      <c r="H71" s="10">
        <f>$H$70*H69</f>
        <v>6789.2903403520995</v>
      </c>
      <c r="I71" s="10">
        <f>$H$70*I69</f>
        <v>22636.298109875155</v>
      </c>
      <c r="J71" s="10">
        <f>$H$70*J69</f>
        <v>35008.706078699841</v>
      </c>
      <c r="K71" s="10">
        <f>$H$70*K69</f>
        <v>6057.7054710729071</v>
      </c>
      <c r="M71" s="75"/>
      <c r="N71" s="73"/>
    </row>
    <row r="72" spans="1:15">
      <c r="F72"/>
      <c r="M72" s="75"/>
      <c r="N72" s="73"/>
    </row>
    <row r="73" spans="1:15">
      <c r="F73" t="s">
        <v>78</v>
      </c>
      <c r="H73" s="10">
        <f>H68+H71</f>
        <v>18677.290340352098</v>
      </c>
      <c r="I73" s="10">
        <f>I68+I71</f>
        <v>62272.298109875155</v>
      </c>
      <c r="J73" s="10">
        <f>J68+J71</f>
        <v>96308.706078699848</v>
      </c>
      <c r="K73" s="10">
        <f>K68+K71</f>
        <v>16664.705471072906</v>
      </c>
      <c r="M73" s="75">
        <f>SUM(H73:L73)</f>
        <v>193923</v>
      </c>
      <c r="N73" s="73"/>
    </row>
    <row r="74" spans="1:15">
      <c r="H74" s="115" t="s">
        <v>104</v>
      </c>
      <c r="I74" s="116" t="s">
        <v>73</v>
      </c>
      <c r="J74" s="116" t="s">
        <v>103</v>
      </c>
      <c r="K74" s="117" t="s">
        <v>52</v>
      </c>
      <c r="L74" s="117" t="s">
        <v>53</v>
      </c>
      <c r="M74" s="76"/>
      <c r="N74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6" bottom="0.25" header="0.5" footer="0"/>
  <pageSetup paperSize="3" scale="6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133"/>
  <sheetViews>
    <sheetView topLeftCell="A105" workbookViewId="0">
      <selection activeCell="A2" sqref="A2"/>
    </sheetView>
  </sheetViews>
  <sheetFormatPr baseColWidth="10" defaultRowHeight="15" x14ac:dyDescent="0"/>
  <cols>
    <col min="1" max="1" width="10.83203125" style="3"/>
    <col min="2" max="2" width="27.83203125" customWidth="1"/>
    <col min="3" max="3" width="12.5" style="3" customWidth="1"/>
    <col min="4" max="4" width="12.5" customWidth="1"/>
    <col min="5" max="5" width="12.5" style="3" customWidth="1"/>
    <col min="6" max="6" width="14.6640625" customWidth="1"/>
    <col min="7" max="7" width="16.6640625" customWidth="1"/>
    <col min="8" max="11" width="10.83203125" customWidth="1"/>
    <col min="15" max="15" width="11.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1821</v>
      </c>
    </row>
    <row r="3" spans="1:14" ht="18">
      <c r="A3" s="123" t="s">
        <v>1349</v>
      </c>
    </row>
    <row r="4" spans="1:14" ht="18">
      <c r="A4" s="97" t="s">
        <v>863</v>
      </c>
    </row>
    <row r="5" spans="1:14">
      <c r="D5" s="2">
        <v>713779</v>
      </c>
      <c r="G5" s="2"/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 ht="32" customHeight="1">
      <c r="A7" s="3">
        <v>1</v>
      </c>
      <c r="B7" t="s">
        <v>17</v>
      </c>
      <c r="C7" s="3">
        <v>54000</v>
      </c>
      <c r="D7" s="2">
        <v>103552</v>
      </c>
      <c r="E7" s="3">
        <v>122</v>
      </c>
      <c r="F7">
        <v>1.24</v>
      </c>
      <c r="H7" s="2"/>
      <c r="I7" s="2">
        <f>D7</f>
        <v>103552</v>
      </c>
      <c r="J7" s="2"/>
    </row>
    <row r="8" spans="1:14">
      <c r="A8" s="3">
        <v>2</v>
      </c>
      <c r="B8" t="s">
        <v>1407</v>
      </c>
      <c r="C8" s="3">
        <v>54500</v>
      </c>
      <c r="D8" s="2">
        <v>32031</v>
      </c>
      <c r="E8" s="3">
        <v>127</v>
      </c>
      <c r="F8" s="9">
        <v>1.26</v>
      </c>
      <c r="H8" s="2"/>
      <c r="I8" s="2">
        <f>D8</f>
        <v>32031</v>
      </c>
      <c r="J8" s="2"/>
    </row>
    <row r="9" spans="1:14">
      <c r="A9" s="3">
        <v>3</v>
      </c>
      <c r="B9" t="s">
        <v>1408</v>
      </c>
      <c r="C9" s="3">
        <v>54300</v>
      </c>
      <c r="D9" s="2">
        <v>20188</v>
      </c>
      <c r="E9" s="3">
        <v>160</v>
      </c>
      <c r="F9" s="9">
        <v>1.39</v>
      </c>
      <c r="H9" s="2"/>
      <c r="I9" s="2"/>
      <c r="J9" s="2">
        <f>D9</f>
        <v>20188</v>
      </c>
    </row>
    <row r="10" spans="1:14">
      <c r="A10" s="3">
        <v>4</v>
      </c>
      <c r="B10" t="s">
        <v>1409</v>
      </c>
      <c r="C10" s="3">
        <v>54200</v>
      </c>
      <c r="D10" s="2">
        <v>16851</v>
      </c>
      <c r="E10" s="3">
        <v>131</v>
      </c>
      <c r="F10" s="9">
        <v>1.3</v>
      </c>
      <c r="H10" s="2"/>
      <c r="I10" s="2">
        <f>D10</f>
        <v>16851</v>
      </c>
      <c r="J10" s="2"/>
    </row>
    <row r="11" spans="1:14">
      <c r="A11" s="3">
        <v>5</v>
      </c>
      <c r="B11" t="s">
        <v>1410</v>
      </c>
      <c r="C11" s="3">
        <v>54600</v>
      </c>
      <c r="D11" s="2">
        <v>15684</v>
      </c>
      <c r="E11" s="3">
        <v>125</v>
      </c>
      <c r="F11" s="9">
        <v>1.21</v>
      </c>
      <c r="H11" s="2"/>
      <c r="I11" s="2">
        <f>D11</f>
        <v>15684</v>
      </c>
      <c r="J11" s="2"/>
    </row>
    <row r="12" spans="1:14">
      <c r="A12" s="3">
        <v>6</v>
      </c>
      <c r="B12" t="s">
        <v>1411</v>
      </c>
      <c r="C12" s="3">
        <v>54520</v>
      </c>
      <c r="D12" s="2">
        <v>15286</v>
      </c>
      <c r="E12" s="3">
        <v>122</v>
      </c>
      <c r="F12" s="9">
        <v>1.2</v>
      </c>
      <c r="H12" s="2"/>
      <c r="I12" s="2">
        <f>D12</f>
        <v>15286</v>
      </c>
      <c r="J12" s="2"/>
    </row>
    <row r="13" spans="1:14">
      <c r="A13" s="3">
        <v>7</v>
      </c>
      <c r="B13" t="s">
        <v>1412</v>
      </c>
      <c r="C13" s="3">
        <v>54700</v>
      </c>
      <c r="D13" s="2">
        <v>14611</v>
      </c>
      <c r="E13" s="3">
        <v>96</v>
      </c>
      <c r="F13" s="9">
        <v>1.04</v>
      </c>
      <c r="H13" s="2"/>
      <c r="I13" s="2">
        <f>D13</f>
        <v>14611</v>
      </c>
      <c r="J13" s="2"/>
    </row>
    <row r="14" spans="1:14">
      <c r="A14" s="3">
        <v>8</v>
      </c>
      <c r="B14" t="s">
        <v>1413</v>
      </c>
      <c r="C14" s="3">
        <v>54400</v>
      </c>
      <c r="D14" s="2">
        <v>14515</v>
      </c>
      <c r="E14" s="3">
        <v>20</v>
      </c>
      <c r="F14" s="9">
        <v>0.22</v>
      </c>
      <c r="H14" s="2">
        <f>D14</f>
        <v>14515</v>
      </c>
      <c r="I14" s="2"/>
      <c r="J14" s="2"/>
    </row>
    <row r="15" spans="1:14">
      <c r="A15" s="3">
        <v>9</v>
      </c>
      <c r="B15" t="s">
        <v>1414</v>
      </c>
      <c r="C15" s="3">
        <v>54130</v>
      </c>
      <c r="D15" s="2">
        <v>10951</v>
      </c>
      <c r="E15" s="3">
        <v>122</v>
      </c>
      <c r="F15" s="9">
        <v>1.23</v>
      </c>
      <c r="H15" s="2"/>
      <c r="I15" s="2">
        <f>D15</f>
        <v>10951</v>
      </c>
      <c r="J15" s="2"/>
    </row>
    <row r="16" spans="1:14">
      <c r="A16" s="3">
        <v>10</v>
      </c>
      <c r="B16" t="s">
        <v>1415</v>
      </c>
      <c r="C16" s="3">
        <v>54140</v>
      </c>
      <c r="D16" s="2">
        <v>9751</v>
      </c>
      <c r="E16" s="3">
        <v>125</v>
      </c>
      <c r="F16" s="9">
        <v>1.29</v>
      </c>
      <c r="H16" s="2"/>
      <c r="I16" s="2">
        <f>D16</f>
        <v>9751</v>
      </c>
      <c r="J16" s="2"/>
    </row>
    <row r="17" spans="1:10">
      <c r="A17" s="3">
        <v>11</v>
      </c>
      <c r="B17" t="s">
        <v>1416</v>
      </c>
      <c r="C17" s="3">
        <v>54190</v>
      </c>
      <c r="D17" s="2">
        <v>9680</v>
      </c>
      <c r="E17" s="3">
        <v>12</v>
      </c>
      <c r="F17" s="9">
        <v>0.18</v>
      </c>
      <c r="H17" s="2">
        <f>D17</f>
        <v>9680</v>
      </c>
      <c r="I17" s="2"/>
      <c r="J17" s="2"/>
    </row>
    <row r="18" spans="1:10">
      <c r="A18" s="3">
        <v>12</v>
      </c>
      <c r="B18" t="s">
        <v>1417</v>
      </c>
      <c r="C18" s="3">
        <v>54320</v>
      </c>
      <c r="D18" s="2">
        <v>8973</v>
      </c>
      <c r="E18" s="3">
        <v>119</v>
      </c>
      <c r="F18" s="9">
        <v>1.17</v>
      </c>
      <c r="H18" s="2"/>
      <c r="I18" s="2">
        <f>D18</f>
        <v>8973</v>
      </c>
      <c r="J18" s="2"/>
    </row>
    <row r="19" spans="1:10">
      <c r="A19" s="3">
        <v>13</v>
      </c>
      <c r="B19" t="s">
        <v>1418</v>
      </c>
      <c r="C19" s="3">
        <v>54110</v>
      </c>
      <c r="D19" s="2">
        <v>8946</v>
      </c>
      <c r="E19" s="3">
        <v>149</v>
      </c>
      <c r="F19" s="9">
        <v>1.35</v>
      </c>
      <c r="H19" s="2"/>
      <c r="I19" s="2"/>
      <c r="J19" s="2">
        <f>D19</f>
        <v>8946</v>
      </c>
    </row>
    <row r="20" spans="1:10">
      <c r="A20" s="3">
        <v>14</v>
      </c>
      <c r="B20" t="s">
        <v>1419</v>
      </c>
      <c r="C20" s="3">
        <v>54800</v>
      </c>
      <c r="D20" s="2">
        <v>8373</v>
      </c>
      <c r="E20" s="3">
        <v>53</v>
      </c>
      <c r="F20" s="9">
        <v>0.57999999999999996</v>
      </c>
      <c r="H20" s="2">
        <f>D20</f>
        <v>8373</v>
      </c>
      <c r="I20" s="2"/>
      <c r="J20" s="2"/>
    </row>
    <row r="21" spans="1:10">
      <c r="A21" s="3">
        <v>15</v>
      </c>
      <c r="B21" t="s">
        <v>1420</v>
      </c>
      <c r="C21" s="3">
        <v>54350</v>
      </c>
      <c r="D21" s="2">
        <v>8238</v>
      </c>
      <c r="E21" s="3">
        <v>17</v>
      </c>
      <c r="F21" s="9">
        <v>0.19</v>
      </c>
      <c r="H21" s="2">
        <f>D21</f>
        <v>8238</v>
      </c>
      <c r="I21" s="2"/>
      <c r="J21" s="2"/>
    </row>
    <row r="22" spans="1:10">
      <c r="A22" s="3">
        <v>16</v>
      </c>
      <c r="B22" t="s">
        <v>1421</v>
      </c>
      <c r="C22" s="3">
        <v>54510</v>
      </c>
      <c r="D22" s="2">
        <v>7842</v>
      </c>
      <c r="E22" s="3">
        <v>126</v>
      </c>
      <c r="F22" s="9">
        <v>1.25</v>
      </c>
      <c r="H22" s="2"/>
      <c r="I22" s="2">
        <f>D22</f>
        <v>7842</v>
      </c>
      <c r="J22" s="2"/>
    </row>
    <row r="23" spans="1:10">
      <c r="A23" s="3">
        <v>17</v>
      </c>
      <c r="B23" t="s">
        <v>1422</v>
      </c>
      <c r="C23" s="3">
        <v>54220</v>
      </c>
      <c r="D23" s="2">
        <v>7712</v>
      </c>
      <c r="E23" s="3">
        <v>120</v>
      </c>
      <c r="F23" s="9">
        <v>1.18</v>
      </c>
      <c r="H23" s="2"/>
      <c r="I23" s="2">
        <f>D23</f>
        <v>7712</v>
      </c>
      <c r="J23" s="2"/>
    </row>
    <row r="24" spans="1:10">
      <c r="A24" s="3">
        <v>18</v>
      </c>
      <c r="B24" t="s">
        <v>1423</v>
      </c>
      <c r="C24" s="3">
        <v>54210</v>
      </c>
      <c r="D24" s="2">
        <v>7506</v>
      </c>
      <c r="E24" s="3">
        <v>143</v>
      </c>
      <c r="F24" s="9">
        <v>1.3</v>
      </c>
      <c r="H24" s="2"/>
      <c r="I24" s="2">
        <f>D24</f>
        <v>7506</v>
      </c>
    </row>
    <row r="25" spans="1:10">
      <c r="A25" s="3">
        <v>19</v>
      </c>
      <c r="B25" t="s">
        <v>1424</v>
      </c>
      <c r="C25" s="3">
        <v>54240</v>
      </c>
      <c r="D25" s="2">
        <v>7449</v>
      </c>
      <c r="E25" s="3">
        <v>46</v>
      </c>
      <c r="F25" s="9">
        <v>0.49</v>
      </c>
      <c r="H25" s="2">
        <f>D25</f>
        <v>7449</v>
      </c>
      <c r="I25" s="2"/>
      <c r="J25" s="2"/>
    </row>
    <row r="26" spans="1:10">
      <c r="A26" s="3">
        <v>20</v>
      </c>
      <c r="B26" t="s">
        <v>1425</v>
      </c>
      <c r="C26" s="3">
        <v>54270</v>
      </c>
      <c r="D26" s="2">
        <v>7302</v>
      </c>
      <c r="E26" s="3">
        <v>123</v>
      </c>
      <c r="F26" s="9">
        <v>1.21</v>
      </c>
      <c r="H26" s="2"/>
      <c r="I26" s="2">
        <f>D26</f>
        <v>7302</v>
      </c>
      <c r="J26" s="2"/>
    </row>
    <row r="27" spans="1:10">
      <c r="A27" s="3">
        <v>21</v>
      </c>
      <c r="B27" t="s">
        <v>1426</v>
      </c>
      <c r="C27" s="3">
        <v>54250</v>
      </c>
      <c r="D27" s="2">
        <v>7167</v>
      </c>
      <c r="E27" s="3">
        <v>116</v>
      </c>
      <c r="F27" s="9">
        <v>1.1399999999999999</v>
      </c>
      <c r="H27" s="2"/>
      <c r="I27" s="2">
        <f>D27</f>
        <v>7167</v>
      </c>
      <c r="J27" s="2"/>
    </row>
    <row r="28" spans="1:10">
      <c r="A28" s="3">
        <v>22</v>
      </c>
      <c r="B28" t="s">
        <v>1427</v>
      </c>
      <c r="C28" s="3">
        <v>54390</v>
      </c>
      <c r="D28" s="2">
        <v>6996</v>
      </c>
      <c r="E28" s="3">
        <v>112</v>
      </c>
      <c r="F28" s="9">
        <v>1.1499999999999999</v>
      </c>
      <c r="H28" s="2"/>
      <c r="I28" s="2">
        <f>D28</f>
        <v>6996</v>
      </c>
      <c r="J28" s="2"/>
    </row>
    <row r="29" spans="1:10">
      <c r="A29" s="3">
        <v>23</v>
      </c>
      <c r="B29" t="s">
        <v>1428</v>
      </c>
      <c r="C29" s="3">
        <v>54230</v>
      </c>
      <c r="D29" s="2">
        <v>6844</v>
      </c>
      <c r="E29" s="3">
        <v>133</v>
      </c>
      <c r="F29" s="9">
        <v>1.26</v>
      </c>
      <c r="H29" s="2"/>
      <c r="I29" s="2">
        <f>D29</f>
        <v>6844</v>
      </c>
      <c r="J29" s="2"/>
    </row>
    <row r="30" spans="1:10">
      <c r="A30" s="3">
        <v>24</v>
      </c>
      <c r="B30" t="s">
        <v>1429</v>
      </c>
      <c r="C30" s="3">
        <v>54710</v>
      </c>
      <c r="D30" s="2">
        <v>6821</v>
      </c>
      <c r="E30" s="3">
        <v>135</v>
      </c>
      <c r="F30" s="9">
        <v>1.26</v>
      </c>
      <c r="H30" s="2"/>
      <c r="I30" s="2">
        <f>D30</f>
        <v>6821</v>
      </c>
      <c r="J30" s="2"/>
    </row>
    <row r="31" spans="1:10">
      <c r="A31" s="3">
        <v>25</v>
      </c>
      <c r="B31" t="s">
        <v>1430</v>
      </c>
      <c r="C31" s="3">
        <v>54310</v>
      </c>
      <c r="D31" s="2">
        <v>6814</v>
      </c>
      <c r="E31" s="3">
        <v>44</v>
      </c>
      <c r="F31" s="9">
        <v>0.45</v>
      </c>
      <c r="H31" s="2">
        <f>D31</f>
        <v>6814</v>
      </c>
      <c r="I31" s="2"/>
      <c r="J31" s="2"/>
    </row>
    <row r="32" spans="1:10">
      <c r="A32" s="3">
        <v>26</v>
      </c>
      <c r="B32" t="s">
        <v>1431</v>
      </c>
      <c r="C32" s="3">
        <v>54460</v>
      </c>
      <c r="D32" s="2">
        <v>6393</v>
      </c>
      <c r="E32" s="3">
        <v>118</v>
      </c>
      <c r="F32" s="9">
        <v>1.21</v>
      </c>
      <c r="H32" s="2"/>
      <c r="I32" s="2">
        <f>D32</f>
        <v>6393</v>
      </c>
      <c r="J32" s="2"/>
    </row>
    <row r="33" spans="1:10">
      <c r="A33" s="3">
        <v>27</v>
      </c>
      <c r="B33" t="s">
        <v>1432</v>
      </c>
      <c r="C33" s="3">
        <v>54180</v>
      </c>
      <c r="D33" s="2">
        <v>6183</v>
      </c>
      <c r="E33" s="3">
        <v>137</v>
      </c>
      <c r="F33" s="9">
        <v>1.27</v>
      </c>
      <c r="H33" s="2"/>
      <c r="I33" s="2">
        <f>D33</f>
        <v>6183</v>
      </c>
      <c r="J33" s="2"/>
    </row>
    <row r="34" spans="1:10">
      <c r="A34" s="3">
        <v>28</v>
      </c>
      <c r="B34" t="s">
        <v>1433</v>
      </c>
      <c r="C34" s="3">
        <v>54260</v>
      </c>
      <c r="D34" s="2">
        <v>5866</v>
      </c>
      <c r="E34" s="3">
        <v>37</v>
      </c>
      <c r="F34" s="9">
        <v>0.37</v>
      </c>
      <c r="H34" s="2">
        <f>D34</f>
        <v>5866</v>
      </c>
      <c r="I34" s="2"/>
      <c r="J34" s="2"/>
    </row>
    <row r="35" spans="1:10">
      <c r="A35" s="3">
        <v>29</v>
      </c>
      <c r="B35" t="s">
        <v>1434</v>
      </c>
      <c r="C35" s="3">
        <v>54280</v>
      </c>
      <c r="D35" s="2">
        <v>5473</v>
      </c>
      <c r="E35" s="3">
        <v>124</v>
      </c>
      <c r="F35" s="9">
        <v>1.22</v>
      </c>
      <c r="H35" s="2"/>
      <c r="I35" s="2">
        <f>D35</f>
        <v>5473</v>
      </c>
      <c r="J35" s="2"/>
    </row>
    <row r="36" spans="1:10">
      <c r="A36" s="3">
        <v>30</v>
      </c>
      <c r="B36" t="s">
        <v>1435</v>
      </c>
      <c r="C36" s="3">
        <v>54430</v>
      </c>
      <c r="D36" s="2">
        <v>5224</v>
      </c>
      <c r="E36" s="3">
        <v>111</v>
      </c>
      <c r="F36" s="9">
        <v>1.1299999999999999</v>
      </c>
      <c r="H36" s="2"/>
      <c r="I36" s="2">
        <f>D36</f>
        <v>5224</v>
      </c>
      <c r="J36" s="2"/>
    </row>
    <row r="37" spans="1:10">
      <c r="A37" s="3">
        <v>31</v>
      </c>
      <c r="B37" t="s">
        <v>1436</v>
      </c>
      <c r="C37" s="3">
        <v>54410</v>
      </c>
      <c r="D37" s="2">
        <v>5072</v>
      </c>
      <c r="E37" s="3">
        <v>142</v>
      </c>
      <c r="F37" s="9">
        <v>1.31</v>
      </c>
      <c r="H37" s="2"/>
      <c r="I37" s="2"/>
      <c r="J37" s="2">
        <f>D37</f>
        <v>5072</v>
      </c>
    </row>
    <row r="38" spans="1:10">
      <c r="A38" s="3">
        <v>32</v>
      </c>
      <c r="B38" t="s">
        <v>1437</v>
      </c>
      <c r="C38" s="3">
        <v>54700</v>
      </c>
      <c r="D38" s="2">
        <v>4894</v>
      </c>
      <c r="E38" s="3">
        <v>99</v>
      </c>
      <c r="F38" s="9">
        <v>1.0900000000000001</v>
      </c>
      <c r="H38" s="2"/>
      <c r="I38" s="2">
        <f>D38</f>
        <v>4894</v>
      </c>
      <c r="J38" s="2"/>
    </row>
    <row r="39" spans="1:10">
      <c r="A39" s="3">
        <v>33</v>
      </c>
      <c r="B39" t="s">
        <v>1438</v>
      </c>
      <c r="C39" s="3">
        <v>54150</v>
      </c>
      <c r="D39" s="2">
        <v>4856</v>
      </c>
      <c r="E39" s="3">
        <v>40</v>
      </c>
      <c r="F39" s="9">
        <v>0.42</v>
      </c>
      <c r="H39" s="10">
        <f>D39</f>
        <v>4856</v>
      </c>
      <c r="I39" s="2"/>
      <c r="J39" s="2"/>
    </row>
    <row r="40" spans="1:10">
      <c r="A40" s="3">
        <v>34</v>
      </c>
      <c r="B40" t="s">
        <v>1439</v>
      </c>
      <c r="C40" s="3">
        <v>54380</v>
      </c>
      <c r="D40" s="2">
        <v>4771</v>
      </c>
      <c r="E40" s="3">
        <v>109</v>
      </c>
      <c r="F40" s="9">
        <v>1.1100000000000001</v>
      </c>
      <c r="I40" s="2">
        <f>D40</f>
        <v>4771</v>
      </c>
    </row>
    <row r="41" spans="1:10">
      <c r="A41" s="3">
        <v>35</v>
      </c>
      <c r="B41" t="s">
        <v>1440</v>
      </c>
      <c r="C41" s="3">
        <v>54425</v>
      </c>
      <c r="D41" s="2">
        <v>4757</v>
      </c>
      <c r="E41" s="3">
        <v>125</v>
      </c>
      <c r="F41" s="9">
        <v>1.23</v>
      </c>
      <c r="I41" s="2">
        <f>D41</f>
        <v>4757</v>
      </c>
    </row>
    <row r="42" spans="1:10">
      <c r="A42" s="3">
        <v>36</v>
      </c>
      <c r="B42" t="s">
        <v>1441</v>
      </c>
      <c r="C42" s="3">
        <v>54120</v>
      </c>
      <c r="D42" s="2">
        <v>4744</v>
      </c>
      <c r="E42" s="3">
        <v>183</v>
      </c>
      <c r="F42" s="9">
        <v>1.51</v>
      </c>
      <c r="I42" s="2"/>
      <c r="J42" s="2">
        <f>D42</f>
        <v>4744</v>
      </c>
    </row>
    <row r="43" spans="1:10">
      <c r="A43" s="3">
        <v>37</v>
      </c>
      <c r="B43" t="s">
        <v>1442</v>
      </c>
      <c r="C43" s="3">
        <v>54440</v>
      </c>
      <c r="D43" s="2">
        <v>4328</v>
      </c>
      <c r="E43" s="3">
        <v>13</v>
      </c>
      <c r="F43" s="9">
        <v>0.17</v>
      </c>
      <c r="H43" s="10">
        <f>D43</f>
        <v>4328</v>
      </c>
      <c r="I43" s="2"/>
    </row>
    <row r="44" spans="1:10">
      <c r="A44" s="3">
        <v>38</v>
      </c>
      <c r="B44" t="s">
        <v>1443</v>
      </c>
      <c r="C44" s="3">
        <v>54110</v>
      </c>
      <c r="D44" s="2">
        <v>4240</v>
      </c>
      <c r="E44" s="3">
        <v>143</v>
      </c>
      <c r="F44" s="9">
        <v>1.32</v>
      </c>
      <c r="I44" s="2"/>
      <c r="J44" s="10">
        <f>D44</f>
        <v>4240</v>
      </c>
    </row>
    <row r="45" spans="1:10">
      <c r="A45" s="3">
        <v>39</v>
      </c>
      <c r="B45" t="s">
        <v>1444</v>
      </c>
      <c r="C45" s="3">
        <v>54136</v>
      </c>
      <c r="D45" s="2">
        <v>4123</v>
      </c>
      <c r="E45" s="3">
        <v>115</v>
      </c>
      <c r="F45" s="9">
        <v>1.1299999999999999</v>
      </c>
      <c r="I45" s="2">
        <f>D45</f>
        <v>4123</v>
      </c>
    </row>
    <row r="46" spans="1:10">
      <c r="A46" s="3">
        <v>40</v>
      </c>
      <c r="B46" t="s">
        <v>1445</v>
      </c>
      <c r="C46" s="3">
        <v>54530</v>
      </c>
      <c r="D46" s="2">
        <v>4088</v>
      </c>
      <c r="E46" s="3">
        <v>88</v>
      </c>
      <c r="F46" s="9">
        <v>1</v>
      </c>
      <c r="H46" s="2">
        <f>D46</f>
        <v>4088</v>
      </c>
    </row>
    <row r="47" spans="1:10">
      <c r="A47" s="3">
        <v>41</v>
      </c>
      <c r="B47" t="s">
        <v>1446</v>
      </c>
      <c r="C47" s="3">
        <v>54420</v>
      </c>
      <c r="D47" s="2">
        <v>4040</v>
      </c>
      <c r="E47" s="3">
        <v>126</v>
      </c>
      <c r="F47" s="9">
        <v>1.25</v>
      </c>
      <c r="I47" s="2">
        <f>D47</f>
        <v>4040</v>
      </c>
    </row>
    <row r="48" spans="1:10">
      <c r="A48" s="3">
        <v>42</v>
      </c>
      <c r="B48" t="s">
        <v>1447</v>
      </c>
      <c r="C48" s="3">
        <v>54360</v>
      </c>
      <c r="D48" s="2">
        <v>3789</v>
      </c>
      <c r="E48" s="3">
        <v>154</v>
      </c>
      <c r="F48" s="9">
        <v>1.38</v>
      </c>
      <c r="I48" s="2"/>
      <c r="J48" s="10">
        <f>D48</f>
        <v>3789</v>
      </c>
    </row>
    <row r="49" spans="1:10">
      <c r="A49" s="3">
        <v>43</v>
      </c>
      <c r="B49" t="s">
        <v>1448</v>
      </c>
      <c r="C49" s="3">
        <v>54200</v>
      </c>
      <c r="D49" s="2">
        <v>3670</v>
      </c>
      <c r="E49" s="3">
        <v>134</v>
      </c>
      <c r="F49" s="9">
        <v>1.3</v>
      </c>
      <c r="I49" s="10">
        <f>D49</f>
        <v>3670</v>
      </c>
    </row>
    <row r="50" spans="1:10">
      <c r="A50" s="3">
        <v>44</v>
      </c>
      <c r="B50" t="s">
        <v>1449</v>
      </c>
      <c r="C50" s="3">
        <v>54430</v>
      </c>
      <c r="D50" s="2">
        <v>3203</v>
      </c>
      <c r="E50" s="3">
        <v>19</v>
      </c>
      <c r="F50" s="9">
        <v>0.28000000000000003</v>
      </c>
      <c r="I50" s="2">
        <f>D50</f>
        <v>3203</v>
      </c>
    </row>
    <row r="51" spans="1:10">
      <c r="A51" s="3">
        <v>45</v>
      </c>
      <c r="B51" t="s">
        <v>1450</v>
      </c>
      <c r="C51" s="3">
        <v>54590</v>
      </c>
      <c r="D51" s="2">
        <v>3076</v>
      </c>
      <c r="E51" s="3">
        <v>6</v>
      </c>
      <c r="F51" s="9">
        <v>0.09</v>
      </c>
      <c r="I51" s="2">
        <f>D51</f>
        <v>3076</v>
      </c>
    </row>
    <row r="52" spans="1:10">
      <c r="A52" s="3">
        <v>46</v>
      </c>
      <c r="B52" t="s">
        <v>1451</v>
      </c>
      <c r="C52" s="3">
        <v>54670</v>
      </c>
      <c r="D52" s="2">
        <v>2998</v>
      </c>
      <c r="E52" s="3">
        <v>113</v>
      </c>
      <c r="F52" s="9">
        <v>1.1299999999999999</v>
      </c>
      <c r="I52" s="2">
        <f>D52</f>
        <v>2998</v>
      </c>
      <c r="J52" s="10"/>
    </row>
    <row r="53" spans="1:10">
      <c r="A53" s="3">
        <v>47</v>
      </c>
      <c r="B53" t="s">
        <v>1452</v>
      </c>
      <c r="C53" s="3">
        <v>54720</v>
      </c>
      <c r="D53" s="2">
        <v>2990</v>
      </c>
      <c r="E53" s="3">
        <v>23</v>
      </c>
      <c r="F53" s="9">
        <v>0.26</v>
      </c>
      <c r="H53" s="10">
        <f>D53</f>
        <v>2990</v>
      </c>
      <c r="I53" s="2"/>
    </row>
    <row r="54" spans="1:10">
      <c r="A54" s="3">
        <v>48</v>
      </c>
      <c r="B54" t="s">
        <v>1453</v>
      </c>
      <c r="C54" s="3">
        <v>54860</v>
      </c>
      <c r="D54" s="2">
        <v>2985</v>
      </c>
      <c r="E54" s="3">
        <v>14</v>
      </c>
      <c r="F54" s="9">
        <v>0.18</v>
      </c>
      <c r="H54" s="10">
        <f>D54</f>
        <v>2985</v>
      </c>
      <c r="I54" s="2"/>
    </row>
    <row r="55" spans="1:10">
      <c r="A55" s="3">
        <v>49</v>
      </c>
      <c r="B55" t="s">
        <v>1454</v>
      </c>
      <c r="C55" s="3">
        <v>54230</v>
      </c>
      <c r="D55" s="2">
        <v>2955</v>
      </c>
      <c r="E55" s="3">
        <v>135</v>
      </c>
      <c r="F55" s="9">
        <v>1.28</v>
      </c>
      <c r="I55" s="2">
        <f>D55</f>
        <v>2955</v>
      </c>
    </row>
    <row r="56" spans="1:10">
      <c r="A56" s="3">
        <v>50</v>
      </c>
      <c r="B56" t="s">
        <v>1455</v>
      </c>
      <c r="C56" s="3">
        <v>54630</v>
      </c>
      <c r="D56" s="2">
        <v>2885</v>
      </c>
      <c r="E56" s="3">
        <v>136</v>
      </c>
      <c r="F56" s="9">
        <v>1.25</v>
      </c>
      <c r="I56" s="2">
        <f>D56</f>
        <v>2885</v>
      </c>
    </row>
    <row r="57" spans="1:10">
      <c r="A57" s="3">
        <v>51</v>
      </c>
      <c r="B57" t="s">
        <v>1456</v>
      </c>
      <c r="C57" s="3">
        <v>54110</v>
      </c>
      <c r="D57" s="2">
        <v>2839</v>
      </c>
      <c r="E57" s="3">
        <v>146</v>
      </c>
      <c r="F57" s="9">
        <v>1.29</v>
      </c>
      <c r="I57" s="2">
        <f>D57</f>
        <v>2839</v>
      </c>
    </row>
    <row r="58" spans="1:10">
      <c r="A58" s="3">
        <v>52</v>
      </c>
      <c r="B58" t="s">
        <v>1457</v>
      </c>
      <c r="C58" s="3">
        <v>54360</v>
      </c>
      <c r="D58" s="2">
        <v>2810</v>
      </c>
      <c r="E58" s="3">
        <v>153</v>
      </c>
      <c r="F58" s="9">
        <v>1.36</v>
      </c>
      <c r="I58" s="2"/>
      <c r="J58" s="10">
        <f>D58</f>
        <v>2810</v>
      </c>
    </row>
    <row r="59" spans="1:10">
      <c r="A59" s="3">
        <v>53</v>
      </c>
      <c r="B59" t="s">
        <v>1458</v>
      </c>
      <c r="C59" s="3">
        <v>54580</v>
      </c>
      <c r="D59" s="2">
        <v>2808</v>
      </c>
      <c r="E59" s="3">
        <v>45</v>
      </c>
      <c r="F59" s="9">
        <v>0.48</v>
      </c>
      <c r="H59" s="10">
        <f>D59</f>
        <v>2808</v>
      </c>
      <c r="I59" s="2"/>
    </row>
    <row r="60" spans="1:10">
      <c r="A60" s="3">
        <v>54</v>
      </c>
      <c r="B60" t="s">
        <v>1459</v>
      </c>
      <c r="C60" s="3">
        <v>54570</v>
      </c>
      <c r="D60" s="2">
        <v>2739</v>
      </c>
      <c r="E60" s="3">
        <v>152</v>
      </c>
      <c r="F60" s="9">
        <v>1.37</v>
      </c>
      <c r="I60" s="2"/>
      <c r="J60" s="10">
        <f>D60</f>
        <v>2739</v>
      </c>
    </row>
    <row r="61" spans="1:10">
      <c r="A61" s="3">
        <v>55</v>
      </c>
      <c r="B61" t="s">
        <v>1460</v>
      </c>
      <c r="C61" s="3">
        <v>54640</v>
      </c>
      <c r="D61" s="2">
        <v>2719</v>
      </c>
      <c r="E61" s="3">
        <v>32</v>
      </c>
      <c r="F61" s="9">
        <v>0.35</v>
      </c>
      <c r="H61" s="10">
        <f>D61</f>
        <v>2719</v>
      </c>
      <c r="I61" s="2"/>
    </row>
    <row r="62" spans="1:10">
      <c r="A62" s="3">
        <v>56</v>
      </c>
      <c r="B62" t="s">
        <v>1461</v>
      </c>
      <c r="C62" s="3">
        <v>54710</v>
      </c>
      <c r="D62" s="2">
        <v>2626</v>
      </c>
      <c r="E62" s="3">
        <v>137</v>
      </c>
      <c r="F62" s="9">
        <v>1.26</v>
      </c>
      <c r="I62" s="2">
        <f>D62</f>
        <v>2626</v>
      </c>
    </row>
    <row r="63" spans="1:10">
      <c r="A63" s="3">
        <v>57</v>
      </c>
      <c r="B63" t="s">
        <v>1462</v>
      </c>
      <c r="C63" s="3">
        <v>54690</v>
      </c>
      <c r="D63" s="2">
        <v>2623</v>
      </c>
      <c r="E63" s="3">
        <v>118</v>
      </c>
      <c r="F63" s="9">
        <v>1.17</v>
      </c>
      <c r="I63" s="2">
        <f>D63</f>
        <v>2623</v>
      </c>
    </row>
    <row r="64" spans="1:10">
      <c r="A64" s="3">
        <v>58</v>
      </c>
      <c r="B64" t="s">
        <v>1463</v>
      </c>
      <c r="C64" s="3">
        <v>54800</v>
      </c>
      <c r="D64" s="2">
        <v>2500</v>
      </c>
      <c r="E64" s="3">
        <v>53</v>
      </c>
      <c r="F64" s="9">
        <v>0.56000000000000005</v>
      </c>
      <c r="H64" s="10">
        <f>D64</f>
        <v>2500</v>
      </c>
      <c r="I64" s="2"/>
    </row>
    <row r="65" spans="1:11">
      <c r="A65" s="3">
        <v>59</v>
      </c>
      <c r="B65" t="s">
        <v>1464</v>
      </c>
      <c r="C65" s="3">
        <v>54650</v>
      </c>
      <c r="D65" s="2">
        <v>2455</v>
      </c>
      <c r="E65" s="3">
        <v>11</v>
      </c>
      <c r="F65" s="9">
        <v>0.16</v>
      </c>
      <c r="H65" s="10">
        <f>D65</f>
        <v>2455</v>
      </c>
      <c r="I65" s="2"/>
    </row>
    <row r="66" spans="1:11">
      <c r="A66" s="3">
        <v>60</v>
      </c>
      <c r="B66" t="s">
        <v>1465</v>
      </c>
      <c r="C66" s="3">
        <v>54490</v>
      </c>
      <c r="D66" s="2">
        <v>2407</v>
      </c>
      <c r="E66" s="3">
        <v>36</v>
      </c>
      <c r="F66" s="9">
        <v>0.39</v>
      </c>
      <c r="H66" s="10">
        <f>D66</f>
        <v>2407</v>
      </c>
      <c r="I66" s="2"/>
    </row>
    <row r="67" spans="1:11">
      <c r="A67" s="3">
        <v>61</v>
      </c>
      <c r="B67" t="s">
        <v>1466</v>
      </c>
      <c r="C67" s="3">
        <v>54810</v>
      </c>
      <c r="D67" s="2">
        <v>2377</v>
      </c>
      <c r="E67" s="3">
        <v>12</v>
      </c>
      <c r="F67" s="9">
        <v>0.19</v>
      </c>
      <c r="H67" s="10">
        <f>D67</f>
        <v>2377</v>
      </c>
      <c r="I67" s="2"/>
    </row>
    <row r="68" spans="1:11">
      <c r="A68" s="3">
        <v>62</v>
      </c>
      <c r="B68" t="s">
        <v>1467</v>
      </c>
      <c r="C68" s="3">
        <v>54180</v>
      </c>
      <c r="D68" s="2">
        <v>2367</v>
      </c>
      <c r="E68" s="3">
        <v>137</v>
      </c>
      <c r="F68" s="9">
        <v>1.26</v>
      </c>
      <c r="I68" s="2">
        <f>D68</f>
        <v>2367</v>
      </c>
    </row>
    <row r="69" spans="1:11">
      <c r="A69" s="3">
        <v>63</v>
      </c>
      <c r="B69" t="s">
        <v>1468</v>
      </c>
      <c r="C69" s="3">
        <v>54910</v>
      </c>
      <c r="D69" s="2">
        <v>2296</v>
      </c>
      <c r="E69" s="3">
        <v>47</v>
      </c>
      <c r="F69" s="9">
        <v>0.51</v>
      </c>
      <c r="H69" s="10">
        <f>D69</f>
        <v>2296</v>
      </c>
      <c r="I69" s="2"/>
    </row>
    <row r="70" spans="1:11">
      <c r="A70" s="3">
        <v>64</v>
      </c>
      <c r="B70" t="s">
        <v>1469</v>
      </c>
      <c r="C70" s="3">
        <v>54840</v>
      </c>
      <c r="D70" s="2">
        <v>2218</v>
      </c>
      <c r="E70" s="3">
        <v>134</v>
      </c>
      <c r="F70" s="9">
        <v>1.23</v>
      </c>
      <c r="I70" s="2">
        <f>D70</f>
        <v>2218</v>
      </c>
    </row>
    <row r="71" spans="1:11">
      <c r="A71" s="3">
        <v>65</v>
      </c>
      <c r="B71" t="s">
        <v>1470</v>
      </c>
      <c r="C71" s="3">
        <v>54730</v>
      </c>
      <c r="D71" s="2">
        <v>2123</v>
      </c>
      <c r="E71" s="3">
        <v>27</v>
      </c>
      <c r="F71">
        <v>0.31</v>
      </c>
      <c r="H71" s="10">
        <f>D71</f>
        <v>2123</v>
      </c>
      <c r="I71" s="2"/>
    </row>
    <row r="72" spans="1:11">
      <c r="A72" s="3">
        <v>66</v>
      </c>
      <c r="B72" t="s">
        <v>1471</v>
      </c>
      <c r="C72" s="3">
        <v>54400</v>
      </c>
      <c r="D72" s="2">
        <v>2088</v>
      </c>
      <c r="E72" s="3">
        <v>24</v>
      </c>
      <c r="F72">
        <v>0.27</v>
      </c>
      <c r="H72" s="10">
        <f>D72</f>
        <v>2088</v>
      </c>
      <c r="I72" s="2"/>
    </row>
    <row r="73" spans="1:11">
      <c r="A73" s="3">
        <v>67</v>
      </c>
      <c r="B73" t="s">
        <v>1472</v>
      </c>
      <c r="C73" s="3">
        <v>54560</v>
      </c>
      <c r="D73" s="2">
        <v>2058</v>
      </c>
      <c r="E73" s="3">
        <v>25</v>
      </c>
      <c r="F73">
        <v>0.27</v>
      </c>
      <c r="H73" s="10">
        <f>D73</f>
        <v>2058</v>
      </c>
      <c r="I73" s="2"/>
    </row>
    <row r="74" spans="1:11">
      <c r="A74" s="3">
        <v>68</v>
      </c>
      <c r="B74" t="s">
        <v>1473</v>
      </c>
      <c r="C74" s="3">
        <v>54550</v>
      </c>
      <c r="D74" s="2">
        <v>2054</v>
      </c>
      <c r="E74" s="3">
        <v>135</v>
      </c>
      <c r="F74">
        <v>1.28</v>
      </c>
      <c r="I74" s="2">
        <f>D74</f>
        <v>2054</v>
      </c>
    </row>
    <row r="75" spans="1:11">
      <c r="A75" s="3">
        <v>69</v>
      </c>
      <c r="B75" t="s">
        <v>1474</v>
      </c>
      <c r="C75" s="3">
        <v>54135</v>
      </c>
      <c r="D75" s="2">
        <v>1996</v>
      </c>
      <c r="E75" s="3">
        <v>17</v>
      </c>
      <c r="F75">
        <v>0.22</v>
      </c>
      <c r="H75" s="10">
        <f>D75</f>
        <v>1996</v>
      </c>
      <c r="I75" s="2"/>
    </row>
    <row r="76" spans="1:11">
      <c r="A76" s="3">
        <v>70</v>
      </c>
      <c r="B76" t="s">
        <v>1475</v>
      </c>
      <c r="C76" s="3">
        <v>54660</v>
      </c>
      <c r="D76" s="2">
        <v>1929</v>
      </c>
      <c r="E76" s="3">
        <v>43</v>
      </c>
      <c r="F76">
        <v>0.45</v>
      </c>
      <c r="H76" s="10">
        <f>D76</f>
        <v>1929</v>
      </c>
      <c r="I76" s="2"/>
    </row>
    <row r="77" spans="1:11">
      <c r="A77" s="3">
        <v>71</v>
      </c>
      <c r="B77" t="s">
        <v>1476</v>
      </c>
      <c r="C77" s="3">
        <v>54750</v>
      </c>
      <c r="D77" s="2">
        <v>1852</v>
      </c>
      <c r="E77" s="3">
        <v>30</v>
      </c>
      <c r="F77">
        <v>0.31</v>
      </c>
      <c r="H77" s="10">
        <f>D77</f>
        <v>1852</v>
      </c>
      <c r="I77" s="2"/>
    </row>
    <row r="78" spans="1:11">
      <c r="A78" s="3">
        <v>72</v>
      </c>
      <c r="B78" t="s">
        <v>1477</v>
      </c>
      <c r="C78" s="3">
        <v>54480</v>
      </c>
      <c r="D78" s="2">
        <v>1788</v>
      </c>
      <c r="E78" s="3">
        <v>195</v>
      </c>
      <c r="F78">
        <v>2.04</v>
      </c>
      <c r="I78" s="2"/>
      <c r="K78" s="10">
        <f>D78</f>
        <v>1788</v>
      </c>
    </row>
    <row r="79" spans="1:11">
      <c r="A79" s="3">
        <v>73</v>
      </c>
      <c r="B79" t="s">
        <v>1478</v>
      </c>
      <c r="C79" s="3">
        <v>54820</v>
      </c>
      <c r="D79" s="2">
        <v>1716</v>
      </c>
      <c r="E79" s="3">
        <v>108</v>
      </c>
      <c r="F79">
        <v>1.1100000000000001</v>
      </c>
      <c r="I79" s="2">
        <f>D79</f>
        <v>1716</v>
      </c>
    </row>
    <row r="80" spans="1:11">
      <c r="A80" s="3">
        <v>74</v>
      </c>
      <c r="B80" t="s">
        <v>1479</v>
      </c>
      <c r="C80" s="3">
        <v>54200</v>
      </c>
      <c r="D80" s="2">
        <v>1643</v>
      </c>
      <c r="E80" s="3">
        <v>138</v>
      </c>
      <c r="F80">
        <v>1.27</v>
      </c>
      <c r="I80" s="2">
        <f>D80</f>
        <v>1643</v>
      </c>
    </row>
    <row r="81" spans="1:10">
      <c r="A81" s="3">
        <v>75</v>
      </c>
      <c r="B81" t="s">
        <v>1480</v>
      </c>
      <c r="C81" s="3">
        <v>54630</v>
      </c>
      <c r="D81" s="2">
        <v>1639</v>
      </c>
      <c r="E81" s="3">
        <v>140</v>
      </c>
      <c r="F81">
        <v>1.27</v>
      </c>
      <c r="I81" s="2">
        <f>D81</f>
        <v>1639</v>
      </c>
    </row>
    <row r="82" spans="1:10">
      <c r="A82" s="3">
        <v>76</v>
      </c>
      <c r="B82" t="s">
        <v>1481</v>
      </c>
      <c r="C82" s="3">
        <v>54680</v>
      </c>
      <c r="D82" s="2">
        <v>1600</v>
      </c>
      <c r="E82" s="3">
        <v>19</v>
      </c>
      <c r="F82">
        <v>0.25</v>
      </c>
      <c r="H82" s="10">
        <f>D82</f>
        <v>1600</v>
      </c>
      <c r="I82" s="2"/>
    </row>
    <row r="83" spans="1:10">
      <c r="A83" s="3">
        <v>77</v>
      </c>
      <c r="B83" t="s">
        <v>1482</v>
      </c>
      <c r="C83" s="3">
        <v>54230</v>
      </c>
      <c r="D83" s="2">
        <v>1600</v>
      </c>
      <c r="E83" s="3">
        <v>131</v>
      </c>
      <c r="F83">
        <v>1.23</v>
      </c>
      <c r="I83" s="2">
        <f>D83</f>
        <v>1600</v>
      </c>
    </row>
    <row r="84" spans="1:10">
      <c r="A84" s="3">
        <v>78</v>
      </c>
      <c r="B84" t="s">
        <v>1483</v>
      </c>
      <c r="C84" s="3">
        <v>54300</v>
      </c>
      <c r="D84" s="2">
        <v>1600</v>
      </c>
      <c r="E84" s="3">
        <v>161</v>
      </c>
      <c r="F84">
        <v>1.44</v>
      </c>
      <c r="I84" s="2"/>
      <c r="J84" s="10">
        <f>D84</f>
        <v>1600</v>
      </c>
    </row>
    <row r="85" spans="1:10">
      <c r="A85" s="3">
        <v>79</v>
      </c>
      <c r="B85" t="s">
        <v>1484</v>
      </c>
      <c r="C85" s="3">
        <v>54800</v>
      </c>
      <c r="D85" s="2">
        <v>1578</v>
      </c>
      <c r="E85" s="3">
        <v>50</v>
      </c>
      <c r="F85">
        <v>0.52</v>
      </c>
      <c r="H85" s="10">
        <f>D85</f>
        <v>1578</v>
      </c>
      <c r="I85" s="2"/>
    </row>
    <row r="86" spans="1:10">
      <c r="A86" s="3">
        <v>80</v>
      </c>
      <c r="B86" t="s">
        <v>1485</v>
      </c>
      <c r="C86" s="3">
        <v>54880</v>
      </c>
      <c r="D86" s="2">
        <v>1574</v>
      </c>
      <c r="E86" s="3">
        <v>11</v>
      </c>
      <c r="F86">
        <v>0.15</v>
      </c>
      <c r="H86" s="10">
        <f>D86</f>
        <v>1574</v>
      </c>
      <c r="I86" s="2"/>
    </row>
    <row r="87" spans="1:10">
      <c r="A87" s="3">
        <v>81</v>
      </c>
      <c r="B87" t="s">
        <v>1486</v>
      </c>
      <c r="C87" s="3">
        <v>54540</v>
      </c>
      <c r="D87" s="2">
        <v>1513</v>
      </c>
      <c r="E87" s="3">
        <v>191</v>
      </c>
      <c r="F87" s="9">
        <v>2</v>
      </c>
      <c r="I87" s="2">
        <f>D87</f>
        <v>1513</v>
      </c>
    </row>
    <row r="88" spans="1:10">
      <c r="A88" s="3">
        <v>82</v>
      </c>
      <c r="B88" t="s">
        <v>1487</v>
      </c>
      <c r="C88" s="3">
        <v>54850</v>
      </c>
      <c r="D88" s="2">
        <v>1500</v>
      </c>
      <c r="E88" s="3">
        <v>138</v>
      </c>
      <c r="F88">
        <v>1.27</v>
      </c>
      <c r="I88" s="2">
        <f>D88</f>
        <v>1500</v>
      </c>
    </row>
    <row r="89" spans="1:10">
      <c r="A89" s="3">
        <v>83</v>
      </c>
      <c r="B89" t="s">
        <v>1488</v>
      </c>
      <c r="C89" s="3">
        <v>54840</v>
      </c>
      <c r="D89" s="2">
        <v>1498</v>
      </c>
      <c r="E89" s="3">
        <v>130</v>
      </c>
      <c r="F89">
        <v>1.22</v>
      </c>
      <c r="I89" s="2">
        <f>D89</f>
        <v>1498</v>
      </c>
    </row>
    <row r="90" spans="1:10">
      <c r="A90" s="3">
        <v>84</v>
      </c>
      <c r="B90" t="s">
        <v>1489</v>
      </c>
      <c r="C90" s="3">
        <v>54790</v>
      </c>
      <c r="D90" s="2">
        <v>1420</v>
      </c>
      <c r="E90" s="3">
        <v>36</v>
      </c>
      <c r="F90">
        <v>0.39</v>
      </c>
      <c r="H90" s="10">
        <f>D90</f>
        <v>1420</v>
      </c>
    </row>
    <row r="91" spans="1:10">
      <c r="A91" s="3">
        <v>85</v>
      </c>
      <c r="B91" t="s">
        <v>1490</v>
      </c>
      <c r="C91" s="3">
        <v>54830</v>
      </c>
      <c r="D91" s="2">
        <v>1406</v>
      </c>
      <c r="E91" s="3">
        <v>168</v>
      </c>
      <c r="F91">
        <v>1.46</v>
      </c>
      <c r="J91" s="10">
        <f>D91</f>
        <v>1406</v>
      </c>
    </row>
    <row r="92" spans="1:10">
      <c r="A92" s="3">
        <v>86</v>
      </c>
      <c r="B92" t="s">
        <v>1491</v>
      </c>
      <c r="C92" s="3">
        <v>54290</v>
      </c>
      <c r="D92" s="2">
        <v>1405</v>
      </c>
      <c r="E92" s="3">
        <v>157</v>
      </c>
      <c r="F92">
        <v>1.38</v>
      </c>
      <c r="J92" s="10">
        <f>D92</f>
        <v>1405</v>
      </c>
    </row>
    <row r="93" spans="1:10">
      <c r="A93" s="3">
        <v>87</v>
      </c>
      <c r="B93" t="s">
        <v>1492</v>
      </c>
      <c r="C93" s="3">
        <v>54700</v>
      </c>
      <c r="D93" s="2">
        <v>1375</v>
      </c>
      <c r="E93" s="3">
        <v>98</v>
      </c>
      <c r="F93">
        <v>1.08</v>
      </c>
      <c r="I93" s="10">
        <f>D93</f>
        <v>1375</v>
      </c>
    </row>
    <row r="94" spans="1:10">
      <c r="A94" s="3">
        <v>88</v>
      </c>
      <c r="B94" t="s">
        <v>1493</v>
      </c>
      <c r="C94" s="3">
        <v>54850</v>
      </c>
      <c r="D94" s="2">
        <v>1348</v>
      </c>
      <c r="E94" s="3">
        <v>138</v>
      </c>
      <c r="F94">
        <v>1.27</v>
      </c>
      <c r="I94" s="10">
        <f>D94</f>
        <v>1348</v>
      </c>
    </row>
    <row r="95" spans="1:10">
      <c r="A95" s="3">
        <v>89</v>
      </c>
      <c r="B95" t="s">
        <v>1494</v>
      </c>
      <c r="C95" s="3">
        <v>54330</v>
      </c>
      <c r="D95" s="2">
        <v>1337</v>
      </c>
      <c r="E95" s="3">
        <v>153</v>
      </c>
      <c r="F95">
        <v>1.39</v>
      </c>
      <c r="J95" s="10">
        <f>D95</f>
        <v>1337</v>
      </c>
    </row>
    <row r="96" spans="1:10">
      <c r="A96" s="3">
        <v>90</v>
      </c>
      <c r="B96" t="s">
        <v>1495</v>
      </c>
      <c r="C96" s="3">
        <v>54960</v>
      </c>
      <c r="D96" s="2">
        <v>1326</v>
      </c>
      <c r="E96" s="3">
        <v>26</v>
      </c>
      <c r="F96">
        <v>0.37</v>
      </c>
      <c r="H96" s="10">
        <f>D96</f>
        <v>1326</v>
      </c>
    </row>
    <row r="97" spans="1:10">
      <c r="A97" s="3">
        <v>91</v>
      </c>
      <c r="B97" t="s">
        <v>1496</v>
      </c>
      <c r="C97" s="3">
        <v>54920</v>
      </c>
      <c r="D97" s="2">
        <v>1323</v>
      </c>
      <c r="E97" s="3">
        <v>12</v>
      </c>
      <c r="F97">
        <v>0.21</v>
      </c>
      <c r="H97" s="10">
        <f>D97</f>
        <v>1323</v>
      </c>
    </row>
    <row r="98" spans="1:10">
      <c r="A98" s="3">
        <v>92</v>
      </c>
      <c r="B98" t="s">
        <v>1497</v>
      </c>
      <c r="C98" s="3">
        <v>54770</v>
      </c>
      <c r="D98" s="2">
        <v>1310</v>
      </c>
      <c r="E98" s="3">
        <v>124</v>
      </c>
      <c r="F98">
        <v>1.23</v>
      </c>
      <c r="I98" s="10">
        <f>D98</f>
        <v>1310</v>
      </c>
    </row>
    <row r="99" spans="1:10">
      <c r="A99" s="3">
        <v>93</v>
      </c>
      <c r="B99" t="s">
        <v>1498</v>
      </c>
      <c r="C99" s="3">
        <v>54170</v>
      </c>
      <c r="D99" s="2">
        <v>1283</v>
      </c>
      <c r="E99" s="3">
        <v>156</v>
      </c>
      <c r="F99">
        <v>1.38</v>
      </c>
      <c r="J99" s="10">
        <f>D99</f>
        <v>1283</v>
      </c>
    </row>
    <row r="100" spans="1:10">
      <c r="A100" s="3">
        <v>94</v>
      </c>
      <c r="B100" t="s">
        <v>1499</v>
      </c>
      <c r="C100" s="3">
        <v>54940</v>
      </c>
      <c r="D100" s="2">
        <v>1281</v>
      </c>
      <c r="E100" s="3">
        <v>105</v>
      </c>
      <c r="F100">
        <v>1.05</v>
      </c>
      <c r="I100" s="10">
        <f>D100</f>
        <v>1281</v>
      </c>
    </row>
    <row r="101" spans="1:10">
      <c r="A101" s="3">
        <v>95</v>
      </c>
      <c r="B101" t="s">
        <v>1500</v>
      </c>
      <c r="C101" s="3">
        <v>54370</v>
      </c>
      <c r="D101" s="2">
        <v>1261</v>
      </c>
      <c r="E101" s="3">
        <v>138</v>
      </c>
      <c r="F101" s="9">
        <v>1.4</v>
      </c>
      <c r="J101" s="10">
        <f>D101</f>
        <v>1261</v>
      </c>
    </row>
    <row r="102" spans="1:10">
      <c r="A102" s="3">
        <v>96</v>
      </c>
      <c r="B102" t="s">
        <v>1501</v>
      </c>
      <c r="C102" s="3">
        <v>54450</v>
      </c>
      <c r="D102" s="2">
        <v>1261</v>
      </c>
      <c r="E102" s="3">
        <v>188</v>
      </c>
      <c r="F102">
        <v>1.54</v>
      </c>
      <c r="J102" s="10">
        <f>D102</f>
        <v>1261</v>
      </c>
    </row>
    <row r="103" spans="1:10">
      <c r="A103" s="3">
        <v>97</v>
      </c>
      <c r="B103" t="s">
        <v>1502</v>
      </c>
      <c r="C103" s="3">
        <v>54380</v>
      </c>
      <c r="D103" s="2">
        <v>1241</v>
      </c>
      <c r="E103" s="3">
        <v>111</v>
      </c>
      <c r="F103">
        <v>1.1399999999999999</v>
      </c>
      <c r="I103" s="10">
        <f>D103</f>
        <v>1241</v>
      </c>
      <c r="J103" s="10"/>
    </row>
    <row r="104" spans="1:10">
      <c r="A104" s="3">
        <v>98</v>
      </c>
      <c r="B104" t="s">
        <v>1503</v>
      </c>
      <c r="C104" s="3">
        <v>54780</v>
      </c>
      <c r="D104" s="2">
        <v>1173</v>
      </c>
      <c r="E104" s="3">
        <v>55</v>
      </c>
      <c r="F104">
        <v>0.59</v>
      </c>
      <c r="H104" s="10">
        <f>D104</f>
        <v>1173</v>
      </c>
    </row>
    <row r="105" spans="1:10">
      <c r="A105" s="3">
        <v>99</v>
      </c>
      <c r="B105" t="s">
        <v>1504</v>
      </c>
      <c r="C105" s="3">
        <v>54160</v>
      </c>
      <c r="D105" s="2">
        <v>1171</v>
      </c>
      <c r="E105" s="3">
        <v>148</v>
      </c>
      <c r="F105">
        <v>1.33</v>
      </c>
      <c r="J105" s="10">
        <f>D105</f>
        <v>1171</v>
      </c>
    </row>
    <row r="106" spans="1:10">
      <c r="A106" s="3">
        <v>100</v>
      </c>
      <c r="B106" t="s">
        <v>1505</v>
      </c>
      <c r="C106" s="3">
        <v>54760</v>
      </c>
      <c r="D106" s="2">
        <v>1171</v>
      </c>
      <c r="E106" s="3">
        <v>117</v>
      </c>
      <c r="F106">
        <v>1.18</v>
      </c>
      <c r="I106" s="10">
        <f>D106</f>
        <v>1171</v>
      </c>
    </row>
    <row r="107" spans="1:10">
      <c r="A107" s="3">
        <v>101</v>
      </c>
      <c r="B107" t="s">
        <v>1506</v>
      </c>
      <c r="C107" s="3">
        <v>54550</v>
      </c>
      <c r="D107" s="2">
        <v>1170</v>
      </c>
      <c r="E107" s="3">
        <v>142</v>
      </c>
      <c r="F107" s="9">
        <v>1.3</v>
      </c>
      <c r="J107" s="10">
        <f>D107</f>
        <v>1170</v>
      </c>
    </row>
    <row r="108" spans="1:10">
      <c r="A108" s="3">
        <v>102</v>
      </c>
      <c r="B108" t="s">
        <v>1507</v>
      </c>
      <c r="C108" s="3">
        <v>54980</v>
      </c>
      <c r="D108" s="2">
        <v>1129</v>
      </c>
      <c r="E108" s="3">
        <v>77</v>
      </c>
      <c r="F108">
        <v>0.53</v>
      </c>
      <c r="H108" s="10">
        <f>D108</f>
        <v>1129</v>
      </c>
    </row>
    <row r="109" spans="1:10">
      <c r="A109" s="3">
        <v>103</v>
      </c>
      <c r="B109" t="s">
        <v>1508</v>
      </c>
      <c r="C109" s="3">
        <v>54280</v>
      </c>
      <c r="D109" s="2">
        <v>1126</v>
      </c>
      <c r="E109" s="3">
        <v>131</v>
      </c>
      <c r="F109">
        <v>1.29</v>
      </c>
      <c r="I109" s="10">
        <f>D109</f>
        <v>1126</v>
      </c>
    </row>
    <row r="110" spans="1:10">
      <c r="A110" s="3">
        <v>104</v>
      </c>
      <c r="B110" t="s">
        <v>1509</v>
      </c>
      <c r="C110" s="3">
        <v>54510</v>
      </c>
      <c r="D110" s="2">
        <v>1109</v>
      </c>
      <c r="E110" s="3">
        <v>131</v>
      </c>
      <c r="F110" s="12">
        <v>1.3</v>
      </c>
      <c r="I110" s="10">
        <f>D110</f>
        <v>1109</v>
      </c>
    </row>
    <row r="111" spans="1:10">
      <c r="A111" s="3">
        <v>105</v>
      </c>
      <c r="B111" t="s">
        <v>1510</v>
      </c>
      <c r="C111" s="3">
        <v>54700</v>
      </c>
      <c r="D111" s="2">
        <v>1093</v>
      </c>
      <c r="E111" s="3">
        <v>99</v>
      </c>
      <c r="F111" s="12">
        <v>1.1000000000000001</v>
      </c>
      <c r="I111" s="10">
        <f>D111</f>
        <v>1093</v>
      </c>
    </row>
    <row r="112" spans="1:10">
      <c r="A112" s="3">
        <v>106</v>
      </c>
      <c r="B112" t="s">
        <v>1511</v>
      </c>
      <c r="C112" s="3">
        <v>54119</v>
      </c>
      <c r="D112" s="2">
        <v>1083</v>
      </c>
      <c r="E112" s="3">
        <v>147</v>
      </c>
      <c r="F112" s="12">
        <v>1.33</v>
      </c>
      <c r="J112" s="10">
        <f>D112</f>
        <v>1083</v>
      </c>
    </row>
    <row r="113" spans="1:14">
      <c r="A113" s="3">
        <v>107</v>
      </c>
      <c r="B113" t="s">
        <v>1512</v>
      </c>
      <c r="C113" s="3">
        <v>54610</v>
      </c>
      <c r="D113" s="2">
        <v>1081</v>
      </c>
      <c r="E113" s="3">
        <v>100</v>
      </c>
      <c r="F113" s="12">
        <v>1.1000000000000001</v>
      </c>
      <c r="I113" s="10">
        <f>D113</f>
        <v>1081</v>
      </c>
    </row>
    <row r="114" spans="1:14">
      <c r="A114" s="3">
        <v>108</v>
      </c>
      <c r="B114" t="s">
        <v>1513</v>
      </c>
      <c r="C114" s="3">
        <v>54490</v>
      </c>
      <c r="D114" s="2">
        <v>1069</v>
      </c>
      <c r="E114" s="3">
        <v>38</v>
      </c>
      <c r="F114" s="12">
        <v>0.44</v>
      </c>
      <c r="H114" s="10">
        <f>D114</f>
        <v>1069</v>
      </c>
    </row>
    <row r="115" spans="1:14">
      <c r="A115" s="3">
        <v>109</v>
      </c>
      <c r="B115" t="s">
        <v>1514</v>
      </c>
      <c r="C115" s="3">
        <v>54120</v>
      </c>
      <c r="D115" s="2">
        <v>1062</v>
      </c>
      <c r="E115" s="3">
        <v>187</v>
      </c>
      <c r="F115" s="12">
        <v>1.52</v>
      </c>
      <c r="J115" s="10">
        <f>D115</f>
        <v>1062</v>
      </c>
    </row>
    <row r="116" spans="1:14">
      <c r="A116" s="3">
        <v>110</v>
      </c>
      <c r="B116" t="s">
        <v>1515</v>
      </c>
      <c r="C116" s="3">
        <v>54200</v>
      </c>
      <c r="D116" s="2">
        <v>1053</v>
      </c>
      <c r="E116" s="3">
        <v>125</v>
      </c>
      <c r="F116" s="12">
        <v>1.23</v>
      </c>
      <c r="I116" s="10">
        <f>D116</f>
        <v>1053</v>
      </c>
    </row>
    <row r="117" spans="1:14">
      <c r="A117" s="3">
        <v>111</v>
      </c>
      <c r="B117" t="s">
        <v>1516</v>
      </c>
      <c r="C117" s="3">
        <v>54700</v>
      </c>
      <c r="D117" s="2">
        <v>1048</v>
      </c>
      <c r="E117" s="3">
        <v>100</v>
      </c>
      <c r="F117" s="12">
        <v>1.08</v>
      </c>
      <c r="I117" s="10">
        <f>D117</f>
        <v>1048</v>
      </c>
    </row>
    <row r="118" spans="1:14">
      <c r="A118" s="3">
        <v>112</v>
      </c>
      <c r="B118" t="s">
        <v>1517</v>
      </c>
      <c r="C118" s="3">
        <v>54470</v>
      </c>
      <c r="D118" s="2">
        <v>1040</v>
      </c>
      <c r="E118" s="3">
        <v>103</v>
      </c>
      <c r="F118" s="12">
        <v>1.21</v>
      </c>
      <c r="I118" s="10">
        <f>D118</f>
        <v>1040</v>
      </c>
    </row>
    <row r="119" spans="1:14">
      <c r="A119" s="3">
        <v>113</v>
      </c>
      <c r="B119" t="s">
        <v>1518</v>
      </c>
      <c r="C119" s="3">
        <v>54620</v>
      </c>
      <c r="D119" s="2">
        <v>984</v>
      </c>
      <c r="E119" s="3">
        <v>24</v>
      </c>
      <c r="F119" s="12">
        <v>0.36</v>
      </c>
      <c r="H119" s="10">
        <f>D119</f>
        <v>984</v>
      </c>
    </row>
    <row r="120" spans="1:14">
      <c r="A120" s="3">
        <v>114</v>
      </c>
      <c r="B120" t="s">
        <v>1519</v>
      </c>
      <c r="C120" s="3">
        <v>54690</v>
      </c>
      <c r="D120" s="2">
        <v>980</v>
      </c>
      <c r="E120" s="3">
        <v>120</v>
      </c>
      <c r="F120" s="12">
        <v>1.19</v>
      </c>
      <c r="I120" s="10">
        <f>D120</f>
        <v>980</v>
      </c>
    </row>
    <row r="121" spans="1:14">
      <c r="A121" s="3">
        <v>115</v>
      </c>
      <c r="B121" t="s">
        <v>1520</v>
      </c>
      <c r="C121" s="3">
        <v>54121</v>
      </c>
      <c r="D121" s="2">
        <v>967</v>
      </c>
      <c r="E121" s="3">
        <v>92</v>
      </c>
      <c r="F121" s="12">
        <v>1.08</v>
      </c>
      <c r="I121" s="10">
        <f>D121</f>
        <v>967</v>
      </c>
    </row>
    <row r="122" spans="1:14">
      <c r="A122" s="3">
        <v>116</v>
      </c>
      <c r="B122" t="s">
        <v>1521</v>
      </c>
      <c r="C122" s="3">
        <v>54800</v>
      </c>
      <c r="D122" s="2">
        <v>960</v>
      </c>
      <c r="E122" s="3">
        <v>56</v>
      </c>
      <c r="F122" s="12">
        <v>1</v>
      </c>
      <c r="H122" s="10">
        <f>D122</f>
        <v>960</v>
      </c>
    </row>
    <row r="123" spans="1:14">
      <c r="A123" s="3">
        <v>117</v>
      </c>
      <c r="B123" t="s">
        <v>1522</v>
      </c>
      <c r="C123" s="3">
        <v>54113</v>
      </c>
      <c r="D123" s="2">
        <v>958</v>
      </c>
      <c r="E123" s="3">
        <v>149</v>
      </c>
      <c r="F123" s="12">
        <v>1.33</v>
      </c>
      <c r="J123" s="10">
        <f>D123</f>
        <v>958</v>
      </c>
    </row>
    <row r="124" spans="1:14">
      <c r="A124" s="3">
        <v>118</v>
      </c>
      <c r="B124" t="s">
        <v>1523</v>
      </c>
      <c r="C124" s="3">
        <v>54110</v>
      </c>
      <c r="D124" s="2">
        <v>954</v>
      </c>
      <c r="E124" s="3">
        <v>151</v>
      </c>
      <c r="F124" s="12">
        <v>1.39</v>
      </c>
      <c r="J124" s="10">
        <f>D124</f>
        <v>954</v>
      </c>
    </row>
    <row r="125" spans="1:14">
      <c r="A125" s="3">
        <v>119</v>
      </c>
      <c r="B125" t="s">
        <v>1524</v>
      </c>
      <c r="C125" s="3">
        <v>54111</v>
      </c>
      <c r="D125" s="2">
        <v>953</v>
      </c>
      <c r="E125" s="3">
        <v>32</v>
      </c>
      <c r="F125" s="12">
        <v>0.34</v>
      </c>
      <c r="H125" s="10">
        <f>D125</f>
        <v>953</v>
      </c>
    </row>
    <row r="126" spans="1:14" ht="16" thickBot="1">
      <c r="A126" s="3">
        <v>120</v>
      </c>
      <c r="B126" t="s">
        <v>16</v>
      </c>
      <c r="C126" s="63">
        <v>54360</v>
      </c>
      <c r="D126" s="21">
        <v>946</v>
      </c>
      <c r="E126" s="63">
        <v>162</v>
      </c>
      <c r="F126" s="126">
        <v>1.4</v>
      </c>
      <c r="G126" s="13"/>
      <c r="H126" s="13"/>
      <c r="I126" s="13"/>
      <c r="J126" s="27">
        <f>D126</f>
        <v>946</v>
      </c>
      <c r="K126" s="13"/>
      <c r="L126" s="13"/>
    </row>
    <row r="127" spans="1:14" ht="16" thickTop="1">
      <c r="D127" s="10">
        <f>SUM(D7:D126)</f>
        <v>589676</v>
      </c>
      <c r="H127" s="10">
        <f>SUM(H7:H126)</f>
        <v>124879</v>
      </c>
      <c r="I127" s="10">
        <f>SUM(I7:I126)</f>
        <v>393584</v>
      </c>
      <c r="J127" s="10">
        <f>SUM(J7:J126)</f>
        <v>69425</v>
      </c>
      <c r="K127" s="10">
        <f>SUM(K7:K126)</f>
        <v>1788</v>
      </c>
      <c r="L127" s="10">
        <f>SUM(L7:L126)</f>
        <v>0</v>
      </c>
      <c r="M127" s="70">
        <f>SUM(H127:L127)</f>
        <v>589676</v>
      </c>
      <c r="N127" s="93" t="s">
        <v>1800</v>
      </c>
    </row>
    <row r="128" spans="1:14">
      <c r="E128" s="3" t="s">
        <v>76</v>
      </c>
      <c r="F128" s="35">
        <f>D127/D5</f>
        <v>0.82613245836596483</v>
      </c>
      <c r="H128" s="20">
        <f>H127/$D$127</f>
        <v>0.21177561915356907</v>
      </c>
      <c r="I128" s="20">
        <f>I127/$D$127</f>
        <v>0.66745806171524702</v>
      </c>
      <c r="J128" s="20">
        <f>J127/$D$127</f>
        <v>0.11773414553076605</v>
      </c>
      <c r="K128" s="20">
        <f>K127/$D$127</f>
        <v>3.0321736004178565E-3</v>
      </c>
      <c r="M128" s="85">
        <f>SUM(H128:L128)</f>
        <v>1.0000000000000002</v>
      </c>
      <c r="N128" s="90" t="s">
        <v>1801</v>
      </c>
    </row>
    <row r="129" spans="5:14">
      <c r="E129" s="3" t="s">
        <v>75</v>
      </c>
      <c r="H129" s="10">
        <f>D5-D127</f>
        <v>124103</v>
      </c>
      <c r="M129" s="75"/>
      <c r="N129" s="73"/>
    </row>
    <row r="130" spans="5:14">
      <c r="E130" s="3" t="s">
        <v>77</v>
      </c>
      <c r="H130" s="2">
        <f>H128*$H$129</f>
        <v>26281.989663815384</v>
      </c>
      <c r="I130" s="2">
        <f>I128*$H$129</f>
        <v>82833.547833047298</v>
      </c>
      <c r="J130" s="2">
        <f>J128*$H$129</f>
        <v>14611.160662804659</v>
      </c>
      <c r="K130" s="2">
        <f>K128*$H$129</f>
        <v>376.30184033265726</v>
      </c>
      <c r="L130" s="2"/>
      <c r="M130" s="75"/>
      <c r="N130" s="73"/>
    </row>
    <row r="131" spans="5:14" ht="16" thickBot="1">
      <c r="H131" s="21"/>
      <c r="I131" s="21"/>
      <c r="J131" s="21"/>
      <c r="K131" s="21"/>
      <c r="L131" s="21"/>
      <c r="M131" s="75"/>
      <c r="N131" s="73"/>
    </row>
    <row r="132" spans="5:14" ht="16" thickTop="1">
      <c r="E132" s="3" t="s">
        <v>78</v>
      </c>
      <c r="H132" s="2">
        <f>H127+H130</f>
        <v>151160.98966381539</v>
      </c>
      <c r="I132" s="2">
        <f>I127+I130</f>
        <v>476417.54783304728</v>
      </c>
      <c r="J132" s="2">
        <f>J127+J130</f>
        <v>84036.160662804657</v>
      </c>
      <c r="K132" s="2">
        <f>K127+K130</f>
        <v>2164.3018403326573</v>
      </c>
      <c r="L132" s="2"/>
      <c r="M132" s="75">
        <f>SUM(H132:L132)</f>
        <v>713779</v>
      </c>
      <c r="N132" s="73"/>
    </row>
    <row r="133" spans="5:14">
      <c r="H133" s="115" t="s">
        <v>104</v>
      </c>
      <c r="I133" s="116" t="s">
        <v>73</v>
      </c>
      <c r="J133" s="116" t="s">
        <v>103</v>
      </c>
      <c r="K133" s="117" t="s">
        <v>52</v>
      </c>
      <c r="L133" s="117" t="s">
        <v>53</v>
      </c>
      <c r="M133" s="76"/>
      <c r="N133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0.25" bottom="0.25" header="0" footer="0.5"/>
  <pageSetup paperSize="3" scale="5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21"/>
  <sheetViews>
    <sheetView topLeftCell="A16" workbookViewId="0">
      <selection activeCell="A2" sqref="A2"/>
    </sheetView>
  </sheetViews>
  <sheetFormatPr baseColWidth="10" defaultRowHeight="15" x14ac:dyDescent="0"/>
  <cols>
    <col min="2" max="2" width="21.33203125" customWidth="1"/>
    <col min="3" max="3" width="14.33203125" customWidth="1"/>
    <col min="4" max="4" width="10.6640625" customWidth="1"/>
    <col min="5" max="5" width="15.5" style="3" customWidth="1"/>
    <col min="6" max="6" width="14" style="15" customWidth="1"/>
    <col min="7" max="7" width="16.83203125" style="15" customWidth="1"/>
    <col min="8" max="11" width="10.8320312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1822</v>
      </c>
      <c r="B2" s="122"/>
    </row>
    <row r="3" spans="1:14" ht="18">
      <c r="A3" s="123" t="s">
        <v>1349</v>
      </c>
      <c r="B3" s="122"/>
    </row>
    <row r="4" spans="1:14" ht="18">
      <c r="A4" s="97" t="s">
        <v>863</v>
      </c>
      <c r="B4" s="122"/>
    </row>
    <row r="5" spans="1:14">
      <c r="D5" s="3"/>
      <c r="F5" s="15">
        <v>1036776</v>
      </c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36</v>
      </c>
      <c r="E6" s="45" t="s">
        <v>473</v>
      </c>
      <c r="F6" s="45" t="s">
        <v>561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>
        <v>1</v>
      </c>
      <c r="B7" t="s">
        <v>37</v>
      </c>
      <c r="C7" s="3">
        <v>57000</v>
      </c>
      <c r="D7">
        <v>68</v>
      </c>
      <c r="E7" s="29">
        <v>0.48</v>
      </c>
      <c r="F7" s="15">
        <v>123704</v>
      </c>
      <c r="H7" s="10">
        <f>F7</f>
        <v>123704</v>
      </c>
    </row>
    <row r="8" spans="1:14">
      <c r="A8" s="3">
        <v>2</v>
      </c>
      <c r="B8" t="s">
        <v>38</v>
      </c>
      <c r="C8" s="3">
        <v>57100</v>
      </c>
      <c r="D8">
        <v>41</v>
      </c>
      <c r="E8" s="29">
        <v>0.33</v>
      </c>
      <c r="F8" s="15">
        <v>40863</v>
      </c>
      <c r="H8" s="10">
        <f>F8</f>
        <v>40863</v>
      </c>
    </row>
    <row r="9" spans="1:14">
      <c r="A9" s="3">
        <v>3</v>
      </c>
      <c r="B9" t="s">
        <v>39</v>
      </c>
      <c r="C9" s="3">
        <v>57950</v>
      </c>
      <c r="D9">
        <v>71</v>
      </c>
      <c r="E9" s="29">
        <v>0.5</v>
      </c>
      <c r="F9" s="15">
        <v>23426</v>
      </c>
      <c r="H9" s="10">
        <f>F9</f>
        <v>23426</v>
      </c>
    </row>
    <row r="10" spans="1:14">
      <c r="A10" s="3">
        <v>4</v>
      </c>
      <c r="B10" t="s">
        <v>40</v>
      </c>
      <c r="C10" s="3">
        <v>57200</v>
      </c>
      <c r="D10">
        <v>123</v>
      </c>
      <c r="E10" s="29">
        <v>1.23</v>
      </c>
      <c r="F10" s="15">
        <v>23191</v>
      </c>
      <c r="I10" s="10">
        <f>F10</f>
        <v>23191</v>
      </c>
    </row>
    <row r="11" spans="1:14">
      <c r="A11" s="3">
        <v>5</v>
      </c>
      <c r="B11" t="s">
        <v>41</v>
      </c>
      <c r="C11" s="3">
        <v>57600</v>
      </c>
      <c r="D11">
        <v>121</v>
      </c>
      <c r="E11" s="29">
        <v>1.1499999999999999</v>
      </c>
      <c r="F11" s="15">
        <v>22784</v>
      </c>
      <c r="I11" s="10">
        <f>F11</f>
        <v>22784</v>
      </c>
    </row>
    <row r="12" spans="1:14">
      <c r="A12" s="3">
        <v>6</v>
      </c>
      <c r="B12" t="s">
        <v>42</v>
      </c>
      <c r="C12" s="3">
        <v>57500</v>
      </c>
      <c r="D12">
        <v>108</v>
      </c>
      <c r="E12" s="29">
        <v>1.1000000000000001</v>
      </c>
      <c r="F12" s="15">
        <v>16925</v>
      </c>
      <c r="I12" s="10">
        <f>F12</f>
        <v>16925</v>
      </c>
    </row>
    <row r="13" spans="1:14">
      <c r="A13" s="3">
        <v>7</v>
      </c>
      <c r="B13" t="s">
        <v>43</v>
      </c>
      <c r="C13" s="3">
        <v>57700</v>
      </c>
      <c r="D13">
        <v>41</v>
      </c>
      <c r="E13" s="29">
        <v>0.31</v>
      </c>
      <c r="F13" s="15">
        <v>15225</v>
      </c>
      <c r="H13" s="2">
        <f>F13</f>
        <v>15225</v>
      </c>
    </row>
    <row r="14" spans="1:14">
      <c r="A14" s="3">
        <v>8</v>
      </c>
      <c r="B14" t="s">
        <v>44</v>
      </c>
      <c r="C14" s="3">
        <v>57970</v>
      </c>
      <c r="D14">
        <v>44</v>
      </c>
      <c r="E14" s="29">
        <v>0.35</v>
      </c>
      <c r="F14" s="15">
        <v>14676</v>
      </c>
      <c r="H14" s="2">
        <f>F14</f>
        <v>14676</v>
      </c>
    </row>
    <row r="15" spans="1:14">
      <c r="A15" s="3">
        <v>9</v>
      </c>
      <c r="B15" t="s">
        <v>45</v>
      </c>
      <c r="C15" s="3">
        <v>57800</v>
      </c>
      <c r="D15">
        <v>113</v>
      </c>
      <c r="E15" s="29">
        <v>1.1000000000000001</v>
      </c>
      <c r="F15" s="15">
        <v>14457</v>
      </c>
      <c r="H15" s="2"/>
      <c r="I15" s="10">
        <f>F15</f>
        <v>14457</v>
      </c>
    </row>
    <row r="16" spans="1:14">
      <c r="A16" s="3">
        <v>10</v>
      </c>
      <c r="B16" t="s">
        <v>46</v>
      </c>
      <c r="C16" s="3">
        <v>57150</v>
      </c>
      <c r="D16">
        <v>97</v>
      </c>
      <c r="E16" s="29">
        <v>1</v>
      </c>
      <c r="F16" s="15">
        <v>14360</v>
      </c>
      <c r="H16" s="10">
        <f>F16</f>
        <v>14360</v>
      </c>
    </row>
    <row r="17" spans="1:10">
      <c r="A17" s="3">
        <v>11</v>
      </c>
      <c r="B17" t="s">
        <v>47</v>
      </c>
      <c r="C17" s="3">
        <v>57140</v>
      </c>
      <c r="D17">
        <v>66</v>
      </c>
      <c r="E17" s="29">
        <v>0.47</v>
      </c>
      <c r="F17" s="15">
        <v>13758</v>
      </c>
      <c r="H17" s="10">
        <f>F17</f>
        <v>13758</v>
      </c>
    </row>
    <row r="18" spans="1:10">
      <c r="A18" s="3">
        <v>12</v>
      </c>
      <c r="B18" t="s">
        <v>48</v>
      </c>
      <c r="C18" s="3">
        <v>57400</v>
      </c>
      <c r="D18">
        <v>189</v>
      </c>
      <c r="E18" s="29">
        <v>1.5</v>
      </c>
      <c r="F18" s="15">
        <v>13324</v>
      </c>
      <c r="J18" s="10">
        <f>F18</f>
        <v>13324</v>
      </c>
    </row>
    <row r="19" spans="1:10">
      <c r="A19" s="3">
        <v>13</v>
      </c>
      <c r="B19" t="s">
        <v>49</v>
      </c>
      <c r="C19" s="3">
        <v>57350</v>
      </c>
      <c r="D19">
        <v>109</v>
      </c>
      <c r="E19" s="29">
        <v>1.1100000000000001</v>
      </c>
      <c r="F19" s="15">
        <v>13126</v>
      </c>
      <c r="I19" s="10">
        <f>F19</f>
        <v>13126</v>
      </c>
    </row>
    <row r="20" spans="1:10">
      <c r="A20" s="3">
        <v>14</v>
      </c>
      <c r="B20" t="s">
        <v>54</v>
      </c>
      <c r="C20" s="3">
        <v>57290</v>
      </c>
      <c r="D20">
        <v>39</v>
      </c>
      <c r="E20" s="29">
        <v>0.34</v>
      </c>
      <c r="F20" s="15">
        <v>12638</v>
      </c>
      <c r="H20" s="10">
        <f>F20</f>
        <v>12638</v>
      </c>
    </row>
    <row r="21" spans="1:10">
      <c r="A21" s="3">
        <v>15</v>
      </c>
      <c r="B21" t="s">
        <v>55</v>
      </c>
      <c r="C21" s="3">
        <v>57190</v>
      </c>
      <c r="D21">
        <v>40</v>
      </c>
      <c r="E21" s="29">
        <v>0.32</v>
      </c>
      <c r="F21" s="15">
        <v>10780</v>
      </c>
      <c r="H21" s="10">
        <f>F21</f>
        <v>10780</v>
      </c>
    </row>
    <row r="22" spans="1:10">
      <c r="A22" s="3">
        <v>16</v>
      </c>
      <c r="B22" t="s">
        <v>56</v>
      </c>
      <c r="C22" s="3">
        <v>57120</v>
      </c>
      <c r="D22">
        <v>39</v>
      </c>
      <c r="E22" s="29">
        <v>0.32</v>
      </c>
      <c r="F22" s="15">
        <v>10742</v>
      </c>
      <c r="H22" s="10">
        <f>F22</f>
        <v>10742</v>
      </c>
    </row>
    <row r="23" spans="1:10">
      <c r="A23" s="3">
        <v>17</v>
      </c>
      <c r="B23" t="s">
        <v>57</v>
      </c>
      <c r="C23" s="3">
        <v>57157</v>
      </c>
      <c r="D23">
        <v>82</v>
      </c>
      <c r="E23" s="29">
        <v>0.55000000000000004</v>
      </c>
      <c r="F23" s="15">
        <v>10136</v>
      </c>
      <c r="H23" s="10">
        <f>F23</f>
        <v>10136</v>
      </c>
    </row>
    <row r="24" spans="1:10">
      <c r="A24" s="3">
        <v>18</v>
      </c>
      <c r="B24" t="s">
        <v>58</v>
      </c>
      <c r="C24" s="3">
        <v>57460</v>
      </c>
      <c r="D24">
        <v>126</v>
      </c>
      <c r="E24" s="29">
        <v>1.18</v>
      </c>
      <c r="F24" s="15">
        <v>10073</v>
      </c>
      <c r="I24" s="10">
        <f>F24</f>
        <v>10073</v>
      </c>
    </row>
    <row r="25" spans="1:10">
      <c r="A25" s="3">
        <v>19</v>
      </c>
      <c r="B25" t="s">
        <v>59</v>
      </c>
      <c r="C25" s="3">
        <v>57470</v>
      </c>
      <c r="D25">
        <v>116</v>
      </c>
      <c r="E25" s="29">
        <v>1.1299999999999999</v>
      </c>
      <c r="F25" s="15">
        <v>9481</v>
      </c>
      <c r="I25" s="10">
        <f>F25</f>
        <v>9481</v>
      </c>
    </row>
    <row r="26" spans="1:10">
      <c r="A26" s="3">
        <v>20</v>
      </c>
      <c r="B26" t="s">
        <v>60</v>
      </c>
      <c r="C26" s="3">
        <v>57280</v>
      </c>
      <c r="D26">
        <v>57</v>
      </c>
      <c r="E26" s="29">
        <v>0.4</v>
      </c>
      <c r="F26" s="15">
        <v>9344</v>
      </c>
      <c r="H26" s="10">
        <f t="shared" ref="H26:H32" si="0">F26</f>
        <v>9344</v>
      </c>
    </row>
    <row r="27" spans="1:10">
      <c r="A27" s="3">
        <v>21</v>
      </c>
      <c r="B27" t="s">
        <v>61</v>
      </c>
      <c r="C27" s="3">
        <v>57360</v>
      </c>
      <c r="D27">
        <v>54</v>
      </c>
      <c r="E27" s="29">
        <v>0.41</v>
      </c>
      <c r="F27" s="15">
        <v>9318</v>
      </c>
      <c r="H27" s="10">
        <f t="shared" si="0"/>
        <v>9318</v>
      </c>
    </row>
    <row r="28" spans="1:10">
      <c r="A28" s="3">
        <v>22</v>
      </c>
      <c r="B28" t="s">
        <v>62</v>
      </c>
      <c r="C28" s="3">
        <v>57250</v>
      </c>
      <c r="D28">
        <v>50</v>
      </c>
      <c r="E28" s="29">
        <v>0.47</v>
      </c>
      <c r="F28" s="15">
        <v>8992</v>
      </c>
      <c r="H28" s="10">
        <f t="shared" si="0"/>
        <v>8992</v>
      </c>
    </row>
    <row r="29" spans="1:10">
      <c r="A29" s="3">
        <v>23</v>
      </c>
      <c r="B29" t="s">
        <v>63</v>
      </c>
      <c r="C29" s="3">
        <v>57300</v>
      </c>
      <c r="D29">
        <v>52</v>
      </c>
      <c r="E29" s="29">
        <v>0.37</v>
      </c>
      <c r="F29" s="15">
        <v>8668</v>
      </c>
      <c r="H29" s="10">
        <f t="shared" si="0"/>
        <v>8668</v>
      </c>
    </row>
    <row r="30" spans="1:10">
      <c r="A30" s="3">
        <v>24</v>
      </c>
      <c r="B30" t="s">
        <v>64</v>
      </c>
      <c r="C30" s="3">
        <v>57270</v>
      </c>
      <c r="D30">
        <v>43</v>
      </c>
      <c r="E30" s="29">
        <v>0.36</v>
      </c>
      <c r="F30" s="15">
        <v>7891</v>
      </c>
      <c r="H30" s="10">
        <f t="shared" si="0"/>
        <v>7891</v>
      </c>
    </row>
    <row r="31" spans="1:10">
      <c r="A31" s="3">
        <v>25</v>
      </c>
      <c r="B31" t="s">
        <v>65</v>
      </c>
      <c r="C31" s="3">
        <v>57525</v>
      </c>
      <c r="D31">
        <v>54</v>
      </c>
      <c r="E31" s="29">
        <v>0.38</v>
      </c>
      <c r="F31" s="15">
        <v>7790</v>
      </c>
      <c r="H31" s="10">
        <f t="shared" si="0"/>
        <v>7790</v>
      </c>
    </row>
    <row r="32" spans="1:10">
      <c r="A32" s="3">
        <v>26</v>
      </c>
      <c r="B32" t="s">
        <v>66</v>
      </c>
      <c r="C32" s="3">
        <v>57310</v>
      </c>
      <c r="D32">
        <v>48</v>
      </c>
      <c r="E32" s="29">
        <v>0.35</v>
      </c>
      <c r="F32" s="15">
        <v>7125</v>
      </c>
      <c r="H32" s="10">
        <f t="shared" si="0"/>
        <v>7125</v>
      </c>
    </row>
    <row r="33" spans="1:10">
      <c r="A33" s="3">
        <v>27</v>
      </c>
      <c r="B33" t="s">
        <v>67</v>
      </c>
      <c r="C33" s="3">
        <v>57450</v>
      </c>
      <c r="D33">
        <v>118</v>
      </c>
      <c r="E33" s="29">
        <v>1.1200000000000001</v>
      </c>
      <c r="F33" s="15">
        <v>6872</v>
      </c>
      <c r="I33" s="10">
        <f>F33</f>
        <v>6872</v>
      </c>
    </row>
    <row r="34" spans="1:10">
      <c r="A34" s="3">
        <v>28</v>
      </c>
      <c r="B34" t="s">
        <v>68</v>
      </c>
      <c r="C34" s="3">
        <v>57540</v>
      </c>
      <c r="D34">
        <v>99</v>
      </c>
      <c r="E34" s="29">
        <v>1.1100000000000001</v>
      </c>
      <c r="F34" s="15">
        <v>6784</v>
      </c>
      <c r="I34" s="10">
        <f>F34</f>
        <v>6784</v>
      </c>
    </row>
    <row r="35" spans="1:10">
      <c r="A35" s="3">
        <v>29</v>
      </c>
      <c r="B35" t="s">
        <v>69</v>
      </c>
      <c r="C35" s="3">
        <v>57180</v>
      </c>
      <c r="D35">
        <v>38</v>
      </c>
      <c r="E35" s="29">
        <v>0.28000000000000003</v>
      </c>
      <c r="F35" s="15">
        <v>6475</v>
      </c>
      <c r="H35" s="10">
        <f>F35</f>
        <v>6475</v>
      </c>
    </row>
    <row r="36" spans="1:10">
      <c r="A36" s="3">
        <v>30</v>
      </c>
      <c r="B36" t="s">
        <v>70</v>
      </c>
      <c r="C36" s="3">
        <v>57330</v>
      </c>
      <c r="D36">
        <v>31</v>
      </c>
      <c r="E36" s="29">
        <v>0.26</v>
      </c>
      <c r="F36" s="15">
        <v>6354</v>
      </c>
      <c r="H36" s="10">
        <f>F36</f>
        <v>6354</v>
      </c>
    </row>
    <row r="37" spans="1:10">
      <c r="A37" s="3">
        <v>31</v>
      </c>
      <c r="B37" t="s">
        <v>71</v>
      </c>
      <c r="C37" s="3">
        <v>57440</v>
      </c>
      <c r="D37">
        <v>42</v>
      </c>
      <c r="E37" s="29">
        <v>0.35</v>
      </c>
      <c r="F37" s="15">
        <v>6200</v>
      </c>
      <c r="H37" s="10">
        <f>F37</f>
        <v>6200</v>
      </c>
    </row>
    <row r="38" spans="1:10">
      <c r="A38" s="3">
        <v>32</v>
      </c>
      <c r="B38" t="s">
        <v>72</v>
      </c>
      <c r="C38" s="3">
        <v>57490</v>
      </c>
      <c r="D38">
        <v>109</v>
      </c>
      <c r="E38" s="29">
        <v>1.08</v>
      </c>
      <c r="F38" s="15">
        <v>5990</v>
      </c>
      <c r="I38" s="10">
        <f>F38</f>
        <v>5990</v>
      </c>
    </row>
    <row r="39" spans="1:10">
      <c r="A39" s="3">
        <v>33</v>
      </c>
      <c r="B39" t="s">
        <v>2</v>
      </c>
      <c r="C39" s="3">
        <v>57230</v>
      </c>
      <c r="D39">
        <v>166</v>
      </c>
      <c r="E39" s="29">
        <v>1.48</v>
      </c>
      <c r="F39" s="15">
        <v>5751</v>
      </c>
      <c r="J39" s="10">
        <f>F39</f>
        <v>5751</v>
      </c>
    </row>
    <row r="40" spans="1:10">
      <c r="A40" s="3">
        <v>34</v>
      </c>
      <c r="B40" t="s">
        <v>1</v>
      </c>
      <c r="C40" s="3">
        <v>57390</v>
      </c>
      <c r="D40">
        <v>10</v>
      </c>
      <c r="E40" s="29">
        <v>0.16</v>
      </c>
      <c r="F40" s="15">
        <v>5750</v>
      </c>
      <c r="H40" s="10">
        <f>F40</f>
        <v>5750</v>
      </c>
    </row>
    <row r="41" spans="1:10">
      <c r="A41" s="3">
        <v>35</v>
      </c>
      <c r="B41" t="s">
        <v>1525</v>
      </c>
      <c r="C41" s="3">
        <v>57300</v>
      </c>
      <c r="D41">
        <v>51</v>
      </c>
      <c r="E41" s="29">
        <v>0.35</v>
      </c>
      <c r="F41" s="15">
        <v>5639</v>
      </c>
      <c r="H41" s="10">
        <f>F41</f>
        <v>5639</v>
      </c>
    </row>
    <row r="42" spans="1:10">
      <c r="A42" s="3">
        <v>36</v>
      </c>
      <c r="B42" t="s">
        <v>1526</v>
      </c>
      <c r="C42" s="3">
        <v>57380</v>
      </c>
      <c r="D42">
        <v>103</v>
      </c>
      <c r="E42" s="29">
        <v>1.1100000000000001</v>
      </c>
      <c r="F42" s="15">
        <v>5479</v>
      </c>
      <c r="I42" s="10">
        <f>F42</f>
        <v>5479</v>
      </c>
    </row>
    <row r="43" spans="1:10">
      <c r="A43" s="3">
        <v>37</v>
      </c>
      <c r="B43" t="s">
        <v>1527</v>
      </c>
      <c r="C43" s="3">
        <v>57535</v>
      </c>
      <c r="D43">
        <v>63</v>
      </c>
      <c r="E43" s="29">
        <v>0.43</v>
      </c>
      <c r="F43" s="15">
        <v>5401</v>
      </c>
      <c r="H43" s="2">
        <f>F43</f>
        <v>5401</v>
      </c>
    </row>
    <row r="44" spans="1:10">
      <c r="A44" s="3">
        <v>38</v>
      </c>
      <c r="B44" t="s">
        <v>1528</v>
      </c>
      <c r="C44" s="3">
        <v>57240</v>
      </c>
      <c r="D44">
        <v>44</v>
      </c>
      <c r="E44" s="29">
        <v>0.39</v>
      </c>
      <c r="F44" s="15">
        <v>5292</v>
      </c>
      <c r="H44" s="2">
        <f>F44</f>
        <v>5292</v>
      </c>
    </row>
    <row r="45" spans="1:10">
      <c r="A45" s="3">
        <v>39</v>
      </c>
      <c r="B45" t="s">
        <v>1529</v>
      </c>
      <c r="C45" s="3">
        <v>57130</v>
      </c>
      <c r="D45">
        <v>77</v>
      </c>
      <c r="E45" s="29">
        <v>0.52</v>
      </c>
      <c r="F45" s="15">
        <v>4999</v>
      </c>
      <c r="H45" s="2">
        <f>F45</f>
        <v>4999</v>
      </c>
    </row>
    <row r="46" spans="1:10">
      <c r="A46" s="3">
        <v>40</v>
      </c>
      <c r="B46" t="s">
        <v>1530</v>
      </c>
      <c r="C46" s="3">
        <v>57160</v>
      </c>
      <c r="D46">
        <v>73</v>
      </c>
      <c r="E46" s="29">
        <v>0.48</v>
      </c>
      <c r="F46" s="15">
        <v>4661</v>
      </c>
      <c r="H46" s="2">
        <f>F46</f>
        <v>4661</v>
      </c>
    </row>
    <row r="47" spans="1:10">
      <c r="A47" s="3">
        <v>41</v>
      </c>
      <c r="B47" t="s">
        <v>1531</v>
      </c>
      <c r="C47" s="3">
        <v>57730</v>
      </c>
      <c r="D47">
        <v>113</v>
      </c>
      <c r="E47" s="29">
        <v>1.1499999999999999</v>
      </c>
      <c r="F47" s="15">
        <v>4634</v>
      </c>
      <c r="I47" s="11">
        <f>F47</f>
        <v>4634</v>
      </c>
    </row>
    <row r="48" spans="1:10">
      <c r="A48" s="3">
        <v>42</v>
      </c>
      <c r="B48" t="s">
        <v>1532</v>
      </c>
      <c r="C48" s="3">
        <v>57430</v>
      </c>
      <c r="D48">
        <v>139</v>
      </c>
      <c r="E48" s="29">
        <v>1.26</v>
      </c>
      <c r="F48" s="15">
        <v>4535</v>
      </c>
      <c r="I48" s="11">
        <f>F48</f>
        <v>4535</v>
      </c>
    </row>
    <row r="49" spans="1:10">
      <c r="A49" s="3">
        <v>43</v>
      </c>
      <c r="B49" t="s">
        <v>1533</v>
      </c>
      <c r="C49" s="3">
        <v>57370</v>
      </c>
      <c r="D49">
        <v>173</v>
      </c>
      <c r="E49" s="29">
        <v>1.41</v>
      </c>
      <c r="F49" s="15">
        <v>4500</v>
      </c>
      <c r="J49" s="11">
        <f>F49</f>
        <v>4500</v>
      </c>
    </row>
    <row r="50" spans="1:10">
      <c r="A50" s="3">
        <v>44</v>
      </c>
      <c r="B50" t="s">
        <v>1534</v>
      </c>
      <c r="C50" s="3">
        <v>57220</v>
      </c>
      <c r="D50">
        <v>92</v>
      </c>
      <c r="E50" s="29">
        <v>1</v>
      </c>
      <c r="F50" s="15">
        <v>4372</v>
      </c>
      <c r="H50" s="10">
        <f>F50</f>
        <v>4372</v>
      </c>
      <c r="I50" s="11"/>
    </row>
    <row r="51" spans="1:10">
      <c r="A51" s="3">
        <v>45</v>
      </c>
      <c r="B51" t="s">
        <v>1535</v>
      </c>
      <c r="C51" s="3">
        <v>57050</v>
      </c>
      <c r="D51">
        <v>68</v>
      </c>
      <c r="E51" s="29">
        <v>0.48</v>
      </c>
      <c r="F51" s="15">
        <v>4275</v>
      </c>
      <c r="H51" s="10">
        <f>F51</f>
        <v>4275</v>
      </c>
    </row>
    <row r="52" spans="1:10">
      <c r="A52" s="3">
        <v>46</v>
      </c>
      <c r="B52" t="s">
        <v>1536</v>
      </c>
      <c r="C52" s="3">
        <v>57320</v>
      </c>
      <c r="D52">
        <v>73</v>
      </c>
      <c r="E52" s="29">
        <v>1</v>
      </c>
      <c r="F52" s="15">
        <v>4125</v>
      </c>
      <c r="H52" s="10">
        <f>F52</f>
        <v>4125</v>
      </c>
    </row>
    <row r="53" spans="1:10">
      <c r="A53" s="3">
        <v>47</v>
      </c>
      <c r="B53" t="s">
        <v>1537</v>
      </c>
      <c r="C53" s="3">
        <v>57340</v>
      </c>
      <c r="D53">
        <v>117</v>
      </c>
      <c r="E53" s="29">
        <v>1.22</v>
      </c>
      <c r="F53" s="15">
        <v>4050</v>
      </c>
      <c r="I53" s="10">
        <f>F53</f>
        <v>4050</v>
      </c>
    </row>
    <row r="54" spans="1:10">
      <c r="A54" s="3">
        <v>48</v>
      </c>
      <c r="B54" t="s">
        <v>1538</v>
      </c>
      <c r="C54" s="3">
        <v>57290</v>
      </c>
      <c r="D54">
        <v>43</v>
      </c>
      <c r="E54" s="29">
        <v>0.34</v>
      </c>
      <c r="F54" s="15">
        <v>4036</v>
      </c>
      <c r="H54" s="10">
        <f>F54</f>
        <v>4036</v>
      </c>
    </row>
    <row r="55" spans="1:10">
      <c r="A55" s="3">
        <v>49</v>
      </c>
      <c r="B55" t="s">
        <v>1539</v>
      </c>
      <c r="C55" s="3">
        <v>57050</v>
      </c>
      <c r="D55">
        <v>69</v>
      </c>
      <c r="E55" s="29">
        <v>0.49</v>
      </c>
      <c r="F55" s="15">
        <v>4017</v>
      </c>
      <c r="H55" s="10">
        <f>F55</f>
        <v>4017</v>
      </c>
    </row>
    <row r="56" spans="1:10">
      <c r="A56" s="3">
        <v>50</v>
      </c>
      <c r="B56" t="s">
        <v>1540</v>
      </c>
      <c r="C56" s="3">
        <v>57690</v>
      </c>
      <c r="D56">
        <v>103</v>
      </c>
      <c r="E56" s="29">
        <v>1.1200000000000001</v>
      </c>
      <c r="F56" s="15">
        <v>3890</v>
      </c>
      <c r="I56" s="10">
        <f>F56</f>
        <v>3890</v>
      </c>
    </row>
    <row r="57" spans="1:10">
      <c r="A57" s="3">
        <v>51</v>
      </c>
      <c r="B57" t="s">
        <v>1541</v>
      </c>
      <c r="C57" s="3">
        <v>57740</v>
      </c>
      <c r="D57">
        <v>111</v>
      </c>
      <c r="E57" s="29">
        <v>1.1200000000000001</v>
      </c>
      <c r="F57" s="15">
        <v>3750</v>
      </c>
      <c r="I57" s="10">
        <f>F57</f>
        <v>3750</v>
      </c>
    </row>
    <row r="58" spans="1:10">
      <c r="A58" s="3">
        <v>52</v>
      </c>
      <c r="B58" t="s">
        <v>1542</v>
      </c>
      <c r="C58" s="3">
        <v>57490</v>
      </c>
      <c r="D58">
        <v>108</v>
      </c>
      <c r="E58" s="29">
        <v>1.08</v>
      </c>
      <c r="F58" s="15">
        <v>3736</v>
      </c>
      <c r="I58" s="10">
        <f>F58</f>
        <v>3736</v>
      </c>
    </row>
    <row r="59" spans="1:10">
      <c r="A59" s="3">
        <v>53</v>
      </c>
      <c r="B59" t="s">
        <v>1543</v>
      </c>
      <c r="C59" s="3">
        <v>57185</v>
      </c>
      <c r="D59">
        <v>48</v>
      </c>
      <c r="E59" s="29">
        <v>0.45</v>
      </c>
      <c r="F59" s="15">
        <v>3642</v>
      </c>
      <c r="H59" s="10">
        <f>F59</f>
        <v>3642</v>
      </c>
    </row>
    <row r="60" spans="1:10">
      <c r="A60" s="3">
        <v>54</v>
      </c>
      <c r="B60" t="s">
        <v>1544</v>
      </c>
      <c r="C60" s="3">
        <v>57240</v>
      </c>
      <c r="D60">
        <v>35</v>
      </c>
      <c r="E60" s="29">
        <v>0.34</v>
      </c>
      <c r="F60" s="15">
        <v>3628</v>
      </c>
      <c r="H60" s="10">
        <f>F60</f>
        <v>3628</v>
      </c>
    </row>
    <row r="61" spans="1:10">
      <c r="A61" s="3">
        <v>55</v>
      </c>
      <c r="B61" t="s">
        <v>1545</v>
      </c>
      <c r="C61" s="3">
        <v>57260</v>
      </c>
      <c r="D61">
        <v>132</v>
      </c>
      <c r="E61" s="29">
        <v>1.36</v>
      </c>
      <c r="F61" s="15">
        <v>3608</v>
      </c>
      <c r="I61" s="9"/>
      <c r="J61" s="10">
        <f>F61</f>
        <v>3608</v>
      </c>
    </row>
    <row r="62" spans="1:10">
      <c r="A62" s="3">
        <v>56</v>
      </c>
      <c r="B62" t="s">
        <v>1546</v>
      </c>
      <c r="C62" s="3">
        <v>57520</v>
      </c>
      <c r="D62">
        <v>116</v>
      </c>
      <c r="E62" s="29">
        <v>1.1399999999999999</v>
      </c>
      <c r="F62" s="15">
        <v>3333</v>
      </c>
      <c r="I62" s="2">
        <f>F62</f>
        <v>3333</v>
      </c>
    </row>
    <row r="63" spans="1:10">
      <c r="A63" s="3">
        <v>57</v>
      </c>
      <c r="B63" t="s">
        <v>1547</v>
      </c>
      <c r="C63" s="3">
        <v>57255</v>
      </c>
      <c r="D63">
        <v>75</v>
      </c>
      <c r="E63" s="29">
        <v>0.5</v>
      </c>
      <c r="F63" s="15">
        <v>3323</v>
      </c>
      <c r="H63" s="10">
        <f>F63</f>
        <v>3323</v>
      </c>
    </row>
    <row r="64" spans="1:10">
      <c r="A64" s="3">
        <v>58</v>
      </c>
      <c r="B64" t="s">
        <v>1548</v>
      </c>
      <c r="C64" s="3">
        <v>57915</v>
      </c>
      <c r="D64">
        <v>133</v>
      </c>
      <c r="E64" s="29">
        <v>1.23</v>
      </c>
      <c r="F64" s="15">
        <v>3307</v>
      </c>
      <c r="I64" s="10">
        <f>F64</f>
        <v>3307</v>
      </c>
    </row>
    <row r="65" spans="1:10">
      <c r="A65" s="3">
        <v>59</v>
      </c>
      <c r="B65" t="s">
        <v>1549</v>
      </c>
      <c r="C65" s="3">
        <v>57800</v>
      </c>
      <c r="D65">
        <v>117</v>
      </c>
      <c r="E65" s="29">
        <v>1.1499999999999999</v>
      </c>
      <c r="F65" s="15">
        <v>3293</v>
      </c>
      <c r="I65" s="10">
        <f>F65</f>
        <v>3293</v>
      </c>
    </row>
    <row r="66" spans="1:10">
      <c r="A66" s="3">
        <v>60</v>
      </c>
      <c r="B66" t="s">
        <v>1550</v>
      </c>
      <c r="C66" s="3">
        <v>57350</v>
      </c>
      <c r="D66">
        <v>109</v>
      </c>
      <c r="E66" s="29">
        <v>1.1200000000000001</v>
      </c>
      <c r="F66" s="15">
        <v>3288</v>
      </c>
      <c r="I66" s="10">
        <f>F66</f>
        <v>3288</v>
      </c>
    </row>
    <row r="67" spans="1:10">
      <c r="A67" s="3">
        <v>61</v>
      </c>
      <c r="B67" t="s">
        <v>1551</v>
      </c>
      <c r="C67" s="3">
        <v>57650</v>
      </c>
      <c r="D67">
        <v>28</v>
      </c>
      <c r="E67" s="29">
        <v>0.28000000000000003</v>
      </c>
      <c r="F67" s="15">
        <v>3147</v>
      </c>
      <c r="H67" s="10">
        <f>F67</f>
        <v>3147</v>
      </c>
    </row>
    <row r="68" spans="1:10">
      <c r="A68" s="3">
        <v>62</v>
      </c>
      <c r="B68" t="s">
        <v>1552</v>
      </c>
      <c r="C68" s="3">
        <v>57730</v>
      </c>
      <c r="D68">
        <v>112</v>
      </c>
      <c r="E68" s="29">
        <v>1.1399999999999999</v>
      </c>
      <c r="F68" s="15">
        <v>3143</v>
      </c>
      <c r="I68" s="10">
        <f>F68</f>
        <v>3143</v>
      </c>
    </row>
    <row r="69" spans="1:10">
      <c r="A69" s="3">
        <v>63</v>
      </c>
      <c r="B69" t="s">
        <v>1553</v>
      </c>
      <c r="C69" s="3">
        <v>57070</v>
      </c>
      <c r="D69">
        <v>68</v>
      </c>
      <c r="E69" s="29">
        <v>0.49</v>
      </c>
      <c r="F69" s="15">
        <v>3133</v>
      </c>
      <c r="H69" s="10">
        <f>F69</f>
        <v>3133</v>
      </c>
    </row>
    <row r="70" spans="1:10">
      <c r="A70" s="3">
        <v>64</v>
      </c>
      <c r="B70" t="s">
        <v>1554</v>
      </c>
      <c r="C70" s="3">
        <v>57780</v>
      </c>
      <c r="D70">
        <v>49</v>
      </c>
      <c r="E70" s="29">
        <v>0.43</v>
      </c>
      <c r="F70" s="15">
        <v>3103</v>
      </c>
      <c r="H70" s="10">
        <f>F70</f>
        <v>3103</v>
      </c>
    </row>
    <row r="71" spans="1:10">
      <c r="A71" s="3">
        <v>65</v>
      </c>
      <c r="B71" t="s">
        <v>1555</v>
      </c>
      <c r="C71" s="3">
        <v>57510</v>
      </c>
      <c r="D71">
        <v>126</v>
      </c>
      <c r="E71" s="29">
        <v>1.1599999999999999</v>
      </c>
      <c r="F71" s="15">
        <v>3103</v>
      </c>
      <c r="I71" s="10">
        <f>F71</f>
        <v>3103</v>
      </c>
    </row>
    <row r="72" spans="1:10">
      <c r="A72" s="3">
        <v>66</v>
      </c>
      <c r="B72" t="s">
        <v>1556</v>
      </c>
      <c r="C72" s="3">
        <v>57730</v>
      </c>
      <c r="D72">
        <v>113</v>
      </c>
      <c r="E72" s="29">
        <v>1.1399999999999999</v>
      </c>
      <c r="F72" s="15">
        <v>2807</v>
      </c>
      <c r="I72" s="10">
        <f>F72</f>
        <v>2807</v>
      </c>
    </row>
    <row r="73" spans="1:10">
      <c r="A73" s="3">
        <v>67</v>
      </c>
      <c r="B73" t="s">
        <v>1557</v>
      </c>
      <c r="C73" s="3">
        <v>57850</v>
      </c>
      <c r="D73">
        <v>190</v>
      </c>
      <c r="E73" s="29">
        <v>1.58</v>
      </c>
      <c r="F73" s="15">
        <v>2780</v>
      </c>
      <c r="J73" s="10">
        <f>F73</f>
        <v>2780</v>
      </c>
    </row>
    <row r="74" spans="1:10">
      <c r="A74" s="3">
        <v>68</v>
      </c>
      <c r="B74" t="s">
        <v>1558</v>
      </c>
      <c r="C74" s="3">
        <v>57350</v>
      </c>
      <c r="D74">
        <v>103</v>
      </c>
      <c r="E74" s="29">
        <v>1.08</v>
      </c>
      <c r="F74" s="15">
        <v>2755</v>
      </c>
      <c r="I74" s="10">
        <f>F74</f>
        <v>2755</v>
      </c>
    </row>
    <row r="75" spans="1:10">
      <c r="A75" s="3">
        <v>69</v>
      </c>
      <c r="B75" t="s">
        <v>1559</v>
      </c>
      <c r="C75" s="3">
        <v>57100</v>
      </c>
      <c r="D75">
        <v>37</v>
      </c>
      <c r="E75" s="29">
        <v>0.34</v>
      </c>
      <c r="F75" s="15">
        <v>2725</v>
      </c>
      <c r="H75" s="10">
        <f>F75</f>
        <v>2725</v>
      </c>
    </row>
    <row r="76" spans="1:10">
      <c r="A76" s="3">
        <v>70</v>
      </c>
      <c r="B76" t="s">
        <v>1560</v>
      </c>
      <c r="C76" s="3">
        <v>57880</v>
      </c>
      <c r="D76">
        <v>105</v>
      </c>
      <c r="E76" s="29">
        <v>1.1399999999999999</v>
      </c>
      <c r="F76" s="15">
        <v>2707</v>
      </c>
      <c r="I76" s="10">
        <f>F76</f>
        <v>2707</v>
      </c>
    </row>
    <row r="77" spans="1:10">
      <c r="A77" s="3">
        <v>71</v>
      </c>
      <c r="B77" t="s">
        <v>1561</v>
      </c>
      <c r="C77" s="3">
        <v>57515</v>
      </c>
      <c r="D77">
        <v>112</v>
      </c>
      <c r="E77" s="29">
        <v>1.1599999999999999</v>
      </c>
      <c r="F77" s="15">
        <v>2662</v>
      </c>
      <c r="I77" s="10">
        <f>F77</f>
        <v>2662</v>
      </c>
    </row>
    <row r="78" spans="1:10">
      <c r="A78" s="3">
        <v>72</v>
      </c>
      <c r="B78" t="s">
        <v>1562</v>
      </c>
      <c r="C78" s="3">
        <v>57550</v>
      </c>
      <c r="D78">
        <v>96</v>
      </c>
      <c r="E78" s="29">
        <v>1.1000000000000001</v>
      </c>
      <c r="F78" s="15">
        <v>2636</v>
      </c>
      <c r="I78" s="10">
        <f>F78</f>
        <v>2636</v>
      </c>
    </row>
    <row r="79" spans="1:10">
      <c r="A79" s="3">
        <v>73</v>
      </c>
      <c r="B79" t="s">
        <v>1563</v>
      </c>
      <c r="C79" s="3">
        <v>57860</v>
      </c>
      <c r="D79">
        <v>56</v>
      </c>
      <c r="E79" s="29">
        <v>0.49</v>
      </c>
      <c r="F79" s="15">
        <v>2617</v>
      </c>
      <c r="H79" s="10">
        <f>F79</f>
        <v>2617</v>
      </c>
    </row>
    <row r="80" spans="1:10">
      <c r="A80" s="3">
        <v>74</v>
      </c>
      <c r="B80" t="s">
        <v>1564</v>
      </c>
      <c r="C80" s="3">
        <v>57840</v>
      </c>
      <c r="D80">
        <v>22</v>
      </c>
      <c r="E80" s="29">
        <v>0.23</v>
      </c>
      <c r="F80" s="15">
        <v>2592</v>
      </c>
      <c r="H80" s="10">
        <f>F80</f>
        <v>2592</v>
      </c>
    </row>
    <row r="81" spans="1:10">
      <c r="A81" s="3">
        <v>75</v>
      </c>
      <c r="B81" t="s">
        <v>1565</v>
      </c>
      <c r="C81" s="3">
        <v>57175</v>
      </c>
      <c r="D81">
        <v>44</v>
      </c>
      <c r="E81" s="29">
        <v>0.39</v>
      </c>
      <c r="F81" s="15">
        <v>2543</v>
      </c>
      <c r="H81" s="10">
        <f>F81</f>
        <v>2543</v>
      </c>
    </row>
    <row r="82" spans="1:10">
      <c r="A82" s="3">
        <v>76</v>
      </c>
      <c r="B82" t="s">
        <v>1566</v>
      </c>
      <c r="C82" s="3">
        <v>57910</v>
      </c>
      <c r="D82">
        <v>136</v>
      </c>
      <c r="E82" s="29">
        <v>1.23</v>
      </c>
      <c r="F82" s="15">
        <v>2500</v>
      </c>
      <c r="I82" s="10">
        <f>F82</f>
        <v>2500</v>
      </c>
    </row>
    <row r="83" spans="1:10">
      <c r="A83" s="3">
        <v>77</v>
      </c>
      <c r="B83" t="s">
        <v>1567</v>
      </c>
      <c r="C83" s="3">
        <v>57700</v>
      </c>
      <c r="D83">
        <v>39</v>
      </c>
      <c r="E83" s="29">
        <v>0.38</v>
      </c>
      <c r="F83" s="15">
        <v>2483</v>
      </c>
      <c r="H83" s="10">
        <f>F83</f>
        <v>2483</v>
      </c>
    </row>
    <row r="84" spans="1:10">
      <c r="A84" s="3">
        <v>78</v>
      </c>
      <c r="B84" t="s">
        <v>1568</v>
      </c>
      <c r="C84" s="3">
        <v>57170</v>
      </c>
      <c r="D84">
        <v>114</v>
      </c>
      <c r="E84" s="29">
        <v>1.2</v>
      </c>
      <c r="F84" s="15">
        <v>2483</v>
      </c>
      <c r="I84" s="10">
        <f>F84</f>
        <v>2483</v>
      </c>
    </row>
    <row r="85" spans="1:10">
      <c r="A85" s="3">
        <v>79</v>
      </c>
      <c r="B85" t="s">
        <v>1569</v>
      </c>
      <c r="C85" s="3">
        <v>57160</v>
      </c>
      <c r="D85">
        <v>71</v>
      </c>
      <c r="E85" s="29">
        <v>0.51</v>
      </c>
      <c r="F85" s="15">
        <v>2481</v>
      </c>
      <c r="H85" s="10">
        <f>F85</f>
        <v>2481</v>
      </c>
    </row>
    <row r="86" spans="1:10">
      <c r="A86" s="3">
        <v>80</v>
      </c>
      <c r="B86" t="s">
        <v>1570</v>
      </c>
      <c r="C86" s="3">
        <v>57890</v>
      </c>
      <c r="D86">
        <v>110</v>
      </c>
      <c r="E86" s="29">
        <v>1.0900000000000001</v>
      </c>
      <c r="F86" s="15">
        <v>2454</v>
      </c>
      <c r="I86" s="10">
        <f>F86</f>
        <v>2454</v>
      </c>
    </row>
    <row r="87" spans="1:10">
      <c r="A87" s="3">
        <v>81</v>
      </c>
      <c r="B87" t="s">
        <v>1571</v>
      </c>
      <c r="C87" s="3">
        <v>57600</v>
      </c>
      <c r="D87">
        <v>118</v>
      </c>
      <c r="E87" s="29">
        <v>1.1499999999999999</v>
      </c>
      <c r="F87" s="15">
        <v>2450</v>
      </c>
      <c r="I87" s="10">
        <f>F87</f>
        <v>2450</v>
      </c>
    </row>
    <row r="88" spans="1:10">
      <c r="A88" s="3">
        <v>82</v>
      </c>
      <c r="B88" t="s">
        <v>1572</v>
      </c>
      <c r="C88" s="3">
        <v>57530</v>
      </c>
      <c r="D88">
        <v>84</v>
      </c>
      <c r="E88" s="29">
        <v>0.57999999999999996</v>
      </c>
      <c r="F88" s="15">
        <v>2391</v>
      </c>
      <c r="H88" s="10">
        <f>F88</f>
        <v>2391</v>
      </c>
    </row>
    <row r="89" spans="1:10">
      <c r="A89" s="3">
        <v>83</v>
      </c>
      <c r="B89" t="s">
        <v>1573</v>
      </c>
      <c r="C89" s="3">
        <v>57050</v>
      </c>
      <c r="D89">
        <v>69</v>
      </c>
      <c r="E89" s="29">
        <v>0.5</v>
      </c>
      <c r="F89" s="15">
        <v>2342</v>
      </c>
      <c r="H89" s="10">
        <f>F89</f>
        <v>2342</v>
      </c>
    </row>
    <row r="90" spans="1:10">
      <c r="A90" s="3">
        <v>84</v>
      </c>
      <c r="B90" t="s">
        <v>1574</v>
      </c>
      <c r="C90" s="3">
        <v>57185</v>
      </c>
      <c r="D90">
        <v>45</v>
      </c>
      <c r="E90" s="29">
        <v>0.4</v>
      </c>
      <c r="F90" s="15">
        <v>2336</v>
      </c>
      <c r="H90" s="10">
        <f>F90</f>
        <v>2336</v>
      </c>
    </row>
    <row r="91" spans="1:10">
      <c r="A91" s="3">
        <v>85</v>
      </c>
      <c r="B91" t="s">
        <v>1575</v>
      </c>
      <c r="C91" s="3">
        <v>57445</v>
      </c>
      <c r="D91">
        <v>182</v>
      </c>
      <c r="E91" s="29">
        <v>1.46</v>
      </c>
      <c r="F91" s="15">
        <v>2335</v>
      </c>
      <c r="I91" s="9"/>
      <c r="J91" s="10">
        <f>F91</f>
        <v>2335</v>
      </c>
    </row>
    <row r="92" spans="1:10">
      <c r="A92" s="3">
        <v>86</v>
      </c>
      <c r="B92" t="s">
        <v>1576</v>
      </c>
      <c r="C92" s="3">
        <v>57310</v>
      </c>
      <c r="D92">
        <v>50</v>
      </c>
      <c r="E92" s="29">
        <v>0.37</v>
      </c>
      <c r="F92" s="15">
        <v>2334</v>
      </c>
      <c r="H92" s="10">
        <f>F92</f>
        <v>2334</v>
      </c>
    </row>
    <row r="93" spans="1:10">
      <c r="A93" s="3">
        <v>87</v>
      </c>
      <c r="B93" t="s">
        <v>1577</v>
      </c>
      <c r="C93" s="3">
        <v>57570</v>
      </c>
      <c r="D93">
        <v>40</v>
      </c>
      <c r="E93" s="29">
        <v>0.37</v>
      </c>
      <c r="F93" s="15">
        <v>2269</v>
      </c>
      <c r="H93" s="10">
        <f>F93</f>
        <v>2269</v>
      </c>
    </row>
    <row r="94" spans="1:10">
      <c r="A94" s="3">
        <v>88</v>
      </c>
      <c r="B94" t="s">
        <v>1578</v>
      </c>
      <c r="C94" s="3">
        <v>57710</v>
      </c>
      <c r="D94">
        <v>18</v>
      </c>
      <c r="E94" s="29">
        <v>0.26</v>
      </c>
      <c r="F94" s="15">
        <v>2218</v>
      </c>
      <c r="H94" s="10">
        <f>F94</f>
        <v>2218</v>
      </c>
    </row>
    <row r="95" spans="1:10">
      <c r="A95" s="3">
        <v>89</v>
      </c>
      <c r="B95" t="s">
        <v>1579</v>
      </c>
      <c r="C95" s="3">
        <v>57450</v>
      </c>
      <c r="D95">
        <v>122</v>
      </c>
      <c r="E95" s="29">
        <v>1.18</v>
      </c>
      <c r="F95" s="15">
        <v>2132</v>
      </c>
      <c r="H95" s="2"/>
      <c r="I95" s="2">
        <f>F95</f>
        <v>2132</v>
      </c>
      <c r="J95" s="2"/>
    </row>
    <row r="96" spans="1:10">
      <c r="A96" s="3">
        <v>90</v>
      </c>
      <c r="B96" t="s">
        <v>1580</v>
      </c>
      <c r="C96" s="3">
        <v>57970</v>
      </c>
      <c r="D96">
        <v>43</v>
      </c>
      <c r="E96" s="29">
        <v>0.3</v>
      </c>
      <c r="F96" s="15">
        <v>2129</v>
      </c>
      <c r="H96" s="2">
        <f>F96</f>
        <v>2129</v>
      </c>
      <c r="I96" s="2"/>
      <c r="J96" s="2"/>
    </row>
    <row r="97" spans="1:10">
      <c r="A97" s="3">
        <v>91</v>
      </c>
      <c r="B97" t="s">
        <v>1581</v>
      </c>
      <c r="C97" s="3">
        <v>57410</v>
      </c>
      <c r="D97">
        <v>140</v>
      </c>
      <c r="E97" s="29">
        <v>1.41</v>
      </c>
      <c r="F97" s="15">
        <v>2113</v>
      </c>
      <c r="H97" s="2"/>
      <c r="I97" s="2"/>
      <c r="J97" s="2">
        <f>F97</f>
        <v>2113</v>
      </c>
    </row>
    <row r="98" spans="1:10">
      <c r="A98" s="3">
        <v>92</v>
      </c>
      <c r="B98" t="s">
        <v>1582</v>
      </c>
      <c r="C98" s="3">
        <v>57310</v>
      </c>
      <c r="D98">
        <v>46</v>
      </c>
      <c r="E98" s="29">
        <v>0.34</v>
      </c>
      <c r="F98" s="15">
        <v>1991</v>
      </c>
      <c r="H98" s="2">
        <f>F98</f>
        <v>1991</v>
      </c>
      <c r="I98" s="2"/>
      <c r="J98" s="2"/>
    </row>
    <row r="99" spans="1:10">
      <c r="A99" s="3">
        <v>93</v>
      </c>
      <c r="B99" t="s">
        <v>1583</v>
      </c>
      <c r="C99" s="3">
        <v>57710</v>
      </c>
      <c r="D99">
        <v>22</v>
      </c>
      <c r="E99" s="29">
        <v>0.28999999999999998</v>
      </c>
      <c r="F99" s="15">
        <v>1984</v>
      </c>
      <c r="H99" s="2">
        <f>F99</f>
        <v>1984</v>
      </c>
      <c r="I99" s="2"/>
      <c r="J99" s="2"/>
    </row>
    <row r="100" spans="1:10">
      <c r="A100" s="3">
        <v>94</v>
      </c>
      <c r="B100" t="s">
        <v>1584</v>
      </c>
      <c r="C100" s="3">
        <v>57160</v>
      </c>
      <c r="D100">
        <v>76</v>
      </c>
      <c r="E100" s="29">
        <v>0.52</v>
      </c>
      <c r="F100" s="15">
        <v>1982</v>
      </c>
      <c r="H100" s="2">
        <f>F100</f>
        <v>1982</v>
      </c>
      <c r="I100" s="2"/>
      <c r="J100" s="2"/>
    </row>
    <row r="101" spans="1:10">
      <c r="A101" s="3">
        <v>95</v>
      </c>
      <c r="B101" t="s">
        <v>1585</v>
      </c>
      <c r="C101" s="3">
        <v>57520</v>
      </c>
      <c r="D101">
        <v>132</v>
      </c>
      <c r="E101" s="29">
        <v>1.21</v>
      </c>
      <c r="F101" s="15">
        <v>1956</v>
      </c>
      <c r="H101" s="2"/>
      <c r="I101" s="2">
        <f>F101</f>
        <v>1956</v>
      </c>
      <c r="J101" s="2"/>
    </row>
    <row r="102" spans="1:10">
      <c r="A102" s="3">
        <v>96</v>
      </c>
      <c r="B102" t="s">
        <v>1586</v>
      </c>
      <c r="C102" s="3">
        <v>57865</v>
      </c>
      <c r="D102">
        <v>72</v>
      </c>
      <c r="E102" s="29">
        <v>0.55000000000000004</v>
      </c>
      <c r="F102" s="15">
        <v>1928</v>
      </c>
      <c r="H102" s="2">
        <f>F102</f>
        <v>1928</v>
      </c>
      <c r="I102" s="2"/>
      <c r="J102" s="2"/>
    </row>
    <row r="103" spans="1:10">
      <c r="A103" s="3">
        <v>97</v>
      </c>
      <c r="B103" t="s">
        <v>1587</v>
      </c>
      <c r="C103" s="3">
        <v>57970</v>
      </c>
      <c r="D103">
        <v>55</v>
      </c>
      <c r="E103" s="29">
        <v>0.42</v>
      </c>
      <c r="F103" s="15">
        <v>1892</v>
      </c>
      <c r="H103" s="2">
        <f>F103</f>
        <v>1892</v>
      </c>
      <c r="I103" s="2"/>
      <c r="J103" s="2"/>
    </row>
    <row r="104" spans="1:10">
      <c r="A104" s="3">
        <v>98</v>
      </c>
      <c r="B104" t="s">
        <v>1588</v>
      </c>
      <c r="C104" s="3">
        <v>57970</v>
      </c>
      <c r="D104">
        <v>52</v>
      </c>
      <c r="E104" s="29">
        <v>0.39</v>
      </c>
      <c r="F104" s="15">
        <v>1883</v>
      </c>
      <c r="H104" s="2">
        <f>F104</f>
        <v>1883</v>
      </c>
      <c r="I104" s="2"/>
      <c r="J104" s="2"/>
    </row>
    <row r="105" spans="1:10">
      <c r="A105" s="3">
        <v>99</v>
      </c>
      <c r="B105" t="s">
        <v>1589</v>
      </c>
      <c r="C105" s="3">
        <v>57270</v>
      </c>
      <c r="D105">
        <v>45</v>
      </c>
      <c r="E105" s="29">
        <v>0.37</v>
      </c>
      <c r="F105" s="15">
        <v>1879</v>
      </c>
      <c r="H105" s="2">
        <f>F105</f>
        <v>1879</v>
      </c>
      <c r="I105" s="2"/>
      <c r="J105" s="2"/>
    </row>
    <row r="106" spans="1:10">
      <c r="A106" s="3">
        <v>100</v>
      </c>
      <c r="B106" t="s">
        <v>1590</v>
      </c>
      <c r="C106" s="3">
        <v>57480</v>
      </c>
      <c r="D106">
        <v>46</v>
      </c>
      <c r="E106" s="29">
        <v>0.35</v>
      </c>
      <c r="F106" s="15">
        <v>1872</v>
      </c>
      <c r="H106" s="2">
        <f>F106</f>
        <v>1872</v>
      </c>
      <c r="I106" s="2"/>
      <c r="J106" s="2"/>
    </row>
    <row r="107" spans="1:10">
      <c r="A107" s="3">
        <v>101</v>
      </c>
      <c r="B107" t="s">
        <v>1591</v>
      </c>
      <c r="C107" s="3">
        <v>57600</v>
      </c>
      <c r="D107">
        <v>123</v>
      </c>
      <c r="E107" s="29">
        <v>1.1399999999999999</v>
      </c>
      <c r="F107" s="15">
        <v>1865</v>
      </c>
      <c r="H107" s="2"/>
      <c r="I107" s="2">
        <f>F107</f>
        <v>1865</v>
      </c>
      <c r="J107" s="2"/>
    </row>
    <row r="108" spans="1:10">
      <c r="A108" s="3">
        <v>102</v>
      </c>
      <c r="B108" t="s">
        <v>1592</v>
      </c>
      <c r="C108" s="3">
        <v>57680</v>
      </c>
      <c r="D108">
        <v>83</v>
      </c>
      <c r="E108" s="29">
        <v>0.59</v>
      </c>
      <c r="F108" s="15">
        <v>1825</v>
      </c>
      <c r="H108" s="2">
        <f>F108</f>
        <v>1825</v>
      </c>
      <c r="I108" s="2"/>
      <c r="J108" s="2"/>
    </row>
    <row r="109" spans="1:10">
      <c r="A109" s="3">
        <v>103</v>
      </c>
      <c r="B109" t="s">
        <v>1593</v>
      </c>
      <c r="C109" s="3">
        <v>57580</v>
      </c>
      <c r="D109">
        <v>91</v>
      </c>
      <c r="E109" s="29">
        <v>1.06</v>
      </c>
      <c r="F109" s="15">
        <v>1810</v>
      </c>
      <c r="H109" s="2"/>
      <c r="I109" s="2">
        <f>F109</f>
        <v>1810</v>
      </c>
      <c r="J109" s="2"/>
    </row>
    <row r="110" spans="1:10">
      <c r="A110" s="3">
        <v>104</v>
      </c>
      <c r="B110" t="s">
        <v>1594</v>
      </c>
      <c r="C110" s="3">
        <v>57655</v>
      </c>
      <c r="D110">
        <v>23</v>
      </c>
      <c r="E110" s="29">
        <v>0.3</v>
      </c>
      <c r="F110" s="15">
        <v>1777</v>
      </c>
      <c r="H110" s="2">
        <f>F110</f>
        <v>1777</v>
      </c>
      <c r="I110" s="2"/>
      <c r="J110" s="2"/>
    </row>
    <row r="111" spans="1:10">
      <c r="A111" s="3">
        <v>105</v>
      </c>
      <c r="B111" t="s">
        <v>1595</v>
      </c>
      <c r="C111" s="3">
        <v>57365</v>
      </c>
      <c r="D111">
        <v>58</v>
      </c>
      <c r="E111" s="29">
        <v>0.44</v>
      </c>
      <c r="F111" s="15">
        <v>1760</v>
      </c>
      <c r="H111" s="2">
        <f>F111</f>
        <v>1760</v>
      </c>
      <c r="I111" s="2"/>
      <c r="J111" s="2"/>
    </row>
    <row r="112" spans="1:10">
      <c r="A112" s="3">
        <v>106</v>
      </c>
      <c r="B112" t="s">
        <v>1596</v>
      </c>
      <c r="C112" s="3">
        <v>57680</v>
      </c>
      <c r="D112">
        <v>81</v>
      </c>
      <c r="E112" s="29">
        <v>0.55000000000000004</v>
      </c>
      <c r="F112" s="15">
        <v>1759</v>
      </c>
      <c r="H112" s="2">
        <f>F112</f>
        <v>1759</v>
      </c>
      <c r="I112" s="2"/>
      <c r="J112" s="2"/>
    </row>
    <row r="113" spans="1:14">
      <c r="A113" s="3">
        <v>107</v>
      </c>
      <c r="B113" t="s">
        <v>1597</v>
      </c>
      <c r="C113" s="3">
        <v>57620</v>
      </c>
      <c r="D113">
        <v>154</v>
      </c>
      <c r="E113" s="29">
        <v>1.54</v>
      </c>
      <c r="F113" s="15">
        <v>1751</v>
      </c>
      <c r="H113" s="2"/>
      <c r="I113" s="2"/>
      <c r="J113" s="2">
        <f>F113</f>
        <v>1751</v>
      </c>
    </row>
    <row r="114" spans="1:14" ht="20">
      <c r="A114" s="141" t="s">
        <v>1804</v>
      </c>
      <c r="B114" s="141"/>
      <c r="C114" s="141"/>
      <c r="D114" s="141"/>
      <c r="E114" s="141"/>
      <c r="F114" s="141"/>
      <c r="G114" s="141"/>
      <c r="H114" s="141"/>
      <c r="I114" s="141"/>
      <c r="J114" s="141"/>
      <c r="K114" s="141"/>
      <c r="L114" s="141"/>
      <c r="M114" s="141"/>
      <c r="N114" s="141"/>
    </row>
    <row r="115" spans="1:14" ht="20">
      <c r="A115" s="136" t="s">
        <v>1823</v>
      </c>
      <c r="B115" s="122"/>
    </row>
    <row r="116" spans="1:14" ht="18">
      <c r="A116" s="123" t="s">
        <v>1349</v>
      </c>
      <c r="B116" s="122"/>
    </row>
    <row r="117" spans="1:14" ht="18">
      <c r="A117" s="97" t="s">
        <v>863</v>
      </c>
      <c r="B117" s="122"/>
    </row>
    <row r="118" spans="1:14">
      <c r="D118" s="3"/>
      <c r="F118" s="15">
        <v>1036776</v>
      </c>
      <c r="H118" s="138" t="s">
        <v>50</v>
      </c>
      <c r="I118" s="139"/>
      <c r="J118" s="139"/>
      <c r="K118" s="139"/>
      <c r="L118" s="139"/>
      <c r="M118" s="140"/>
    </row>
    <row r="119" spans="1:14">
      <c r="B119" s="45" t="s">
        <v>471</v>
      </c>
      <c r="C119" s="45" t="s">
        <v>472</v>
      </c>
      <c r="D119" s="45" t="s">
        <v>36</v>
      </c>
      <c r="E119" s="45" t="s">
        <v>473</v>
      </c>
      <c r="F119" s="45" t="s">
        <v>561</v>
      </c>
      <c r="G119" s="26" t="s">
        <v>758</v>
      </c>
      <c r="H119" s="115" t="s">
        <v>104</v>
      </c>
      <c r="I119" s="116" t="s">
        <v>73</v>
      </c>
      <c r="J119" s="116" t="s">
        <v>103</v>
      </c>
      <c r="K119" s="117" t="s">
        <v>52</v>
      </c>
      <c r="L119" s="117" t="s">
        <v>53</v>
      </c>
      <c r="M119" s="118" t="s">
        <v>215</v>
      </c>
    </row>
    <row r="120" spans="1:14">
      <c r="A120" s="3"/>
      <c r="C120" s="3"/>
      <c r="E120" s="29"/>
      <c r="H120" s="2"/>
      <c r="I120" s="2"/>
      <c r="J120" s="2"/>
    </row>
    <row r="121" spans="1:14">
      <c r="A121" s="3">
        <v>108</v>
      </c>
      <c r="B121" t="s">
        <v>1598</v>
      </c>
      <c r="C121" s="3">
        <v>57685</v>
      </c>
      <c r="D121">
        <v>77</v>
      </c>
      <c r="E121" s="29">
        <v>0.52</v>
      </c>
      <c r="F121" s="15">
        <v>1737</v>
      </c>
      <c r="H121" s="2">
        <f>F121</f>
        <v>1737</v>
      </c>
      <c r="I121" s="2"/>
      <c r="J121" s="2"/>
    </row>
    <row r="122" spans="1:14">
      <c r="A122" s="3">
        <v>109</v>
      </c>
      <c r="B122" t="s">
        <v>1599</v>
      </c>
      <c r="C122" s="3">
        <v>57330</v>
      </c>
      <c r="D122">
        <v>24</v>
      </c>
      <c r="E122" s="29">
        <v>0.24</v>
      </c>
      <c r="F122" s="15">
        <v>1724</v>
      </c>
      <c r="H122" s="2">
        <f>F122</f>
        <v>1724</v>
      </c>
      <c r="I122" s="2"/>
      <c r="J122" s="2"/>
    </row>
    <row r="123" spans="1:14">
      <c r="A123" s="3">
        <v>110</v>
      </c>
      <c r="B123" t="s">
        <v>1600</v>
      </c>
      <c r="C123" s="3">
        <v>57450</v>
      </c>
      <c r="D123">
        <v>117</v>
      </c>
      <c r="E123" s="29">
        <v>1.1399999999999999</v>
      </c>
      <c r="F123" s="15">
        <v>1709</v>
      </c>
      <c r="H123" s="2"/>
      <c r="I123" s="2">
        <f>F123</f>
        <v>1709</v>
      </c>
      <c r="J123" s="2"/>
    </row>
    <row r="124" spans="1:14">
      <c r="A124" s="3">
        <v>111</v>
      </c>
      <c r="B124" t="s">
        <v>1601</v>
      </c>
      <c r="C124" s="3">
        <v>57410</v>
      </c>
      <c r="D124">
        <v>152</v>
      </c>
      <c r="E124" s="29">
        <v>1.53</v>
      </c>
      <c r="F124" s="15">
        <v>1668</v>
      </c>
      <c r="H124" s="2"/>
      <c r="I124" s="2"/>
      <c r="J124" s="2">
        <f>F124</f>
        <v>1668</v>
      </c>
    </row>
    <row r="125" spans="1:14">
      <c r="A125" s="3">
        <v>112</v>
      </c>
      <c r="B125" t="s">
        <v>1602</v>
      </c>
      <c r="C125" s="3">
        <v>57310</v>
      </c>
      <c r="D125">
        <v>53</v>
      </c>
      <c r="E125" s="29">
        <v>0.4</v>
      </c>
      <c r="F125" s="15">
        <v>1630</v>
      </c>
      <c r="H125" s="2">
        <f>F125</f>
        <v>1630</v>
      </c>
      <c r="I125" s="2"/>
      <c r="J125" s="2"/>
    </row>
    <row r="126" spans="1:14">
      <c r="A126" s="3">
        <v>113</v>
      </c>
      <c r="B126" t="s">
        <v>1603</v>
      </c>
      <c r="C126" s="3">
        <v>57980</v>
      </c>
      <c r="D126">
        <v>129</v>
      </c>
      <c r="E126" s="29">
        <v>1.2</v>
      </c>
      <c r="F126" s="15">
        <v>1627</v>
      </c>
      <c r="H126" s="2"/>
      <c r="I126" s="2">
        <f>F126</f>
        <v>1627</v>
      </c>
      <c r="J126" s="2"/>
    </row>
    <row r="127" spans="1:14">
      <c r="A127" s="3">
        <v>114</v>
      </c>
      <c r="B127" t="s">
        <v>1604</v>
      </c>
      <c r="C127" s="3">
        <v>57870</v>
      </c>
      <c r="D127">
        <v>196</v>
      </c>
      <c r="E127" s="29">
        <v>1.59</v>
      </c>
      <c r="F127" s="15">
        <v>1620</v>
      </c>
      <c r="H127" s="2"/>
      <c r="I127" s="2"/>
      <c r="J127" s="2">
        <f>F127</f>
        <v>1620</v>
      </c>
    </row>
    <row r="128" spans="1:14">
      <c r="A128" s="3">
        <v>115</v>
      </c>
      <c r="B128" t="s">
        <v>1605</v>
      </c>
      <c r="C128" s="3">
        <v>57550</v>
      </c>
      <c r="D128">
        <v>92</v>
      </c>
      <c r="E128" s="29">
        <v>1.04</v>
      </c>
      <c r="F128" s="15">
        <v>1593</v>
      </c>
      <c r="H128" s="2"/>
      <c r="I128" s="2">
        <f>F128</f>
        <v>1593</v>
      </c>
      <c r="J128" s="2"/>
    </row>
    <row r="129" spans="1:10">
      <c r="A129" s="3">
        <v>116</v>
      </c>
      <c r="B129" t="s">
        <v>1606</v>
      </c>
      <c r="C129" s="3">
        <v>57410</v>
      </c>
      <c r="D129">
        <v>144</v>
      </c>
      <c r="E129" s="29">
        <v>1.45</v>
      </c>
      <c r="F129" s="15">
        <v>1562</v>
      </c>
      <c r="J129" s="10">
        <f>F129</f>
        <v>1562</v>
      </c>
    </row>
    <row r="130" spans="1:10">
      <c r="A130" s="3">
        <v>117</v>
      </c>
      <c r="B130" t="s">
        <v>1607</v>
      </c>
      <c r="C130" s="124">
        <v>57130</v>
      </c>
      <c r="D130">
        <v>77</v>
      </c>
      <c r="E130" s="29">
        <v>0.53</v>
      </c>
      <c r="F130" s="15">
        <v>1559</v>
      </c>
      <c r="H130" s="10">
        <f>F130</f>
        <v>1559</v>
      </c>
    </row>
    <row r="131" spans="1:10">
      <c r="A131" s="3">
        <v>118</v>
      </c>
      <c r="B131" t="s">
        <v>1608</v>
      </c>
      <c r="C131" s="125">
        <v>57300</v>
      </c>
      <c r="D131">
        <v>56</v>
      </c>
      <c r="E131" s="29">
        <v>0.4</v>
      </c>
      <c r="F131" s="15">
        <v>1524</v>
      </c>
      <c r="H131" s="10">
        <f>F131</f>
        <v>1524</v>
      </c>
    </row>
    <row r="132" spans="1:10">
      <c r="A132" s="3">
        <v>119</v>
      </c>
      <c r="B132" t="s">
        <v>1609</v>
      </c>
      <c r="C132" s="124">
        <v>57420</v>
      </c>
      <c r="D132">
        <v>86</v>
      </c>
      <c r="E132" s="29">
        <v>0.57999999999999996</v>
      </c>
      <c r="F132" s="15">
        <v>1502</v>
      </c>
      <c r="H132" s="10">
        <f>F132</f>
        <v>1502</v>
      </c>
    </row>
    <row r="133" spans="1:10">
      <c r="A133" s="3">
        <v>120</v>
      </c>
      <c r="B133" t="s">
        <v>1610</v>
      </c>
      <c r="C133" s="124">
        <v>57200</v>
      </c>
      <c r="D133">
        <v>126</v>
      </c>
      <c r="E133" s="29">
        <v>1.27</v>
      </c>
      <c r="F133" s="15">
        <v>1484</v>
      </c>
      <c r="I133" s="10">
        <f>F133</f>
        <v>1484</v>
      </c>
    </row>
    <row r="134" spans="1:10">
      <c r="A134" s="3">
        <v>121</v>
      </c>
      <c r="B134" t="s">
        <v>1611</v>
      </c>
      <c r="C134" s="124">
        <v>57925</v>
      </c>
      <c r="D134">
        <v>49</v>
      </c>
      <c r="E134" s="29">
        <v>0.36</v>
      </c>
      <c r="F134" s="15">
        <v>1481</v>
      </c>
      <c r="H134" s="10">
        <f>F134</f>
        <v>1481</v>
      </c>
    </row>
    <row r="135" spans="1:10">
      <c r="A135" s="3">
        <v>122</v>
      </c>
      <c r="B135" t="s">
        <v>1612</v>
      </c>
      <c r="C135" s="124">
        <v>57130</v>
      </c>
      <c r="D135">
        <v>79</v>
      </c>
      <c r="E135" s="29">
        <v>0.56000000000000005</v>
      </c>
      <c r="F135" s="15">
        <v>1473</v>
      </c>
      <c r="H135" s="10">
        <f>F135</f>
        <v>1473</v>
      </c>
    </row>
    <row r="136" spans="1:10">
      <c r="A136" s="3">
        <v>123</v>
      </c>
      <c r="B136" t="s">
        <v>1613</v>
      </c>
      <c r="C136" s="124">
        <v>57245</v>
      </c>
      <c r="D136">
        <v>77</v>
      </c>
      <c r="E136" s="29">
        <v>0.53</v>
      </c>
      <c r="F136" s="15">
        <v>1472</v>
      </c>
      <c r="H136" s="10">
        <f>F136</f>
        <v>1472</v>
      </c>
    </row>
    <row r="137" spans="1:10">
      <c r="A137" s="3">
        <v>124</v>
      </c>
      <c r="B137" t="s">
        <v>1614</v>
      </c>
      <c r="C137" s="124">
        <v>57630</v>
      </c>
      <c r="D137">
        <v>119</v>
      </c>
      <c r="E137" s="29">
        <v>1.27</v>
      </c>
      <c r="F137" s="15">
        <v>1466</v>
      </c>
      <c r="I137" s="10">
        <f>F137</f>
        <v>1466</v>
      </c>
    </row>
    <row r="138" spans="1:10">
      <c r="A138" s="3">
        <v>125</v>
      </c>
      <c r="B138" t="s">
        <v>1615</v>
      </c>
      <c r="C138" s="124">
        <v>57620</v>
      </c>
      <c r="D138">
        <v>152</v>
      </c>
      <c r="E138" s="29">
        <v>1.52</v>
      </c>
      <c r="F138" s="15">
        <v>1463</v>
      </c>
      <c r="J138" s="10">
        <f>F138</f>
        <v>1463</v>
      </c>
    </row>
    <row r="139" spans="1:10">
      <c r="A139" s="3">
        <v>126</v>
      </c>
      <c r="B139" t="s">
        <v>1616</v>
      </c>
      <c r="C139" s="124">
        <v>57050</v>
      </c>
      <c r="D139">
        <v>69</v>
      </c>
      <c r="E139" s="29">
        <v>0.54</v>
      </c>
      <c r="F139" s="15">
        <v>1426</v>
      </c>
      <c r="H139" s="10">
        <f>F139</f>
        <v>1426</v>
      </c>
    </row>
    <row r="140" spans="1:10">
      <c r="A140" s="3">
        <v>127</v>
      </c>
      <c r="B140" t="s">
        <v>1617</v>
      </c>
      <c r="C140" s="124">
        <v>57680</v>
      </c>
      <c r="D140">
        <v>85</v>
      </c>
      <c r="E140" s="29">
        <v>1.05</v>
      </c>
      <c r="F140" s="15">
        <v>1393</v>
      </c>
      <c r="I140" s="2">
        <f>F140</f>
        <v>1393</v>
      </c>
    </row>
    <row r="141" spans="1:10">
      <c r="A141" s="3">
        <v>128</v>
      </c>
      <c r="B141" t="s">
        <v>1618</v>
      </c>
      <c r="C141" s="124">
        <v>57600</v>
      </c>
      <c r="D141">
        <v>126</v>
      </c>
      <c r="E141" s="29">
        <v>1.17</v>
      </c>
      <c r="F141" s="15">
        <v>1390</v>
      </c>
      <c r="I141" s="10">
        <f>F141</f>
        <v>1390</v>
      </c>
    </row>
    <row r="142" spans="1:10">
      <c r="A142" s="3">
        <v>129</v>
      </c>
      <c r="B142" t="s">
        <v>1619</v>
      </c>
      <c r="C142" s="124">
        <v>57450</v>
      </c>
      <c r="D142">
        <v>121</v>
      </c>
      <c r="E142" s="29">
        <v>1.18</v>
      </c>
      <c r="F142" s="15">
        <v>1378</v>
      </c>
      <c r="I142" s="10">
        <f>F142</f>
        <v>1378</v>
      </c>
    </row>
    <row r="143" spans="1:10">
      <c r="A143" s="3">
        <v>130</v>
      </c>
      <c r="B143" t="s">
        <v>1620</v>
      </c>
      <c r="C143" s="124">
        <v>57124</v>
      </c>
      <c r="D143">
        <v>70</v>
      </c>
      <c r="E143" s="29">
        <v>0.52</v>
      </c>
      <c r="F143" s="15">
        <v>1374</v>
      </c>
      <c r="H143" s="10">
        <f>F143</f>
        <v>1374</v>
      </c>
    </row>
    <row r="144" spans="1:10">
      <c r="A144" s="3">
        <v>131</v>
      </c>
      <c r="B144" t="s">
        <v>1621</v>
      </c>
      <c r="C144" s="124">
        <v>57990</v>
      </c>
      <c r="D144">
        <v>128</v>
      </c>
      <c r="E144" s="29">
        <v>1.25</v>
      </c>
      <c r="F144" s="15">
        <v>1371</v>
      </c>
      <c r="I144" s="10">
        <f>F144</f>
        <v>1371</v>
      </c>
    </row>
    <row r="145" spans="1:10">
      <c r="A145" s="3">
        <v>132</v>
      </c>
      <c r="B145" t="s">
        <v>1622</v>
      </c>
      <c r="C145" s="124">
        <v>57645</v>
      </c>
      <c r="D145">
        <v>78</v>
      </c>
      <c r="E145" s="29">
        <v>0.54</v>
      </c>
      <c r="F145" s="15">
        <v>1372</v>
      </c>
      <c r="H145" s="10">
        <f>F145</f>
        <v>1372</v>
      </c>
    </row>
    <row r="146" spans="1:10">
      <c r="A146" s="3">
        <v>133</v>
      </c>
      <c r="B146" t="s">
        <v>1623</v>
      </c>
      <c r="C146" s="124">
        <v>57940</v>
      </c>
      <c r="D146">
        <v>50</v>
      </c>
      <c r="E146" s="29">
        <v>0.39</v>
      </c>
      <c r="F146" s="15">
        <v>1367</v>
      </c>
      <c r="H146" s="10">
        <f>F146</f>
        <v>1367</v>
      </c>
    </row>
    <row r="147" spans="1:10">
      <c r="A147" s="3">
        <v>134</v>
      </c>
      <c r="B147" t="s">
        <v>1624</v>
      </c>
      <c r="C147" s="124">
        <v>57120</v>
      </c>
      <c r="D147">
        <v>50</v>
      </c>
      <c r="E147" s="29">
        <v>0.45</v>
      </c>
      <c r="F147" s="15">
        <v>1346</v>
      </c>
      <c r="H147" s="10">
        <f>F147</f>
        <v>1346</v>
      </c>
    </row>
    <row r="148" spans="1:10">
      <c r="A148" s="3">
        <v>135</v>
      </c>
      <c r="B148" t="s">
        <v>1625</v>
      </c>
      <c r="C148" s="124">
        <v>57160</v>
      </c>
      <c r="D148">
        <v>75</v>
      </c>
      <c r="E148" s="29">
        <v>0.51</v>
      </c>
      <c r="F148" s="15">
        <v>1325</v>
      </c>
      <c r="H148" s="10">
        <f>F148</f>
        <v>1325</v>
      </c>
    </row>
    <row r="149" spans="1:10">
      <c r="A149" s="3">
        <v>136</v>
      </c>
      <c r="B149" t="s">
        <v>1626</v>
      </c>
      <c r="C149" s="124">
        <v>57870</v>
      </c>
      <c r="D149">
        <v>193</v>
      </c>
      <c r="E149" s="29">
        <v>1.57</v>
      </c>
      <c r="F149" s="15">
        <v>1315</v>
      </c>
      <c r="J149" s="10">
        <f>F149</f>
        <v>1315</v>
      </c>
    </row>
    <row r="150" spans="1:10">
      <c r="A150" s="3">
        <v>137</v>
      </c>
      <c r="B150" t="s">
        <v>1627</v>
      </c>
      <c r="C150" s="124">
        <v>57790</v>
      </c>
      <c r="D150">
        <v>159</v>
      </c>
      <c r="E150" s="29">
        <v>1.58</v>
      </c>
      <c r="F150" s="15">
        <v>1286</v>
      </c>
      <c r="J150" s="10">
        <f>F150</f>
        <v>1286</v>
      </c>
    </row>
    <row r="151" spans="1:10">
      <c r="A151" s="3">
        <v>138</v>
      </c>
      <c r="B151" t="s">
        <v>1628</v>
      </c>
      <c r="C151" s="124">
        <v>57560</v>
      </c>
      <c r="D151">
        <v>200</v>
      </c>
      <c r="E151" s="29">
        <v>2</v>
      </c>
      <c r="F151" s="15">
        <v>1285</v>
      </c>
      <c r="J151" s="10">
        <f>F151</f>
        <v>1285</v>
      </c>
    </row>
    <row r="152" spans="1:10">
      <c r="A152" s="3">
        <v>139</v>
      </c>
      <c r="B152" t="s">
        <v>1629</v>
      </c>
      <c r="C152" s="124">
        <v>57640</v>
      </c>
      <c r="D152">
        <v>72</v>
      </c>
      <c r="E152" s="29">
        <v>0.51</v>
      </c>
      <c r="F152" s="15">
        <v>1284</v>
      </c>
      <c r="H152" s="10">
        <f>F152</f>
        <v>1284</v>
      </c>
    </row>
    <row r="153" spans="1:10">
      <c r="A153" s="3">
        <v>140</v>
      </c>
      <c r="B153" t="s">
        <v>1630</v>
      </c>
      <c r="C153" s="124">
        <v>57910</v>
      </c>
      <c r="D153">
        <v>131</v>
      </c>
      <c r="E153" s="29">
        <v>1.27</v>
      </c>
      <c r="F153" s="15">
        <v>1272</v>
      </c>
      <c r="I153" s="10">
        <f>F153</f>
        <v>1272</v>
      </c>
    </row>
    <row r="154" spans="1:10">
      <c r="A154" s="3">
        <v>141</v>
      </c>
      <c r="B154" t="s">
        <v>1631</v>
      </c>
      <c r="C154" s="124">
        <v>57940</v>
      </c>
      <c r="D154">
        <v>51</v>
      </c>
      <c r="E154" s="29">
        <v>0.39</v>
      </c>
      <c r="F154" s="15">
        <v>1272</v>
      </c>
      <c r="H154" s="10">
        <f>F154</f>
        <v>1272</v>
      </c>
    </row>
    <row r="155" spans="1:10">
      <c r="A155" s="3">
        <v>142</v>
      </c>
      <c r="B155" t="s">
        <v>1632</v>
      </c>
      <c r="C155" s="124">
        <v>57905</v>
      </c>
      <c r="D155">
        <v>128</v>
      </c>
      <c r="E155" s="29">
        <v>1.31</v>
      </c>
      <c r="F155" s="15">
        <v>1247</v>
      </c>
      <c r="J155" s="10">
        <f>F155</f>
        <v>1247</v>
      </c>
    </row>
    <row r="156" spans="1:10">
      <c r="A156" s="3">
        <v>143</v>
      </c>
      <c r="B156" t="s">
        <v>1633</v>
      </c>
      <c r="C156" s="124">
        <v>57800</v>
      </c>
      <c r="D156">
        <v>117</v>
      </c>
      <c r="E156" s="29">
        <v>1.1499999999999999</v>
      </c>
      <c r="F156" s="15">
        <v>1231</v>
      </c>
      <c r="I156" s="10">
        <f>F156</f>
        <v>1231</v>
      </c>
    </row>
    <row r="157" spans="1:10">
      <c r="A157" s="3">
        <v>144</v>
      </c>
      <c r="B157" t="s">
        <v>1634</v>
      </c>
      <c r="C157" s="124">
        <v>57340</v>
      </c>
      <c r="D157">
        <v>139</v>
      </c>
      <c r="E157" s="29">
        <v>1.26</v>
      </c>
      <c r="F157" s="15">
        <v>1223</v>
      </c>
      <c r="H157" s="10">
        <f>F157</f>
        <v>1223</v>
      </c>
    </row>
    <row r="158" spans="1:10">
      <c r="A158" s="3">
        <v>145</v>
      </c>
      <c r="B158" t="s">
        <v>1635</v>
      </c>
      <c r="C158" s="124">
        <v>57330</v>
      </c>
      <c r="D158">
        <v>30</v>
      </c>
      <c r="E158" s="29">
        <v>0.25</v>
      </c>
      <c r="F158" s="15">
        <v>1205</v>
      </c>
      <c r="H158" s="10">
        <f>F158</f>
        <v>1205</v>
      </c>
    </row>
    <row r="159" spans="1:10">
      <c r="A159" s="3">
        <v>146</v>
      </c>
      <c r="B159" t="s">
        <v>1636</v>
      </c>
      <c r="C159" s="124">
        <v>57415</v>
      </c>
      <c r="D159">
        <v>148</v>
      </c>
      <c r="E159" s="29">
        <v>1.47</v>
      </c>
      <c r="F159" s="15">
        <v>1193</v>
      </c>
      <c r="J159" s="10">
        <f>F159</f>
        <v>1193</v>
      </c>
    </row>
    <row r="160" spans="1:10">
      <c r="A160" s="3">
        <v>147</v>
      </c>
      <c r="B160" t="s">
        <v>1637</v>
      </c>
      <c r="C160" s="124">
        <v>57460</v>
      </c>
      <c r="D160">
        <v>113</v>
      </c>
      <c r="E160" s="29">
        <v>1.1599999999999999</v>
      </c>
      <c r="F160" s="15">
        <v>1189</v>
      </c>
      <c r="I160" s="10">
        <f>F160</f>
        <v>1189</v>
      </c>
    </row>
    <row r="161" spans="1:10">
      <c r="A161" s="3">
        <v>148</v>
      </c>
      <c r="B161" t="s">
        <v>1638</v>
      </c>
      <c r="C161" s="124">
        <v>57960</v>
      </c>
      <c r="D161">
        <v>181</v>
      </c>
      <c r="E161" s="29">
        <v>2</v>
      </c>
      <c r="F161" s="15">
        <v>1187</v>
      </c>
      <c r="J161" s="10">
        <f>F161</f>
        <v>1187</v>
      </c>
    </row>
    <row r="162" spans="1:10">
      <c r="A162" s="3">
        <v>149</v>
      </c>
      <c r="B162" t="s">
        <v>1639</v>
      </c>
      <c r="C162" s="124">
        <v>57440</v>
      </c>
      <c r="D162">
        <v>30</v>
      </c>
      <c r="E162" s="29">
        <v>0.31</v>
      </c>
      <c r="F162" s="15">
        <v>1186</v>
      </c>
      <c r="H162" s="10">
        <f>F162</f>
        <v>1186</v>
      </c>
    </row>
    <row r="163" spans="1:10">
      <c r="A163" s="3">
        <v>150</v>
      </c>
      <c r="B163" t="s">
        <v>1640</v>
      </c>
      <c r="C163" s="124">
        <v>57385</v>
      </c>
      <c r="D163">
        <v>115</v>
      </c>
      <c r="E163" s="29">
        <v>1.17</v>
      </c>
      <c r="F163" s="15">
        <v>1178</v>
      </c>
      <c r="I163" s="10">
        <f>F163</f>
        <v>1178</v>
      </c>
    </row>
    <row r="164" spans="1:10">
      <c r="A164" s="3">
        <v>151</v>
      </c>
      <c r="B164" t="s">
        <v>1641</v>
      </c>
      <c r="C164" s="124">
        <v>57140</v>
      </c>
      <c r="D164">
        <v>73</v>
      </c>
      <c r="E164" s="3">
        <v>0.52</v>
      </c>
      <c r="F164" s="15">
        <v>1166</v>
      </c>
      <c r="H164" s="10">
        <f>F164</f>
        <v>1166</v>
      </c>
    </row>
    <row r="165" spans="1:10">
      <c r="A165" s="3">
        <v>152</v>
      </c>
      <c r="B165" t="s">
        <v>1642</v>
      </c>
      <c r="C165" s="124">
        <v>57645</v>
      </c>
      <c r="D165">
        <v>75</v>
      </c>
      <c r="E165" s="3">
        <v>0.51</v>
      </c>
      <c r="F165" s="15">
        <v>1164</v>
      </c>
      <c r="H165" s="10">
        <f>F165</f>
        <v>1164</v>
      </c>
    </row>
    <row r="166" spans="1:10">
      <c r="A166" s="3">
        <v>153</v>
      </c>
      <c r="B166" t="s">
        <v>1643</v>
      </c>
      <c r="C166" s="124">
        <v>57410</v>
      </c>
      <c r="D166">
        <v>141</v>
      </c>
      <c r="E166" s="3">
        <v>1.41</v>
      </c>
      <c r="F166" s="15">
        <v>1156</v>
      </c>
      <c r="J166" s="10">
        <f>F166</f>
        <v>1156</v>
      </c>
    </row>
    <row r="167" spans="1:10">
      <c r="A167" s="3">
        <v>154</v>
      </c>
      <c r="B167" t="s">
        <v>1644</v>
      </c>
      <c r="C167" s="124">
        <v>57300</v>
      </c>
      <c r="D167">
        <v>56</v>
      </c>
      <c r="E167" s="29">
        <v>0.4</v>
      </c>
      <c r="F167" s="15">
        <v>1147</v>
      </c>
      <c r="H167" s="10">
        <f>F167</f>
        <v>1147</v>
      </c>
    </row>
    <row r="168" spans="1:10">
      <c r="A168" s="3">
        <v>155</v>
      </c>
      <c r="B168" t="s">
        <v>1645</v>
      </c>
      <c r="C168" s="124">
        <v>57890</v>
      </c>
      <c r="D168">
        <v>103</v>
      </c>
      <c r="E168" s="3">
        <v>1.0900000000000001</v>
      </c>
      <c r="F168" s="15">
        <v>1142</v>
      </c>
      <c r="I168" s="10">
        <f>F168</f>
        <v>1142</v>
      </c>
    </row>
    <row r="169" spans="1:10">
      <c r="A169" s="3">
        <v>156</v>
      </c>
      <c r="B169" t="s">
        <v>1646</v>
      </c>
      <c r="C169" s="124">
        <v>57410</v>
      </c>
      <c r="D169">
        <v>135</v>
      </c>
      <c r="E169" s="3">
        <v>1.36</v>
      </c>
      <c r="F169" s="15">
        <v>1140</v>
      </c>
      <c r="J169" s="10">
        <f>F169</f>
        <v>1140</v>
      </c>
    </row>
    <row r="170" spans="1:10">
      <c r="A170" s="3">
        <v>157</v>
      </c>
      <c r="B170" t="s">
        <v>1647</v>
      </c>
      <c r="C170" s="124">
        <v>57420</v>
      </c>
      <c r="D170">
        <v>82</v>
      </c>
      <c r="E170" s="3">
        <v>0.55000000000000004</v>
      </c>
      <c r="F170" s="15">
        <v>1132</v>
      </c>
      <c r="H170" s="10">
        <f>F170</f>
        <v>1132</v>
      </c>
    </row>
    <row r="171" spans="1:10">
      <c r="A171" s="3">
        <v>158</v>
      </c>
      <c r="B171" t="s">
        <v>1648</v>
      </c>
      <c r="C171" s="124">
        <v>57550</v>
      </c>
      <c r="D171">
        <v>104</v>
      </c>
      <c r="E171" s="3">
        <v>1.1100000000000001</v>
      </c>
      <c r="F171" s="15">
        <v>1129</v>
      </c>
      <c r="I171" s="10">
        <f>F171</f>
        <v>1129</v>
      </c>
    </row>
    <row r="172" spans="1:10">
      <c r="A172" s="3">
        <v>159</v>
      </c>
      <c r="B172" t="s">
        <v>1649</v>
      </c>
      <c r="C172" s="124">
        <v>57640</v>
      </c>
      <c r="D172">
        <v>62</v>
      </c>
      <c r="E172" s="3">
        <v>0.43</v>
      </c>
      <c r="F172" s="15">
        <v>1103</v>
      </c>
      <c r="H172" s="10">
        <f>F172</f>
        <v>1103</v>
      </c>
    </row>
    <row r="173" spans="1:10">
      <c r="A173" s="3">
        <v>160</v>
      </c>
      <c r="B173" t="s">
        <v>1650</v>
      </c>
      <c r="C173" s="124">
        <v>57390</v>
      </c>
      <c r="D173">
        <v>10</v>
      </c>
      <c r="E173" s="3">
        <v>0.16</v>
      </c>
      <c r="F173" s="15">
        <v>1069</v>
      </c>
      <c r="H173" s="10">
        <f>F173</f>
        <v>1069</v>
      </c>
    </row>
    <row r="174" spans="1:10">
      <c r="A174" s="3">
        <v>161</v>
      </c>
      <c r="B174" t="s">
        <v>1651</v>
      </c>
      <c r="C174" s="124">
        <v>57116</v>
      </c>
      <c r="D174">
        <v>187</v>
      </c>
      <c r="E174" s="29">
        <v>1.5</v>
      </c>
      <c r="F174" s="15">
        <v>1066</v>
      </c>
      <c r="J174" s="10">
        <f>F174</f>
        <v>1066</v>
      </c>
    </row>
    <row r="175" spans="1:10">
      <c r="A175" s="3">
        <v>162</v>
      </c>
      <c r="B175" t="s">
        <v>1652</v>
      </c>
      <c r="C175" s="124">
        <v>57510</v>
      </c>
      <c r="D175">
        <v>132</v>
      </c>
      <c r="E175" s="3">
        <v>1.23</v>
      </c>
      <c r="F175" s="15">
        <v>1065</v>
      </c>
      <c r="I175" s="10">
        <f>F175</f>
        <v>1065</v>
      </c>
    </row>
    <row r="176" spans="1:10">
      <c r="A176" s="3">
        <v>163</v>
      </c>
      <c r="B176" t="s">
        <v>1653</v>
      </c>
      <c r="C176" s="124">
        <v>57970</v>
      </c>
      <c r="D176">
        <v>50</v>
      </c>
      <c r="E176" s="3">
        <v>0.38</v>
      </c>
      <c r="F176" s="15">
        <v>1059</v>
      </c>
      <c r="H176" s="10">
        <f>F176</f>
        <v>1059</v>
      </c>
    </row>
    <row r="177" spans="1:10">
      <c r="A177" s="3">
        <v>164</v>
      </c>
      <c r="B177" t="s">
        <v>1654</v>
      </c>
      <c r="C177" s="124">
        <v>57920</v>
      </c>
      <c r="D177">
        <v>57</v>
      </c>
      <c r="E177" s="3">
        <v>0.46</v>
      </c>
      <c r="F177" s="15">
        <v>1040</v>
      </c>
      <c r="H177" s="10">
        <f>F177</f>
        <v>1040</v>
      </c>
    </row>
    <row r="178" spans="1:10">
      <c r="A178" s="3">
        <v>165</v>
      </c>
      <c r="B178" t="s">
        <v>1655</v>
      </c>
      <c r="C178" s="124">
        <v>57400</v>
      </c>
      <c r="D178">
        <v>185</v>
      </c>
      <c r="E178" s="3">
        <v>1.48</v>
      </c>
      <c r="F178" s="15">
        <v>1037</v>
      </c>
      <c r="J178" s="10">
        <f>F178</f>
        <v>1037</v>
      </c>
    </row>
    <row r="179" spans="1:10">
      <c r="A179" s="3">
        <v>166</v>
      </c>
      <c r="B179" t="s">
        <v>1656</v>
      </c>
      <c r="C179" s="124">
        <v>57245</v>
      </c>
      <c r="D179">
        <v>82</v>
      </c>
      <c r="E179" s="3">
        <v>0.54</v>
      </c>
      <c r="F179" s="15">
        <v>1011</v>
      </c>
      <c r="H179" s="10">
        <f>F179</f>
        <v>1011</v>
      </c>
    </row>
    <row r="180" spans="1:10">
      <c r="A180" s="3">
        <v>167</v>
      </c>
      <c r="B180" t="s">
        <v>1657</v>
      </c>
      <c r="C180" s="124">
        <v>57980</v>
      </c>
      <c r="D180">
        <v>127</v>
      </c>
      <c r="E180" s="3">
        <v>1.17</v>
      </c>
      <c r="F180" s="15">
        <f>C180</f>
        <v>57980</v>
      </c>
      <c r="I180" s="10">
        <f>F180</f>
        <v>57980</v>
      </c>
    </row>
    <row r="181" spans="1:10">
      <c r="A181" s="3">
        <v>168</v>
      </c>
      <c r="B181" t="s">
        <v>1658</v>
      </c>
      <c r="C181" s="124">
        <v>57420</v>
      </c>
      <c r="D181">
        <v>90</v>
      </c>
      <c r="E181" s="29">
        <v>1</v>
      </c>
      <c r="F181" s="15">
        <v>992</v>
      </c>
      <c r="H181" s="10">
        <f>F181</f>
        <v>992</v>
      </c>
    </row>
    <row r="182" spans="1:10">
      <c r="A182" s="3">
        <v>169</v>
      </c>
      <c r="B182" t="s">
        <v>1659</v>
      </c>
      <c r="C182" s="124">
        <v>57200</v>
      </c>
      <c r="D182">
        <v>131</v>
      </c>
      <c r="E182" s="29">
        <v>1.33</v>
      </c>
      <c r="F182" s="15">
        <v>984</v>
      </c>
      <c r="I182" s="10">
        <f>F182</f>
        <v>984</v>
      </c>
    </row>
    <row r="183" spans="1:10">
      <c r="A183" s="3">
        <v>170</v>
      </c>
      <c r="B183" t="s">
        <v>1660</v>
      </c>
      <c r="C183" s="124">
        <v>57245</v>
      </c>
      <c r="D183">
        <v>78</v>
      </c>
      <c r="E183" s="29">
        <v>0.54</v>
      </c>
      <c r="F183" s="15">
        <v>979</v>
      </c>
      <c r="H183" s="10">
        <f>F183</f>
        <v>979</v>
      </c>
    </row>
    <row r="184" spans="1:10">
      <c r="A184" s="3">
        <v>171</v>
      </c>
      <c r="B184" t="s">
        <v>1661</v>
      </c>
      <c r="C184" s="124">
        <v>57460</v>
      </c>
      <c r="D184">
        <v>127</v>
      </c>
      <c r="E184" s="29">
        <v>1.18</v>
      </c>
      <c r="F184" s="15">
        <v>976</v>
      </c>
      <c r="I184" s="10">
        <f>F184</f>
        <v>976</v>
      </c>
    </row>
    <row r="185" spans="1:10">
      <c r="A185" s="3">
        <v>172</v>
      </c>
      <c r="B185" t="s">
        <v>1662</v>
      </c>
      <c r="C185" s="124">
        <v>57330</v>
      </c>
      <c r="D185">
        <v>28</v>
      </c>
      <c r="E185" s="29">
        <v>0.26</v>
      </c>
      <c r="F185" s="15">
        <v>960</v>
      </c>
      <c r="H185" s="10">
        <f>F185</f>
        <v>960</v>
      </c>
    </row>
    <row r="186" spans="1:10">
      <c r="A186" s="3">
        <v>173</v>
      </c>
      <c r="B186" t="s">
        <v>1663</v>
      </c>
      <c r="C186" s="124">
        <v>57200</v>
      </c>
      <c r="D186">
        <v>132</v>
      </c>
      <c r="E186" s="29">
        <v>1.37</v>
      </c>
      <c r="F186" s="15">
        <v>959</v>
      </c>
      <c r="J186" s="10">
        <f>F186</f>
        <v>959</v>
      </c>
    </row>
    <row r="187" spans="1:10">
      <c r="A187" s="3">
        <v>174</v>
      </c>
      <c r="B187" t="s">
        <v>1664</v>
      </c>
      <c r="C187" s="124">
        <v>57510</v>
      </c>
      <c r="D187">
        <v>131</v>
      </c>
      <c r="E187" s="29">
        <v>1.2</v>
      </c>
      <c r="F187" s="15">
        <v>958</v>
      </c>
      <c r="I187" s="10">
        <f>F187</f>
        <v>958</v>
      </c>
    </row>
    <row r="188" spans="1:10">
      <c r="A188" s="3">
        <v>175</v>
      </c>
      <c r="B188" t="s">
        <v>1665</v>
      </c>
      <c r="C188" s="124">
        <v>57990</v>
      </c>
      <c r="D188">
        <v>130</v>
      </c>
      <c r="E188" s="29">
        <v>1.23</v>
      </c>
      <c r="F188" s="15">
        <v>949</v>
      </c>
      <c r="I188" s="10">
        <f>F188</f>
        <v>949</v>
      </c>
    </row>
    <row r="189" spans="1:10">
      <c r="A189" s="3">
        <v>176</v>
      </c>
      <c r="B189" t="s">
        <v>1666</v>
      </c>
      <c r="C189" s="124">
        <v>57460</v>
      </c>
      <c r="D189">
        <v>127</v>
      </c>
      <c r="E189" s="29">
        <v>1.17</v>
      </c>
      <c r="F189" s="15">
        <v>949</v>
      </c>
      <c r="I189" s="10">
        <f>F189</f>
        <v>949</v>
      </c>
    </row>
    <row r="190" spans="1:10">
      <c r="A190" s="3">
        <v>177</v>
      </c>
      <c r="B190" t="s">
        <v>1667</v>
      </c>
      <c r="C190" s="124">
        <v>57530</v>
      </c>
      <c r="D190">
        <v>81</v>
      </c>
      <c r="E190" s="29">
        <v>0.57999999999999996</v>
      </c>
      <c r="F190" s="15">
        <v>941</v>
      </c>
      <c r="H190" s="10">
        <f>F190</f>
        <v>941</v>
      </c>
    </row>
    <row r="191" spans="1:10">
      <c r="A191" s="3">
        <v>178</v>
      </c>
      <c r="B191" t="s">
        <v>1668</v>
      </c>
      <c r="C191" s="124">
        <v>57412</v>
      </c>
      <c r="D191">
        <v>150</v>
      </c>
      <c r="E191" s="29">
        <v>1.43</v>
      </c>
      <c r="F191" s="15">
        <v>937</v>
      </c>
      <c r="J191" s="10">
        <f>F191</f>
        <v>937</v>
      </c>
    </row>
    <row r="192" spans="1:10">
      <c r="A192" s="3">
        <v>179</v>
      </c>
      <c r="B192" t="s">
        <v>1669</v>
      </c>
      <c r="C192" s="124">
        <v>57645</v>
      </c>
      <c r="D192">
        <v>76</v>
      </c>
      <c r="E192" s="29">
        <v>0.52</v>
      </c>
      <c r="F192" s="15">
        <v>935</v>
      </c>
      <c r="H192" s="10">
        <f>F192</f>
        <v>935</v>
      </c>
    </row>
    <row r="193" spans="1:11">
      <c r="A193" s="3">
        <v>180</v>
      </c>
      <c r="B193" t="s">
        <v>1670</v>
      </c>
      <c r="C193" s="124">
        <v>57880</v>
      </c>
      <c r="D193">
        <v>104</v>
      </c>
      <c r="E193" s="29">
        <v>1.1399999999999999</v>
      </c>
      <c r="F193" s="15">
        <v>913</v>
      </c>
      <c r="I193" s="10">
        <f>F193</f>
        <v>913</v>
      </c>
    </row>
    <row r="194" spans="1:11">
      <c r="A194" s="3">
        <v>181</v>
      </c>
      <c r="B194" t="s">
        <v>1671</v>
      </c>
      <c r="C194" s="124">
        <v>57800</v>
      </c>
      <c r="D194">
        <v>116</v>
      </c>
      <c r="E194" s="29">
        <v>1.1299999999999999</v>
      </c>
      <c r="F194" s="15">
        <v>912</v>
      </c>
      <c r="I194" s="10">
        <f>F194</f>
        <v>912</v>
      </c>
    </row>
    <row r="195" spans="1:11">
      <c r="A195" s="3">
        <v>182</v>
      </c>
      <c r="B195" t="s">
        <v>1672</v>
      </c>
      <c r="C195" s="124">
        <v>57430</v>
      </c>
      <c r="D195">
        <v>140</v>
      </c>
      <c r="E195" s="29">
        <v>1.34</v>
      </c>
      <c r="F195" s="15">
        <v>904</v>
      </c>
      <c r="J195" s="10">
        <f>F195</f>
        <v>904</v>
      </c>
    </row>
    <row r="196" spans="1:11">
      <c r="A196" s="3">
        <v>183</v>
      </c>
      <c r="B196" t="s">
        <v>1673</v>
      </c>
      <c r="C196" s="124">
        <v>57800</v>
      </c>
      <c r="D196">
        <v>115</v>
      </c>
      <c r="E196" s="29">
        <v>1.1000000000000001</v>
      </c>
      <c r="F196" s="15">
        <v>904</v>
      </c>
      <c r="I196" s="10">
        <f>F196</f>
        <v>904</v>
      </c>
    </row>
    <row r="197" spans="1:11">
      <c r="A197" s="3">
        <v>184</v>
      </c>
      <c r="B197" t="s">
        <v>1674</v>
      </c>
      <c r="C197" s="124">
        <v>57140</v>
      </c>
      <c r="D197">
        <v>67</v>
      </c>
      <c r="E197" s="29">
        <v>0.5</v>
      </c>
      <c r="F197" s="15">
        <v>902</v>
      </c>
      <c r="H197" s="10">
        <f>F197</f>
        <v>902</v>
      </c>
    </row>
    <row r="198" spans="1:11">
      <c r="A198" s="3">
        <v>185</v>
      </c>
      <c r="B198" t="s">
        <v>1675</v>
      </c>
      <c r="C198" s="124">
        <v>57690</v>
      </c>
      <c r="D198">
        <v>106</v>
      </c>
      <c r="E198" s="29">
        <v>1.1299999999999999</v>
      </c>
      <c r="F198" s="15">
        <v>901</v>
      </c>
      <c r="I198" s="10">
        <f>F198</f>
        <v>901</v>
      </c>
    </row>
    <row r="199" spans="1:11">
      <c r="A199" s="3">
        <v>186</v>
      </c>
      <c r="B199" t="s">
        <v>1676</v>
      </c>
      <c r="C199" s="124">
        <v>57720</v>
      </c>
      <c r="D199">
        <v>157</v>
      </c>
      <c r="E199" s="29">
        <v>1.41</v>
      </c>
      <c r="F199" s="15">
        <v>896</v>
      </c>
      <c r="J199" s="10">
        <f>F199</f>
        <v>896</v>
      </c>
    </row>
    <row r="200" spans="1:11">
      <c r="A200" s="3">
        <v>187</v>
      </c>
      <c r="B200" t="s">
        <v>1677</v>
      </c>
      <c r="C200" s="124">
        <v>57530</v>
      </c>
      <c r="D200">
        <v>81</v>
      </c>
      <c r="E200" s="29">
        <v>0.56999999999999995</v>
      </c>
      <c r="F200" s="15">
        <v>895</v>
      </c>
      <c r="H200" s="10">
        <f>F200</f>
        <v>895</v>
      </c>
    </row>
    <row r="201" spans="1:11">
      <c r="A201" s="3">
        <v>188</v>
      </c>
      <c r="B201" t="s">
        <v>1678</v>
      </c>
      <c r="C201" s="124">
        <v>57510</v>
      </c>
      <c r="D201">
        <v>126</v>
      </c>
      <c r="E201" s="29">
        <v>1.1599999999999999</v>
      </c>
      <c r="F201" s="15">
        <v>892</v>
      </c>
      <c r="I201" s="10">
        <f>F201</f>
        <v>892</v>
      </c>
    </row>
    <row r="202" spans="1:11">
      <c r="A202" s="3">
        <v>189</v>
      </c>
      <c r="B202" t="s">
        <v>1679</v>
      </c>
      <c r="C202" s="124">
        <v>57380</v>
      </c>
      <c r="D202">
        <v>110</v>
      </c>
      <c r="E202" s="29">
        <v>1.19</v>
      </c>
      <c r="F202" s="15">
        <v>891</v>
      </c>
      <c r="I202" s="10">
        <f>F202</f>
        <v>891</v>
      </c>
    </row>
    <row r="203" spans="1:11">
      <c r="A203" s="3">
        <v>190</v>
      </c>
      <c r="B203" t="s">
        <v>1680</v>
      </c>
      <c r="C203" s="124">
        <v>57210</v>
      </c>
      <c r="D203">
        <v>62</v>
      </c>
      <c r="E203" s="29">
        <v>0.43</v>
      </c>
      <c r="F203" s="15">
        <v>872</v>
      </c>
      <c r="H203" s="10">
        <f>F203</f>
        <v>872</v>
      </c>
    </row>
    <row r="204" spans="1:11">
      <c r="A204" s="3">
        <v>191</v>
      </c>
      <c r="B204" t="s">
        <v>1681</v>
      </c>
      <c r="C204" s="124">
        <v>57560</v>
      </c>
      <c r="D204">
        <v>202</v>
      </c>
      <c r="E204" s="29">
        <v>2.04</v>
      </c>
      <c r="F204" s="15">
        <v>871</v>
      </c>
      <c r="K204" s="10">
        <f>F204</f>
        <v>871</v>
      </c>
    </row>
    <row r="205" spans="1:11">
      <c r="A205" s="3">
        <v>192</v>
      </c>
      <c r="B205" t="s">
        <v>1682</v>
      </c>
      <c r="C205" s="124">
        <v>57870</v>
      </c>
      <c r="D205">
        <v>194</v>
      </c>
      <c r="E205" s="29">
        <v>1.56</v>
      </c>
      <c r="F205" s="15">
        <v>871</v>
      </c>
      <c r="J205" s="10">
        <f>F205</f>
        <v>871</v>
      </c>
    </row>
    <row r="206" spans="1:11">
      <c r="A206" s="3">
        <v>193</v>
      </c>
      <c r="B206" t="s">
        <v>1683</v>
      </c>
      <c r="C206" s="124">
        <v>57905</v>
      </c>
      <c r="D206">
        <v>131</v>
      </c>
      <c r="E206" s="29">
        <v>1.34</v>
      </c>
      <c r="F206" s="15">
        <v>863</v>
      </c>
      <c r="J206" s="10">
        <f>F206</f>
        <v>863</v>
      </c>
    </row>
    <row r="207" spans="1:11">
      <c r="A207" s="3">
        <v>194</v>
      </c>
      <c r="B207" t="s">
        <v>1684</v>
      </c>
      <c r="C207" s="124">
        <v>57320</v>
      </c>
      <c r="D207">
        <v>69</v>
      </c>
      <c r="E207" s="29">
        <v>0.55000000000000004</v>
      </c>
      <c r="F207" s="15">
        <v>860</v>
      </c>
      <c r="H207" s="10">
        <f>F207</f>
        <v>860</v>
      </c>
    </row>
    <row r="208" spans="1:11">
      <c r="A208" s="3">
        <v>195</v>
      </c>
      <c r="B208" t="s">
        <v>1685</v>
      </c>
      <c r="C208" s="124">
        <v>57280</v>
      </c>
      <c r="D208">
        <v>64</v>
      </c>
      <c r="E208" s="29">
        <v>0.45</v>
      </c>
      <c r="F208" s="15">
        <v>860</v>
      </c>
      <c r="H208" s="10">
        <f>F208</f>
        <v>860</v>
      </c>
    </row>
    <row r="209" spans="1:14">
      <c r="A209" s="3">
        <v>196</v>
      </c>
      <c r="B209" t="s">
        <v>1686</v>
      </c>
      <c r="C209" s="124">
        <v>57160</v>
      </c>
      <c r="D209">
        <v>75</v>
      </c>
      <c r="E209" s="29">
        <v>0.52</v>
      </c>
      <c r="F209" s="15">
        <v>856</v>
      </c>
      <c r="H209" s="10">
        <f>F209</f>
        <v>856</v>
      </c>
    </row>
    <row r="210" spans="1:14">
      <c r="A210" s="3">
        <v>197</v>
      </c>
      <c r="B210" t="s">
        <v>1687</v>
      </c>
      <c r="C210" s="124">
        <v>57880</v>
      </c>
      <c r="D210">
        <v>103</v>
      </c>
      <c r="E210" s="29">
        <v>1.1000000000000001</v>
      </c>
      <c r="F210" s="15">
        <v>856</v>
      </c>
      <c r="I210" s="10">
        <f>F210</f>
        <v>856</v>
      </c>
    </row>
    <row r="211" spans="1:14">
      <c r="A211" s="3">
        <v>198</v>
      </c>
      <c r="B211" t="s">
        <v>1688</v>
      </c>
      <c r="C211" s="124">
        <v>57130</v>
      </c>
      <c r="D211">
        <v>75</v>
      </c>
      <c r="E211" s="29">
        <v>0.51</v>
      </c>
      <c r="F211" s="15">
        <v>854</v>
      </c>
      <c r="H211" s="10">
        <f>F211</f>
        <v>854</v>
      </c>
    </row>
    <row r="212" spans="1:14">
      <c r="A212" s="3">
        <v>199</v>
      </c>
      <c r="B212" t="s">
        <v>1689</v>
      </c>
      <c r="C212" s="124">
        <v>57510</v>
      </c>
      <c r="D212">
        <v>129</v>
      </c>
      <c r="E212" s="29">
        <v>1.2</v>
      </c>
      <c r="F212" s="15">
        <f>C212</f>
        <v>57510</v>
      </c>
      <c r="H212" s="10"/>
      <c r="I212" s="10">
        <f>F212</f>
        <v>57510</v>
      </c>
    </row>
    <row r="213" spans="1:14">
      <c r="A213" s="3">
        <v>200</v>
      </c>
      <c r="B213" t="s">
        <v>1690</v>
      </c>
      <c r="C213" s="124">
        <v>57520</v>
      </c>
      <c r="D213">
        <v>129</v>
      </c>
      <c r="E213" s="29">
        <v>1.2</v>
      </c>
      <c r="F213" s="15">
        <v>828</v>
      </c>
      <c r="I213" s="10">
        <f>F213</f>
        <v>828</v>
      </c>
    </row>
    <row r="214" spans="1:14" ht="16" thickBot="1">
      <c r="F214" s="66"/>
      <c r="G214" s="66"/>
      <c r="H214" s="13"/>
      <c r="I214" s="13"/>
      <c r="J214" s="13"/>
      <c r="K214" s="13"/>
      <c r="L214" s="13"/>
      <c r="M214" s="43"/>
    </row>
    <row r="215" spans="1:14" ht="16" thickTop="1">
      <c r="F215" s="48">
        <f>SUM(F7:F214)</f>
        <v>2001204</v>
      </c>
      <c r="G215" s="48"/>
      <c r="H215" s="10">
        <f>SUM(H7:H214)</f>
        <v>544279</v>
      </c>
      <c r="I215" s="10">
        <f>SUM(I7:I214)</f>
        <v>359461</v>
      </c>
      <c r="J215" s="10">
        <f>SUM(J7:J214)</f>
        <v>59817</v>
      </c>
      <c r="K215" s="10">
        <f>SUM(K7:K214)</f>
        <v>871</v>
      </c>
      <c r="M215" s="70">
        <f>SUM(H215:L215)</f>
        <v>964428</v>
      </c>
      <c r="N215" s="92" t="s">
        <v>1800</v>
      </c>
    </row>
    <row r="216" spans="1:14">
      <c r="E216" s="3" t="s">
        <v>76</v>
      </c>
      <c r="F216" s="67">
        <f>F215/F5</f>
        <v>1.9302182920900948</v>
      </c>
      <c r="G216" s="67"/>
      <c r="H216" s="20">
        <f>H215/F215</f>
        <v>0.27197577058610717</v>
      </c>
      <c r="I216" s="20">
        <f>I215/F215</f>
        <v>0.17962236733486442</v>
      </c>
      <c r="J216" s="20">
        <f>J215/F215</f>
        <v>2.9890505915438906E-2</v>
      </c>
      <c r="K216" s="20">
        <f>K215/F215</f>
        <v>4.3523798673198734E-4</v>
      </c>
      <c r="M216" s="78">
        <f>SUM(H216:L216)</f>
        <v>0.4819238818231425</v>
      </c>
      <c r="N216" s="91" t="s">
        <v>1801</v>
      </c>
    </row>
    <row r="217" spans="1:14">
      <c r="E217" s="3" t="s">
        <v>75</v>
      </c>
      <c r="H217" s="10">
        <f>F5-F215</f>
        <v>-964428</v>
      </c>
      <c r="M217" s="72"/>
      <c r="N217" s="73"/>
    </row>
    <row r="218" spans="1:14">
      <c r="E218" s="3" t="s">
        <v>77</v>
      </c>
      <c r="H218" s="10">
        <f>$H$217*H216</f>
        <v>-262301.04847481818</v>
      </c>
      <c r="I218" s="10">
        <f>$H$217*I216</f>
        <v>-173232.84048402862</v>
      </c>
      <c r="J218" s="10">
        <f>$H$217*J216</f>
        <v>-28827.240839014914</v>
      </c>
      <c r="K218" s="10">
        <f>$H$217*K216</f>
        <v>-419.75570106795709</v>
      </c>
      <c r="M218" s="72"/>
      <c r="N218" s="73"/>
    </row>
    <row r="219" spans="1:14">
      <c r="M219" s="72"/>
      <c r="N219" s="73"/>
    </row>
    <row r="220" spans="1:14">
      <c r="E220" s="3" t="s">
        <v>78</v>
      </c>
      <c r="H220" s="48">
        <f>H215+H218</f>
        <v>281977.95152518182</v>
      </c>
      <c r="I220" s="48">
        <f>I215+I218</f>
        <v>186228.15951597138</v>
      </c>
      <c r="J220" s="48">
        <f>J215+J218</f>
        <v>30989.759160985086</v>
      </c>
      <c r="K220" s="48">
        <f>K215+K218</f>
        <v>451.24429893204291</v>
      </c>
      <c r="M220" s="75">
        <f>SUM(H220:L220)</f>
        <v>499647.11450107029</v>
      </c>
      <c r="N220" s="73"/>
    </row>
    <row r="221" spans="1:14">
      <c r="H221" s="115" t="s">
        <v>104</v>
      </c>
      <c r="I221" s="116" t="s">
        <v>73</v>
      </c>
      <c r="J221" s="116" t="s">
        <v>103</v>
      </c>
      <c r="K221" s="117" t="s">
        <v>52</v>
      </c>
      <c r="L221" s="117" t="s">
        <v>53</v>
      </c>
      <c r="M221" s="76"/>
      <c r="N221" s="77"/>
    </row>
  </sheetData>
  <mergeCells count="4">
    <mergeCell ref="H5:M5"/>
    <mergeCell ref="A1:N1"/>
    <mergeCell ref="A114:N114"/>
    <mergeCell ref="H118:M118"/>
  </mergeCells>
  <phoneticPr fontId="9" type="noConversion"/>
  <printOptions horizontalCentered="1" verticalCentered="1"/>
  <pageMargins left="0" right="0" top="0.5" bottom="0.25" header="0.5" footer="0"/>
  <pageSetup paperSize="3" scale="68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393"/>
  <sheetViews>
    <sheetView workbookViewId="0">
      <selection activeCell="A261" sqref="A261"/>
    </sheetView>
  </sheetViews>
  <sheetFormatPr baseColWidth="10" defaultRowHeight="15" x14ac:dyDescent="0"/>
  <cols>
    <col min="1" max="1" width="9.6640625" customWidth="1"/>
    <col min="2" max="2" width="23.1640625" customWidth="1"/>
    <col min="3" max="3" width="20.5" style="3" customWidth="1"/>
    <col min="4" max="4" width="14" customWidth="1"/>
    <col min="5" max="5" width="9.83203125" style="3" customWidth="1"/>
    <col min="6" max="6" width="16" style="3" customWidth="1"/>
    <col min="7" max="7" width="15.83203125" customWidth="1"/>
    <col min="8" max="10" width="10.83203125" customWidth="1"/>
    <col min="11" max="11" width="11.5" bestFit="1" customWidth="1"/>
    <col min="12" max="12" width="10.83203125" style="8" customWidth="1"/>
    <col min="13" max="13" width="10.83203125" customWidth="1"/>
    <col min="15" max="15" width="10.332031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122" customFormat="1" ht="20">
      <c r="A2" s="136" t="s">
        <v>1824</v>
      </c>
      <c r="B2" s="123"/>
      <c r="C2" s="128"/>
      <c r="E2" s="128"/>
      <c r="F2" s="128"/>
      <c r="L2" s="129"/>
    </row>
    <row r="3" spans="1:15" s="122" customFormat="1" ht="18">
      <c r="A3" s="123" t="s">
        <v>599</v>
      </c>
      <c r="B3" s="123"/>
      <c r="C3" s="128"/>
      <c r="E3" s="128"/>
      <c r="F3" s="128"/>
      <c r="L3" s="129"/>
    </row>
    <row r="4" spans="1:15" s="122" customFormat="1" ht="18">
      <c r="A4" s="123" t="s">
        <v>598</v>
      </c>
      <c r="B4" s="123"/>
      <c r="C4" s="128"/>
      <c r="E4" s="128"/>
      <c r="F4" s="128"/>
      <c r="L4" s="129"/>
    </row>
    <row r="5" spans="1:15">
      <c r="D5" s="2">
        <v>2576770</v>
      </c>
      <c r="G5" s="2"/>
      <c r="H5" s="138" t="s">
        <v>50</v>
      </c>
      <c r="I5" s="139"/>
      <c r="J5" s="139"/>
      <c r="K5" s="139"/>
      <c r="L5" s="139"/>
      <c r="M5" s="140"/>
    </row>
    <row r="6" spans="1:15">
      <c r="A6" s="3"/>
      <c r="B6" s="45" t="s">
        <v>471</v>
      </c>
      <c r="C6" s="45" t="s">
        <v>472</v>
      </c>
      <c r="D6" s="45" t="s">
        <v>0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A7" s="3"/>
    </row>
    <row r="8" spans="1:15">
      <c r="A8" s="3">
        <v>1</v>
      </c>
      <c r="B8" t="s">
        <v>423</v>
      </c>
      <c r="C8" s="3" t="s">
        <v>422</v>
      </c>
      <c r="D8" s="2">
        <v>187647</v>
      </c>
      <c r="E8" s="3">
        <v>303</v>
      </c>
      <c r="F8" s="30">
        <v>2.5299999999999998</v>
      </c>
      <c r="L8" s="15">
        <f>D8</f>
        <v>187647</v>
      </c>
    </row>
    <row r="9" spans="1:15">
      <c r="A9" s="3">
        <v>2</v>
      </c>
      <c r="B9" t="s">
        <v>424</v>
      </c>
      <c r="C9" s="3">
        <v>59100</v>
      </c>
      <c r="D9" s="2">
        <v>96959</v>
      </c>
      <c r="E9" s="3">
        <v>311</v>
      </c>
      <c r="F9" s="30">
        <v>2.58</v>
      </c>
      <c r="L9" s="48">
        <f>D9</f>
        <v>96959</v>
      </c>
    </row>
    <row r="10" spans="1:15">
      <c r="A10" s="3">
        <v>3</v>
      </c>
      <c r="B10" t="s">
        <v>425</v>
      </c>
      <c r="C10" s="3">
        <v>59200</v>
      </c>
      <c r="D10" s="2">
        <v>93531</v>
      </c>
      <c r="E10" s="3">
        <v>313</v>
      </c>
      <c r="F10" s="30">
        <v>3</v>
      </c>
      <c r="L10" s="48">
        <f>D10</f>
        <v>93531</v>
      </c>
    </row>
    <row r="11" spans="1:15">
      <c r="A11" s="3">
        <v>4</v>
      </c>
      <c r="B11" t="s">
        <v>426</v>
      </c>
      <c r="C11" s="3" t="s">
        <v>427</v>
      </c>
      <c r="D11" s="2">
        <v>70834</v>
      </c>
      <c r="E11" s="3">
        <v>374</v>
      </c>
      <c r="F11" s="30">
        <v>3.31</v>
      </c>
      <c r="M11" s="10">
        <f>D11</f>
        <v>70834</v>
      </c>
    </row>
    <row r="12" spans="1:15">
      <c r="A12" s="3">
        <v>5</v>
      </c>
      <c r="B12" s="53" t="s">
        <v>428</v>
      </c>
      <c r="C12" s="3" t="s">
        <v>430</v>
      </c>
      <c r="D12" s="2">
        <v>64997</v>
      </c>
      <c r="E12" s="3">
        <v>299</v>
      </c>
      <c r="F12" s="30">
        <v>2.4900000000000002</v>
      </c>
      <c r="L12" s="48">
        <f>D12</f>
        <v>64997</v>
      </c>
    </row>
    <row r="13" spans="1:15">
      <c r="A13" s="3">
        <v>6</v>
      </c>
      <c r="B13" t="s">
        <v>429</v>
      </c>
      <c r="C13" s="3">
        <v>59500</v>
      </c>
      <c r="D13" s="2">
        <v>42812</v>
      </c>
      <c r="E13" s="3">
        <v>303</v>
      </c>
      <c r="F13" s="30">
        <v>2.58</v>
      </c>
      <c r="L13" s="48">
        <f>D13</f>
        <v>42812</v>
      </c>
    </row>
    <row r="14" spans="1:15">
      <c r="A14" s="3">
        <v>7</v>
      </c>
      <c r="B14" t="s">
        <v>431</v>
      </c>
      <c r="C14" s="3">
        <v>59150</v>
      </c>
      <c r="D14" s="2">
        <v>42719</v>
      </c>
      <c r="E14" s="3">
        <v>300</v>
      </c>
      <c r="F14" s="30">
        <v>2.54</v>
      </c>
      <c r="L14" s="48">
        <f>D14</f>
        <v>42719</v>
      </c>
    </row>
    <row r="15" spans="1:15">
      <c r="A15" s="3">
        <v>8</v>
      </c>
      <c r="B15" t="s">
        <v>432</v>
      </c>
      <c r="C15" s="3">
        <v>59300</v>
      </c>
      <c r="D15" s="2">
        <v>41251</v>
      </c>
      <c r="E15" s="3">
        <v>266</v>
      </c>
      <c r="F15" s="30">
        <v>2.2999999999999998</v>
      </c>
      <c r="K15" s="10">
        <f>D15</f>
        <v>41251</v>
      </c>
      <c r="L15" s="48"/>
    </row>
    <row r="16" spans="1:15">
      <c r="A16" s="3">
        <v>9</v>
      </c>
      <c r="B16" t="s">
        <v>433</v>
      </c>
      <c r="C16" s="3" t="s">
        <v>435</v>
      </c>
      <c r="D16" s="2">
        <v>37181</v>
      </c>
      <c r="E16" s="3">
        <v>306</v>
      </c>
      <c r="F16" s="30">
        <v>2.56</v>
      </c>
      <c r="L16" s="48">
        <f>D16</f>
        <v>37181</v>
      </c>
    </row>
    <row r="17" spans="1:13">
      <c r="A17" s="3">
        <v>10</v>
      </c>
      <c r="B17" t="s">
        <v>434</v>
      </c>
      <c r="C17" s="3">
        <v>59400</v>
      </c>
      <c r="D17" s="2">
        <v>33716</v>
      </c>
      <c r="E17" s="3">
        <v>300</v>
      </c>
      <c r="F17" s="30">
        <v>2.5299999999999998</v>
      </c>
      <c r="L17" s="48">
        <f>D17</f>
        <v>33716</v>
      </c>
    </row>
    <row r="18" spans="1:13">
      <c r="A18" s="3">
        <v>11</v>
      </c>
      <c r="B18" t="s">
        <v>436</v>
      </c>
      <c r="C18" s="3">
        <v>59600</v>
      </c>
      <c r="D18" s="2">
        <v>33561</v>
      </c>
      <c r="E18" s="3">
        <v>213</v>
      </c>
      <c r="F18" s="30">
        <v>2.2599999999999998</v>
      </c>
      <c r="K18" s="10">
        <f>D18</f>
        <v>33561</v>
      </c>
      <c r="L18" s="48"/>
    </row>
    <row r="19" spans="1:13">
      <c r="A19" s="3">
        <v>12</v>
      </c>
      <c r="B19" t="s">
        <v>437</v>
      </c>
      <c r="C19" s="3">
        <v>59130</v>
      </c>
      <c r="D19" s="2">
        <v>28133</v>
      </c>
      <c r="E19" s="3">
        <v>307</v>
      </c>
      <c r="F19" s="30">
        <v>2.57</v>
      </c>
      <c r="L19" s="48">
        <f>D19</f>
        <v>28133</v>
      </c>
    </row>
    <row r="20" spans="1:13">
      <c r="A20" s="3">
        <v>13</v>
      </c>
      <c r="B20" t="s">
        <v>438</v>
      </c>
      <c r="C20" s="3">
        <v>59160</v>
      </c>
      <c r="D20" s="2">
        <v>27919</v>
      </c>
      <c r="E20" s="3">
        <v>307</v>
      </c>
      <c r="F20" s="30">
        <v>2.57</v>
      </c>
      <c r="L20" s="48">
        <f>D20</f>
        <v>27919</v>
      </c>
    </row>
    <row r="21" spans="1:13">
      <c r="A21" s="3">
        <v>14</v>
      </c>
      <c r="B21" t="s">
        <v>439</v>
      </c>
      <c r="C21" s="3">
        <v>59280</v>
      </c>
      <c r="D21" s="2">
        <v>25249</v>
      </c>
      <c r="E21" s="3">
        <v>320</v>
      </c>
      <c r="F21" s="30">
        <v>3.06</v>
      </c>
      <c r="M21" s="10">
        <f>D21</f>
        <v>25249</v>
      </c>
    </row>
    <row r="22" spans="1:13">
      <c r="A22" s="3">
        <v>15</v>
      </c>
      <c r="B22" t="s">
        <v>464</v>
      </c>
      <c r="C22" s="3">
        <v>59210</v>
      </c>
      <c r="D22" s="2">
        <v>24132</v>
      </c>
      <c r="E22" s="3">
        <v>376</v>
      </c>
      <c r="F22" s="30">
        <v>3.28</v>
      </c>
      <c r="M22" s="10">
        <f>D22</f>
        <v>24132</v>
      </c>
    </row>
    <row r="23" spans="1:13">
      <c r="A23" s="3">
        <v>16</v>
      </c>
      <c r="B23" t="s">
        <v>152</v>
      </c>
      <c r="D23" s="2">
        <v>23348</v>
      </c>
      <c r="E23" s="3">
        <v>375</v>
      </c>
      <c r="F23" s="30">
        <v>3.33</v>
      </c>
      <c r="L23" s="48"/>
      <c r="M23" s="10">
        <f>D23</f>
        <v>23348</v>
      </c>
    </row>
    <row r="24" spans="1:13">
      <c r="A24" s="3">
        <v>17</v>
      </c>
      <c r="B24" t="s">
        <v>153</v>
      </c>
      <c r="D24" s="2">
        <v>23238</v>
      </c>
      <c r="E24" s="3">
        <v>375</v>
      </c>
      <c r="F24" s="30">
        <v>3.31</v>
      </c>
      <c r="L24" s="48"/>
      <c r="M24" s="10">
        <f>D24</f>
        <v>23238</v>
      </c>
    </row>
    <row r="25" spans="1:13">
      <c r="A25" s="3">
        <v>18</v>
      </c>
      <c r="B25" t="s">
        <v>466</v>
      </c>
      <c r="C25" s="3">
        <v>59370</v>
      </c>
      <c r="D25" s="2">
        <v>23004</v>
      </c>
      <c r="E25" s="3">
        <v>303</v>
      </c>
      <c r="F25" s="30">
        <v>2.5099999999999998</v>
      </c>
      <c r="L25" s="48">
        <f>D25</f>
        <v>23004</v>
      </c>
    </row>
    <row r="26" spans="1:13">
      <c r="A26" s="3">
        <v>19</v>
      </c>
      <c r="B26" t="s">
        <v>465</v>
      </c>
      <c r="C26" s="3">
        <v>59110</v>
      </c>
      <c r="D26" s="2">
        <v>22396</v>
      </c>
      <c r="E26" s="3">
        <v>304</v>
      </c>
      <c r="F26" s="30">
        <v>2.5299999999999998</v>
      </c>
      <c r="L26" s="48">
        <f>D26</f>
        <v>22396</v>
      </c>
    </row>
    <row r="27" spans="1:13">
      <c r="A27" s="3">
        <v>20</v>
      </c>
      <c r="B27" t="s">
        <v>154</v>
      </c>
      <c r="D27" s="2">
        <v>21395</v>
      </c>
      <c r="E27" s="3">
        <v>317</v>
      </c>
      <c r="F27" s="30">
        <v>3.42</v>
      </c>
      <c r="M27" s="10">
        <f>D27</f>
        <v>21395</v>
      </c>
    </row>
    <row r="28" spans="1:13">
      <c r="A28" s="3">
        <v>21</v>
      </c>
      <c r="B28" t="s">
        <v>467</v>
      </c>
      <c r="C28" s="3">
        <v>59120</v>
      </c>
      <c r="D28" s="2">
        <v>20862</v>
      </c>
      <c r="E28" s="3">
        <v>304</v>
      </c>
      <c r="F28" s="30">
        <v>2.54</v>
      </c>
      <c r="L28" s="48">
        <f t="shared" ref="L28:L36" si="0">D28</f>
        <v>20862</v>
      </c>
    </row>
    <row r="29" spans="1:13">
      <c r="A29" s="3">
        <v>22</v>
      </c>
      <c r="B29" t="s">
        <v>468</v>
      </c>
      <c r="C29" s="3">
        <v>59170</v>
      </c>
      <c r="D29" s="2">
        <v>20640</v>
      </c>
      <c r="E29" s="3">
        <v>304</v>
      </c>
      <c r="F29" s="30">
        <v>2.57</v>
      </c>
      <c r="L29" s="48">
        <f t="shared" si="0"/>
        <v>20640</v>
      </c>
    </row>
    <row r="30" spans="1:13">
      <c r="A30" s="3">
        <v>23</v>
      </c>
      <c r="B30" t="s">
        <v>469</v>
      </c>
      <c r="C30" s="3">
        <v>59220</v>
      </c>
      <c r="D30" s="2">
        <v>20354</v>
      </c>
      <c r="E30" s="3">
        <v>275</v>
      </c>
      <c r="F30" s="30">
        <v>2.38</v>
      </c>
      <c r="L30" s="48">
        <f t="shared" si="0"/>
        <v>20354</v>
      </c>
    </row>
    <row r="31" spans="1:13">
      <c r="A31" s="3">
        <v>24</v>
      </c>
      <c r="B31" t="s">
        <v>470</v>
      </c>
      <c r="C31" s="3">
        <v>59510</v>
      </c>
      <c r="D31" s="2">
        <v>19664</v>
      </c>
      <c r="E31" s="3">
        <v>305</v>
      </c>
      <c r="F31" s="30">
        <v>2.54</v>
      </c>
      <c r="L31" s="48">
        <f t="shared" si="0"/>
        <v>19664</v>
      </c>
    </row>
    <row r="32" spans="1:13">
      <c r="A32" s="3">
        <v>25</v>
      </c>
      <c r="B32" t="s">
        <v>474</v>
      </c>
      <c r="C32" s="3">
        <v>59250</v>
      </c>
      <c r="D32" s="2">
        <v>18994</v>
      </c>
      <c r="E32" s="3">
        <v>313</v>
      </c>
      <c r="F32" s="30">
        <v>3</v>
      </c>
      <c r="L32" s="48">
        <f t="shared" si="0"/>
        <v>18994</v>
      </c>
    </row>
    <row r="33" spans="1:13">
      <c r="A33" s="3">
        <v>26</v>
      </c>
      <c r="B33" t="s">
        <v>475</v>
      </c>
      <c r="C33" s="3">
        <v>59290</v>
      </c>
      <c r="D33" s="2">
        <v>18530</v>
      </c>
      <c r="E33" s="3">
        <v>306</v>
      </c>
      <c r="F33" s="30">
        <v>2.5499999999999998</v>
      </c>
      <c r="L33" s="48">
        <f t="shared" si="0"/>
        <v>18530</v>
      </c>
    </row>
    <row r="34" spans="1:13">
      <c r="A34" s="3">
        <v>27</v>
      </c>
      <c r="B34" t="s">
        <v>476</v>
      </c>
      <c r="C34" s="3">
        <v>59790</v>
      </c>
      <c r="D34" s="2">
        <v>18135</v>
      </c>
      <c r="E34" s="3">
        <v>302</v>
      </c>
      <c r="F34" s="30">
        <v>2.52</v>
      </c>
      <c r="L34" s="48">
        <f t="shared" si="0"/>
        <v>18135</v>
      </c>
    </row>
    <row r="35" spans="1:13">
      <c r="A35" s="3">
        <v>28</v>
      </c>
      <c r="B35" t="s">
        <v>477</v>
      </c>
      <c r="C35" s="3">
        <v>59230</v>
      </c>
      <c r="D35" s="2">
        <v>17172</v>
      </c>
      <c r="E35" s="3">
        <v>280</v>
      </c>
      <c r="F35" s="30">
        <v>2.4300000000000002</v>
      </c>
      <c r="L35" s="48">
        <f t="shared" si="0"/>
        <v>17172</v>
      </c>
    </row>
    <row r="36" spans="1:13">
      <c r="A36" s="3">
        <v>29</v>
      </c>
      <c r="B36" t="s">
        <v>478</v>
      </c>
      <c r="C36" s="3">
        <v>59450</v>
      </c>
      <c r="D36" s="2">
        <v>16974</v>
      </c>
      <c r="E36" s="3">
        <v>300</v>
      </c>
      <c r="F36" s="30">
        <v>2.5099999999999998</v>
      </c>
      <c r="L36" s="48">
        <f t="shared" si="0"/>
        <v>16974</v>
      </c>
    </row>
    <row r="37" spans="1:13">
      <c r="A37" s="3">
        <v>30</v>
      </c>
      <c r="B37" t="s">
        <v>479</v>
      </c>
      <c r="C37" s="3">
        <v>59330</v>
      </c>
      <c r="D37" s="2">
        <v>16021</v>
      </c>
      <c r="E37" s="3">
        <v>219</v>
      </c>
      <c r="F37" s="30">
        <v>2.2999999999999998</v>
      </c>
      <c r="K37" s="10">
        <f>D37</f>
        <v>16021</v>
      </c>
    </row>
    <row r="38" spans="1:13">
      <c r="A38" s="3">
        <v>31</v>
      </c>
      <c r="B38" t="s">
        <v>480</v>
      </c>
      <c r="C38" s="3">
        <v>59155</v>
      </c>
      <c r="D38" s="2">
        <v>15897</v>
      </c>
      <c r="E38" s="3">
        <v>302</v>
      </c>
      <c r="F38" s="30">
        <v>2.5299999999999998</v>
      </c>
      <c r="L38" s="48">
        <f>D38</f>
        <v>15897</v>
      </c>
    </row>
    <row r="39" spans="1:13">
      <c r="A39" s="3">
        <v>32</v>
      </c>
      <c r="B39" t="s">
        <v>481</v>
      </c>
      <c r="C39" s="3">
        <v>59320</v>
      </c>
      <c r="D39" s="2">
        <v>14956</v>
      </c>
      <c r="E39" s="3">
        <v>306</v>
      </c>
      <c r="F39" s="30">
        <v>2.59</v>
      </c>
      <c r="L39" s="48">
        <f>D39</f>
        <v>14956</v>
      </c>
    </row>
    <row r="40" spans="1:13">
      <c r="A40" s="3">
        <v>33</v>
      </c>
      <c r="B40" t="s">
        <v>482</v>
      </c>
      <c r="C40" s="3">
        <v>59139</v>
      </c>
      <c r="D40" s="2">
        <v>14429</v>
      </c>
      <c r="E40" s="3">
        <v>303</v>
      </c>
      <c r="F40" s="30">
        <v>2.54</v>
      </c>
      <c r="L40" s="48">
        <f>D40</f>
        <v>14429</v>
      </c>
    </row>
    <row r="41" spans="1:13">
      <c r="A41" s="3">
        <v>34</v>
      </c>
      <c r="B41" t="s">
        <v>483</v>
      </c>
      <c r="C41" s="3">
        <v>59270</v>
      </c>
      <c r="D41" s="2">
        <v>14136</v>
      </c>
      <c r="E41" s="3">
        <v>329</v>
      </c>
      <c r="F41" s="30">
        <v>3.07</v>
      </c>
      <c r="M41" s="10">
        <f>D41</f>
        <v>14136</v>
      </c>
    </row>
    <row r="42" spans="1:13">
      <c r="A42" s="3">
        <v>35</v>
      </c>
      <c r="B42" t="s">
        <v>484</v>
      </c>
      <c r="C42" s="3">
        <v>59410</v>
      </c>
      <c r="D42" s="2">
        <v>14058</v>
      </c>
      <c r="E42" s="3">
        <v>262</v>
      </c>
      <c r="F42" s="30">
        <v>2.37</v>
      </c>
      <c r="L42" s="48">
        <f>D42</f>
        <v>14058</v>
      </c>
    </row>
    <row r="43" spans="1:13">
      <c r="A43" s="3">
        <v>36</v>
      </c>
      <c r="B43" t="s">
        <v>485</v>
      </c>
      <c r="C43" s="3">
        <v>59610</v>
      </c>
      <c r="D43" s="2">
        <v>13865</v>
      </c>
      <c r="E43" s="3">
        <v>216</v>
      </c>
      <c r="F43" s="30">
        <v>2.2999999999999998</v>
      </c>
      <c r="K43" s="10">
        <f>D43</f>
        <v>13865</v>
      </c>
    </row>
    <row r="44" spans="1:13">
      <c r="A44" s="3">
        <v>37</v>
      </c>
      <c r="B44" t="s">
        <v>486</v>
      </c>
      <c r="C44" s="3">
        <v>59590</v>
      </c>
      <c r="D44" s="2">
        <v>13691</v>
      </c>
      <c r="E44" s="3">
        <v>273</v>
      </c>
      <c r="F44" s="30">
        <v>2.36</v>
      </c>
      <c r="L44" s="48">
        <f>D44</f>
        <v>13691</v>
      </c>
    </row>
    <row r="45" spans="1:13">
      <c r="A45" s="3">
        <v>38</v>
      </c>
      <c r="B45" t="s">
        <v>155</v>
      </c>
      <c r="D45" s="2">
        <v>13455</v>
      </c>
      <c r="E45" s="3">
        <v>293</v>
      </c>
      <c r="F45" s="30">
        <v>3.04</v>
      </c>
      <c r="M45" s="10">
        <f>D45</f>
        <v>13455</v>
      </c>
    </row>
    <row r="46" spans="1:13">
      <c r="A46" s="3">
        <v>39</v>
      </c>
      <c r="B46" t="s">
        <v>487</v>
      </c>
      <c r="C46" s="3">
        <v>59420</v>
      </c>
      <c r="D46" s="2">
        <v>13167</v>
      </c>
      <c r="E46" s="3">
        <v>313</v>
      </c>
      <c r="F46" s="30">
        <v>3</v>
      </c>
      <c r="L46" s="48">
        <f>D46</f>
        <v>13167</v>
      </c>
    </row>
    <row r="47" spans="1:13">
      <c r="A47" s="3">
        <v>40</v>
      </c>
      <c r="B47" t="s">
        <v>488</v>
      </c>
      <c r="C47" s="3">
        <v>59390</v>
      </c>
      <c r="D47" s="2">
        <v>13014</v>
      </c>
      <c r="E47" s="3">
        <v>294</v>
      </c>
      <c r="F47" s="30">
        <v>2.57</v>
      </c>
      <c r="L47" s="48">
        <f>D47</f>
        <v>13014</v>
      </c>
    </row>
    <row r="48" spans="1:13">
      <c r="A48" s="3">
        <v>41</v>
      </c>
      <c r="B48" t="s">
        <v>489</v>
      </c>
      <c r="C48" s="3">
        <v>59223</v>
      </c>
      <c r="D48" s="2">
        <v>12701</v>
      </c>
      <c r="E48" s="3">
        <v>315</v>
      </c>
      <c r="F48" s="30">
        <v>3</v>
      </c>
      <c r="L48" s="48">
        <f>D48</f>
        <v>12701</v>
      </c>
    </row>
    <row r="49" spans="1:13">
      <c r="A49" s="3">
        <v>42</v>
      </c>
      <c r="B49" t="s">
        <v>156</v>
      </c>
      <c r="D49" s="2">
        <v>12421</v>
      </c>
      <c r="E49" s="3">
        <v>391</v>
      </c>
      <c r="F49" s="30">
        <v>3.44</v>
      </c>
      <c r="M49" s="10">
        <f>D49</f>
        <v>12421</v>
      </c>
    </row>
    <row r="50" spans="1:13">
      <c r="A50" s="3">
        <v>43</v>
      </c>
      <c r="B50" t="s">
        <v>490</v>
      </c>
      <c r="C50" s="3">
        <v>59113</v>
      </c>
      <c r="D50" s="2">
        <v>12083</v>
      </c>
      <c r="E50" s="3">
        <v>307</v>
      </c>
      <c r="F50" s="30">
        <v>2.56</v>
      </c>
      <c r="L50" s="48">
        <f>D50</f>
        <v>12083</v>
      </c>
    </row>
    <row r="51" spans="1:13">
      <c r="A51" s="3">
        <v>44</v>
      </c>
      <c r="B51" t="s">
        <v>491</v>
      </c>
      <c r="C51" s="3">
        <v>59490</v>
      </c>
      <c r="D51" s="2">
        <v>12005</v>
      </c>
      <c r="E51" s="3">
        <v>286</v>
      </c>
      <c r="F51" s="30">
        <v>2.4300000000000002</v>
      </c>
      <c r="L51" s="48">
        <f>D51</f>
        <v>12005</v>
      </c>
    </row>
    <row r="52" spans="1:13">
      <c r="A52" s="3">
        <v>45</v>
      </c>
      <c r="B52" t="s">
        <v>157</v>
      </c>
      <c r="D52" s="2">
        <v>11945</v>
      </c>
      <c r="E52" s="3">
        <v>324</v>
      </c>
      <c r="F52" s="30">
        <v>3.1</v>
      </c>
      <c r="M52" s="10">
        <f>D52</f>
        <v>11945</v>
      </c>
    </row>
    <row r="53" spans="1:13">
      <c r="A53" s="3">
        <v>46</v>
      </c>
      <c r="B53" t="s">
        <v>492</v>
      </c>
      <c r="C53" s="3">
        <v>59860</v>
      </c>
      <c r="D53" s="2">
        <v>11820</v>
      </c>
      <c r="E53" s="3">
        <v>260</v>
      </c>
      <c r="F53" s="30">
        <v>2.2999999999999998</v>
      </c>
      <c r="K53" s="10">
        <f>D53</f>
        <v>11820</v>
      </c>
    </row>
    <row r="54" spans="1:13">
      <c r="A54" s="3">
        <v>47</v>
      </c>
      <c r="B54" t="s">
        <v>493</v>
      </c>
      <c r="C54" s="3">
        <v>59770</v>
      </c>
      <c r="D54" s="2">
        <v>11668</v>
      </c>
      <c r="E54" s="3">
        <v>262</v>
      </c>
      <c r="F54" s="30">
        <v>2.2999999999999998</v>
      </c>
      <c r="K54" s="10">
        <f>D54</f>
        <v>11668</v>
      </c>
    </row>
    <row r="55" spans="1:13">
      <c r="A55" s="3">
        <v>48</v>
      </c>
      <c r="B55" t="s">
        <v>494</v>
      </c>
      <c r="C55" s="3">
        <v>59880</v>
      </c>
      <c r="D55" s="2">
        <v>11033</v>
      </c>
      <c r="E55" s="3">
        <v>264</v>
      </c>
      <c r="F55" s="30">
        <v>2.31</v>
      </c>
      <c r="L55" s="48">
        <f>D55</f>
        <v>11033</v>
      </c>
    </row>
    <row r="56" spans="1:13">
      <c r="A56" s="3">
        <v>49</v>
      </c>
      <c r="B56" t="s">
        <v>495</v>
      </c>
      <c r="C56" s="3">
        <v>59520</v>
      </c>
      <c r="D56" s="2">
        <v>10822</v>
      </c>
      <c r="E56" s="3">
        <v>307</v>
      </c>
      <c r="F56" s="30">
        <v>2.58</v>
      </c>
      <c r="L56" s="48">
        <f>D56</f>
        <v>10822</v>
      </c>
    </row>
    <row r="57" spans="1:13">
      <c r="A57" s="3">
        <v>50</v>
      </c>
      <c r="B57" t="s">
        <v>496</v>
      </c>
      <c r="C57" s="3">
        <v>59460</v>
      </c>
      <c r="D57" s="2">
        <v>10779</v>
      </c>
      <c r="E57" s="3">
        <v>201</v>
      </c>
      <c r="F57" s="30">
        <v>2.21</v>
      </c>
      <c r="K57" s="10">
        <f>D57</f>
        <v>10779</v>
      </c>
    </row>
    <row r="58" spans="1:13">
      <c r="A58" s="3">
        <v>51</v>
      </c>
      <c r="B58" t="s">
        <v>497</v>
      </c>
      <c r="C58" s="3">
        <v>59910</v>
      </c>
      <c r="D58" s="2">
        <v>10674</v>
      </c>
      <c r="E58" s="3">
        <v>312</v>
      </c>
      <c r="F58" s="30">
        <v>2.59</v>
      </c>
      <c r="L58" s="48">
        <f>D58</f>
        <v>10674</v>
      </c>
    </row>
    <row r="59" spans="1:13">
      <c r="A59" s="3">
        <v>52</v>
      </c>
      <c r="B59" t="s">
        <v>498</v>
      </c>
      <c r="C59" s="3">
        <v>59690</v>
      </c>
      <c r="D59" s="2">
        <v>10641</v>
      </c>
      <c r="E59" s="3">
        <v>262</v>
      </c>
      <c r="F59" s="30">
        <v>2.33</v>
      </c>
      <c r="L59" s="48">
        <f>D59</f>
        <v>10641</v>
      </c>
    </row>
    <row r="60" spans="1:13">
      <c r="A60" s="3">
        <v>53</v>
      </c>
      <c r="B60" t="s">
        <v>499</v>
      </c>
      <c r="C60" s="3">
        <v>59163</v>
      </c>
      <c r="D60" s="2">
        <v>10527</v>
      </c>
      <c r="E60" s="3">
        <v>259</v>
      </c>
      <c r="F60" s="30">
        <v>2.2999999999999998</v>
      </c>
      <c r="K60" s="10">
        <f>D60</f>
        <v>10527</v>
      </c>
    </row>
    <row r="61" spans="1:13">
      <c r="A61" s="3">
        <v>54</v>
      </c>
      <c r="B61" t="s">
        <v>500</v>
      </c>
      <c r="C61" s="3">
        <v>59282</v>
      </c>
      <c r="D61" s="2">
        <v>10410</v>
      </c>
      <c r="E61" s="3">
        <v>275</v>
      </c>
      <c r="F61" s="30">
        <v>2.38</v>
      </c>
      <c r="L61" s="48">
        <f>D61</f>
        <v>10410</v>
      </c>
    </row>
    <row r="62" spans="1:13">
      <c r="A62" s="3">
        <v>55</v>
      </c>
      <c r="B62" t="s">
        <v>501</v>
      </c>
      <c r="C62" s="3">
        <v>59350</v>
      </c>
      <c r="D62" s="2">
        <v>10112</v>
      </c>
      <c r="E62" s="3">
        <v>307</v>
      </c>
      <c r="F62" s="30">
        <v>2.5499999999999998</v>
      </c>
      <c r="L62" s="48">
        <f>D62</f>
        <v>10112</v>
      </c>
    </row>
    <row r="63" spans="1:13">
      <c r="A63" s="3">
        <v>56</v>
      </c>
      <c r="B63" t="s">
        <v>502</v>
      </c>
      <c r="C63" s="3">
        <v>59580</v>
      </c>
      <c r="D63" s="2">
        <v>9759</v>
      </c>
      <c r="E63" s="3">
        <v>288</v>
      </c>
      <c r="F63" s="30">
        <v>2.46</v>
      </c>
      <c r="L63" s="48">
        <f>D63</f>
        <v>9759</v>
      </c>
    </row>
    <row r="64" spans="1:13">
      <c r="A64" s="3">
        <v>57</v>
      </c>
      <c r="B64" t="s">
        <v>503</v>
      </c>
      <c r="C64" s="3">
        <v>59112</v>
      </c>
      <c r="D64" s="2">
        <v>9714</v>
      </c>
      <c r="E64" s="3">
        <v>320</v>
      </c>
      <c r="F64" s="30">
        <v>3.05</v>
      </c>
      <c r="M64" s="10">
        <f>D64</f>
        <v>9714</v>
      </c>
    </row>
    <row r="65" spans="1:13">
      <c r="A65" s="3">
        <v>58</v>
      </c>
      <c r="B65" t="s">
        <v>504</v>
      </c>
      <c r="C65" s="3">
        <v>59115</v>
      </c>
      <c r="D65" s="2">
        <v>9646</v>
      </c>
      <c r="E65" s="3">
        <v>291</v>
      </c>
      <c r="F65" s="30">
        <v>2.52</v>
      </c>
      <c r="L65" s="48">
        <f>D65</f>
        <v>9646</v>
      </c>
    </row>
    <row r="66" spans="1:13">
      <c r="A66" s="3">
        <v>59</v>
      </c>
      <c r="B66" t="s">
        <v>505</v>
      </c>
      <c r="C66" s="3">
        <v>59960</v>
      </c>
      <c r="D66" s="2">
        <v>9531</v>
      </c>
      <c r="E66" s="3">
        <v>311</v>
      </c>
      <c r="F66" s="30">
        <v>2.56</v>
      </c>
      <c r="L66" s="48">
        <f>D66</f>
        <v>9531</v>
      </c>
    </row>
    <row r="67" spans="1:13">
      <c r="A67" s="3">
        <v>60</v>
      </c>
      <c r="B67" t="s">
        <v>506</v>
      </c>
      <c r="C67" s="3">
        <v>59124</v>
      </c>
      <c r="D67" s="2">
        <v>9315</v>
      </c>
      <c r="E67" s="3">
        <v>280</v>
      </c>
      <c r="F67" s="30">
        <v>2.44</v>
      </c>
      <c r="L67" s="48">
        <f>D67</f>
        <v>9315</v>
      </c>
    </row>
    <row r="68" spans="1:13">
      <c r="A68" s="3">
        <v>61</v>
      </c>
      <c r="B68" t="s">
        <v>507</v>
      </c>
      <c r="C68" s="3">
        <v>59620</v>
      </c>
      <c r="D68" s="2">
        <v>9206</v>
      </c>
      <c r="E68" s="3">
        <v>220</v>
      </c>
      <c r="F68" s="30">
        <v>2.44</v>
      </c>
      <c r="L68" s="48">
        <f>D68</f>
        <v>9206</v>
      </c>
    </row>
    <row r="69" spans="1:13">
      <c r="A69" s="3">
        <v>62</v>
      </c>
      <c r="B69" t="s">
        <v>508</v>
      </c>
      <c r="C69" s="3">
        <v>59660</v>
      </c>
      <c r="D69" s="2">
        <v>8903</v>
      </c>
      <c r="E69" s="3">
        <v>336</v>
      </c>
      <c r="F69" s="30">
        <v>3.21</v>
      </c>
      <c r="M69" s="10">
        <f>D69</f>
        <v>8903</v>
      </c>
    </row>
    <row r="70" spans="1:13">
      <c r="A70" s="3">
        <v>63</v>
      </c>
      <c r="B70" t="s">
        <v>509</v>
      </c>
      <c r="C70" s="3">
        <v>59264</v>
      </c>
      <c r="D70" s="2">
        <v>8773</v>
      </c>
      <c r="E70" s="3">
        <v>255</v>
      </c>
      <c r="F70" s="30">
        <v>2.2599999999999998</v>
      </c>
      <c r="K70" s="10">
        <f>D70</f>
        <v>8773</v>
      </c>
    </row>
    <row r="71" spans="1:13">
      <c r="A71" s="3">
        <v>64</v>
      </c>
      <c r="B71" t="s">
        <v>158</v>
      </c>
      <c r="D71" s="2">
        <v>8610</v>
      </c>
      <c r="E71" s="3">
        <v>372</v>
      </c>
      <c r="F71" s="30">
        <v>3.29</v>
      </c>
      <c r="M71" s="10">
        <f>D71</f>
        <v>8610</v>
      </c>
    </row>
    <row r="72" spans="1:13">
      <c r="A72" s="3">
        <v>65</v>
      </c>
      <c r="B72" t="s">
        <v>159</v>
      </c>
      <c r="D72" s="2">
        <v>8532</v>
      </c>
      <c r="E72" s="3">
        <v>257</v>
      </c>
      <c r="F72" s="30">
        <v>3.12</v>
      </c>
      <c r="M72" s="10">
        <f>D72</f>
        <v>8532</v>
      </c>
    </row>
    <row r="73" spans="1:13">
      <c r="A73" s="3">
        <v>66</v>
      </c>
      <c r="B73" t="s">
        <v>510</v>
      </c>
      <c r="C73" s="3">
        <v>59300</v>
      </c>
      <c r="D73" s="2">
        <v>7998</v>
      </c>
      <c r="E73" s="3">
        <v>266</v>
      </c>
      <c r="F73" s="30">
        <v>2.33</v>
      </c>
      <c r="L73" s="48">
        <f>D73</f>
        <v>7998</v>
      </c>
    </row>
    <row r="74" spans="1:13">
      <c r="A74" s="3">
        <v>67</v>
      </c>
      <c r="B74" t="s">
        <v>511</v>
      </c>
      <c r="C74" s="3">
        <v>59950</v>
      </c>
      <c r="D74" s="2">
        <v>7962</v>
      </c>
      <c r="E74" s="3">
        <v>304</v>
      </c>
      <c r="F74" s="30">
        <v>2.5499999999999998</v>
      </c>
      <c r="L74" s="48">
        <f t="shared" ref="L74:L76" si="1">D74</f>
        <v>7962</v>
      </c>
    </row>
    <row r="75" spans="1:13">
      <c r="A75" s="3">
        <v>68</v>
      </c>
      <c r="B75" t="s">
        <v>512</v>
      </c>
      <c r="C75" s="3">
        <v>59930</v>
      </c>
      <c r="D75" s="2">
        <v>7908</v>
      </c>
      <c r="E75" s="3">
        <v>316</v>
      </c>
      <c r="F75" s="30">
        <v>2.59</v>
      </c>
      <c r="L75" s="48">
        <f t="shared" si="1"/>
        <v>7908</v>
      </c>
    </row>
    <row r="76" spans="1:13">
      <c r="A76" s="3">
        <v>69</v>
      </c>
      <c r="B76" t="s">
        <v>513</v>
      </c>
      <c r="C76" s="3">
        <v>59119</v>
      </c>
      <c r="D76" s="2">
        <v>7907</v>
      </c>
      <c r="E76" s="3">
        <v>301</v>
      </c>
      <c r="F76" s="30">
        <v>2.52</v>
      </c>
      <c r="L76" s="48">
        <f t="shared" si="1"/>
        <v>7907</v>
      </c>
    </row>
    <row r="77" spans="1:13">
      <c r="A77" s="3">
        <v>70</v>
      </c>
      <c r="B77" t="s">
        <v>160</v>
      </c>
      <c r="D77" s="2">
        <v>7876</v>
      </c>
      <c r="E77" s="3">
        <v>316</v>
      </c>
      <c r="F77" s="30">
        <v>3.05</v>
      </c>
      <c r="M77" s="10">
        <f>D77</f>
        <v>7876</v>
      </c>
    </row>
    <row r="78" spans="1:13">
      <c r="A78" s="3">
        <v>71</v>
      </c>
      <c r="B78" t="s">
        <v>161</v>
      </c>
      <c r="D78" s="2">
        <v>7862</v>
      </c>
      <c r="E78" s="3">
        <v>319</v>
      </c>
      <c r="F78" s="30">
        <v>3.03</v>
      </c>
      <c r="M78" s="10">
        <f>D78</f>
        <v>7862</v>
      </c>
    </row>
    <row r="79" spans="1:13">
      <c r="A79" s="3">
        <v>72</v>
      </c>
      <c r="B79" t="s">
        <v>162</v>
      </c>
      <c r="D79" s="2">
        <v>7678</v>
      </c>
      <c r="E79" s="3">
        <v>263</v>
      </c>
      <c r="F79" s="30">
        <v>2.38</v>
      </c>
      <c r="M79" s="10">
        <f t="shared" ref="M79:M80" si="2">D79</f>
        <v>7678</v>
      </c>
    </row>
    <row r="80" spans="1:13">
      <c r="A80" s="3">
        <v>73</v>
      </c>
      <c r="B80" t="s">
        <v>163</v>
      </c>
      <c r="D80" s="2">
        <v>7632</v>
      </c>
      <c r="E80" s="3">
        <v>313</v>
      </c>
      <c r="F80" s="30">
        <v>3.01</v>
      </c>
      <c r="M80" s="10">
        <f t="shared" si="2"/>
        <v>7632</v>
      </c>
    </row>
    <row r="81" spans="1:13">
      <c r="A81" s="3">
        <v>74</v>
      </c>
      <c r="B81" t="s">
        <v>514</v>
      </c>
      <c r="C81" s="3">
        <v>59136</v>
      </c>
      <c r="D81" s="2">
        <v>7624</v>
      </c>
      <c r="E81" s="3">
        <v>317</v>
      </c>
      <c r="F81" s="30">
        <v>3</v>
      </c>
      <c r="L81" s="48">
        <f>D81</f>
        <v>7624</v>
      </c>
    </row>
    <row r="82" spans="1:13">
      <c r="A82" s="3">
        <v>75</v>
      </c>
      <c r="B82" t="s">
        <v>515</v>
      </c>
      <c r="C82" s="3">
        <v>59970</v>
      </c>
      <c r="D82" s="2">
        <v>7605</v>
      </c>
      <c r="E82" s="3">
        <v>258</v>
      </c>
      <c r="F82" s="30">
        <v>2.29</v>
      </c>
      <c r="K82" s="10">
        <f>D82</f>
        <v>7605</v>
      </c>
    </row>
    <row r="83" spans="1:13">
      <c r="A83" s="3">
        <v>76</v>
      </c>
      <c r="B83" t="s">
        <v>516</v>
      </c>
      <c r="C83" s="3">
        <v>59310</v>
      </c>
      <c r="D83" s="2">
        <v>7474</v>
      </c>
      <c r="E83" s="3">
        <v>293</v>
      </c>
      <c r="F83" s="30">
        <v>2.46</v>
      </c>
      <c r="L83" s="48">
        <f>D83</f>
        <v>7474</v>
      </c>
    </row>
    <row r="84" spans="1:13">
      <c r="A84" s="3">
        <v>77</v>
      </c>
      <c r="B84" t="s">
        <v>164</v>
      </c>
      <c r="D84" s="2">
        <v>7463</v>
      </c>
      <c r="E84" s="3">
        <v>322</v>
      </c>
      <c r="F84" s="30">
        <v>3.04</v>
      </c>
      <c r="M84" s="10">
        <f>D84</f>
        <v>7463</v>
      </c>
    </row>
    <row r="85" spans="1:13">
      <c r="A85" s="3">
        <v>78</v>
      </c>
      <c r="B85" t="s">
        <v>165</v>
      </c>
      <c r="D85" s="2">
        <v>7453</v>
      </c>
      <c r="E85" s="3">
        <v>244</v>
      </c>
      <c r="F85" s="30">
        <v>3.03</v>
      </c>
      <c r="M85" s="10">
        <f>D85</f>
        <v>7453</v>
      </c>
    </row>
    <row r="86" spans="1:13">
      <c r="A86" s="3">
        <v>79</v>
      </c>
      <c r="B86" t="s">
        <v>517</v>
      </c>
      <c r="C86" s="3">
        <v>59720</v>
      </c>
      <c r="D86" s="2">
        <v>7251</v>
      </c>
      <c r="E86" s="3">
        <v>214</v>
      </c>
      <c r="F86" s="30">
        <v>2.27</v>
      </c>
      <c r="K86" s="10">
        <f>D85</f>
        <v>7453</v>
      </c>
    </row>
    <row r="87" spans="1:13">
      <c r="A87" s="3">
        <v>80</v>
      </c>
      <c r="B87" t="s">
        <v>166</v>
      </c>
      <c r="D87" s="2">
        <v>7231</v>
      </c>
      <c r="E87" s="3">
        <v>373</v>
      </c>
      <c r="F87" s="30">
        <v>3.3</v>
      </c>
      <c r="M87" s="10">
        <f>D86</f>
        <v>7251</v>
      </c>
    </row>
    <row r="88" spans="1:13">
      <c r="A88" s="3">
        <v>81</v>
      </c>
      <c r="B88" t="s">
        <v>518</v>
      </c>
      <c r="C88" s="3">
        <v>59750</v>
      </c>
      <c r="D88" s="2">
        <v>7181</v>
      </c>
      <c r="E88" s="3">
        <v>217</v>
      </c>
      <c r="F88" s="30">
        <v>2.33</v>
      </c>
      <c r="L88" s="48">
        <f>D88</f>
        <v>7181</v>
      </c>
    </row>
    <row r="89" spans="1:13">
      <c r="A89" s="3">
        <v>82</v>
      </c>
      <c r="B89" t="s">
        <v>519</v>
      </c>
      <c r="C89" s="130">
        <v>59167</v>
      </c>
      <c r="D89" s="2">
        <v>6996</v>
      </c>
      <c r="E89" s="3">
        <v>295</v>
      </c>
      <c r="F89" s="30">
        <v>2.48</v>
      </c>
      <c r="L89" s="48">
        <f>D89</f>
        <v>6996</v>
      </c>
    </row>
    <row r="90" spans="1:13">
      <c r="A90" s="3">
        <v>83</v>
      </c>
      <c r="B90" t="s">
        <v>167</v>
      </c>
      <c r="D90" s="2">
        <v>6909</v>
      </c>
      <c r="E90" s="3">
        <v>383</v>
      </c>
      <c r="F90" s="30">
        <v>3.38</v>
      </c>
      <c r="M90" s="10">
        <f>D90</f>
        <v>6909</v>
      </c>
    </row>
    <row r="91" spans="1:13">
      <c r="A91" s="3">
        <v>84</v>
      </c>
      <c r="B91" t="s">
        <v>520</v>
      </c>
      <c r="C91" s="3">
        <v>59553</v>
      </c>
      <c r="D91" s="2">
        <v>6844</v>
      </c>
      <c r="E91" s="3">
        <v>310</v>
      </c>
      <c r="F91" s="30">
        <v>2.59</v>
      </c>
      <c r="L91" s="48">
        <f>D91</f>
        <v>6844</v>
      </c>
    </row>
    <row r="92" spans="1:13">
      <c r="A92" s="3">
        <v>85</v>
      </c>
      <c r="B92" t="s">
        <v>168</v>
      </c>
      <c r="D92" s="2">
        <v>6506</v>
      </c>
      <c r="E92" s="3">
        <v>380</v>
      </c>
      <c r="F92" s="30">
        <v>3.36</v>
      </c>
      <c r="M92" s="10">
        <f>D92</f>
        <v>6506</v>
      </c>
    </row>
    <row r="93" spans="1:13">
      <c r="A93" s="3">
        <v>86</v>
      </c>
      <c r="B93" t="s">
        <v>169</v>
      </c>
      <c r="D93" s="2">
        <v>6365</v>
      </c>
      <c r="E93" s="3">
        <v>316</v>
      </c>
      <c r="F93" s="30">
        <v>3.04</v>
      </c>
      <c r="M93" s="10">
        <f>D93</f>
        <v>6365</v>
      </c>
    </row>
    <row r="94" spans="1:13">
      <c r="A94" s="3">
        <v>87</v>
      </c>
      <c r="B94" t="s">
        <v>521</v>
      </c>
      <c r="C94" s="3">
        <v>59146</v>
      </c>
      <c r="D94" s="2">
        <v>6355</v>
      </c>
      <c r="E94" s="3">
        <v>292</v>
      </c>
      <c r="F94" s="30">
        <v>2.48</v>
      </c>
      <c r="L94" s="48">
        <f>D94</f>
        <v>6355</v>
      </c>
    </row>
    <row r="95" spans="1:13">
      <c r="A95" s="3">
        <v>88</v>
      </c>
      <c r="B95" t="s">
        <v>522</v>
      </c>
      <c r="C95" s="3">
        <v>59125</v>
      </c>
      <c r="D95" s="2">
        <v>6194</v>
      </c>
      <c r="E95" s="3">
        <v>268</v>
      </c>
      <c r="F95" s="30">
        <v>2.35</v>
      </c>
      <c r="L95" s="48">
        <f>D95</f>
        <v>6194</v>
      </c>
    </row>
    <row r="96" spans="1:13">
      <c r="A96" s="3">
        <v>89</v>
      </c>
      <c r="B96" t="s">
        <v>523</v>
      </c>
      <c r="C96" s="3">
        <v>59920</v>
      </c>
      <c r="D96" s="2">
        <v>6072</v>
      </c>
      <c r="E96" s="3">
        <v>256</v>
      </c>
      <c r="F96" s="30">
        <v>2.2799999999999998</v>
      </c>
      <c r="K96" s="10">
        <f>D96</f>
        <v>6072</v>
      </c>
    </row>
    <row r="97" spans="1:13">
      <c r="A97" s="3">
        <v>90</v>
      </c>
      <c r="B97" t="s">
        <v>170</v>
      </c>
      <c r="D97" s="2">
        <v>6071</v>
      </c>
      <c r="E97" s="3">
        <v>394</v>
      </c>
      <c r="F97" s="30">
        <v>3.45</v>
      </c>
      <c r="M97" s="10">
        <f>D97</f>
        <v>6071</v>
      </c>
    </row>
    <row r="98" spans="1:13">
      <c r="A98" s="3">
        <v>91</v>
      </c>
      <c r="B98" t="s">
        <v>524</v>
      </c>
      <c r="C98" s="3">
        <v>59810</v>
      </c>
      <c r="D98" s="2">
        <v>6007</v>
      </c>
      <c r="E98" s="3">
        <v>298</v>
      </c>
      <c r="F98" s="30">
        <v>2.5</v>
      </c>
      <c r="L98" s="48">
        <f>D98</f>
        <v>6007</v>
      </c>
    </row>
    <row r="99" spans="1:13">
      <c r="A99" s="3">
        <v>92</v>
      </c>
      <c r="B99" t="s">
        <v>171</v>
      </c>
      <c r="D99" s="2">
        <v>5908</v>
      </c>
      <c r="E99" s="3">
        <v>325</v>
      </c>
      <c r="F99" s="30">
        <v>3.08</v>
      </c>
      <c r="M99" s="10">
        <f>D99</f>
        <v>5908</v>
      </c>
    </row>
    <row r="100" spans="1:13">
      <c r="A100" s="3">
        <v>93</v>
      </c>
      <c r="B100" t="s">
        <v>525</v>
      </c>
      <c r="C100" s="3">
        <v>59242</v>
      </c>
      <c r="D100" s="2">
        <v>5774</v>
      </c>
      <c r="E100" s="3">
        <v>302</v>
      </c>
      <c r="F100" s="30">
        <v>2.56</v>
      </c>
      <c r="L100" s="48">
        <f>D100</f>
        <v>5774</v>
      </c>
    </row>
    <row r="101" spans="1:13">
      <c r="A101" s="3">
        <v>94</v>
      </c>
      <c r="B101" t="s">
        <v>526</v>
      </c>
      <c r="C101" s="3">
        <v>59286</v>
      </c>
      <c r="D101" s="2">
        <v>5746</v>
      </c>
      <c r="E101" s="3">
        <v>303</v>
      </c>
      <c r="F101" s="30">
        <v>2.54</v>
      </c>
      <c r="L101" s="48">
        <f>D101</f>
        <v>5746</v>
      </c>
    </row>
    <row r="102" spans="1:13">
      <c r="A102" s="3">
        <v>95</v>
      </c>
      <c r="B102" t="s">
        <v>172</v>
      </c>
      <c r="D102" s="2">
        <v>5688</v>
      </c>
      <c r="E102" s="3">
        <v>330</v>
      </c>
      <c r="F102" s="30">
        <v>3.13</v>
      </c>
      <c r="M102" s="10">
        <f>D102</f>
        <v>5688</v>
      </c>
    </row>
    <row r="103" spans="1:13">
      <c r="A103" s="3">
        <v>96</v>
      </c>
      <c r="B103" t="s">
        <v>527</v>
      </c>
      <c r="C103" s="3">
        <v>59680</v>
      </c>
      <c r="D103" s="2">
        <v>5669</v>
      </c>
      <c r="E103" s="3">
        <v>206</v>
      </c>
      <c r="F103" s="30">
        <v>2.2400000000000002</v>
      </c>
      <c r="K103" s="10">
        <f>D103</f>
        <v>5669</v>
      </c>
    </row>
    <row r="104" spans="1:13">
      <c r="A104" s="3">
        <v>97</v>
      </c>
      <c r="B104" t="s">
        <v>528</v>
      </c>
      <c r="C104" s="3">
        <v>59135</v>
      </c>
      <c r="D104" s="2">
        <v>5584</v>
      </c>
      <c r="E104" s="3">
        <v>283</v>
      </c>
      <c r="F104" s="30">
        <v>2.42</v>
      </c>
      <c r="L104" s="48">
        <f>D104</f>
        <v>5584</v>
      </c>
    </row>
    <row r="105" spans="1:13">
      <c r="A105" s="3">
        <v>98</v>
      </c>
      <c r="B105" t="s">
        <v>529</v>
      </c>
      <c r="C105" s="3">
        <v>59128</v>
      </c>
      <c r="D105" s="2">
        <v>5530</v>
      </c>
      <c r="E105" s="3">
        <v>304</v>
      </c>
      <c r="F105" s="30">
        <v>2.54</v>
      </c>
      <c r="L105" s="48">
        <f>D105</f>
        <v>5530</v>
      </c>
    </row>
    <row r="106" spans="1:13">
      <c r="A106" s="3">
        <v>99</v>
      </c>
      <c r="B106" t="s">
        <v>530</v>
      </c>
      <c r="C106" s="3">
        <v>59148</v>
      </c>
      <c r="D106" s="2">
        <v>5436</v>
      </c>
      <c r="E106" s="3">
        <v>299</v>
      </c>
      <c r="F106" s="30">
        <v>2.5099999999999998</v>
      </c>
      <c r="L106" s="48">
        <f>D106</f>
        <v>5436</v>
      </c>
    </row>
    <row r="107" spans="1:13">
      <c r="A107" s="3">
        <v>100</v>
      </c>
      <c r="B107" t="s">
        <v>173</v>
      </c>
      <c r="D107" s="2">
        <v>5413</v>
      </c>
      <c r="E107" s="3">
        <v>302</v>
      </c>
      <c r="F107" s="30">
        <v>3.12</v>
      </c>
      <c r="M107" s="10">
        <f>D107</f>
        <v>5413</v>
      </c>
    </row>
    <row r="108" spans="1:13">
      <c r="A108" s="3">
        <v>101</v>
      </c>
      <c r="B108" t="s">
        <v>531</v>
      </c>
      <c r="C108" s="3">
        <v>59179</v>
      </c>
      <c r="D108" s="2">
        <v>5359</v>
      </c>
      <c r="E108" s="3">
        <v>286</v>
      </c>
      <c r="F108" s="30">
        <v>2.46</v>
      </c>
      <c r="L108" s="48">
        <f>D108</f>
        <v>5359</v>
      </c>
    </row>
    <row r="109" spans="1:13">
      <c r="A109" s="3">
        <v>102</v>
      </c>
      <c r="B109" t="s">
        <v>174</v>
      </c>
      <c r="D109" s="2">
        <v>5335</v>
      </c>
      <c r="E109" s="3">
        <v>322</v>
      </c>
      <c r="F109" s="30">
        <v>3.07</v>
      </c>
      <c r="M109" s="10">
        <f>D109</f>
        <v>5335</v>
      </c>
    </row>
    <row r="110" spans="1:13">
      <c r="A110" s="3">
        <v>103</v>
      </c>
      <c r="B110" t="s">
        <v>600</v>
      </c>
      <c r="C110" s="3">
        <v>59187</v>
      </c>
      <c r="D110" s="2">
        <v>5284</v>
      </c>
      <c r="E110" s="3">
        <v>302</v>
      </c>
      <c r="F110" s="30">
        <v>2.54</v>
      </c>
      <c r="L110" s="48">
        <f>D110</f>
        <v>5284</v>
      </c>
    </row>
    <row r="111" spans="1:13">
      <c r="A111" s="3">
        <v>104</v>
      </c>
      <c r="B111" t="s">
        <v>601</v>
      </c>
      <c r="C111" s="3">
        <v>59494</v>
      </c>
      <c r="D111" s="2">
        <v>5251</v>
      </c>
      <c r="E111" s="3">
        <v>273</v>
      </c>
      <c r="F111" s="30">
        <v>2.36</v>
      </c>
      <c r="L111" s="48">
        <f>D111</f>
        <v>5251</v>
      </c>
    </row>
    <row r="112" spans="1:13">
      <c r="A112" s="3">
        <v>105</v>
      </c>
      <c r="B112" t="s">
        <v>175</v>
      </c>
      <c r="D112" s="2">
        <v>5213</v>
      </c>
      <c r="E112" s="3">
        <v>332</v>
      </c>
      <c r="F112" s="30">
        <v>3.15</v>
      </c>
      <c r="M112" s="10">
        <f>D112</f>
        <v>5213</v>
      </c>
    </row>
    <row r="113" spans="1:13">
      <c r="A113" s="3">
        <v>106</v>
      </c>
      <c r="B113" t="s">
        <v>176</v>
      </c>
      <c r="D113" s="2">
        <v>5137</v>
      </c>
      <c r="E113" s="3">
        <v>317</v>
      </c>
      <c r="F113" s="30">
        <v>3</v>
      </c>
      <c r="M113" s="10">
        <f>D113</f>
        <v>5137</v>
      </c>
    </row>
    <row r="114" spans="1:13">
      <c r="A114" s="3">
        <v>107</v>
      </c>
      <c r="B114" t="s">
        <v>602</v>
      </c>
      <c r="C114" s="3">
        <v>59440</v>
      </c>
      <c r="D114" s="2">
        <v>5002</v>
      </c>
      <c r="E114" s="3">
        <v>217</v>
      </c>
      <c r="F114" s="30">
        <v>2.34</v>
      </c>
      <c r="L114" s="48">
        <f>D114</f>
        <v>5002</v>
      </c>
    </row>
    <row r="115" spans="1:13">
      <c r="A115" s="3">
        <v>108</v>
      </c>
      <c r="B115" t="s">
        <v>177</v>
      </c>
      <c r="D115" s="2">
        <v>4983</v>
      </c>
      <c r="E115" s="3">
        <v>356</v>
      </c>
      <c r="F115" s="30">
        <v>3.25</v>
      </c>
      <c r="M115" s="10">
        <f>D115</f>
        <v>4983</v>
      </c>
    </row>
    <row r="116" spans="1:13">
      <c r="A116" s="3">
        <v>109</v>
      </c>
      <c r="B116" t="s">
        <v>603</v>
      </c>
      <c r="C116" s="3">
        <v>59211</v>
      </c>
      <c r="D116" s="2">
        <v>4968</v>
      </c>
      <c r="E116" s="3">
        <v>312</v>
      </c>
      <c r="F116" s="30">
        <v>3</v>
      </c>
      <c r="L116" s="48">
        <f>D116</f>
        <v>4968</v>
      </c>
    </row>
    <row r="117" spans="1:13">
      <c r="A117" s="3">
        <v>110</v>
      </c>
      <c r="B117" t="s">
        <v>178</v>
      </c>
      <c r="D117" s="2">
        <v>4950</v>
      </c>
      <c r="E117" s="3">
        <v>370</v>
      </c>
      <c r="F117" s="30">
        <v>3.27</v>
      </c>
      <c r="M117" s="10">
        <f>D117</f>
        <v>4950</v>
      </c>
    </row>
    <row r="118" spans="1:13">
      <c r="A118" s="3">
        <v>111</v>
      </c>
      <c r="B118" t="s">
        <v>604</v>
      </c>
      <c r="C118" s="3">
        <v>59530</v>
      </c>
      <c r="D118" s="2">
        <v>4919</v>
      </c>
      <c r="E118" s="3">
        <v>272</v>
      </c>
      <c r="F118" s="30">
        <v>2.42</v>
      </c>
      <c r="L118" s="48">
        <f>D118</f>
        <v>4919</v>
      </c>
      <c r="M118" s="10"/>
    </row>
    <row r="119" spans="1:13">
      <c r="A119" s="3">
        <v>112</v>
      </c>
      <c r="B119" t="s">
        <v>179</v>
      </c>
      <c r="D119" s="2">
        <v>4908</v>
      </c>
      <c r="E119" s="3">
        <v>305</v>
      </c>
      <c r="F119" s="30">
        <v>3.02</v>
      </c>
      <c r="M119" s="10">
        <f>D119</f>
        <v>4908</v>
      </c>
    </row>
    <row r="120" spans="1:13">
      <c r="A120" s="3">
        <v>113</v>
      </c>
      <c r="B120" t="s">
        <v>605</v>
      </c>
      <c r="C120" s="3">
        <v>59287</v>
      </c>
      <c r="D120" s="2">
        <v>4878</v>
      </c>
      <c r="E120" s="3">
        <v>299</v>
      </c>
      <c r="F120" s="30">
        <v>2.57</v>
      </c>
      <c r="L120" s="48">
        <f>D120</f>
        <v>4878</v>
      </c>
    </row>
    <row r="121" spans="1:13">
      <c r="A121" s="3">
        <v>114</v>
      </c>
      <c r="B121" t="s">
        <v>606</v>
      </c>
      <c r="C121" s="3">
        <v>59182</v>
      </c>
      <c r="D121" s="2">
        <v>4848</v>
      </c>
      <c r="E121" s="3">
        <v>297</v>
      </c>
      <c r="F121" s="30">
        <v>2.5099999999999998</v>
      </c>
      <c r="L121" s="48">
        <f>D121</f>
        <v>4848</v>
      </c>
    </row>
    <row r="122" spans="1:13">
      <c r="A122" s="3">
        <v>115</v>
      </c>
      <c r="B122" t="s">
        <v>607</v>
      </c>
      <c r="C122" s="3">
        <v>59730</v>
      </c>
      <c r="D122" s="2">
        <v>4767</v>
      </c>
      <c r="E122" s="3">
        <v>283</v>
      </c>
      <c r="F122" s="30">
        <v>2.52</v>
      </c>
      <c r="L122" s="48">
        <f t="shared" ref="L122:L125" si="3">D122</f>
        <v>4767</v>
      </c>
    </row>
    <row r="123" spans="1:13">
      <c r="A123" s="3">
        <v>116</v>
      </c>
      <c r="B123" t="s">
        <v>608</v>
      </c>
      <c r="C123" s="3">
        <v>59870</v>
      </c>
      <c r="D123" s="2">
        <v>4636</v>
      </c>
      <c r="E123" s="3">
        <v>291</v>
      </c>
      <c r="F123" s="30">
        <v>2.5</v>
      </c>
      <c r="L123" s="48">
        <f t="shared" si="3"/>
        <v>4636</v>
      </c>
    </row>
    <row r="124" spans="1:13">
      <c r="A124" s="3">
        <v>117</v>
      </c>
      <c r="B124" t="s">
        <v>609</v>
      </c>
      <c r="C124" s="3">
        <v>59133</v>
      </c>
      <c r="D124" s="2">
        <v>4616</v>
      </c>
      <c r="E124" s="3">
        <v>301</v>
      </c>
      <c r="F124" s="30">
        <v>2.58</v>
      </c>
      <c r="L124" s="48">
        <f t="shared" si="3"/>
        <v>4616</v>
      </c>
    </row>
    <row r="125" spans="1:13">
      <c r="A125" s="3">
        <v>118</v>
      </c>
      <c r="B125" t="s">
        <v>610</v>
      </c>
      <c r="C125" s="3">
        <v>59176</v>
      </c>
      <c r="D125" s="2">
        <v>4571</v>
      </c>
      <c r="E125" s="3">
        <v>296</v>
      </c>
      <c r="F125" s="30">
        <v>2.5299999999999998</v>
      </c>
      <c r="L125" s="48">
        <f t="shared" si="3"/>
        <v>4571</v>
      </c>
    </row>
    <row r="126" spans="1:13">
      <c r="A126" s="3">
        <v>119</v>
      </c>
      <c r="B126" t="s">
        <v>180</v>
      </c>
      <c r="D126" s="2">
        <v>4553</v>
      </c>
      <c r="E126" s="3">
        <v>364</v>
      </c>
      <c r="F126" s="30">
        <v>3.26</v>
      </c>
      <c r="M126" s="10">
        <f>D126</f>
        <v>4553</v>
      </c>
    </row>
    <row r="127" spans="1:13">
      <c r="A127" s="3">
        <v>120</v>
      </c>
      <c r="B127" t="s">
        <v>611</v>
      </c>
      <c r="C127" s="3">
        <v>59165</v>
      </c>
      <c r="D127" s="2">
        <v>4547</v>
      </c>
      <c r="E127" s="3">
        <v>290</v>
      </c>
      <c r="F127" s="30">
        <v>2.5099999999999998</v>
      </c>
      <c r="L127" s="48">
        <f>D127</f>
        <v>4547</v>
      </c>
    </row>
    <row r="128" spans="1:13">
      <c r="A128" s="3">
        <v>121</v>
      </c>
      <c r="B128" t="s">
        <v>181</v>
      </c>
      <c r="D128" s="2">
        <v>4493</v>
      </c>
      <c r="E128" s="3">
        <v>305</v>
      </c>
      <c r="F128" s="30">
        <v>3.22</v>
      </c>
      <c r="M128" s="10">
        <f>D128</f>
        <v>4493</v>
      </c>
    </row>
    <row r="129" spans="1:15">
      <c r="A129" s="3">
        <v>122</v>
      </c>
      <c r="B129" t="s">
        <v>612</v>
      </c>
      <c r="C129" s="3">
        <v>59154</v>
      </c>
      <c r="D129" s="2">
        <v>4412</v>
      </c>
      <c r="E129" s="3">
        <v>258</v>
      </c>
      <c r="F129" s="30">
        <v>2.27</v>
      </c>
      <c r="K129" s="48">
        <f>D129</f>
        <v>4412</v>
      </c>
    </row>
    <row r="130" spans="1:15" ht="20">
      <c r="A130" s="141" t="s">
        <v>1804</v>
      </c>
      <c r="B130" s="141"/>
      <c r="C130" s="141"/>
      <c r="D130" s="141"/>
      <c r="E130" s="141"/>
      <c r="F130" s="141"/>
      <c r="G130" s="141"/>
      <c r="H130" s="141"/>
      <c r="I130" s="141"/>
      <c r="J130" s="141"/>
      <c r="K130" s="141"/>
      <c r="L130" s="141"/>
      <c r="M130" s="141"/>
      <c r="N130" s="141"/>
      <c r="O130" s="141"/>
    </row>
    <row r="131" spans="1:15" s="122" customFormat="1" ht="20">
      <c r="A131" s="136" t="s">
        <v>1825</v>
      </c>
      <c r="B131" s="123"/>
      <c r="C131" s="128"/>
      <c r="E131" s="128"/>
      <c r="F131" s="128"/>
      <c r="L131" s="129"/>
    </row>
    <row r="132" spans="1:15" s="122" customFormat="1" ht="18">
      <c r="A132" s="123" t="s">
        <v>599</v>
      </c>
      <c r="B132" s="123"/>
      <c r="C132" s="128"/>
      <c r="E132" s="128"/>
      <c r="F132" s="128"/>
      <c r="L132" s="129"/>
    </row>
    <row r="133" spans="1:15" s="122" customFormat="1" ht="18">
      <c r="A133" s="123" t="s">
        <v>598</v>
      </c>
      <c r="B133" s="123"/>
      <c r="C133" s="128"/>
      <c r="E133" s="128"/>
      <c r="F133" s="128"/>
      <c r="L133" s="129"/>
    </row>
    <row r="134" spans="1:15">
      <c r="D134" s="2">
        <v>2576770</v>
      </c>
      <c r="G134" s="2"/>
      <c r="H134" s="138" t="s">
        <v>50</v>
      </c>
      <c r="I134" s="139"/>
      <c r="J134" s="139"/>
      <c r="K134" s="139"/>
      <c r="L134" s="139"/>
      <c r="M134" s="140"/>
    </row>
    <row r="135" spans="1:15">
      <c r="A135" s="3"/>
      <c r="B135" s="45" t="s">
        <v>471</v>
      </c>
      <c r="C135" s="45" t="s">
        <v>472</v>
      </c>
      <c r="D135" s="45" t="s">
        <v>0</v>
      </c>
      <c r="E135" s="45" t="s">
        <v>36</v>
      </c>
      <c r="F135" s="45" t="s">
        <v>473</v>
      </c>
      <c r="G135" s="26" t="s">
        <v>758</v>
      </c>
      <c r="H135" s="115" t="s">
        <v>104</v>
      </c>
      <c r="I135" s="116" t="s">
        <v>73</v>
      </c>
      <c r="J135" s="116" t="s">
        <v>103</v>
      </c>
      <c r="K135" s="117" t="s">
        <v>52</v>
      </c>
      <c r="L135" s="117" t="s">
        <v>53</v>
      </c>
      <c r="M135" s="118" t="s">
        <v>215</v>
      </c>
    </row>
    <row r="136" spans="1:15">
      <c r="A136" s="3">
        <v>123</v>
      </c>
      <c r="B136" t="s">
        <v>613</v>
      </c>
      <c r="C136" s="3">
        <v>59283</v>
      </c>
      <c r="D136" s="2">
        <v>4320</v>
      </c>
      <c r="E136" s="3">
        <v>304</v>
      </c>
      <c r="F136" s="30">
        <v>2.58</v>
      </c>
      <c r="L136" s="48">
        <f>D136</f>
        <v>4320</v>
      </c>
    </row>
    <row r="137" spans="1:15">
      <c r="A137" s="3">
        <v>124</v>
      </c>
      <c r="B137" t="s">
        <v>182</v>
      </c>
      <c r="D137" s="2">
        <v>4285</v>
      </c>
      <c r="E137" s="3">
        <v>320</v>
      </c>
      <c r="F137" s="30">
        <v>3.07</v>
      </c>
      <c r="M137" s="10">
        <f>D137</f>
        <v>4285</v>
      </c>
      <c r="N137" s="2"/>
    </row>
    <row r="138" spans="1:15">
      <c r="A138" s="3">
        <v>125</v>
      </c>
      <c r="B138" t="s">
        <v>614</v>
      </c>
      <c r="C138" s="3">
        <v>59111</v>
      </c>
      <c r="D138" s="2">
        <v>4283</v>
      </c>
      <c r="E138" s="3">
        <v>282</v>
      </c>
      <c r="F138" s="30">
        <v>2.44</v>
      </c>
      <c r="L138" s="48">
        <f>D138</f>
        <v>4283</v>
      </c>
    </row>
    <row r="139" spans="1:15">
      <c r="A139" s="3">
        <v>126</v>
      </c>
      <c r="B139" t="s">
        <v>615</v>
      </c>
      <c r="C139" s="3">
        <v>59131</v>
      </c>
      <c r="D139" s="2">
        <v>4256</v>
      </c>
      <c r="E139" s="3">
        <v>212</v>
      </c>
      <c r="F139" s="30">
        <v>2.2400000000000002</v>
      </c>
      <c r="K139" s="10">
        <f>D139</f>
        <v>4256</v>
      </c>
    </row>
    <row r="140" spans="1:15">
      <c r="A140" s="3">
        <v>127</v>
      </c>
      <c r="B140" t="s">
        <v>616</v>
      </c>
      <c r="C140" s="3">
        <v>59830</v>
      </c>
      <c r="D140" s="2">
        <v>4217</v>
      </c>
      <c r="E140" s="3">
        <v>293</v>
      </c>
      <c r="F140" s="30">
        <v>2.5</v>
      </c>
      <c r="L140" s="48">
        <f>D140</f>
        <v>4217</v>
      </c>
    </row>
    <row r="141" spans="1:15">
      <c r="A141" s="3">
        <v>128</v>
      </c>
      <c r="B141" t="s">
        <v>183</v>
      </c>
      <c r="D141" s="2">
        <v>4207</v>
      </c>
      <c r="E141" s="3">
        <v>364</v>
      </c>
      <c r="F141" s="30">
        <v>3.25</v>
      </c>
      <c r="M141" s="10">
        <f>D141</f>
        <v>4207</v>
      </c>
    </row>
    <row r="142" spans="1:15">
      <c r="A142" s="3">
        <v>129</v>
      </c>
      <c r="B142" t="s">
        <v>617</v>
      </c>
      <c r="C142" s="3">
        <v>59278</v>
      </c>
      <c r="D142" s="2">
        <v>4204</v>
      </c>
      <c r="E142" s="3">
        <v>257</v>
      </c>
      <c r="F142" s="30">
        <v>2.29</v>
      </c>
      <c r="K142" s="10">
        <f>D142</f>
        <v>4204</v>
      </c>
    </row>
    <row r="143" spans="1:15">
      <c r="A143" s="3">
        <v>130</v>
      </c>
      <c r="B143" t="s">
        <v>184</v>
      </c>
      <c r="D143" s="2">
        <v>4161</v>
      </c>
      <c r="E143" s="3">
        <v>317</v>
      </c>
      <c r="F143" s="30">
        <v>3.02</v>
      </c>
      <c r="M143" s="10">
        <f>D143</f>
        <v>4161</v>
      </c>
    </row>
    <row r="144" spans="1:15">
      <c r="A144" s="3">
        <v>131</v>
      </c>
      <c r="B144" t="s">
        <v>618</v>
      </c>
      <c r="C144" s="3">
        <v>59215</v>
      </c>
      <c r="D144" s="2">
        <v>4136</v>
      </c>
      <c r="E144" s="3">
        <v>282</v>
      </c>
      <c r="F144" s="30">
        <v>2.42</v>
      </c>
      <c r="L144" s="48">
        <f>D144</f>
        <v>4136</v>
      </c>
    </row>
    <row r="145" spans="1:13">
      <c r="A145" s="3">
        <v>132</v>
      </c>
      <c r="B145" t="s">
        <v>619</v>
      </c>
      <c r="C145" s="3">
        <v>59780</v>
      </c>
      <c r="D145" s="2">
        <v>4039</v>
      </c>
      <c r="E145" s="3">
        <v>287</v>
      </c>
      <c r="F145" s="30">
        <v>2.42</v>
      </c>
      <c r="L145" s="48">
        <f>D145</f>
        <v>4039</v>
      </c>
    </row>
    <row r="146" spans="1:13">
      <c r="A146" s="3">
        <v>133</v>
      </c>
      <c r="B146" t="s">
        <v>185</v>
      </c>
      <c r="D146" s="2">
        <v>4025</v>
      </c>
      <c r="E146" s="3">
        <v>315</v>
      </c>
      <c r="F146" s="30">
        <v>3.44</v>
      </c>
      <c r="M146" s="10">
        <f>D146</f>
        <v>4025</v>
      </c>
    </row>
    <row r="147" spans="1:13">
      <c r="A147" s="3">
        <v>134</v>
      </c>
      <c r="B147" t="s">
        <v>620</v>
      </c>
      <c r="C147" s="3">
        <v>59554</v>
      </c>
      <c r="D147" s="2">
        <v>3960</v>
      </c>
      <c r="E147" s="3">
        <v>299</v>
      </c>
      <c r="F147" s="30">
        <v>2.52</v>
      </c>
      <c r="L147" s="48">
        <f>D147</f>
        <v>3960</v>
      </c>
    </row>
    <row r="148" spans="1:13">
      <c r="A148" s="3">
        <v>135</v>
      </c>
      <c r="B148" t="s">
        <v>621</v>
      </c>
      <c r="C148" s="3">
        <v>59195</v>
      </c>
      <c r="D148" s="2">
        <v>3937</v>
      </c>
      <c r="E148" s="3">
        <v>271</v>
      </c>
      <c r="F148" s="30">
        <v>2.37</v>
      </c>
      <c r="L148" s="48">
        <f>D148</f>
        <v>3937</v>
      </c>
    </row>
    <row r="149" spans="1:13">
      <c r="A149" s="3">
        <v>136</v>
      </c>
      <c r="B149" t="s">
        <v>186</v>
      </c>
      <c r="D149" s="2">
        <v>3901</v>
      </c>
      <c r="E149" s="3">
        <v>312</v>
      </c>
      <c r="F149" s="30">
        <v>3.02</v>
      </c>
      <c r="M149" s="10">
        <f>D149</f>
        <v>3901</v>
      </c>
    </row>
    <row r="150" spans="1:13">
      <c r="A150" s="3">
        <v>137</v>
      </c>
      <c r="B150" t="s">
        <v>622</v>
      </c>
      <c r="C150" s="3">
        <v>59390</v>
      </c>
      <c r="D150" s="2">
        <v>3862</v>
      </c>
      <c r="E150" s="3">
        <v>290</v>
      </c>
      <c r="F150" s="30">
        <v>2.4900000000000002</v>
      </c>
      <c r="L150" s="48">
        <f>D150</f>
        <v>3862</v>
      </c>
    </row>
    <row r="151" spans="1:13">
      <c r="A151" s="3">
        <v>138</v>
      </c>
      <c r="B151" t="s">
        <v>623</v>
      </c>
      <c r="C151" s="3">
        <v>59550</v>
      </c>
      <c r="D151" s="2">
        <v>3856</v>
      </c>
      <c r="E151" s="3">
        <v>232</v>
      </c>
      <c r="F151" s="30">
        <v>2.5</v>
      </c>
      <c r="L151" s="48">
        <f>D151</f>
        <v>3856</v>
      </c>
    </row>
    <row r="152" spans="1:13">
      <c r="A152" s="3">
        <v>139</v>
      </c>
      <c r="B152" t="s">
        <v>624</v>
      </c>
      <c r="C152" s="3">
        <v>59199</v>
      </c>
      <c r="D152" s="2">
        <v>3847</v>
      </c>
      <c r="E152" s="3">
        <v>265</v>
      </c>
      <c r="F152" s="30">
        <v>2.39</v>
      </c>
      <c r="L152" s="48">
        <f>D152</f>
        <v>3847</v>
      </c>
    </row>
    <row r="153" spans="1:13">
      <c r="A153" s="3">
        <v>140</v>
      </c>
      <c r="B153" t="s">
        <v>625</v>
      </c>
      <c r="C153" s="3">
        <v>59233</v>
      </c>
      <c r="D153" s="2">
        <v>3844</v>
      </c>
      <c r="E153" s="3">
        <v>269</v>
      </c>
      <c r="F153" s="30">
        <v>2.37</v>
      </c>
      <c r="L153" s="48">
        <f>D153</f>
        <v>3844</v>
      </c>
    </row>
    <row r="154" spans="1:13">
      <c r="A154" s="3">
        <v>141</v>
      </c>
      <c r="B154" t="s">
        <v>626</v>
      </c>
      <c r="C154" s="3">
        <v>59320</v>
      </c>
      <c r="D154" s="2">
        <v>3813</v>
      </c>
      <c r="E154" s="3">
        <v>311</v>
      </c>
      <c r="F154" s="30">
        <v>2.57</v>
      </c>
      <c r="L154" s="48">
        <f>D154</f>
        <v>3813</v>
      </c>
    </row>
    <row r="155" spans="1:13">
      <c r="A155" s="3">
        <v>142</v>
      </c>
      <c r="B155" t="s">
        <v>187</v>
      </c>
      <c r="D155" s="2">
        <v>3811</v>
      </c>
      <c r="E155" s="3">
        <v>362</v>
      </c>
      <c r="F155" s="30">
        <v>3.28</v>
      </c>
      <c r="M155" s="10">
        <f>D155</f>
        <v>3811</v>
      </c>
    </row>
    <row r="156" spans="1:13">
      <c r="A156" s="3">
        <v>143</v>
      </c>
      <c r="B156" t="s">
        <v>627</v>
      </c>
      <c r="C156" s="3">
        <v>59156</v>
      </c>
      <c r="D156" s="2">
        <v>3781</v>
      </c>
      <c r="E156" s="3">
        <v>278</v>
      </c>
      <c r="F156" s="30">
        <v>2.38</v>
      </c>
      <c r="L156" s="48">
        <f>D156</f>
        <v>3781</v>
      </c>
    </row>
    <row r="157" spans="1:13">
      <c r="A157" s="3">
        <v>144</v>
      </c>
      <c r="B157" t="s">
        <v>188</v>
      </c>
      <c r="D157" s="2">
        <v>3766</v>
      </c>
      <c r="E157" s="3">
        <v>375</v>
      </c>
      <c r="F157" s="30">
        <v>3.32</v>
      </c>
      <c r="M157" s="10">
        <f>D157</f>
        <v>3766</v>
      </c>
    </row>
    <row r="158" spans="1:13">
      <c r="A158" s="3">
        <v>145</v>
      </c>
      <c r="B158" t="s">
        <v>628</v>
      </c>
      <c r="C158" s="3">
        <v>59161</v>
      </c>
      <c r="D158" s="2">
        <v>3702</v>
      </c>
      <c r="E158" s="3">
        <v>290</v>
      </c>
      <c r="F158" s="30">
        <v>2.48</v>
      </c>
      <c r="L158" s="48">
        <f>D158</f>
        <v>3702</v>
      </c>
    </row>
    <row r="159" spans="1:13">
      <c r="A159" s="3">
        <v>146</v>
      </c>
      <c r="B159" t="s">
        <v>189</v>
      </c>
      <c r="D159" s="2">
        <v>3676</v>
      </c>
      <c r="E159" s="3">
        <v>321</v>
      </c>
      <c r="F159" s="30">
        <v>3.05</v>
      </c>
      <c r="M159" s="10">
        <f>D159</f>
        <v>3676</v>
      </c>
    </row>
    <row r="160" spans="1:13">
      <c r="A160" s="3">
        <v>147</v>
      </c>
      <c r="B160" t="s">
        <v>629</v>
      </c>
      <c r="C160" s="3">
        <v>59263</v>
      </c>
      <c r="D160" s="2">
        <v>3628</v>
      </c>
      <c r="E160" s="3">
        <v>309</v>
      </c>
      <c r="F160" s="30">
        <v>2.59</v>
      </c>
      <c r="L160" s="48">
        <f>D160</f>
        <v>3628</v>
      </c>
    </row>
    <row r="161" spans="1:13">
      <c r="A161" s="3">
        <v>148</v>
      </c>
      <c r="B161" t="s">
        <v>630</v>
      </c>
      <c r="C161" s="3">
        <v>59320</v>
      </c>
      <c r="D161" s="2">
        <v>3614</v>
      </c>
      <c r="E161" s="3">
        <v>310</v>
      </c>
      <c r="F161" s="30">
        <v>2.57</v>
      </c>
      <c r="L161" s="48">
        <f t="shared" ref="L161:L164" si="4">D161</f>
        <v>3614</v>
      </c>
    </row>
    <row r="162" spans="1:13">
      <c r="A162" s="3">
        <v>149</v>
      </c>
      <c r="B162" t="s">
        <v>631</v>
      </c>
      <c r="C162" s="3">
        <v>59129</v>
      </c>
      <c r="D162" s="2">
        <v>3591</v>
      </c>
      <c r="E162" s="3">
        <v>291</v>
      </c>
      <c r="F162" s="30">
        <v>2.5099999999999998</v>
      </c>
      <c r="L162" s="48">
        <f t="shared" si="4"/>
        <v>3591</v>
      </c>
    </row>
    <row r="163" spans="1:13">
      <c r="A163" s="3">
        <v>150</v>
      </c>
      <c r="B163" t="s">
        <v>632</v>
      </c>
      <c r="C163" s="3">
        <v>59570</v>
      </c>
      <c r="D163" s="2">
        <v>3582</v>
      </c>
      <c r="E163" s="3">
        <v>253</v>
      </c>
      <c r="F163" s="30">
        <v>2.37</v>
      </c>
      <c r="L163" s="48">
        <f t="shared" si="4"/>
        <v>3582</v>
      </c>
    </row>
    <row r="164" spans="1:13">
      <c r="A164" s="3">
        <v>151</v>
      </c>
      <c r="B164" t="s">
        <v>633</v>
      </c>
      <c r="C164" s="3">
        <v>59267</v>
      </c>
      <c r="D164" s="2">
        <v>3468</v>
      </c>
      <c r="E164" s="3">
        <v>300</v>
      </c>
      <c r="F164" s="30">
        <v>2.52</v>
      </c>
      <c r="L164" s="48">
        <f t="shared" si="4"/>
        <v>3468</v>
      </c>
    </row>
    <row r="165" spans="1:13">
      <c r="A165" s="3">
        <v>152</v>
      </c>
      <c r="B165" t="s">
        <v>634</v>
      </c>
      <c r="C165" s="3">
        <v>59168</v>
      </c>
      <c r="D165" s="2">
        <v>3447</v>
      </c>
      <c r="E165" s="3">
        <v>207</v>
      </c>
      <c r="F165" s="30">
        <v>2.23</v>
      </c>
      <c r="K165" s="10">
        <f>D165</f>
        <v>3447</v>
      </c>
    </row>
    <row r="166" spans="1:13">
      <c r="A166" s="3">
        <v>153</v>
      </c>
      <c r="B166" t="s">
        <v>635</v>
      </c>
      <c r="C166" s="3">
        <v>59175</v>
      </c>
      <c r="D166" s="2">
        <v>3434</v>
      </c>
      <c r="E166" s="3">
        <v>303</v>
      </c>
      <c r="F166" s="30">
        <v>2.5299999999999998</v>
      </c>
      <c r="L166" s="48">
        <f>D166</f>
        <v>3434</v>
      </c>
    </row>
    <row r="167" spans="1:13">
      <c r="A167" s="3">
        <v>154</v>
      </c>
      <c r="B167" t="s">
        <v>636</v>
      </c>
      <c r="C167" s="3">
        <v>59172</v>
      </c>
      <c r="D167" s="2">
        <v>3432</v>
      </c>
      <c r="E167" s="3">
        <v>280</v>
      </c>
      <c r="F167" s="30">
        <v>2.42</v>
      </c>
      <c r="L167" s="48">
        <f>D167</f>
        <v>3432</v>
      </c>
    </row>
    <row r="168" spans="1:13">
      <c r="A168" s="3">
        <v>155</v>
      </c>
      <c r="B168" t="s">
        <v>190</v>
      </c>
      <c r="D168" s="2">
        <v>3391</v>
      </c>
      <c r="E168" s="3">
        <v>306</v>
      </c>
      <c r="F168" s="30">
        <v>3.03</v>
      </c>
      <c r="M168" s="10">
        <f>D168</f>
        <v>3391</v>
      </c>
    </row>
    <row r="169" spans="1:13">
      <c r="A169" s="3">
        <v>156</v>
      </c>
      <c r="B169" t="s">
        <v>637</v>
      </c>
      <c r="C169" s="3">
        <v>59174</v>
      </c>
      <c r="D169" s="2">
        <v>3362</v>
      </c>
      <c r="E169" s="3">
        <v>268</v>
      </c>
      <c r="F169" s="30">
        <v>2.2999999999999998</v>
      </c>
      <c r="K169" s="10">
        <f>D169</f>
        <v>3362</v>
      </c>
    </row>
    <row r="170" spans="1:13">
      <c r="A170" s="3">
        <v>157</v>
      </c>
      <c r="B170" t="s">
        <v>638</v>
      </c>
      <c r="C170" s="3">
        <v>59260</v>
      </c>
      <c r="D170" s="2">
        <v>3346</v>
      </c>
      <c r="E170" s="3">
        <v>297</v>
      </c>
      <c r="F170" s="30">
        <v>2.4900000000000002</v>
      </c>
      <c r="L170" s="48">
        <f>D170</f>
        <v>3346</v>
      </c>
    </row>
    <row r="171" spans="1:13">
      <c r="A171" s="3">
        <v>158</v>
      </c>
      <c r="B171" t="s">
        <v>639</v>
      </c>
      <c r="C171" s="3">
        <v>59141</v>
      </c>
      <c r="D171" s="2">
        <v>3306</v>
      </c>
      <c r="E171" s="3">
        <v>284</v>
      </c>
      <c r="F171" s="30">
        <v>2.41</v>
      </c>
      <c r="L171" s="48">
        <f>D171</f>
        <v>3306</v>
      </c>
    </row>
    <row r="172" spans="1:13">
      <c r="A172" s="3">
        <v>159</v>
      </c>
      <c r="B172" t="s">
        <v>641</v>
      </c>
      <c r="C172" s="3">
        <v>59243</v>
      </c>
      <c r="D172" s="2">
        <v>3299</v>
      </c>
      <c r="E172" s="3">
        <v>256</v>
      </c>
      <c r="F172" s="30">
        <v>2.2799999999999998</v>
      </c>
      <c r="K172" s="10">
        <f>D172</f>
        <v>3299</v>
      </c>
    </row>
    <row r="173" spans="1:13">
      <c r="A173" s="3">
        <v>160</v>
      </c>
      <c r="B173" t="s">
        <v>640</v>
      </c>
      <c r="C173" s="3">
        <v>59212</v>
      </c>
      <c r="D173" s="2">
        <v>3283</v>
      </c>
      <c r="E173" s="3">
        <v>212</v>
      </c>
      <c r="F173" s="30">
        <v>2.4</v>
      </c>
      <c r="L173" s="48">
        <f>D172</f>
        <v>3299</v>
      </c>
    </row>
    <row r="174" spans="1:13">
      <c r="A174" s="3">
        <v>161</v>
      </c>
      <c r="B174" t="s">
        <v>191</v>
      </c>
      <c r="D174" s="2">
        <v>3260</v>
      </c>
      <c r="E174" s="7">
        <v>332</v>
      </c>
      <c r="F174" s="30">
        <v>3.08</v>
      </c>
      <c r="M174" s="10">
        <f>D174</f>
        <v>3260</v>
      </c>
    </row>
    <row r="175" spans="1:13">
      <c r="A175" s="3">
        <v>162</v>
      </c>
      <c r="B175" t="s">
        <v>192</v>
      </c>
      <c r="D175" s="2">
        <v>3235</v>
      </c>
      <c r="E175" s="3">
        <v>313</v>
      </c>
      <c r="F175" s="30">
        <v>3.04</v>
      </c>
      <c r="M175" s="10">
        <f>D175</f>
        <v>3235</v>
      </c>
    </row>
    <row r="176" spans="1:13">
      <c r="A176" s="3">
        <v>163</v>
      </c>
      <c r="B176" t="s">
        <v>642</v>
      </c>
      <c r="C176" s="3">
        <v>59145</v>
      </c>
      <c r="D176" s="2">
        <v>3228</v>
      </c>
      <c r="E176" s="3">
        <v>221</v>
      </c>
      <c r="F176" s="30">
        <v>2.4900000000000002</v>
      </c>
      <c r="L176" s="48">
        <f>D176</f>
        <v>3228</v>
      </c>
    </row>
    <row r="177" spans="1:13">
      <c r="A177" s="3">
        <v>164</v>
      </c>
      <c r="B177" t="s">
        <v>643</v>
      </c>
      <c r="C177" s="3">
        <v>59178</v>
      </c>
      <c r="D177" s="2">
        <v>3180</v>
      </c>
      <c r="E177" s="3">
        <v>280</v>
      </c>
      <c r="F177" s="30">
        <v>2.4</v>
      </c>
      <c r="L177" s="48">
        <f>D177</f>
        <v>3180</v>
      </c>
    </row>
    <row r="178" spans="1:13">
      <c r="A178" s="3">
        <v>165</v>
      </c>
      <c r="B178" t="s">
        <v>644</v>
      </c>
      <c r="C178" s="3">
        <v>59177</v>
      </c>
      <c r="D178" s="2">
        <v>3163</v>
      </c>
      <c r="E178" s="3">
        <v>212</v>
      </c>
      <c r="F178" s="30">
        <v>2.2999999999999998</v>
      </c>
      <c r="K178" s="10">
        <f>D178</f>
        <v>3163</v>
      </c>
    </row>
    <row r="179" spans="1:13">
      <c r="A179" s="3">
        <v>166</v>
      </c>
      <c r="B179" t="s">
        <v>193</v>
      </c>
      <c r="D179" s="2">
        <v>3096</v>
      </c>
      <c r="E179" s="3">
        <v>366</v>
      </c>
      <c r="F179" s="30">
        <v>3.28</v>
      </c>
      <c r="M179" s="10">
        <f>D179</f>
        <v>3096</v>
      </c>
    </row>
    <row r="180" spans="1:13">
      <c r="A180" s="3">
        <v>167</v>
      </c>
      <c r="B180" t="s">
        <v>645</v>
      </c>
      <c r="C180" s="3">
        <v>59186</v>
      </c>
      <c r="D180" s="2">
        <v>3091</v>
      </c>
      <c r="E180" s="3">
        <v>217</v>
      </c>
      <c r="F180" s="30">
        <v>2.29</v>
      </c>
      <c r="K180" s="10">
        <f>D180</f>
        <v>3091</v>
      </c>
    </row>
    <row r="181" spans="1:13">
      <c r="A181" s="3">
        <v>168</v>
      </c>
      <c r="B181" t="s">
        <v>646</v>
      </c>
      <c r="C181" s="3">
        <v>59255</v>
      </c>
      <c r="D181" s="2">
        <v>3081</v>
      </c>
      <c r="E181" s="3">
        <v>277</v>
      </c>
      <c r="F181" s="30">
        <v>2.39</v>
      </c>
      <c r="L181" s="48">
        <f>D181</f>
        <v>3081</v>
      </c>
    </row>
    <row r="182" spans="1:13">
      <c r="A182" s="3">
        <v>169</v>
      </c>
      <c r="B182" t="s">
        <v>647</v>
      </c>
      <c r="C182" s="3">
        <v>59320</v>
      </c>
      <c r="D182" s="2">
        <v>3025</v>
      </c>
      <c r="E182" s="3">
        <v>307</v>
      </c>
      <c r="F182" s="30">
        <v>3</v>
      </c>
      <c r="L182" s="48">
        <f>D182</f>
        <v>3025</v>
      </c>
    </row>
    <row r="183" spans="1:13">
      <c r="A183" s="3">
        <v>170</v>
      </c>
      <c r="B183" t="s">
        <v>194</v>
      </c>
      <c r="D183" s="2">
        <v>3008</v>
      </c>
      <c r="E183" s="3">
        <v>364</v>
      </c>
      <c r="F183" s="30">
        <v>3.22</v>
      </c>
      <c r="M183" s="10">
        <f>D183</f>
        <v>3008</v>
      </c>
    </row>
    <row r="184" spans="1:13">
      <c r="A184" s="3">
        <v>171</v>
      </c>
      <c r="B184" t="s">
        <v>648</v>
      </c>
      <c r="C184" s="3">
        <v>59273</v>
      </c>
      <c r="D184" s="2">
        <v>2995</v>
      </c>
      <c r="E184" s="3">
        <v>304</v>
      </c>
      <c r="F184" s="30">
        <v>2.5499999999999998</v>
      </c>
      <c r="L184" s="48">
        <f>D184</f>
        <v>2995</v>
      </c>
    </row>
    <row r="185" spans="1:13">
      <c r="A185" s="3">
        <v>172</v>
      </c>
      <c r="B185" t="s">
        <v>649</v>
      </c>
      <c r="C185" s="3">
        <v>59171</v>
      </c>
      <c r="D185" s="2">
        <v>2944</v>
      </c>
      <c r="E185" s="3">
        <v>287</v>
      </c>
      <c r="F185" s="30">
        <v>2.4700000000000002</v>
      </c>
      <c r="L185" s="48">
        <f>D185</f>
        <v>2944</v>
      </c>
    </row>
    <row r="186" spans="1:13">
      <c r="A186" s="3">
        <v>173</v>
      </c>
      <c r="B186" t="s">
        <v>195</v>
      </c>
      <c r="D186" s="2">
        <v>2937</v>
      </c>
      <c r="E186" s="3">
        <v>322</v>
      </c>
      <c r="F186" s="30">
        <v>3.06</v>
      </c>
      <c r="M186" s="10">
        <f>D186</f>
        <v>2937</v>
      </c>
    </row>
    <row r="187" spans="1:13">
      <c r="A187" s="3">
        <v>174</v>
      </c>
      <c r="B187" t="s">
        <v>650</v>
      </c>
      <c r="C187" s="3">
        <v>59152</v>
      </c>
      <c r="D187" s="2">
        <v>2927</v>
      </c>
      <c r="E187" s="3">
        <v>290</v>
      </c>
      <c r="F187" s="30">
        <v>2.46</v>
      </c>
      <c r="L187" s="48">
        <f>D187</f>
        <v>2927</v>
      </c>
    </row>
    <row r="188" spans="1:13">
      <c r="A188" s="3">
        <v>175</v>
      </c>
      <c r="B188" t="s">
        <v>196</v>
      </c>
      <c r="D188" s="2">
        <v>2919</v>
      </c>
      <c r="E188" s="3">
        <v>372</v>
      </c>
      <c r="F188" s="30">
        <v>3.45</v>
      </c>
      <c r="M188" s="10">
        <f>D188</f>
        <v>2919</v>
      </c>
    </row>
    <row r="189" spans="1:13">
      <c r="A189" s="3">
        <v>176</v>
      </c>
      <c r="B189" t="s">
        <v>651</v>
      </c>
      <c r="C189" s="3">
        <v>59234</v>
      </c>
      <c r="D189" s="2">
        <v>2896</v>
      </c>
      <c r="E189" s="3">
        <v>294</v>
      </c>
      <c r="F189" s="30">
        <v>2.5499999999999998</v>
      </c>
      <c r="L189" s="48">
        <f>D189</f>
        <v>2896</v>
      </c>
    </row>
    <row r="190" spans="1:13">
      <c r="A190" s="3">
        <v>177</v>
      </c>
      <c r="B190" t="s">
        <v>652</v>
      </c>
      <c r="C190" s="3">
        <v>59552</v>
      </c>
      <c r="D190" s="2">
        <v>2847</v>
      </c>
      <c r="E190" s="3">
        <v>307</v>
      </c>
      <c r="F190" s="30">
        <v>3</v>
      </c>
      <c r="L190" s="48">
        <f>D190</f>
        <v>2847</v>
      </c>
    </row>
    <row r="191" spans="1:13">
      <c r="A191" s="3">
        <v>178</v>
      </c>
      <c r="B191" t="s">
        <v>653</v>
      </c>
      <c r="C191" s="3">
        <v>59132</v>
      </c>
      <c r="D191" s="2">
        <v>2824</v>
      </c>
      <c r="E191" s="3">
        <v>210</v>
      </c>
      <c r="F191" s="30">
        <v>2.25</v>
      </c>
      <c r="K191" s="10">
        <f>D191</f>
        <v>2824</v>
      </c>
    </row>
    <row r="192" spans="1:13">
      <c r="A192" s="3">
        <v>179</v>
      </c>
      <c r="B192" t="s">
        <v>654</v>
      </c>
      <c r="C192" s="3">
        <v>59194</v>
      </c>
      <c r="D192" s="2">
        <v>2812</v>
      </c>
      <c r="E192" s="3">
        <v>302</v>
      </c>
      <c r="F192" s="30">
        <v>2.52</v>
      </c>
      <c r="L192" s="48">
        <f>D192</f>
        <v>2812</v>
      </c>
    </row>
    <row r="193" spans="1:13">
      <c r="A193" s="3">
        <v>180</v>
      </c>
      <c r="B193" t="s">
        <v>655</v>
      </c>
      <c r="C193" s="3">
        <v>59293</v>
      </c>
      <c r="D193" s="2">
        <v>2804</v>
      </c>
      <c r="E193" s="3">
        <v>281</v>
      </c>
      <c r="F193" s="30">
        <v>2.42</v>
      </c>
      <c r="L193" s="48">
        <f>D193</f>
        <v>2804</v>
      </c>
    </row>
    <row r="194" spans="1:13">
      <c r="A194" s="3">
        <v>181</v>
      </c>
      <c r="B194" t="s">
        <v>656</v>
      </c>
      <c r="C194" s="3">
        <v>59780</v>
      </c>
      <c r="D194" s="2">
        <v>2798</v>
      </c>
      <c r="E194" s="3">
        <v>251</v>
      </c>
      <c r="F194" s="30">
        <v>2.48</v>
      </c>
      <c r="L194" s="48">
        <f t="shared" ref="L194:L197" si="5">D194</f>
        <v>2798</v>
      </c>
    </row>
    <row r="195" spans="1:13">
      <c r="A195" s="3">
        <v>182</v>
      </c>
      <c r="B195" t="s">
        <v>657</v>
      </c>
      <c r="C195" s="3">
        <v>59287</v>
      </c>
      <c r="D195" s="2">
        <v>2784</v>
      </c>
      <c r="E195" s="3">
        <v>294</v>
      </c>
      <c r="F195" s="30">
        <v>2.56</v>
      </c>
      <c r="L195" s="48">
        <f t="shared" si="5"/>
        <v>2784</v>
      </c>
    </row>
    <row r="196" spans="1:13">
      <c r="A196" s="3">
        <v>183</v>
      </c>
      <c r="B196" t="s">
        <v>658</v>
      </c>
      <c r="C196" s="3">
        <v>59310</v>
      </c>
      <c r="D196" s="2">
        <v>2762</v>
      </c>
      <c r="E196" s="3">
        <v>287</v>
      </c>
      <c r="F196" s="30">
        <v>2.44</v>
      </c>
      <c r="L196" s="48">
        <f t="shared" si="5"/>
        <v>2762</v>
      </c>
    </row>
    <row r="197" spans="1:13">
      <c r="A197" s="3">
        <v>184</v>
      </c>
      <c r="B197" t="s">
        <v>659</v>
      </c>
      <c r="C197" s="3">
        <v>59198</v>
      </c>
      <c r="D197" s="2">
        <v>2756</v>
      </c>
      <c r="E197" s="3">
        <v>280</v>
      </c>
      <c r="F197" s="30">
        <v>2.4300000000000002</v>
      </c>
      <c r="L197" s="48">
        <f t="shared" si="5"/>
        <v>2756</v>
      </c>
    </row>
    <row r="198" spans="1:13">
      <c r="A198" s="3">
        <v>185</v>
      </c>
      <c r="B198" t="s">
        <v>197</v>
      </c>
      <c r="D198" s="2">
        <v>2688</v>
      </c>
      <c r="E198" s="3">
        <v>303</v>
      </c>
      <c r="F198" s="30">
        <v>3.13</v>
      </c>
      <c r="M198" s="10">
        <f>D198</f>
        <v>2688</v>
      </c>
    </row>
    <row r="199" spans="1:13">
      <c r="A199" s="3">
        <v>186</v>
      </c>
      <c r="B199" t="s">
        <v>198</v>
      </c>
      <c r="D199" s="2">
        <v>2674</v>
      </c>
      <c r="E199" s="3">
        <v>371</v>
      </c>
      <c r="F199" s="30">
        <v>3.28</v>
      </c>
      <c r="M199" s="10">
        <f>D199</f>
        <v>2674</v>
      </c>
    </row>
    <row r="200" spans="1:13">
      <c r="A200" s="3">
        <v>187</v>
      </c>
      <c r="B200" t="s">
        <v>199</v>
      </c>
      <c r="D200" s="2">
        <v>2667</v>
      </c>
      <c r="E200" s="3">
        <v>349</v>
      </c>
      <c r="F200" s="30">
        <v>3.23</v>
      </c>
      <c r="M200" s="10">
        <f>D200</f>
        <v>2667</v>
      </c>
    </row>
    <row r="201" spans="1:13">
      <c r="A201" s="3">
        <v>188</v>
      </c>
      <c r="B201" t="s">
        <v>660</v>
      </c>
      <c r="C201" s="3">
        <v>59226</v>
      </c>
      <c r="D201" s="2">
        <v>2662</v>
      </c>
      <c r="E201" s="3">
        <v>284</v>
      </c>
      <c r="F201" s="30">
        <v>2.4900000000000002</v>
      </c>
      <c r="L201" s="48">
        <f>D201</f>
        <v>2662</v>
      </c>
    </row>
    <row r="202" spans="1:13">
      <c r="A202" s="3">
        <v>189</v>
      </c>
      <c r="B202" t="s">
        <v>661</v>
      </c>
      <c r="C202" s="3">
        <v>59164</v>
      </c>
      <c r="D202" s="2">
        <v>2649</v>
      </c>
      <c r="E202" s="3">
        <v>204</v>
      </c>
      <c r="F202" s="30">
        <v>2.1800000000000002</v>
      </c>
      <c r="K202" s="10">
        <f>D202</f>
        <v>2649</v>
      </c>
    </row>
    <row r="203" spans="1:13">
      <c r="A203" s="3">
        <v>190</v>
      </c>
      <c r="B203" t="s">
        <v>200</v>
      </c>
      <c r="D203" s="2">
        <v>2572</v>
      </c>
      <c r="E203" s="3">
        <v>216</v>
      </c>
      <c r="F203" s="30">
        <v>2.36</v>
      </c>
      <c r="M203" s="10">
        <f>D203</f>
        <v>2572</v>
      </c>
    </row>
    <row r="204" spans="1:13">
      <c r="A204" s="3">
        <v>191</v>
      </c>
      <c r="B204" t="s">
        <v>201</v>
      </c>
      <c r="D204" s="2">
        <v>2570</v>
      </c>
      <c r="E204" s="3">
        <v>310</v>
      </c>
      <c r="F204" s="30">
        <v>3.03</v>
      </c>
      <c r="M204" s="10">
        <f>D204</f>
        <v>2570</v>
      </c>
    </row>
    <row r="205" spans="1:13">
      <c r="A205" s="3">
        <v>192</v>
      </c>
      <c r="B205" t="s">
        <v>662</v>
      </c>
      <c r="C205" s="3">
        <v>59138</v>
      </c>
      <c r="D205" s="2">
        <v>2569</v>
      </c>
      <c r="E205" s="3">
        <v>225</v>
      </c>
      <c r="F205" s="30">
        <v>2.4300000000000002</v>
      </c>
      <c r="L205" s="48">
        <f>D205</f>
        <v>2569</v>
      </c>
    </row>
    <row r="206" spans="1:13">
      <c r="A206" s="3">
        <v>193</v>
      </c>
      <c r="B206" t="s">
        <v>663</v>
      </c>
      <c r="C206" s="3">
        <v>59224</v>
      </c>
      <c r="D206" s="2">
        <v>2568</v>
      </c>
      <c r="E206" s="3">
        <v>276</v>
      </c>
      <c r="F206" s="30">
        <v>2.37</v>
      </c>
      <c r="L206" s="48">
        <f t="shared" ref="L206:L210" si="6">D206</f>
        <v>2568</v>
      </c>
    </row>
    <row r="207" spans="1:13">
      <c r="A207" s="3">
        <v>194</v>
      </c>
      <c r="B207" t="s">
        <v>664</v>
      </c>
      <c r="C207" s="3">
        <v>59121</v>
      </c>
      <c r="D207" s="2">
        <v>2566</v>
      </c>
      <c r="E207" s="3">
        <v>275</v>
      </c>
      <c r="F207" s="30">
        <v>2.38</v>
      </c>
      <c r="L207" s="48">
        <f t="shared" si="6"/>
        <v>2566</v>
      </c>
    </row>
    <row r="208" spans="1:13">
      <c r="A208" s="3">
        <v>195</v>
      </c>
      <c r="B208" t="s">
        <v>665</v>
      </c>
      <c r="C208" s="3">
        <v>59262</v>
      </c>
      <c r="D208" s="2">
        <v>2543</v>
      </c>
      <c r="E208" s="3">
        <v>299</v>
      </c>
      <c r="F208" s="30">
        <v>2.5099999999999998</v>
      </c>
      <c r="L208" s="48">
        <f t="shared" si="6"/>
        <v>2543</v>
      </c>
    </row>
    <row r="209" spans="1:13">
      <c r="A209" s="3">
        <v>196</v>
      </c>
      <c r="B209" t="s">
        <v>666</v>
      </c>
      <c r="C209" s="3">
        <v>59241</v>
      </c>
      <c r="D209" s="2">
        <v>2522</v>
      </c>
      <c r="E209" s="3">
        <v>301</v>
      </c>
      <c r="F209" s="30">
        <v>2.5499999999999998</v>
      </c>
      <c r="L209" s="48">
        <f t="shared" si="6"/>
        <v>2522</v>
      </c>
    </row>
    <row r="210" spans="1:13">
      <c r="A210" s="3">
        <v>197</v>
      </c>
      <c r="B210" t="s">
        <v>667</v>
      </c>
      <c r="C210" s="3">
        <v>59300</v>
      </c>
      <c r="D210" s="2">
        <v>2499</v>
      </c>
      <c r="E210" s="3">
        <v>268</v>
      </c>
      <c r="F210" s="30">
        <v>2.36</v>
      </c>
      <c r="L210" s="48">
        <f t="shared" si="6"/>
        <v>2499</v>
      </c>
    </row>
    <row r="211" spans="1:13">
      <c r="A211" s="3">
        <v>198</v>
      </c>
      <c r="B211" t="s">
        <v>668</v>
      </c>
      <c r="C211" s="3">
        <v>59245</v>
      </c>
      <c r="D211" s="2">
        <v>2490</v>
      </c>
      <c r="E211" s="3">
        <v>207</v>
      </c>
      <c r="F211" s="30">
        <v>2.25</v>
      </c>
      <c r="K211" s="10">
        <f>D211</f>
        <v>2490</v>
      </c>
    </row>
    <row r="212" spans="1:13">
      <c r="A212" s="3">
        <v>199</v>
      </c>
      <c r="B212" t="s">
        <v>202</v>
      </c>
      <c r="D212" s="2">
        <v>2420</v>
      </c>
      <c r="E212" s="3">
        <v>254</v>
      </c>
      <c r="F212" s="30">
        <v>3.14</v>
      </c>
      <c r="M212" s="10">
        <f>D212</f>
        <v>2420</v>
      </c>
    </row>
    <row r="213" spans="1:13">
      <c r="A213" s="3">
        <v>200</v>
      </c>
      <c r="B213" t="s">
        <v>669</v>
      </c>
      <c r="C213" s="3">
        <v>59149</v>
      </c>
      <c r="D213" s="2">
        <v>2418</v>
      </c>
      <c r="E213" s="3">
        <v>194</v>
      </c>
      <c r="F213" s="30">
        <v>2.1</v>
      </c>
      <c r="K213" s="10">
        <f>D213</f>
        <v>2418</v>
      </c>
    </row>
    <row r="214" spans="1:13">
      <c r="A214" s="3">
        <v>201</v>
      </c>
      <c r="B214" t="s">
        <v>670</v>
      </c>
      <c r="C214" s="5">
        <v>59620</v>
      </c>
      <c r="D214" s="44">
        <v>2395</v>
      </c>
      <c r="E214" s="3">
        <v>221</v>
      </c>
      <c r="F214" s="30">
        <v>2.46</v>
      </c>
      <c r="L214" s="48">
        <f>D214</f>
        <v>2395</v>
      </c>
    </row>
    <row r="215" spans="1:13">
      <c r="A215" s="3">
        <v>202</v>
      </c>
      <c r="B215" t="s">
        <v>203</v>
      </c>
      <c r="C215" s="5"/>
      <c r="D215" s="44">
        <v>2393</v>
      </c>
      <c r="E215" s="3">
        <v>312</v>
      </c>
      <c r="F215" s="30">
        <v>3.06</v>
      </c>
      <c r="M215" s="10">
        <f>D215</f>
        <v>2393</v>
      </c>
    </row>
    <row r="216" spans="1:13">
      <c r="A216" s="3">
        <v>203</v>
      </c>
      <c r="B216" t="s">
        <v>671</v>
      </c>
      <c r="C216" s="5">
        <v>59310</v>
      </c>
      <c r="D216" s="44">
        <v>2388</v>
      </c>
      <c r="E216" s="3">
        <v>297</v>
      </c>
      <c r="F216" s="30">
        <v>2.5099999999999998</v>
      </c>
      <c r="L216" s="48">
        <f t="shared" ref="L216:L221" si="7">D216</f>
        <v>2388</v>
      </c>
    </row>
    <row r="217" spans="1:13">
      <c r="A217" s="3">
        <v>204</v>
      </c>
      <c r="B217" t="s">
        <v>672</v>
      </c>
      <c r="C217" s="5">
        <v>59138</v>
      </c>
      <c r="D217" s="44">
        <v>2385</v>
      </c>
      <c r="E217" s="3">
        <v>223</v>
      </c>
      <c r="F217" s="30">
        <v>2.39</v>
      </c>
      <c r="L217" s="48">
        <f t="shared" si="7"/>
        <v>2385</v>
      </c>
    </row>
    <row r="218" spans="1:13">
      <c r="A218" s="3">
        <v>205</v>
      </c>
      <c r="B218" t="s">
        <v>673</v>
      </c>
      <c r="C218" s="5">
        <v>59237</v>
      </c>
      <c r="D218" s="44">
        <v>2377</v>
      </c>
      <c r="E218" s="3">
        <v>316</v>
      </c>
      <c r="F218" s="30">
        <v>3</v>
      </c>
      <c r="L218" s="48">
        <f t="shared" si="7"/>
        <v>2377</v>
      </c>
    </row>
    <row r="219" spans="1:13">
      <c r="A219" s="3">
        <v>206</v>
      </c>
      <c r="B219" t="s">
        <v>674</v>
      </c>
      <c r="C219" s="5">
        <v>59121</v>
      </c>
      <c r="D219" s="44">
        <v>2374</v>
      </c>
      <c r="E219" s="3">
        <v>271</v>
      </c>
      <c r="F219" s="30">
        <v>2.36</v>
      </c>
      <c r="L219" s="48">
        <f t="shared" si="7"/>
        <v>2374</v>
      </c>
    </row>
    <row r="220" spans="1:13">
      <c r="A220" s="3">
        <v>207</v>
      </c>
      <c r="B220" t="s">
        <v>675</v>
      </c>
      <c r="C220" s="5">
        <v>59840</v>
      </c>
      <c r="D220" s="44">
        <v>2357</v>
      </c>
      <c r="E220" s="3">
        <v>310</v>
      </c>
      <c r="F220" s="30">
        <v>2.59</v>
      </c>
      <c r="L220" s="48">
        <f t="shared" si="7"/>
        <v>2357</v>
      </c>
    </row>
    <row r="221" spans="1:13">
      <c r="A221" s="3">
        <v>208</v>
      </c>
      <c r="B221" t="s">
        <v>676</v>
      </c>
      <c r="C221" s="5">
        <v>59710</v>
      </c>
      <c r="D221" s="44">
        <v>2307</v>
      </c>
      <c r="E221" s="3">
        <v>306</v>
      </c>
      <c r="F221" s="30">
        <v>2.54</v>
      </c>
      <c r="L221" s="48">
        <f t="shared" si="7"/>
        <v>2307</v>
      </c>
    </row>
    <row r="222" spans="1:13">
      <c r="A222" s="3">
        <v>209</v>
      </c>
      <c r="B222" t="s">
        <v>204</v>
      </c>
      <c r="C222" s="5"/>
      <c r="D222" s="44">
        <v>2298</v>
      </c>
      <c r="E222" s="3">
        <v>351</v>
      </c>
      <c r="F222" s="30">
        <v>3.22</v>
      </c>
      <c r="M222" s="10">
        <f>D222</f>
        <v>2298</v>
      </c>
    </row>
    <row r="223" spans="1:13">
      <c r="A223" s="3">
        <v>210</v>
      </c>
      <c r="B223" t="s">
        <v>677</v>
      </c>
      <c r="C223" s="5">
        <v>59554</v>
      </c>
      <c r="D223" s="44">
        <v>2278</v>
      </c>
      <c r="E223" s="3">
        <v>299</v>
      </c>
      <c r="F223" s="30">
        <v>2.5</v>
      </c>
      <c r="L223" s="48">
        <f>D223</f>
        <v>2278</v>
      </c>
    </row>
    <row r="224" spans="1:13">
      <c r="A224" s="3">
        <v>211</v>
      </c>
      <c r="B224" t="s">
        <v>678</v>
      </c>
      <c r="C224" s="5">
        <v>59310</v>
      </c>
      <c r="D224" s="44">
        <v>2259</v>
      </c>
      <c r="E224" s="3">
        <v>288</v>
      </c>
      <c r="F224" s="30">
        <v>2.46</v>
      </c>
      <c r="L224" s="48">
        <f>D224</f>
        <v>2259</v>
      </c>
    </row>
    <row r="225" spans="1:13">
      <c r="A225" s="3">
        <v>212</v>
      </c>
      <c r="B225" t="s">
        <v>205</v>
      </c>
      <c r="C225" s="5"/>
      <c r="D225" s="44">
        <v>2256</v>
      </c>
      <c r="E225" s="3">
        <v>300</v>
      </c>
      <c r="F225" s="30">
        <v>3.09</v>
      </c>
      <c r="M225" s="10">
        <f>D225</f>
        <v>2256</v>
      </c>
    </row>
    <row r="226" spans="1:13">
      <c r="A226" s="3">
        <v>213</v>
      </c>
      <c r="B226" t="s">
        <v>679</v>
      </c>
      <c r="C226" s="5">
        <v>59310</v>
      </c>
      <c r="D226" s="44">
        <v>2235</v>
      </c>
      <c r="E226" s="3">
        <v>295</v>
      </c>
      <c r="F226" s="30">
        <v>2.46</v>
      </c>
      <c r="L226" s="48">
        <f>D226</f>
        <v>2235</v>
      </c>
    </row>
    <row r="227" spans="1:13">
      <c r="A227" s="3">
        <v>214</v>
      </c>
      <c r="B227" t="s">
        <v>680</v>
      </c>
      <c r="C227" s="5">
        <v>59551</v>
      </c>
      <c r="D227" s="44">
        <v>2230</v>
      </c>
      <c r="E227" s="3">
        <v>308</v>
      </c>
      <c r="F227" s="30">
        <v>2.57</v>
      </c>
      <c r="L227" s="48">
        <f>D227</f>
        <v>2230</v>
      </c>
    </row>
    <row r="228" spans="1:13">
      <c r="A228" s="3">
        <v>215</v>
      </c>
      <c r="B228" t="s">
        <v>681</v>
      </c>
      <c r="C228" s="5">
        <v>59570</v>
      </c>
      <c r="D228" s="44">
        <v>2199</v>
      </c>
      <c r="E228" s="3">
        <v>250</v>
      </c>
      <c r="F228" s="30">
        <v>2.2999999999999998</v>
      </c>
      <c r="K228" s="10">
        <f>D228</f>
        <v>2199</v>
      </c>
    </row>
    <row r="229" spans="1:13">
      <c r="A229" s="3">
        <v>216</v>
      </c>
      <c r="B229" t="s">
        <v>206</v>
      </c>
      <c r="C229" s="5"/>
      <c r="D229" s="44">
        <v>2184</v>
      </c>
      <c r="E229" s="3">
        <v>324</v>
      </c>
      <c r="F229" s="30">
        <v>3.06</v>
      </c>
      <c r="M229" s="10">
        <f>D229</f>
        <v>2184</v>
      </c>
    </row>
    <row r="230" spans="1:13">
      <c r="A230" s="3">
        <v>217</v>
      </c>
      <c r="B230" t="s">
        <v>207</v>
      </c>
      <c r="C230" s="5"/>
      <c r="D230" s="44">
        <v>2184</v>
      </c>
      <c r="E230" s="3">
        <v>338</v>
      </c>
      <c r="F230" s="30">
        <v>3.14</v>
      </c>
      <c r="M230" s="10">
        <f>D230</f>
        <v>2184</v>
      </c>
    </row>
    <row r="231" spans="1:13">
      <c r="A231" s="3">
        <v>218</v>
      </c>
      <c r="B231" t="s">
        <v>208</v>
      </c>
      <c r="C231" s="5"/>
      <c r="D231" s="44">
        <v>2124</v>
      </c>
      <c r="E231" s="3">
        <v>359</v>
      </c>
      <c r="F231" s="30">
        <v>3.26</v>
      </c>
      <c r="M231" s="10">
        <f>D231</f>
        <v>2124</v>
      </c>
    </row>
    <row r="232" spans="1:13">
      <c r="A232" s="3">
        <v>219</v>
      </c>
      <c r="B232" t="s">
        <v>682</v>
      </c>
      <c r="C232" s="5">
        <v>59710</v>
      </c>
      <c r="D232" s="44">
        <v>2118</v>
      </c>
      <c r="E232" s="3">
        <v>303</v>
      </c>
      <c r="F232" s="30">
        <v>2.5499999999999998</v>
      </c>
      <c r="L232" s="48">
        <f>D232</f>
        <v>2118</v>
      </c>
    </row>
    <row r="233" spans="1:13">
      <c r="A233" s="3">
        <v>220</v>
      </c>
      <c r="B233" t="s">
        <v>209</v>
      </c>
      <c r="C233" s="5"/>
      <c r="D233" s="44">
        <v>2116</v>
      </c>
      <c r="E233" s="3">
        <v>332</v>
      </c>
      <c r="F233" s="30">
        <v>3.08</v>
      </c>
      <c r="M233" s="10">
        <f>D233</f>
        <v>2116</v>
      </c>
    </row>
    <row r="234" spans="1:13">
      <c r="A234" s="3">
        <v>221</v>
      </c>
      <c r="B234" t="s">
        <v>683</v>
      </c>
      <c r="C234" s="5">
        <v>59235</v>
      </c>
      <c r="D234" s="44">
        <v>2115</v>
      </c>
      <c r="E234" s="3">
        <v>299</v>
      </c>
      <c r="F234" s="30">
        <v>2.52</v>
      </c>
      <c r="L234" s="48">
        <f>D234</f>
        <v>2115</v>
      </c>
    </row>
    <row r="235" spans="1:13">
      <c r="A235" s="3">
        <v>222</v>
      </c>
      <c r="B235" t="s">
        <v>210</v>
      </c>
      <c r="C235" s="5"/>
      <c r="D235" s="44">
        <v>2105</v>
      </c>
      <c r="E235" s="3">
        <v>313</v>
      </c>
      <c r="F235" s="30">
        <v>3.05</v>
      </c>
      <c r="M235" s="10">
        <f>D235</f>
        <v>2105</v>
      </c>
    </row>
    <row r="236" spans="1:13">
      <c r="A236" s="3">
        <v>223</v>
      </c>
      <c r="B236" t="s">
        <v>211</v>
      </c>
      <c r="C236" s="5"/>
      <c r="D236" s="44">
        <v>2087</v>
      </c>
      <c r="E236" s="3">
        <v>355</v>
      </c>
      <c r="F236" s="30">
        <v>3.29</v>
      </c>
      <c r="M236" s="10">
        <f>D236</f>
        <v>2087</v>
      </c>
    </row>
    <row r="237" spans="1:13">
      <c r="A237" s="3">
        <v>224</v>
      </c>
      <c r="B237" t="s">
        <v>684</v>
      </c>
      <c r="C237" s="5">
        <v>59990</v>
      </c>
      <c r="D237" s="44">
        <v>2075</v>
      </c>
      <c r="E237" s="3">
        <v>261</v>
      </c>
      <c r="F237" s="30">
        <v>2.29</v>
      </c>
      <c r="K237" s="10">
        <f>D237</f>
        <v>2075</v>
      </c>
    </row>
    <row r="238" spans="1:13">
      <c r="A238" s="3">
        <v>225</v>
      </c>
      <c r="B238" t="s">
        <v>685</v>
      </c>
      <c r="C238" s="5">
        <v>59710</v>
      </c>
      <c r="D238" s="44">
        <v>2056</v>
      </c>
      <c r="E238" s="3">
        <v>304</v>
      </c>
      <c r="F238" s="30">
        <v>2.57</v>
      </c>
      <c r="L238" s="48">
        <f>D238</f>
        <v>2056</v>
      </c>
    </row>
    <row r="239" spans="1:13">
      <c r="A239" s="3">
        <v>226</v>
      </c>
      <c r="B239" t="s">
        <v>686</v>
      </c>
      <c r="C239" s="5">
        <v>59246</v>
      </c>
      <c r="D239" s="44">
        <v>2055</v>
      </c>
      <c r="E239" s="3">
        <v>303</v>
      </c>
      <c r="F239" s="30">
        <v>2.58</v>
      </c>
      <c r="L239" s="48">
        <f>D239</f>
        <v>2055</v>
      </c>
    </row>
    <row r="240" spans="1:13">
      <c r="A240" s="3">
        <v>227</v>
      </c>
      <c r="B240" t="s">
        <v>687</v>
      </c>
      <c r="C240" s="5">
        <v>59242</v>
      </c>
      <c r="D240" s="44">
        <v>2049</v>
      </c>
      <c r="E240" s="3">
        <v>298</v>
      </c>
      <c r="F240" s="30">
        <v>2.57</v>
      </c>
      <c r="L240" s="48">
        <f>D240</f>
        <v>2049</v>
      </c>
    </row>
    <row r="241" spans="1:13">
      <c r="A241" s="3">
        <v>228</v>
      </c>
      <c r="B241" t="s">
        <v>212</v>
      </c>
      <c r="C241" s="5"/>
      <c r="D241" s="44">
        <v>2022</v>
      </c>
      <c r="E241" s="3">
        <v>319</v>
      </c>
      <c r="F241" s="30">
        <v>3.02</v>
      </c>
      <c r="M241" s="10">
        <f>D241</f>
        <v>2022</v>
      </c>
    </row>
    <row r="242" spans="1:13">
      <c r="A242" s="3">
        <v>229</v>
      </c>
      <c r="B242" t="s">
        <v>688</v>
      </c>
      <c r="C242" s="5">
        <v>59218</v>
      </c>
      <c r="D242" s="44">
        <v>2014</v>
      </c>
      <c r="E242" s="3">
        <v>281</v>
      </c>
      <c r="F242" s="30">
        <v>2.5099999999999998</v>
      </c>
      <c r="L242" s="48">
        <f>D242</f>
        <v>2014</v>
      </c>
    </row>
    <row r="243" spans="1:13">
      <c r="A243" s="3">
        <v>230</v>
      </c>
      <c r="B243" t="s">
        <v>213</v>
      </c>
      <c r="C243" s="5"/>
      <c r="D243" s="44">
        <v>2012</v>
      </c>
      <c r="E243" s="3">
        <v>340</v>
      </c>
      <c r="F243" s="30">
        <v>3.16</v>
      </c>
      <c r="M243" s="10">
        <f>D243</f>
        <v>2012</v>
      </c>
    </row>
    <row r="244" spans="1:13">
      <c r="A244" s="3">
        <v>231</v>
      </c>
      <c r="B244" t="s">
        <v>689</v>
      </c>
      <c r="C244" s="5">
        <v>59134</v>
      </c>
      <c r="D244" s="44">
        <v>2008</v>
      </c>
      <c r="E244" s="3">
        <v>315</v>
      </c>
      <c r="F244" s="30">
        <v>2.59</v>
      </c>
      <c r="L244" s="48">
        <f>D244</f>
        <v>2008</v>
      </c>
    </row>
    <row r="245" spans="1:13">
      <c r="A245" s="3">
        <v>232</v>
      </c>
      <c r="B245" t="s">
        <v>690</v>
      </c>
      <c r="C245" s="5">
        <v>59144</v>
      </c>
      <c r="D245" s="44">
        <v>2001</v>
      </c>
      <c r="E245" s="3">
        <v>276</v>
      </c>
      <c r="F245" s="30">
        <v>2.44</v>
      </c>
      <c r="L245" s="48">
        <f t="shared" ref="L245:L249" si="8">D245</f>
        <v>2001</v>
      </c>
    </row>
    <row r="246" spans="1:13">
      <c r="A246" s="3">
        <v>233</v>
      </c>
      <c r="B246" t="s">
        <v>691</v>
      </c>
      <c r="C246" s="5">
        <v>59176</v>
      </c>
      <c r="D246" s="44">
        <v>2000</v>
      </c>
      <c r="E246" s="3">
        <v>291</v>
      </c>
      <c r="F246" s="30">
        <v>2.52</v>
      </c>
      <c r="L246" s="48">
        <f t="shared" si="8"/>
        <v>2000</v>
      </c>
    </row>
    <row r="247" spans="1:13">
      <c r="A247" s="3">
        <v>234</v>
      </c>
      <c r="B247" t="s">
        <v>692</v>
      </c>
      <c r="C247" s="5">
        <v>59157</v>
      </c>
      <c r="D247" s="44">
        <v>1994</v>
      </c>
      <c r="E247" s="3">
        <v>297</v>
      </c>
      <c r="F247" s="30">
        <v>2.59</v>
      </c>
      <c r="L247" s="48">
        <f t="shared" si="8"/>
        <v>1994</v>
      </c>
    </row>
    <row r="248" spans="1:13">
      <c r="A248" s="3">
        <v>235</v>
      </c>
      <c r="B248" t="s">
        <v>693</v>
      </c>
      <c r="C248" s="5">
        <v>59710</v>
      </c>
      <c r="D248" s="44">
        <v>1973</v>
      </c>
      <c r="E248" s="3">
        <v>304</v>
      </c>
      <c r="F248" s="30">
        <v>2.58</v>
      </c>
      <c r="L248" s="48">
        <f t="shared" si="8"/>
        <v>1973</v>
      </c>
    </row>
    <row r="249" spans="1:13">
      <c r="A249" s="3">
        <v>236</v>
      </c>
      <c r="B249" t="s">
        <v>694</v>
      </c>
      <c r="C249" s="5">
        <v>59242</v>
      </c>
      <c r="D249" s="44">
        <v>1959</v>
      </c>
      <c r="E249" s="3">
        <v>298</v>
      </c>
      <c r="F249" s="30">
        <v>2.5</v>
      </c>
      <c r="L249" s="48">
        <f t="shared" si="8"/>
        <v>1959</v>
      </c>
    </row>
    <row r="250" spans="1:13">
      <c r="A250" s="3">
        <v>237</v>
      </c>
      <c r="B250" t="s">
        <v>214</v>
      </c>
      <c r="C250" s="5"/>
      <c r="D250" s="44">
        <v>1935</v>
      </c>
      <c r="E250" s="3">
        <v>339</v>
      </c>
      <c r="F250" s="30">
        <v>3.15</v>
      </c>
      <c r="M250" s="10">
        <f>D250</f>
        <v>1935</v>
      </c>
    </row>
    <row r="251" spans="1:13">
      <c r="A251" s="3">
        <v>238</v>
      </c>
      <c r="B251" t="s">
        <v>695</v>
      </c>
      <c r="C251" s="5">
        <v>59159</v>
      </c>
      <c r="D251" s="44">
        <v>1929</v>
      </c>
      <c r="E251" s="3">
        <v>304</v>
      </c>
      <c r="F251" s="30">
        <v>2.56</v>
      </c>
      <c r="L251" s="48">
        <f>D251</f>
        <v>1929</v>
      </c>
    </row>
    <row r="252" spans="1:13">
      <c r="A252" s="3">
        <v>239</v>
      </c>
      <c r="B252" t="s">
        <v>696</v>
      </c>
      <c r="C252" s="5">
        <v>59310</v>
      </c>
      <c r="D252" s="44">
        <v>1916</v>
      </c>
      <c r="E252" s="3">
        <v>301</v>
      </c>
      <c r="F252" s="30">
        <v>2.5299999999999998</v>
      </c>
      <c r="L252" s="48">
        <f t="shared" ref="L252:L253" si="9">D252</f>
        <v>1916</v>
      </c>
    </row>
    <row r="253" spans="1:13">
      <c r="A253" s="3">
        <v>240</v>
      </c>
      <c r="B253" t="s">
        <v>697</v>
      </c>
      <c r="C253" s="5">
        <v>59840</v>
      </c>
      <c r="D253" s="44">
        <v>1915</v>
      </c>
      <c r="E253" s="3">
        <v>313</v>
      </c>
      <c r="F253" s="30">
        <v>2.59</v>
      </c>
      <c r="L253" s="48">
        <f t="shared" si="9"/>
        <v>1915</v>
      </c>
    </row>
    <row r="254" spans="1:13">
      <c r="A254" s="3">
        <v>241</v>
      </c>
      <c r="B254" t="s">
        <v>698</v>
      </c>
      <c r="C254" s="5">
        <v>59553</v>
      </c>
      <c r="D254" s="44">
        <v>1901</v>
      </c>
      <c r="E254" s="3">
        <v>308</v>
      </c>
      <c r="F254" s="30">
        <v>2.58</v>
      </c>
      <c r="L254" s="48">
        <f>D253</f>
        <v>1915</v>
      </c>
    </row>
    <row r="255" spans="1:13">
      <c r="A255" s="3">
        <v>242</v>
      </c>
      <c r="B255" t="s">
        <v>699</v>
      </c>
      <c r="C255" s="5">
        <v>59132</v>
      </c>
      <c r="D255" s="44">
        <v>1876</v>
      </c>
      <c r="E255" s="3">
        <v>213</v>
      </c>
      <c r="F255" s="30">
        <v>2.29</v>
      </c>
      <c r="K255" s="10">
        <f>D255</f>
        <v>1876</v>
      </c>
      <c r="L255" s="48"/>
    </row>
    <row r="256" spans="1:13">
      <c r="A256" s="3">
        <v>243</v>
      </c>
      <c r="B256" t="s">
        <v>700</v>
      </c>
      <c r="C256" s="5">
        <v>59600</v>
      </c>
      <c r="D256" s="44">
        <v>1874</v>
      </c>
      <c r="E256" s="3">
        <v>208</v>
      </c>
      <c r="F256" s="30">
        <v>2.2200000000000002</v>
      </c>
      <c r="K256" s="10">
        <f>D256</f>
        <v>1874</v>
      </c>
      <c r="L256" s="48"/>
    </row>
    <row r="257" spans="1:15">
      <c r="A257" s="3">
        <v>244</v>
      </c>
      <c r="B257" t="s">
        <v>701</v>
      </c>
      <c r="C257" s="5">
        <v>59247</v>
      </c>
      <c r="D257" s="44">
        <v>1871</v>
      </c>
      <c r="E257" s="3">
        <v>295</v>
      </c>
      <c r="F257" s="30">
        <v>2.56</v>
      </c>
      <c r="L257" s="48">
        <f>D257</f>
        <v>1871</v>
      </c>
    </row>
    <row r="258" spans="1:15">
      <c r="A258" s="3">
        <v>245</v>
      </c>
      <c r="B258" t="s">
        <v>702</v>
      </c>
      <c r="C258" s="5">
        <v>59740</v>
      </c>
      <c r="D258" s="44">
        <v>1863</v>
      </c>
      <c r="E258" s="3">
        <v>199</v>
      </c>
      <c r="F258" s="30">
        <v>2.17</v>
      </c>
      <c r="K258" s="10">
        <f>D258</f>
        <v>1863</v>
      </c>
      <c r="L258" s="48"/>
    </row>
    <row r="259" spans="1:15">
      <c r="A259" s="3">
        <v>246</v>
      </c>
      <c r="B259" t="s">
        <v>703</v>
      </c>
      <c r="C259" s="5">
        <v>59230</v>
      </c>
      <c r="D259" s="44">
        <v>1838</v>
      </c>
      <c r="E259" s="3">
        <v>285</v>
      </c>
      <c r="F259" s="30">
        <v>2.44</v>
      </c>
      <c r="L259" s="48">
        <f>D259</f>
        <v>1838</v>
      </c>
    </row>
    <row r="260" spans="1:15" ht="20">
      <c r="A260" s="141" t="s">
        <v>1804</v>
      </c>
      <c r="B260" s="141"/>
      <c r="C260" s="141"/>
      <c r="D260" s="141"/>
      <c r="E260" s="141"/>
      <c r="F260" s="141"/>
      <c r="G260" s="141"/>
      <c r="H260" s="141"/>
      <c r="I260" s="141"/>
      <c r="J260" s="141"/>
      <c r="K260" s="141"/>
      <c r="L260" s="141"/>
      <c r="M260" s="141"/>
      <c r="N260" s="141"/>
      <c r="O260" s="141"/>
    </row>
    <row r="261" spans="1:15" s="122" customFormat="1" ht="20">
      <c r="A261" s="136" t="s">
        <v>1826</v>
      </c>
      <c r="B261" s="123"/>
      <c r="C261" s="128"/>
      <c r="E261" s="128"/>
      <c r="F261" s="128"/>
      <c r="L261" s="129"/>
    </row>
    <row r="262" spans="1:15" s="122" customFormat="1" ht="18">
      <c r="A262" s="123" t="s">
        <v>599</v>
      </c>
      <c r="B262" s="123"/>
      <c r="C262" s="128"/>
      <c r="E262" s="128"/>
      <c r="F262" s="128"/>
      <c r="L262" s="129"/>
    </row>
    <row r="263" spans="1:15" s="122" customFormat="1" ht="18">
      <c r="A263" s="123" t="s">
        <v>598</v>
      </c>
      <c r="B263" s="123"/>
      <c r="C263" s="128"/>
      <c r="E263" s="128"/>
      <c r="F263" s="128"/>
      <c r="L263" s="129"/>
    </row>
    <row r="264" spans="1:15">
      <c r="D264" s="2">
        <v>2576770</v>
      </c>
      <c r="G264" s="2"/>
      <c r="H264" s="138" t="s">
        <v>50</v>
      </c>
      <c r="I264" s="139"/>
      <c r="J264" s="139"/>
      <c r="K264" s="139"/>
      <c r="L264" s="139"/>
      <c r="M264" s="140"/>
    </row>
    <row r="265" spans="1:15">
      <c r="A265" s="3"/>
      <c r="B265" s="45" t="s">
        <v>471</v>
      </c>
      <c r="C265" s="45" t="s">
        <v>472</v>
      </c>
      <c r="D265" s="45" t="s">
        <v>0</v>
      </c>
      <c r="E265" s="45" t="s">
        <v>36</v>
      </c>
      <c r="F265" s="45" t="s">
        <v>473</v>
      </c>
      <c r="G265" s="26" t="s">
        <v>758</v>
      </c>
      <c r="H265" s="115" t="s">
        <v>104</v>
      </c>
      <c r="I265" s="116" t="s">
        <v>73</v>
      </c>
      <c r="J265" s="116" t="s">
        <v>103</v>
      </c>
      <c r="K265" s="117" t="s">
        <v>52</v>
      </c>
      <c r="L265" s="117" t="s">
        <v>53</v>
      </c>
      <c r="M265" s="118" t="s">
        <v>215</v>
      </c>
    </row>
    <row r="266" spans="1:15">
      <c r="A266" s="3">
        <v>247</v>
      </c>
      <c r="B266" t="s">
        <v>704</v>
      </c>
      <c r="C266" s="5">
        <v>59990</v>
      </c>
      <c r="D266" s="44">
        <v>1834</v>
      </c>
      <c r="E266" s="3">
        <v>266</v>
      </c>
      <c r="F266" s="30">
        <v>2.35</v>
      </c>
      <c r="L266" s="48">
        <f>D266</f>
        <v>1834</v>
      </c>
    </row>
    <row r="267" spans="1:15">
      <c r="A267" s="3">
        <v>248</v>
      </c>
      <c r="B267" t="s">
        <v>386</v>
      </c>
      <c r="C267" s="5"/>
      <c r="D267" s="44">
        <v>1831</v>
      </c>
      <c r="E267" s="3">
        <v>368</v>
      </c>
      <c r="F267" s="30">
        <v>3.28</v>
      </c>
      <c r="L267" s="48"/>
      <c r="M267" s="10">
        <f>D267</f>
        <v>1831</v>
      </c>
    </row>
    <row r="268" spans="1:15">
      <c r="A268" s="3">
        <v>249</v>
      </c>
      <c r="B268" t="s">
        <v>705</v>
      </c>
      <c r="C268" s="5">
        <v>59171</v>
      </c>
      <c r="D268" s="44">
        <v>1820</v>
      </c>
      <c r="E268" s="3">
        <v>281</v>
      </c>
      <c r="F268" s="30">
        <v>2.4700000000000002</v>
      </c>
      <c r="L268" s="48">
        <f>D268</f>
        <v>1820</v>
      </c>
    </row>
    <row r="269" spans="1:15">
      <c r="A269" s="3">
        <v>250</v>
      </c>
      <c r="B269" t="s">
        <v>387</v>
      </c>
      <c r="C269" s="5"/>
      <c r="D269" s="44">
        <v>1788</v>
      </c>
      <c r="E269" s="3">
        <v>356</v>
      </c>
      <c r="F269" s="30">
        <v>3.31</v>
      </c>
      <c r="L269" s="48"/>
      <c r="M269" s="10">
        <f>D269</f>
        <v>1788</v>
      </c>
    </row>
    <row r="270" spans="1:15">
      <c r="A270" s="3">
        <v>251</v>
      </c>
      <c r="B270" t="s">
        <v>706</v>
      </c>
      <c r="C270" s="5">
        <v>59390</v>
      </c>
      <c r="D270" s="44">
        <v>1764</v>
      </c>
      <c r="E270" s="3">
        <v>294</v>
      </c>
      <c r="F270" s="30">
        <v>2.57</v>
      </c>
      <c r="L270" s="48">
        <f>D270</f>
        <v>1764</v>
      </c>
    </row>
    <row r="271" spans="1:15">
      <c r="A271" s="3">
        <v>252</v>
      </c>
      <c r="B271" t="s">
        <v>707</v>
      </c>
      <c r="C271" s="5">
        <v>59990</v>
      </c>
      <c r="D271" s="44">
        <v>1760</v>
      </c>
      <c r="E271" s="3">
        <v>262</v>
      </c>
      <c r="F271" s="30">
        <v>2.3199999999999998</v>
      </c>
      <c r="L271" s="48">
        <f>D271</f>
        <v>1760</v>
      </c>
    </row>
    <row r="272" spans="1:15">
      <c r="A272" s="3">
        <v>253</v>
      </c>
      <c r="B272" t="s">
        <v>708</v>
      </c>
      <c r="C272" s="5">
        <v>59214</v>
      </c>
      <c r="D272" s="44">
        <v>1733</v>
      </c>
      <c r="E272" s="3">
        <v>288</v>
      </c>
      <c r="F272" s="30">
        <v>2.56</v>
      </c>
      <c r="L272" s="48">
        <f>D272</f>
        <v>1733</v>
      </c>
    </row>
    <row r="273" spans="1:13">
      <c r="A273" s="3">
        <v>254</v>
      </c>
      <c r="B273" t="s">
        <v>388</v>
      </c>
      <c r="C273" s="5"/>
      <c r="D273" s="44">
        <v>1732</v>
      </c>
      <c r="E273" s="3">
        <v>364</v>
      </c>
      <c r="F273" s="30">
        <v>3.23</v>
      </c>
      <c r="L273" s="48"/>
      <c r="M273" s="10">
        <f>D273</f>
        <v>1732</v>
      </c>
    </row>
    <row r="274" spans="1:13">
      <c r="A274" s="3">
        <v>255</v>
      </c>
      <c r="B274" t="s">
        <v>709</v>
      </c>
      <c r="C274" s="5">
        <v>59220</v>
      </c>
      <c r="D274" s="44">
        <v>1730</v>
      </c>
      <c r="E274" s="3">
        <v>274</v>
      </c>
      <c r="F274" s="30">
        <v>2.36</v>
      </c>
      <c r="L274" s="48">
        <f>D274</f>
        <v>1730</v>
      </c>
    </row>
    <row r="275" spans="1:13">
      <c r="A275" s="3">
        <v>256</v>
      </c>
      <c r="B275" t="s">
        <v>710</v>
      </c>
      <c r="C275" s="5">
        <v>59390</v>
      </c>
      <c r="D275" s="44">
        <v>1726</v>
      </c>
      <c r="E275" s="3">
        <v>294</v>
      </c>
      <c r="F275" s="30">
        <v>2.54</v>
      </c>
      <c r="L275" s="48">
        <f>D275</f>
        <v>1726</v>
      </c>
    </row>
    <row r="276" spans="1:13">
      <c r="A276" s="3">
        <v>257</v>
      </c>
      <c r="B276" t="s">
        <v>711</v>
      </c>
      <c r="C276" s="5">
        <v>59227</v>
      </c>
      <c r="D276" s="44">
        <v>1706</v>
      </c>
      <c r="E276" s="3">
        <v>282</v>
      </c>
      <c r="F276" s="30">
        <v>2.46</v>
      </c>
      <c r="L276" s="48">
        <f>D276</f>
        <v>1706</v>
      </c>
    </row>
    <row r="277" spans="1:13">
      <c r="A277" s="3">
        <v>258</v>
      </c>
      <c r="B277" t="s">
        <v>712</v>
      </c>
      <c r="C277" s="5">
        <v>59222</v>
      </c>
      <c r="D277" s="44">
        <v>1682</v>
      </c>
      <c r="E277" s="3">
        <v>285</v>
      </c>
      <c r="F277" s="30">
        <v>2.5499999999999998</v>
      </c>
      <c r="L277" s="48">
        <f>D277</f>
        <v>1682</v>
      </c>
    </row>
    <row r="278" spans="1:13">
      <c r="A278" s="3">
        <v>259</v>
      </c>
      <c r="B278" t="s">
        <v>389</v>
      </c>
      <c r="C278" s="5"/>
      <c r="D278" s="44">
        <v>1677</v>
      </c>
      <c r="E278" s="3">
        <v>339</v>
      </c>
      <c r="F278" s="30">
        <v>3.13</v>
      </c>
      <c r="L278" s="48"/>
      <c r="M278" s="10">
        <f>D278</f>
        <v>1677</v>
      </c>
    </row>
    <row r="279" spans="1:13">
      <c r="A279" s="3">
        <v>260</v>
      </c>
      <c r="B279" t="s">
        <v>390</v>
      </c>
      <c r="C279" s="5"/>
      <c r="D279" s="44">
        <v>1657</v>
      </c>
      <c r="E279" s="3">
        <v>317</v>
      </c>
      <c r="F279" s="30">
        <v>3.08</v>
      </c>
      <c r="L279" s="48"/>
      <c r="M279" s="10">
        <f>D279</f>
        <v>1657</v>
      </c>
    </row>
    <row r="280" spans="1:13">
      <c r="A280" s="3">
        <v>261</v>
      </c>
      <c r="B280" t="s">
        <v>713</v>
      </c>
      <c r="C280" s="5">
        <v>59680</v>
      </c>
      <c r="D280" s="44">
        <v>1652</v>
      </c>
      <c r="E280" s="3">
        <v>201</v>
      </c>
      <c r="F280" s="30">
        <v>2.1800000000000002</v>
      </c>
      <c r="K280" s="10">
        <f>D280</f>
        <v>1652</v>
      </c>
      <c r="L280" s="48"/>
    </row>
    <row r="281" spans="1:13">
      <c r="A281" s="3">
        <v>262</v>
      </c>
      <c r="B281" t="s">
        <v>714</v>
      </c>
      <c r="C281" s="5">
        <v>59400</v>
      </c>
      <c r="D281" s="44">
        <v>1633</v>
      </c>
      <c r="E281" s="3">
        <v>299</v>
      </c>
      <c r="F281" s="30">
        <v>2.4900000000000002</v>
      </c>
      <c r="L281" s="48">
        <f>D281</f>
        <v>1633</v>
      </c>
    </row>
    <row r="282" spans="1:13">
      <c r="A282" s="3">
        <v>263</v>
      </c>
      <c r="B282" t="s">
        <v>715</v>
      </c>
      <c r="C282" s="5">
        <v>59533</v>
      </c>
      <c r="D282" s="44">
        <v>1630</v>
      </c>
      <c r="E282" s="3">
        <v>295</v>
      </c>
      <c r="F282" s="30">
        <v>2.59</v>
      </c>
      <c r="L282" s="48">
        <f>D282</f>
        <v>1630</v>
      </c>
    </row>
    <row r="283" spans="1:13">
      <c r="A283" s="3">
        <v>264</v>
      </c>
      <c r="B283" t="s">
        <v>391</v>
      </c>
      <c r="C283" s="5"/>
      <c r="D283" s="44">
        <v>1610</v>
      </c>
      <c r="E283" s="3">
        <v>353</v>
      </c>
      <c r="F283" s="30">
        <v>3.28</v>
      </c>
      <c r="L283" s="48"/>
      <c r="M283" s="10">
        <f>D283</f>
        <v>1610</v>
      </c>
    </row>
    <row r="284" spans="1:13">
      <c r="A284" s="3">
        <v>265</v>
      </c>
      <c r="B284" t="s">
        <v>392</v>
      </c>
      <c r="C284" s="5"/>
      <c r="D284" s="44">
        <v>1603</v>
      </c>
      <c r="E284" s="3">
        <v>319</v>
      </c>
      <c r="F284" s="30">
        <v>3.03</v>
      </c>
      <c r="L284" s="48"/>
      <c r="M284" s="10">
        <f>D284</f>
        <v>1603</v>
      </c>
    </row>
    <row r="285" spans="1:13">
      <c r="A285" s="3">
        <v>266</v>
      </c>
      <c r="B285" t="s">
        <v>393</v>
      </c>
      <c r="C285" s="5"/>
      <c r="D285" s="44">
        <v>1588</v>
      </c>
      <c r="E285" s="3">
        <v>319</v>
      </c>
      <c r="F285" s="30">
        <v>3.02</v>
      </c>
      <c r="L285" s="48"/>
      <c r="M285" s="10">
        <f t="shared" ref="M285:M286" si="10">D285</f>
        <v>1588</v>
      </c>
    </row>
    <row r="286" spans="1:13">
      <c r="A286" s="3">
        <v>267</v>
      </c>
      <c r="B286" t="s">
        <v>394</v>
      </c>
      <c r="C286" s="5"/>
      <c r="D286" s="44">
        <v>1583</v>
      </c>
      <c r="E286" s="3">
        <v>322</v>
      </c>
      <c r="F286" s="30">
        <v>3.06</v>
      </c>
      <c r="L286" s="48"/>
      <c r="M286" s="10">
        <f t="shared" si="10"/>
        <v>1583</v>
      </c>
    </row>
    <row r="287" spans="1:13">
      <c r="A287" s="3">
        <v>268</v>
      </c>
      <c r="B287" t="s">
        <v>716</v>
      </c>
      <c r="C287" s="5">
        <v>59158</v>
      </c>
      <c r="D287" s="44">
        <v>1580</v>
      </c>
      <c r="E287" s="3">
        <v>279</v>
      </c>
      <c r="F287" s="30">
        <v>2.44</v>
      </c>
      <c r="L287" s="48">
        <f>D287</f>
        <v>1580</v>
      </c>
    </row>
    <row r="288" spans="1:13">
      <c r="A288" s="3">
        <v>269</v>
      </c>
      <c r="B288" t="s">
        <v>395</v>
      </c>
      <c r="C288" s="5"/>
      <c r="D288" s="44">
        <v>1576</v>
      </c>
      <c r="E288" s="3">
        <v>366</v>
      </c>
      <c r="F288" s="30">
        <v>3.25</v>
      </c>
      <c r="L288" s="48"/>
      <c r="M288" s="10">
        <f>D288</f>
        <v>1576</v>
      </c>
    </row>
    <row r="289" spans="1:13">
      <c r="A289" s="3">
        <v>270</v>
      </c>
      <c r="B289" t="s">
        <v>717</v>
      </c>
      <c r="C289" s="5">
        <v>59780</v>
      </c>
      <c r="D289" s="44">
        <v>1567</v>
      </c>
      <c r="E289" s="3">
        <v>287</v>
      </c>
      <c r="F289" s="30">
        <v>2.44</v>
      </c>
      <c r="L289" s="48">
        <f>D289</f>
        <v>1567</v>
      </c>
    </row>
    <row r="290" spans="1:13">
      <c r="A290" s="3">
        <v>271</v>
      </c>
      <c r="B290" t="s">
        <v>718</v>
      </c>
      <c r="C290" s="5">
        <v>59510</v>
      </c>
      <c r="D290" s="44">
        <v>1562</v>
      </c>
      <c r="E290" s="3">
        <v>301</v>
      </c>
      <c r="F290" s="30">
        <v>2.52</v>
      </c>
      <c r="L290" s="48">
        <f>D290</f>
        <v>1562</v>
      </c>
    </row>
    <row r="291" spans="1:13">
      <c r="A291" s="3">
        <v>272</v>
      </c>
      <c r="B291" t="s">
        <v>719</v>
      </c>
      <c r="C291" s="5">
        <v>59294</v>
      </c>
      <c r="D291" s="44">
        <v>1561</v>
      </c>
      <c r="E291" s="3">
        <v>280</v>
      </c>
      <c r="F291" s="30">
        <v>2.5</v>
      </c>
      <c r="L291" s="48">
        <f>D291</f>
        <v>1561</v>
      </c>
    </row>
    <row r="292" spans="1:13">
      <c r="A292" s="3">
        <v>273</v>
      </c>
      <c r="B292" t="s">
        <v>396</v>
      </c>
      <c r="C292" s="5"/>
      <c r="D292" s="44">
        <v>1549</v>
      </c>
      <c r="E292" s="3">
        <v>358</v>
      </c>
      <c r="F292" s="30">
        <v>3.3</v>
      </c>
      <c r="L292" s="48"/>
      <c r="M292" s="10">
        <f>D292</f>
        <v>1549</v>
      </c>
    </row>
    <row r="293" spans="1:13">
      <c r="A293" s="3">
        <v>274</v>
      </c>
      <c r="B293" t="s">
        <v>397</v>
      </c>
      <c r="C293" s="5"/>
      <c r="D293" s="44">
        <v>1545</v>
      </c>
      <c r="E293" s="3">
        <v>359</v>
      </c>
      <c r="F293" s="30">
        <v>3.25</v>
      </c>
      <c r="L293" s="48"/>
      <c r="M293" s="10">
        <f>D293</f>
        <v>1545</v>
      </c>
    </row>
    <row r="294" spans="1:13">
      <c r="A294" s="3">
        <v>275</v>
      </c>
      <c r="B294" t="s">
        <v>720</v>
      </c>
      <c r="C294" s="5">
        <v>59216</v>
      </c>
      <c r="D294" s="44">
        <v>1540</v>
      </c>
      <c r="E294" s="3">
        <v>204</v>
      </c>
      <c r="F294" s="30">
        <v>2.23</v>
      </c>
      <c r="K294" s="10">
        <f>D294</f>
        <v>1540</v>
      </c>
      <c r="L294" s="48"/>
    </row>
    <row r="295" spans="1:13">
      <c r="A295" s="3">
        <v>276</v>
      </c>
      <c r="B295" t="s">
        <v>721</v>
      </c>
      <c r="C295" s="5">
        <v>59133</v>
      </c>
      <c r="D295" s="44">
        <v>1538</v>
      </c>
      <c r="E295" s="3">
        <v>311</v>
      </c>
      <c r="F295" s="30">
        <v>2.59</v>
      </c>
      <c r="L295" s="48">
        <f t="shared" ref="L295:L300" si="11">D295</f>
        <v>1538</v>
      </c>
    </row>
    <row r="296" spans="1:13">
      <c r="A296" s="3">
        <v>277</v>
      </c>
      <c r="B296" t="s">
        <v>722</v>
      </c>
      <c r="C296" s="5">
        <v>59870</v>
      </c>
      <c r="D296" s="44">
        <v>1537</v>
      </c>
      <c r="E296" s="3">
        <v>299</v>
      </c>
      <c r="F296" s="30">
        <v>2.52</v>
      </c>
      <c r="L296" s="48">
        <f t="shared" si="11"/>
        <v>1537</v>
      </c>
    </row>
    <row r="297" spans="1:13">
      <c r="A297" s="3">
        <v>278</v>
      </c>
      <c r="B297" t="s">
        <v>723</v>
      </c>
      <c r="C297" s="5">
        <v>59158</v>
      </c>
      <c r="D297" s="44">
        <v>1525</v>
      </c>
      <c r="E297" s="3">
        <v>272</v>
      </c>
      <c r="F297" s="30">
        <v>2.42</v>
      </c>
      <c r="L297" s="48">
        <f t="shared" si="11"/>
        <v>1525</v>
      </c>
    </row>
    <row r="298" spans="1:13">
      <c r="A298" s="3">
        <v>279</v>
      </c>
      <c r="B298" t="s">
        <v>724</v>
      </c>
      <c r="C298" s="5">
        <v>59160</v>
      </c>
      <c r="D298" s="44">
        <v>1524</v>
      </c>
      <c r="E298" s="3">
        <v>311</v>
      </c>
      <c r="F298" s="30">
        <v>2.57</v>
      </c>
      <c r="L298" s="48">
        <f t="shared" si="11"/>
        <v>1524</v>
      </c>
    </row>
    <row r="299" spans="1:13">
      <c r="A299" s="3">
        <v>280</v>
      </c>
      <c r="B299" t="s">
        <v>725</v>
      </c>
      <c r="C299" s="5">
        <v>59252</v>
      </c>
      <c r="D299" s="44">
        <v>1515</v>
      </c>
      <c r="E299" s="3">
        <v>286</v>
      </c>
      <c r="F299" s="30">
        <v>2.5099999999999998</v>
      </c>
      <c r="L299" s="48">
        <f t="shared" si="11"/>
        <v>1515</v>
      </c>
    </row>
    <row r="300" spans="1:13">
      <c r="A300" s="3">
        <v>281</v>
      </c>
      <c r="B300" t="s">
        <v>726</v>
      </c>
      <c r="C300" s="5">
        <v>59281</v>
      </c>
      <c r="D300" s="44">
        <v>1508</v>
      </c>
      <c r="E300" s="3">
        <v>303</v>
      </c>
      <c r="F300" s="30">
        <v>2.54</v>
      </c>
      <c r="L300" s="48">
        <f t="shared" si="11"/>
        <v>1508</v>
      </c>
    </row>
    <row r="301" spans="1:13">
      <c r="A301" s="3">
        <v>282</v>
      </c>
      <c r="B301" t="s">
        <v>398</v>
      </c>
      <c r="C301" s="5"/>
      <c r="D301" s="44">
        <v>1472</v>
      </c>
      <c r="E301" s="3">
        <v>333</v>
      </c>
      <c r="F301" s="30">
        <v>3.13</v>
      </c>
      <c r="L301" s="48"/>
      <c r="M301" s="10">
        <f>D301</f>
        <v>1472</v>
      </c>
    </row>
    <row r="302" spans="1:13">
      <c r="A302" s="3">
        <v>283</v>
      </c>
      <c r="B302" t="s">
        <v>727</v>
      </c>
      <c r="C302" s="5">
        <v>59199</v>
      </c>
      <c r="D302" s="44">
        <v>1470</v>
      </c>
      <c r="E302" s="3">
        <v>268</v>
      </c>
      <c r="F302" s="30">
        <v>2.41</v>
      </c>
      <c r="L302" s="48">
        <f>D302</f>
        <v>1470</v>
      </c>
    </row>
    <row r="303" spans="1:13">
      <c r="A303" s="3">
        <v>284</v>
      </c>
      <c r="B303" t="s">
        <v>399</v>
      </c>
      <c r="C303" s="5"/>
      <c r="D303" s="44">
        <v>1461</v>
      </c>
      <c r="E303" s="3">
        <v>327</v>
      </c>
      <c r="F303" s="30">
        <v>3.14</v>
      </c>
      <c r="L303" s="48"/>
      <c r="M303" s="10">
        <f>D303</f>
        <v>1461</v>
      </c>
    </row>
    <row r="304" spans="1:13">
      <c r="A304" s="3">
        <v>285</v>
      </c>
      <c r="B304" t="s">
        <v>728</v>
      </c>
      <c r="C304" s="5">
        <v>59280</v>
      </c>
      <c r="D304" s="44">
        <v>1450</v>
      </c>
      <c r="E304" s="3">
        <v>316</v>
      </c>
      <c r="F304" s="30">
        <v>3</v>
      </c>
      <c r="L304" s="48">
        <f>D304</f>
        <v>1450</v>
      </c>
    </row>
    <row r="305" spans="1:13">
      <c r="A305" s="3">
        <v>286</v>
      </c>
      <c r="B305" t="s">
        <v>729</v>
      </c>
      <c r="C305" s="5">
        <v>59870</v>
      </c>
      <c r="D305" s="44">
        <v>1441</v>
      </c>
      <c r="E305" s="3">
        <v>293</v>
      </c>
      <c r="F305" s="30">
        <v>2.48</v>
      </c>
      <c r="L305" s="48">
        <f>D305</f>
        <v>1441</v>
      </c>
    </row>
    <row r="306" spans="1:13">
      <c r="A306" s="3">
        <v>287</v>
      </c>
      <c r="B306" t="s">
        <v>730</v>
      </c>
      <c r="C306" s="5">
        <v>59175</v>
      </c>
      <c r="D306" s="44">
        <v>1434</v>
      </c>
      <c r="E306" s="3">
        <v>300</v>
      </c>
      <c r="F306" s="30">
        <v>2.4900000000000002</v>
      </c>
      <c r="L306" s="48">
        <f>D306</f>
        <v>1434</v>
      </c>
    </row>
    <row r="307" spans="1:13">
      <c r="A307" s="3">
        <v>288</v>
      </c>
      <c r="B307" t="s">
        <v>731</v>
      </c>
      <c r="C307" s="5">
        <v>59494</v>
      </c>
      <c r="D307" s="44">
        <v>1434</v>
      </c>
      <c r="E307" s="3">
        <v>272</v>
      </c>
      <c r="F307" s="30">
        <v>2.37</v>
      </c>
      <c r="L307" s="48">
        <f>D307</f>
        <v>1434</v>
      </c>
    </row>
    <row r="308" spans="1:13">
      <c r="A308" s="3">
        <v>289</v>
      </c>
      <c r="B308" t="s">
        <v>400</v>
      </c>
      <c r="C308" s="5"/>
      <c r="D308" s="44">
        <v>1433</v>
      </c>
      <c r="E308" s="3">
        <v>341</v>
      </c>
      <c r="F308" s="30">
        <v>3.33</v>
      </c>
      <c r="L308" s="48"/>
      <c r="M308" s="10">
        <f>D308</f>
        <v>1433</v>
      </c>
    </row>
    <row r="309" spans="1:13">
      <c r="A309" s="3">
        <v>290</v>
      </c>
      <c r="B309" t="s">
        <v>732</v>
      </c>
      <c r="C309" s="5">
        <v>59870</v>
      </c>
      <c r="D309" s="44">
        <v>1423</v>
      </c>
      <c r="E309" s="3">
        <v>289</v>
      </c>
      <c r="F309" s="30">
        <v>2.4500000000000002</v>
      </c>
      <c r="L309" s="48">
        <f>D309</f>
        <v>1423</v>
      </c>
    </row>
    <row r="310" spans="1:13">
      <c r="A310" s="3">
        <v>291</v>
      </c>
      <c r="B310" t="s">
        <v>733</v>
      </c>
      <c r="C310" s="5">
        <v>59830</v>
      </c>
      <c r="D310" s="44">
        <v>1419</v>
      </c>
      <c r="E310" s="3">
        <v>291</v>
      </c>
      <c r="F310" s="30">
        <v>2.5099999999999998</v>
      </c>
      <c r="L310" s="48">
        <f t="shared" ref="L310:L314" si="12">D310</f>
        <v>1419</v>
      </c>
    </row>
    <row r="311" spans="1:13">
      <c r="A311" s="3">
        <v>292</v>
      </c>
      <c r="B311" t="s">
        <v>734</v>
      </c>
      <c r="C311" s="5">
        <v>59271</v>
      </c>
      <c r="D311" s="44">
        <v>1417</v>
      </c>
      <c r="E311" s="3">
        <v>287</v>
      </c>
      <c r="F311" s="30">
        <v>2.56</v>
      </c>
      <c r="L311" s="48">
        <f t="shared" si="12"/>
        <v>1417</v>
      </c>
    </row>
    <row r="312" spans="1:13">
      <c r="A312" s="3">
        <v>293</v>
      </c>
      <c r="B312" t="s">
        <v>735</v>
      </c>
      <c r="C312" s="5">
        <v>59188</v>
      </c>
      <c r="D312" s="44">
        <v>1415</v>
      </c>
      <c r="E312" s="3">
        <v>291</v>
      </c>
      <c r="F312" s="30">
        <v>2.52</v>
      </c>
      <c r="L312" s="48">
        <f t="shared" si="12"/>
        <v>1415</v>
      </c>
    </row>
    <row r="313" spans="1:13">
      <c r="A313" s="3">
        <v>294</v>
      </c>
      <c r="B313" t="s">
        <v>736</v>
      </c>
      <c r="C313" s="5">
        <v>59226</v>
      </c>
      <c r="D313" s="44">
        <v>1402</v>
      </c>
      <c r="E313" s="3">
        <v>282</v>
      </c>
      <c r="F313" s="30">
        <v>2.4700000000000002</v>
      </c>
      <c r="L313" s="48">
        <f t="shared" si="12"/>
        <v>1402</v>
      </c>
    </row>
    <row r="314" spans="1:13">
      <c r="A314" s="3">
        <v>295</v>
      </c>
      <c r="B314" t="s">
        <v>737</v>
      </c>
      <c r="C314" s="5">
        <v>59219</v>
      </c>
      <c r="D314" s="44">
        <v>1396</v>
      </c>
      <c r="E314" s="3">
        <v>222</v>
      </c>
      <c r="F314" s="30">
        <v>2.42</v>
      </c>
      <c r="L314" s="48">
        <f t="shared" si="12"/>
        <v>1396</v>
      </c>
    </row>
    <row r="315" spans="1:13">
      <c r="A315" s="3">
        <v>296</v>
      </c>
      <c r="B315" t="s">
        <v>738</v>
      </c>
      <c r="C315" s="5">
        <v>59740</v>
      </c>
      <c r="D315" s="44">
        <v>1388</v>
      </c>
      <c r="E315" s="3">
        <v>207</v>
      </c>
      <c r="F315" s="30">
        <v>2.2599999999999998</v>
      </c>
      <c r="K315" s="10">
        <f>D315</f>
        <v>1388</v>
      </c>
      <c r="L315" s="48"/>
    </row>
    <row r="316" spans="1:13">
      <c r="A316" s="3">
        <v>297</v>
      </c>
      <c r="B316" t="s">
        <v>739</v>
      </c>
      <c r="C316" s="5">
        <v>59330</v>
      </c>
      <c r="D316" s="44">
        <v>1383</v>
      </c>
      <c r="E316" s="3">
        <v>218</v>
      </c>
      <c r="F316" s="30">
        <v>2.2999999999999998</v>
      </c>
      <c r="K316" s="10">
        <f>D316</f>
        <v>1383</v>
      </c>
      <c r="L316" s="48"/>
    </row>
    <row r="317" spans="1:13">
      <c r="A317" s="3">
        <v>298</v>
      </c>
      <c r="B317" t="s">
        <v>401</v>
      </c>
      <c r="C317" s="5"/>
      <c r="D317" s="44">
        <v>1383</v>
      </c>
      <c r="E317" s="3">
        <v>375</v>
      </c>
      <c r="F317" s="30">
        <v>3.34</v>
      </c>
      <c r="L317" s="48"/>
      <c r="M317" s="10">
        <f>D317</f>
        <v>1383</v>
      </c>
    </row>
    <row r="318" spans="1:13">
      <c r="A318" s="3">
        <v>299</v>
      </c>
      <c r="B318" t="s">
        <v>740</v>
      </c>
      <c r="C318" s="5">
        <v>59550</v>
      </c>
      <c r="D318" s="44">
        <v>1381</v>
      </c>
      <c r="E318" s="3">
        <v>226</v>
      </c>
      <c r="F318" s="30">
        <v>2.44</v>
      </c>
      <c r="L318" s="48">
        <f>D318</f>
        <v>1381</v>
      </c>
    </row>
    <row r="319" spans="1:13">
      <c r="A319" s="3">
        <v>300</v>
      </c>
      <c r="B319" t="s">
        <v>741</v>
      </c>
      <c r="C319" s="5">
        <v>59310</v>
      </c>
      <c r="D319" s="44">
        <v>1371</v>
      </c>
      <c r="E319" s="3">
        <v>287</v>
      </c>
      <c r="F319" s="30">
        <v>2.4500000000000002</v>
      </c>
      <c r="L319" s="48">
        <f>D319</f>
        <v>1371</v>
      </c>
    </row>
    <row r="320" spans="1:13">
      <c r="A320" s="3">
        <v>301</v>
      </c>
      <c r="B320" t="s">
        <v>402</v>
      </c>
      <c r="C320" s="5"/>
      <c r="D320" s="44">
        <v>1362</v>
      </c>
      <c r="E320" s="3">
        <v>303</v>
      </c>
      <c r="F320" s="30">
        <v>3.12</v>
      </c>
      <c r="L320" s="48"/>
      <c r="M320" s="10">
        <f>D320</f>
        <v>1362</v>
      </c>
    </row>
    <row r="321" spans="1:13">
      <c r="A321" s="3">
        <v>302</v>
      </c>
      <c r="B321" t="s">
        <v>742</v>
      </c>
      <c r="C321" s="5">
        <v>59277</v>
      </c>
      <c r="D321" s="44">
        <v>1358</v>
      </c>
      <c r="E321" s="3">
        <v>289</v>
      </c>
      <c r="F321" s="30">
        <v>2.48</v>
      </c>
      <c r="L321" s="48">
        <f>D321</f>
        <v>1358</v>
      </c>
    </row>
    <row r="322" spans="1:13">
      <c r="A322" s="3">
        <v>303</v>
      </c>
      <c r="B322" t="s">
        <v>743</v>
      </c>
      <c r="C322" s="5">
        <v>59169</v>
      </c>
      <c r="D322" s="44">
        <v>1350</v>
      </c>
      <c r="E322" s="3">
        <v>305</v>
      </c>
      <c r="F322" s="30">
        <v>2.58</v>
      </c>
      <c r="L322" s="48">
        <f>D322</f>
        <v>1350</v>
      </c>
    </row>
    <row r="323" spans="1:13">
      <c r="A323" s="3">
        <v>304</v>
      </c>
      <c r="B323" t="s">
        <v>744</v>
      </c>
      <c r="C323" s="5">
        <v>59171</v>
      </c>
      <c r="D323" s="44">
        <v>1346</v>
      </c>
      <c r="E323" s="3">
        <v>284</v>
      </c>
      <c r="F323" s="30">
        <v>2.42</v>
      </c>
      <c r="L323" s="48">
        <f>D323</f>
        <v>1346</v>
      </c>
    </row>
    <row r="324" spans="1:13">
      <c r="A324" s="3">
        <v>305</v>
      </c>
      <c r="B324" t="s">
        <v>745</v>
      </c>
      <c r="C324" s="5">
        <v>59310</v>
      </c>
      <c r="D324" s="44">
        <v>1340</v>
      </c>
      <c r="E324" s="3">
        <v>288</v>
      </c>
      <c r="F324" s="30">
        <v>2.52</v>
      </c>
      <c r="L324" s="48">
        <f>D324</f>
        <v>1340</v>
      </c>
    </row>
    <row r="325" spans="1:13">
      <c r="A325" s="3">
        <v>306</v>
      </c>
      <c r="B325" t="s">
        <v>746</v>
      </c>
      <c r="C325" s="5">
        <v>59830</v>
      </c>
      <c r="D325" s="44">
        <v>1329</v>
      </c>
      <c r="E325" s="3">
        <v>290</v>
      </c>
      <c r="F325" s="30">
        <v>2.54</v>
      </c>
      <c r="L325" s="48">
        <f t="shared" ref="L325:L328" si="13">D325</f>
        <v>1329</v>
      </c>
    </row>
    <row r="326" spans="1:13">
      <c r="A326" s="3">
        <v>307</v>
      </c>
      <c r="B326" t="s">
        <v>747</v>
      </c>
      <c r="C326" s="5">
        <v>59530</v>
      </c>
      <c r="D326" s="44">
        <v>1327</v>
      </c>
      <c r="E326" s="3">
        <v>279</v>
      </c>
      <c r="F326" s="30">
        <v>2.4900000000000002</v>
      </c>
      <c r="L326" s="48">
        <f t="shared" si="13"/>
        <v>1327</v>
      </c>
    </row>
    <row r="327" spans="1:13">
      <c r="A327" s="3">
        <v>308</v>
      </c>
      <c r="B327" t="s">
        <v>748</v>
      </c>
      <c r="C327" s="5">
        <v>59169</v>
      </c>
      <c r="D327" s="44">
        <v>1327</v>
      </c>
      <c r="E327" s="3">
        <v>308</v>
      </c>
      <c r="F327" s="30">
        <v>3</v>
      </c>
      <c r="L327" s="48">
        <f t="shared" si="13"/>
        <v>1327</v>
      </c>
    </row>
    <row r="328" spans="1:13">
      <c r="A328" s="3">
        <v>309</v>
      </c>
      <c r="B328" t="s">
        <v>749</v>
      </c>
      <c r="C328" s="5">
        <v>59283</v>
      </c>
      <c r="D328" s="44">
        <v>1317</v>
      </c>
      <c r="E328" s="3">
        <v>305</v>
      </c>
      <c r="F328" s="30">
        <v>3</v>
      </c>
      <c r="L328" s="48">
        <f t="shared" si="13"/>
        <v>1317</v>
      </c>
    </row>
    <row r="329" spans="1:13">
      <c r="A329" s="3">
        <v>310</v>
      </c>
      <c r="B329" t="s">
        <v>403</v>
      </c>
      <c r="C329" s="5"/>
      <c r="D329" s="44">
        <v>1313</v>
      </c>
      <c r="E329" s="3">
        <v>375</v>
      </c>
      <c r="F329" s="30">
        <v>3.31</v>
      </c>
      <c r="L329" s="48"/>
      <c r="M329" s="10">
        <f>D329</f>
        <v>1313</v>
      </c>
    </row>
    <row r="330" spans="1:13">
      <c r="A330" s="3">
        <v>311</v>
      </c>
      <c r="B330" t="s">
        <v>404</v>
      </c>
      <c r="C330" s="5"/>
      <c r="D330" s="44">
        <v>1311</v>
      </c>
      <c r="E330" s="3">
        <v>349</v>
      </c>
      <c r="F330" s="30">
        <v>3.12</v>
      </c>
      <c r="L330" s="48"/>
      <c r="M330" s="10">
        <f>D330</f>
        <v>1311</v>
      </c>
    </row>
    <row r="331" spans="1:13">
      <c r="A331" s="3">
        <v>312</v>
      </c>
      <c r="B331" t="s">
        <v>750</v>
      </c>
      <c r="C331" s="5">
        <v>59135</v>
      </c>
      <c r="D331" s="44">
        <v>1305</v>
      </c>
      <c r="E331" s="3">
        <v>275</v>
      </c>
      <c r="F331" s="30">
        <v>2.4</v>
      </c>
      <c r="L331" s="48">
        <f>D331</f>
        <v>1305</v>
      </c>
      <c r="M331" s="10"/>
    </row>
    <row r="332" spans="1:13">
      <c r="A332" s="3">
        <v>313</v>
      </c>
      <c r="B332" t="s">
        <v>405</v>
      </c>
      <c r="C332" s="5"/>
      <c r="D332" s="44">
        <v>1293</v>
      </c>
      <c r="E332" s="3">
        <v>353</v>
      </c>
      <c r="F332" s="30">
        <v>3.18</v>
      </c>
      <c r="L332" s="48"/>
      <c r="M332" s="10">
        <f>D332</f>
        <v>1293</v>
      </c>
    </row>
    <row r="333" spans="1:13">
      <c r="A333" s="3">
        <v>314</v>
      </c>
      <c r="B333" t="s">
        <v>751</v>
      </c>
      <c r="C333" s="5">
        <v>59296</v>
      </c>
      <c r="D333" s="44">
        <v>1282</v>
      </c>
      <c r="E333" s="3">
        <v>285</v>
      </c>
      <c r="F333" s="30">
        <v>2.4300000000000002</v>
      </c>
      <c r="L333" s="58">
        <f>D333</f>
        <v>1282</v>
      </c>
    </row>
    <row r="334" spans="1:13">
      <c r="A334" s="3">
        <v>315</v>
      </c>
      <c r="B334" t="s">
        <v>752</v>
      </c>
      <c r="C334" s="5">
        <v>59330</v>
      </c>
      <c r="D334" s="44">
        <v>1265</v>
      </c>
      <c r="E334" s="3">
        <v>220</v>
      </c>
      <c r="F334" s="30">
        <v>2.36</v>
      </c>
      <c r="L334" s="58">
        <f>D334</f>
        <v>1265</v>
      </c>
    </row>
    <row r="335" spans="1:13">
      <c r="A335" s="3">
        <v>316</v>
      </c>
      <c r="B335" t="s">
        <v>753</v>
      </c>
      <c r="C335" s="5">
        <v>59530</v>
      </c>
      <c r="D335" s="44">
        <v>1257</v>
      </c>
      <c r="E335" s="3">
        <v>268</v>
      </c>
      <c r="F335" s="30">
        <v>2.36</v>
      </c>
      <c r="L335" s="58">
        <f>D335</f>
        <v>1257</v>
      </c>
    </row>
    <row r="336" spans="1:13">
      <c r="A336" s="3">
        <v>317</v>
      </c>
      <c r="B336" t="s">
        <v>406</v>
      </c>
      <c r="C336" s="5"/>
      <c r="D336" s="44">
        <v>1256</v>
      </c>
      <c r="E336" s="3">
        <v>321</v>
      </c>
      <c r="F336" s="30">
        <v>3.04</v>
      </c>
      <c r="L336" s="48"/>
      <c r="M336" s="10">
        <f>D336</f>
        <v>1256</v>
      </c>
    </row>
    <row r="337" spans="1:13">
      <c r="A337" s="3">
        <v>318</v>
      </c>
      <c r="B337" t="s">
        <v>754</v>
      </c>
      <c r="C337" s="5">
        <v>59231</v>
      </c>
      <c r="D337" s="44">
        <v>1254</v>
      </c>
      <c r="E337" s="3">
        <v>314</v>
      </c>
      <c r="F337" s="30">
        <v>2.58</v>
      </c>
      <c r="L337" s="48">
        <f>D337</f>
        <v>1254</v>
      </c>
    </row>
    <row r="338" spans="1:13">
      <c r="A338" s="3">
        <v>319</v>
      </c>
      <c r="B338" t="s">
        <v>755</v>
      </c>
      <c r="C338" s="5">
        <v>59970</v>
      </c>
      <c r="D338" s="44">
        <v>1253</v>
      </c>
      <c r="E338" s="3">
        <v>254</v>
      </c>
      <c r="F338" s="30">
        <v>2.27</v>
      </c>
      <c r="K338" s="10">
        <f>D338</f>
        <v>1253</v>
      </c>
      <c r="L338" s="48"/>
    </row>
    <row r="339" spans="1:13">
      <c r="A339" s="3">
        <v>320</v>
      </c>
      <c r="B339" t="s">
        <v>756</v>
      </c>
      <c r="C339" s="131">
        <v>59111</v>
      </c>
      <c r="D339" s="44">
        <v>1247</v>
      </c>
      <c r="E339" s="3">
        <v>283</v>
      </c>
      <c r="F339" s="30">
        <v>2.42</v>
      </c>
      <c r="L339" s="48">
        <f>D339</f>
        <v>1247</v>
      </c>
    </row>
    <row r="340" spans="1:13">
      <c r="A340" s="3">
        <v>321</v>
      </c>
      <c r="B340" t="s">
        <v>407</v>
      </c>
      <c r="C340" s="5"/>
      <c r="D340" s="44">
        <v>1227</v>
      </c>
      <c r="E340" s="3">
        <v>339</v>
      </c>
      <c r="F340" s="30">
        <v>3.13</v>
      </c>
      <c r="L340" s="48"/>
      <c r="M340" s="10">
        <f>D340</f>
        <v>1227</v>
      </c>
    </row>
    <row r="341" spans="1:13">
      <c r="A341" s="3">
        <v>322</v>
      </c>
      <c r="B341" t="s">
        <v>757</v>
      </c>
      <c r="C341" s="5">
        <v>59490</v>
      </c>
      <c r="D341" s="44">
        <v>1214</v>
      </c>
      <c r="E341" s="3">
        <v>288</v>
      </c>
      <c r="F341" s="30">
        <v>2.4900000000000002</v>
      </c>
      <c r="L341" s="48">
        <f>D341</f>
        <v>1214</v>
      </c>
    </row>
    <row r="342" spans="1:13">
      <c r="A342" s="3">
        <v>323</v>
      </c>
      <c r="B342" t="s">
        <v>408</v>
      </c>
      <c r="C342" s="5"/>
      <c r="D342" s="44">
        <v>1202</v>
      </c>
      <c r="E342" s="3">
        <v>362</v>
      </c>
      <c r="F342" s="30">
        <v>3.41</v>
      </c>
      <c r="L342" s="48"/>
      <c r="M342" s="10">
        <f>D342</f>
        <v>1202</v>
      </c>
    </row>
    <row r="343" spans="1:13">
      <c r="A343" s="3">
        <v>324</v>
      </c>
      <c r="B343" t="s">
        <v>440</v>
      </c>
      <c r="C343" s="5">
        <v>59152</v>
      </c>
      <c r="D343" s="44">
        <v>1194</v>
      </c>
      <c r="E343" s="3">
        <v>291</v>
      </c>
      <c r="F343" s="30">
        <v>2.48</v>
      </c>
      <c r="L343" s="48">
        <f>D343</f>
        <v>1194</v>
      </c>
    </row>
    <row r="344" spans="1:13">
      <c r="A344" s="3">
        <v>325</v>
      </c>
      <c r="B344" t="s">
        <v>441</v>
      </c>
      <c r="C344" s="5">
        <v>59990</v>
      </c>
      <c r="D344" s="44">
        <v>1192</v>
      </c>
      <c r="E344" s="3">
        <v>262</v>
      </c>
      <c r="F344" s="30">
        <v>2.2999999999999998</v>
      </c>
      <c r="K344" s="10">
        <f>D344</f>
        <v>1192</v>
      </c>
      <c r="L344" s="48"/>
    </row>
    <row r="345" spans="1:13">
      <c r="A345" s="3">
        <v>326</v>
      </c>
      <c r="B345" t="s">
        <v>442</v>
      </c>
      <c r="C345" s="5">
        <v>59111</v>
      </c>
      <c r="D345" s="44">
        <v>1189</v>
      </c>
      <c r="E345" s="3">
        <v>284</v>
      </c>
      <c r="F345" s="30">
        <v>2.41</v>
      </c>
      <c r="L345" s="48">
        <f>D345</f>
        <v>1189</v>
      </c>
    </row>
    <row r="346" spans="1:13">
      <c r="A346" s="3">
        <v>327</v>
      </c>
      <c r="B346" t="s">
        <v>443</v>
      </c>
      <c r="C346" s="5">
        <v>59230</v>
      </c>
      <c r="D346" s="44">
        <v>1187</v>
      </c>
      <c r="E346" s="3">
        <v>270</v>
      </c>
      <c r="F346" s="30">
        <v>2.46</v>
      </c>
      <c r="L346" s="48">
        <f>D346</f>
        <v>1187</v>
      </c>
    </row>
    <row r="347" spans="1:13">
      <c r="A347" s="3">
        <v>328</v>
      </c>
      <c r="B347" t="s">
        <v>444</v>
      </c>
      <c r="C347" s="132">
        <v>59188</v>
      </c>
      <c r="D347" s="44">
        <v>1186</v>
      </c>
      <c r="E347" s="3">
        <v>289</v>
      </c>
      <c r="F347" s="30">
        <v>2.4700000000000002</v>
      </c>
      <c r="L347" s="48">
        <f>D347</f>
        <v>1186</v>
      </c>
    </row>
    <row r="348" spans="1:13">
      <c r="A348" s="3">
        <v>329</v>
      </c>
      <c r="B348" t="s">
        <v>409</v>
      </c>
      <c r="C348" s="132"/>
      <c r="D348" s="44">
        <v>1184</v>
      </c>
      <c r="E348" s="3">
        <v>368</v>
      </c>
      <c r="F348" s="30">
        <v>3.28</v>
      </c>
      <c r="L348" s="48"/>
      <c r="M348" s="10">
        <f>D348</f>
        <v>1184</v>
      </c>
    </row>
    <row r="349" spans="1:13">
      <c r="A349" s="3">
        <v>330</v>
      </c>
      <c r="B349" t="s">
        <v>445</v>
      </c>
      <c r="C349" s="132">
        <v>59132</v>
      </c>
      <c r="D349" s="44">
        <v>1184</v>
      </c>
      <c r="E349" s="3">
        <v>210</v>
      </c>
      <c r="F349" s="30">
        <v>2.27</v>
      </c>
      <c r="K349" s="10">
        <f>D349</f>
        <v>1184</v>
      </c>
      <c r="L349" s="48"/>
    </row>
    <row r="350" spans="1:13">
      <c r="A350" s="3">
        <v>331</v>
      </c>
      <c r="B350" t="s">
        <v>446</v>
      </c>
      <c r="C350" s="132">
        <v>59152</v>
      </c>
      <c r="D350" s="44">
        <v>1180</v>
      </c>
      <c r="E350" s="3">
        <v>291</v>
      </c>
      <c r="F350" s="30">
        <v>2.5</v>
      </c>
      <c r="L350" s="48">
        <f>D350</f>
        <v>1180</v>
      </c>
    </row>
    <row r="351" spans="1:13">
      <c r="A351" s="3">
        <v>332</v>
      </c>
      <c r="B351" t="s">
        <v>410</v>
      </c>
      <c r="C351" s="132"/>
      <c r="D351" s="44">
        <v>1176</v>
      </c>
      <c r="E351" s="3">
        <v>375</v>
      </c>
      <c r="F351" s="30">
        <v>3.37</v>
      </c>
      <c r="L351" s="48"/>
      <c r="M351" s="10">
        <f>D351</f>
        <v>1176</v>
      </c>
    </row>
    <row r="352" spans="1:13">
      <c r="A352" s="3">
        <v>333</v>
      </c>
      <c r="B352" t="s">
        <v>411</v>
      </c>
      <c r="C352" s="132"/>
      <c r="D352" s="44">
        <v>1165</v>
      </c>
      <c r="E352" s="3">
        <v>374</v>
      </c>
      <c r="F352" s="30">
        <v>3.36</v>
      </c>
      <c r="L352" s="48"/>
      <c r="M352" s="10">
        <f>D352</f>
        <v>1165</v>
      </c>
    </row>
    <row r="353" spans="1:13">
      <c r="A353" s="3">
        <v>334</v>
      </c>
      <c r="B353" t="s">
        <v>412</v>
      </c>
      <c r="C353" s="132"/>
      <c r="D353" s="44">
        <v>1158</v>
      </c>
      <c r="E353" s="3">
        <v>265</v>
      </c>
      <c r="F353" s="30">
        <v>3.26</v>
      </c>
      <c r="L353" s="48"/>
      <c r="M353" s="10">
        <f>D353</f>
        <v>1158</v>
      </c>
    </row>
    <row r="354" spans="1:13">
      <c r="A354" s="3">
        <v>335</v>
      </c>
      <c r="B354" t="s">
        <v>413</v>
      </c>
      <c r="C354" s="132"/>
      <c r="D354" s="44">
        <v>1156</v>
      </c>
      <c r="E354" s="3">
        <v>334</v>
      </c>
      <c r="F354" s="30">
        <v>3.16</v>
      </c>
      <c r="L354" s="48"/>
      <c r="M354" s="10">
        <f>D354</f>
        <v>1156</v>
      </c>
    </row>
    <row r="355" spans="1:13">
      <c r="A355" s="3">
        <v>336</v>
      </c>
      <c r="B355" t="s">
        <v>447</v>
      </c>
      <c r="C355" s="132">
        <v>59310</v>
      </c>
      <c r="D355" s="44">
        <v>1155</v>
      </c>
      <c r="E355" s="3">
        <v>295</v>
      </c>
      <c r="F355" s="30">
        <v>2.4900000000000002</v>
      </c>
      <c r="L355" s="48">
        <f>D355</f>
        <v>1155</v>
      </c>
      <c r="M355" s="10"/>
    </row>
    <row r="356" spans="1:13">
      <c r="A356" s="3">
        <v>337</v>
      </c>
      <c r="B356" t="s">
        <v>448</v>
      </c>
      <c r="C356" s="132">
        <v>59144</v>
      </c>
      <c r="D356" s="44">
        <v>1144</v>
      </c>
      <c r="E356" s="3">
        <v>265</v>
      </c>
      <c r="F356" s="30">
        <v>2.33</v>
      </c>
      <c r="L356" s="48">
        <f>D356</f>
        <v>1144</v>
      </c>
    </row>
    <row r="357" spans="1:13">
      <c r="A357" s="3">
        <v>338</v>
      </c>
      <c r="B357" t="s">
        <v>449</v>
      </c>
      <c r="C357" s="16"/>
      <c r="D357" s="44">
        <v>1141</v>
      </c>
      <c r="E357" s="3">
        <v>319</v>
      </c>
      <c r="F357" s="30">
        <v>3.04</v>
      </c>
      <c r="L357" s="48"/>
      <c r="M357" s="10">
        <f>D357</f>
        <v>1141</v>
      </c>
    </row>
    <row r="358" spans="1:13">
      <c r="A358" s="3">
        <v>339</v>
      </c>
      <c r="B358" t="s">
        <v>450</v>
      </c>
      <c r="C358" s="132">
        <v>59244</v>
      </c>
      <c r="D358" s="44">
        <v>1133</v>
      </c>
      <c r="E358" s="3">
        <v>221</v>
      </c>
      <c r="F358" s="30">
        <v>2.42</v>
      </c>
      <c r="K358" s="8"/>
      <c r="L358" s="48">
        <f>D358</f>
        <v>1133</v>
      </c>
    </row>
    <row r="359" spans="1:13">
      <c r="A359" s="3">
        <v>340</v>
      </c>
      <c r="B359" t="s">
        <v>451</v>
      </c>
      <c r="C359" s="132">
        <v>59320</v>
      </c>
      <c r="D359" s="44">
        <v>1126</v>
      </c>
      <c r="E359" s="3">
        <v>311</v>
      </c>
      <c r="F359" s="30">
        <v>2.57</v>
      </c>
      <c r="K359" s="8"/>
      <c r="L359" s="48">
        <f>D359</f>
        <v>1126</v>
      </c>
    </row>
    <row r="360" spans="1:13">
      <c r="A360" s="3">
        <v>341</v>
      </c>
      <c r="B360" t="s">
        <v>452</v>
      </c>
      <c r="C360" s="132">
        <v>59870</v>
      </c>
      <c r="D360" s="44">
        <v>1123</v>
      </c>
      <c r="E360" s="3">
        <v>288</v>
      </c>
      <c r="F360" s="30">
        <v>2.4900000000000002</v>
      </c>
      <c r="K360" s="8"/>
      <c r="L360" s="48">
        <f>D360</f>
        <v>1123</v>
      </c>
    </row>
    <row r="361" spans="1:13">
      <c r="A361" s="3">
        <v>342</v>
      </c>
      <c r="B361" t="s">
        <v>453</v>
      </c>
      <c r="C361" s="132">
        <v>59680</v>
      </c>
      <c r="D361" s="44">
        <v>1117</v>
      </c>
      <c r="E361" s="3">
        <v>206</v>
      </c>
      <c r="F361" s="30">
        <v>2.23</v>
      </c>
      <c r="K361" s="48">
        <f>D361</f>
        <v>1117</v>
      </c>
    </row>
    <row r="362" spans="1:13">
      <c r="A362" s="3">
        <v>343</v>
      </c>
      <c r="B362" t="s">
        <v>454</v>
      </c>
      <c r="C362" s="132">
        <v>59157</v>
      </c>
      <c r="D362" s="44">
        <v>1110</v>
      </c>
      <c r="E362" s="3">
        <v>299</v>
      </c>
      <c r="F362" s="30">
        <v>3</v>
      </c>
      <c r="K362" s="8"/>
      <c r="L362" s="48">
        <f>D362</f>
        <v>1110</v>
      </c>
    </row>
    <row r="363" spans="1:13">
      <c r="A363" s="3">
        <v>344</v>
      </c>
      <c r="B363" t="s">
        <v>414</v>
      </c>
      <c r="C363" s="132"/>
      <c r="D363" s="44">
        <v>1106</v>
      </c>
      <c r="E363" s="3">
        <v>348</v>
      </c>
      <c r="F363" s="30">
        <v>3.16</v>
      </c>
      <c r="K363" s="8"/>
      <c r="L363" s="48"/>
      <c r="M363" s="10">
        <f>D363</f>
        <v>1106</v>
      </c>
    </row>
    <row r="364" spans="1:13">
      <c r="A364" s="3">
        <v>345</v>
      </c>
      <c r="B364" t="s">
        <v>455</v>
      </c>
      <c r="C364" s="132">
        <v>59169</v>
      </c>
      <c r="D364" s="44">
        <v>1100</v>
      </c>
      <c r="E364" s="3">
        <v>306</v>
      </c>
      <c r="F364" s="30">
        <v>2.59</v>
      </c>
      <c r="K364" s="8"/>
      <c r="L364" s="48">
        <f>D364</f>
        <v>1100</v>
      </c>
    </row>
    <row r="365" spans="1:13">
      <c r="A365" s="3">
        <v>346</v>
      </c>
      <c r="B365" t="s">
        <v>415</v>
      </c>
      <c r="C365" s="132"/>
      <c r="D365" s="44">
        <v>1094</v>
      </c>
      <c r="E365" s="3">
        <v>320</v>
      </c>
      <c r="F365" s="30">
        <v>3.11</v>
      </c>
      <c r="L365" s="48"/>
      <c r="M365" s="10">
        <f>D365</f>
        <v>1094</v>
      </c>
    </row>
    <row r="366" spans="1:13">
      <c r="A366" s="3">
        <v>347</v>
      </c>
      <c r="B366" t="s">
        <v>416</v>
      </c>
      <c r="C366" s="132"/>
      <c r="D366" s="44">
        <v>1085</v>
      </c>
      <c r="E366" s="3">
        <v>382</v>
      </c>
      <c r="F366" s="30">
        <v>3.44</v>
      </c>
      <c r="L366" s="48"/>
      <c r="M366" s="10">
        <f>D366</f>
        <v>1085</v>
      </c>
    </row>
    <row r="367" spans="1:13">
      <c r="A367" s="3">
        <v>348</v>
      </c>
      <c r="B367" t="s">
        <v>417</v>
      </c>
      <c r="C367" s="132"/>
      <c r="D367" s="44">
        <v>1083</v>
      </c>
      <c r="E367" s="3">
        <v>376</v>
      </c>
      <c r="F367" s="30">
        <v>3.28</v>
      </c>
      <c r="L367" s="48"/>
      <c r="M367" s="10">
        <f>D367</f>
        <v>1083</v>
      </c>
    </row>
    <row r="368" spans="1:13">
      <c r="A368" s="3">
        <v>349</v>
      </c>
      <c r="B368" t="s">
        <v>456</v>
      </c>
      <c r="C368" s="132">
        <v>59320</v>
      </c>
      <c r="D368" s="44">
        <v>1081</v>
      </c>
      <c r="E368" s="3">
        <v>313</v>
      </c>
      <c r="F368" s="30">
        <v>2.59</v>
      </c>
      <c r="L368" s="48">
        <f>D368</f>
        <v>1081</v>
      </c>
      <c r="M368" s="10"/>
    </row>
    <row r="369" spans="1:15">
      <c r="A369" s="3">
        <v>350</v>
      </c>
      <c r="B369" t="s">
        <v>418</v>
      </c>
      <c r="C369" s="132"/>
      <c r="D369" s="44">
        <v>1076</v>
      </c>
      <c r="E369" s="3">
        <v>366</v>
      </c>
      <c r="F369" s="30">
        <v>3.23</v>
      </c>
      <c r="L369" s="48"/>
      <c r="M369" s="10">
        <f>D369</f>
        <v>1076</v>
      </c>
    </row>
    <row r="370" spans="1:15">
      <c r="A370" s="3">
        <v>351</v>
      </c>
      <c r="B370" t="s">
        <v>419</v>
      </c>
      <c r="C370" s="132"/>
      <c r="D370" s="44">
        <v>1073</v>
      </c>
      <c r="E370" s="3">
        <v>342</v>
      </c>
      <c r="F370" s="30">
        <v>3.16</v>
      </c>
      <c r="L370" s="48"/>
      <c r="M370" s="10">
        <f>D370</f>
        <v>1073</v>
      </c>
    </row>
    <row r="371" spans="1:15">
      <c r="A371" s="3">
        <v>352</v>
      </c>
      <c r="B371" t="s">
        <v>457</v>
      </c>
      <c r="C371" s="132">
        <v>59269</v>
      </c>
      <c r="D371" s="44">
        <v>1071</v>
      </c>
      <c r="E371" s="3">
        <v>271</v>
      </c>
      <c r="F371" s="30">
        <v>2.39</v>
      </c>
      <c r="L371" s="48">
        <f>D371</f>
        <v>1071</v>
      </c>
      <c r="M371" s="10"/>
    </row>
    <row r="372" spans="1:15">
      <c r="A372" s="3">
        <v>353</v>
      </c>
      <c r="B372" t="s">
        <v>458</v>
      </c>
      <c r="C372" s="132">
        <v>59265</v>
      </c>
      <c r="D372" s="44">
        <v>1048</v>
      </c>
      <c r="E372" s="3">
        <v>308</v>
      </c>
      <c r="F372" s="30">
        <v>3</v>
      </c>
      <c r="L372" s="48">
        <f>D372</f>
        <v>1048</v>
      </c>
    </row>
    <row r="373" spans="1:15">
      <c r="A373" s="3">
        <v>354</v>
      </c>
      <c r="B373" t="s">
        <v>459</v>
      </c>
      <c r="C373" s="132">
        <v>59144</v>
      </c>
      <c r="D373" s="44">
        <v>1046</v>
      </c>
      <c r="E373" s="3">
        <v>269</v>
      </c>
      <c r="F373" s="30">
        <v>2.37</v>
      </c>
      <c r="L373" s="48">
        <f>D373</f>
        <v>1046</v>
      </c>
    </row>
    <row r="374" spans="1:15">
      <c r="A374" s="3">
        <v>355</v>
      </c>
      <c r="B374" t="s">
        <v>420</v>
      </c>
      <c r="C374" s="132"/>
      <c r="D374" s="44">
        <v>1037</v>
      </c>
      <c r="E374" s="3">
        <v>310</v>
      </c>
      <c r="F374" s="30">
        <v>3.03</v>
      </c>
      <c r="L374" s="48"/>
      <c r="M374" s="10">
        <f>D374</f>
        <v>1037</v>
      </c>
    </row>
    <row r="375" spans="1:15">
      <c r="A375" s="3">
        <v>356</v>
      </c>
      <c r="B375" t="s">
        <v>460</v>
      </c>
      <c r="C375" s="132">
        <v>59440</v>
      </c>
      <c r="D375" s="44">
        <v>1036</v>
      </c>
      <c r="E375" s="3">
        <v>220</v>
      </c>
      <c r="F375" s="30">
        <v>2.39</v>
      </c>
      <c r="L375" s="48">
        <f t="shared" ref="L375:L380" si="14">D375</f>
        <v>1036</v>
      </c>
    </row>
    <row r="376" spans="1:15">
      <c r="A376" s="3">
        <v>357</v>
      </c>
      <c r="B376" t="s">
        <v>461</v>
      </c>
      <c r="C376" s="132">
        <v>59158</v>
      </c>
      <c r="D376" s="44">
        <v>1032</v>
      </c>
      <c r="E376" s="3">
        <v>281</v>
      </c>
      <c r="F376" s="30">
        <v>2.4500000000000002</v>
      </c>
      <c r="L376" s="48">
        <f t="shared" si="14"/>
        <v>1032</v>
      </c>
    </row>
    <row r="377" spans="1:15">
      <c r="A377" s="3">
        <v>358</v>
      </c>
      <c r="B377" t="s">
        <v>462</v>
      </c>
      <c r="C377" s="132">
        <v>59213</v>
      </c>
      <c r="D377" s="44">
        <v>1029</v>
      </c>
      <c r="E377" s="3">
        <v>275</v>
      </c>
      <c r="F377" s="30">
        <v>2.4300000000000002</v>
      </c>
      <c r="L377" s="48">
        <f t="shared" si="14"/>
        <v>1029</v>
      </c>
    </row>
    <row r="378" spans="1:15">
      <c r="A378" s="3">
        <v>359</v>
      </c>
      <c r="B378" t="s">
        <v>421</v>
      </c>
      <c r="C378" s="132">
        <v>59730</v>
      </c>
      <c r="D378" s="44">
        <v>1014</v>
      </c>
      <c r="E378" s="3">
        <v>283</v>
      </c>
      <c r="F378" s="30">
        <v>2.52</v>
      </c>
      <c r="L378" s="48">
        <f t="shared" si="14"/>
        <v>1014</v>
      </c>
    </row>
    <row r="379" spans="1:15">
      <c r="A379" s="3">
        <v>360</v>
      </c>
      <c r="B379" t="s">
        <v>463</v>
      </c>
      <c r="C379" s="132">
        <v>59330</v>
      </c>
      <c r="D379" s="44">
        <v>1013</v>
      </c>
      <c r="E379" s="3">
        <v>211</v>
      </c>
      <c r="F379" s="30">
        <v>2.2999999999999998</v>
      </c>
      <c r="L379" s="48">
        <f t="shared" si="14"/>
        <v>1013</v>
      </c>
    </row>
    <row r="380" spans="1:15">
      <c r="A380" s="3">
        <v>361</v>
      </c>
      <c r="B380" t="s">
        <v>759</v>
      </c>
      <c r="C380" s="132">
        <v>59360</v>
      </c>
      <c r="D380" s="44">
        <v>992</v>
      </c>
      <c r="E380" s="3">
        <v>288</v>
      </c>
      <c r="F380" s="30">
        <v>2.56</v>
      </c>
      <c r="L380" s="48">
        <f t="shared" si="14"/>
        <v>992</v>
      </c>
    </row>
    <row r="381" spans="1:15" ht="16" thickBot="1">
      <c r="C381" s="63"/>
      <c r="D381" s="13"/>
      <c r="E381" s="63"/>
      <c r="F381" s="63"/>
      <c r="G381" s="13"/>
      <c r="H381" s="13"/>
      <c r="I381" s="13"/>
      <c r="J381" s="13"/>
      <c r="K381" s="13"/>
      <c r="L381" s="59"/>
      <c r="M381" s="13"/>
      <c r="N381" s="13"/>
    </row>
    <row r="382" spans="1:15" ht="16" thickTop="1">
      <c r="D382" s="10">
        <f>SUM(D8:D380)-D264-D134</f>
        <v>2408179</v>
      </c>
      <c r="E382" s="127"/>
      <c r="F382" s="127"/>
      <c r="G382" s="10">
        <f t="shared" ref="G382:M382" si="15">SUM(G8:G381)</f>
        <v>0</v>
      </c>
      <c r="H382" s="10">
        <f t="shared" si="15"/>
        <v>0</v>
      </c>
      <c r="I382" s="10">
        <f t="shared" si="15"/>
        <v>0</v>
      </c>
      <c r="J382" s="10">
        <f t="shared" si="15"/>
        <v>0</v>
      </c>
      <c r="K382" s="10">
        <f t="shared" si="15"/>
        <v>245275</v>
      </c>
      <c r="L382" s="48">
        <f t="shared" si="15"/>
        <v>1607626</v>
      </c>
      <c r="M382" s="10">
        <f t="shared" si="15"/>
        <v>555530</v>
      </c>
      <c r="N382" s="70">
        <f>SUM(K382:M382)</f>
        <v>2408431</v>
      </c>
      <c r="O382" s="92" t="s">
        <v>1800</v>
      </c>
    </row>
    <row r="383" spans="1:15">
      <c r="D383" t="s">
        <v>216</v>
      </c>
      <c r="F383" s="28">
        <f>N382/D5</f>
        <v>0.93467053714534087</v>
      </c>
      <c r="K383" s="20">
        <f>K382/N382</f>
        <v>0.10184016066891682</v>
      </c>
      <c r="L383" s="60">
        <f>L382/N382</f>
        <v>0.66749929726033252</v>
      </c>
      <c r="M383" s="20">
        <f>M382/N382</f>
        <v>0.23066054207075062</v>
      </c>
      <c r="N383" s="78">
        <f>SUM(K383:M383)</f>
        <v>1</v>
      </c>
      <c r="O383" s="91" t="s">
        <v>1801</v>
      </c>
    </row>
    <row r="384" spans="1:15">
      <c r="D384" t="s">
        <v>75</v>
      </c>
      <c r="F384" s="127">
        <f>D5-N382</f>
        <v>168339</v>
      </c>
      <c r="N384" s="72"/>
      <c r="O384" s="73"/>
    </row>
    <row r="385" spans="4:15">
      <c r="D385" t="s">
        <v>77</v>
      </c>
      <c r="K385" s="10">
        <f>F384*K383</f>
        <v>17143.670806844788</v>
      </c>
      <c r="L385" s="48">
        <f>F384*L383</f>
        <v>112366.16420150711</v>
      </c>
      <c r="M385" s="10">
        <f>F384*M383</f>
        <v>38829.164991648089</v>
      </c>
      <c r="N385" s="75">
        <f>SUM(K385:M385)</f>
        <v>168339</v>
      </c>
      <c r="O385" s="73"/>
    </row>
    <row r="386" spans="4:15">
      <c r="D386" t="s">
        <v>78</v>
      </c>
      <c r="K386" s="10">
        <f>K382+K385</f>
        <v>262418.67080684478</v>
      </c>
      <c r="L386" s="48">
        <f>L382+L385</f>
        <v>1719992.1642015071</v>
      </c>
      <c r="M386" s="10">
        <f>M382+M385</f>
        <v>594359.16499164805</v>
      </c>
      <c r="N386" s="86">
        <f>SUM(K386:M386)</f>
        <v>2576770</v>
      </c>
      <c r="O386" s="77"/>
    </row>
    <row r="387" spans="4:15">
      <c r="H387" s="115" t="s">
        <v>104</v>
      </c>
      <c r="I387" s="116" t="s">
        <v>73</v>
      </c>
      <c r="J387" s="116" t="s">
        <v>103</v>
      </c>
      <c r="K387" s="117" t="s">
        <v>52</v>
      </c>
      <c r="L387" s="117" t="s">
        <v>53</v>
      </c>
      <c r="M387" s="118" t="s">
        <v>215</v>
      </c>
    </row>
    <row r="392" spans="4:15">
      <c r="K392" s="20"/>
      <c r="L392" s="60"/>
      <c r="M392" s="20"/>
    </row>
    <row r="393" spans="4:15">
      <c r="H393">
        <f>1240/20</f>
        <v>62</v>
      </c>
      <c r="K393" s="22"/>
      <c r="L393" s="61"/>
      <c r="M393" s="22"/>
    </row>
  </sheetData>
  <mergeCells count="6">
    <mergeCell ref="H134:M134"/>
    <mergeCell ref="A260:O260"/>
    <mergeCell ref="H264:M264"/>
    <mergeCell ref="H5:M5"/>
    <mergeCell ref="A1:O1"/>
    <mergeCell ref="A130:O130"/>
  </mergeCells>
  <phoneticPr fontId="9" type="noConversion"/>
  <printOptions horizontalCentered="1" verticalCentered="1"/>
  <pageMargins left="0" right="0" top="0.25" bottom="0" header="0" footer="0"/>
  <pageSetup paperSize="3" scale="60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1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dimension ref="A1:O292"/>
  <sheetViews>
    <sheetView topLeftCell="A13" workbookViewId="0">
      <selection activeCell="A2" sqref="A2"/>
    </sheetView>
  </sheetViews>
  <sheetFormatPr baseColWidth="10" defaultRowHeight="15" x14ac:dyDescent="0"/>
  <cols>
    <col min="1" max="1" width="8.5" style="3" customWidth="1"/>
    <col min="2" max="2" width="27.5" customWidth="1"/>
    <col min="3" max="3" width="12.6640625" style="3" customWidth="1"/>
    <col min="4" max="4" width="13.1640625" customWidth="1"/>
    <col min="5" max="5" width="10.83203125" customWidth="1"/>
    <col min="6" max="7" width="15.6640625" customWidth="1"/>
    <col min="8" max="13" width="10.832031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s="49" customFormat="1" ht="20">
      <c r="A2" s="143" t="s">
        <v>1827</v>
      </c>
      <c r="B2" s="110"/>
      <c r="C2" s="111"/>
    </row>
    <row r="3" spans="1:15" s="49" customFormat="1" ht="18">
      <c r="A3" s="121" t="s">
        <v>596</v>
      </c>
      <c r="B3" s="110"/>
      <c r="C3" s="111"/>
    </row>
    <row r="4" spans="1:15" s="49" customFormat="1" ht="18">
      <c r="A4" s="133" t="s">
        <v>598</v>
      </c>
      <c r="B4" s="110"/>
      <c r="C4" s="111"/>
    </row>
    <row r="5" spans="1:15">
      <c r="D5" s="15">
        <v>1324865</v>
      </c>
      <c r="E5" s="3"/>
      <c r="F5" s="3"/>
      <c r="G5" s="3"/>
      <c r="H5" s="138" t="s">
        <v>50</v>
      </c>
      <c r="I5" s="139"/>
      <c r="J5" s="139"/>
      <c r="K5" s="139"/>
      <c r="L5" s="139"/>
      <c r="M5" s="140"/>
    </row>
    <row r="6" spans="1:15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E7" s="3"/>
      <c r="L7" s="8"/>
    </row>
    <row r="8" spans="1:15">
      <c r="A8" s="3">
        <v>1</v>
      </c>
      <c r="B8" t="s">
        <v>112</v>
      </c>
      <c r="C8" s="3">
        <v>77000</v>
      </c>
      <c r="D8" s="2">
        <v>49348</v>
      </c>
      <c r="E8">
        <v>340</v>
      </c>
      <c r="F8" s="52">
        <v>2.58</v>
      </c>
      <c r="G8" s="52"/>
      <c r="L8" s="48">
        <f>D8</f>
        <v>49348</v>
      </c>
    </row>
    <row r="9" spans="1:15">
      <c r="A9" s="3">
        <v>2</v>
      </c>
      <c r="B9" t="s">
        <v>114</v>
      </c>
      <c r="D9" s="2">
        <v>45371</v>
      </c>
      <c r="E9">
        <v>363</v>
      </c>
      <c r="F9" s="52">
        <v>3.13</v>
      </c>
      <c r="G9" s="52"/>
      <c r="L9" s="8"/>
      <c r="M9" s="10">
        <f>D9</f>
        <v>45371</v>
      </c>
    </row>
    <row r="10" spans="1:15">
      <c r="A10" s="3">
        <v>3</v>
      </c>
      <c r="B10" t="s">
        <v>115</v>
      </c>
      <c r="D10" s="2">
        <v>35660</v>
      </c>
      <c r="E10">
        <v>389</v>
      </c>
      <c r="F10" s="52">
        <v>3.26</v>
      </c>
      <c r="G10" s="52"/>
      <c r="L10" s="8"/>
      <c r="M10" s="10">
        <f t="shared" ref="M10:M36" si="0">D10</f>
        <v>35660</v>
      </c>
    </row>
    <row r="11" spans="1:15">
      <c r="A11" s="3">
        <v>4</v>
      </c>
      <c r="B11" t="s">
        <v>116</v>
      </c>
      <c r="D11" s="2">
        <v>32956</v>
      </c>
      <c r="E11">
        <v>362</v>
      </c>
      <c r="F11" s="52">
        <v>3.1</v>
      </c>
      <c r="G11" s="52"/>
      <c r="L11" s="8"/>
      <c r="M11" s="10">
        <f t="shared" si="0"/>
        <v>32956</v>
      </c>
    </row>
    <row r="12" spans="1:15">
      <c r="A12" s="3">
        <v>5</v>
      </c>
      <c r="B12" t="s">
        <v>117</v>
      </c>
      <c r="D12" s="2">
        <v>24586</v>
      </c>
      <c r="E12">
        <v>359</v>
      </c>
      <c r="F12" s="52">
        <v>3.08</v>
      </c>
      <c r="G12" s="52"/>
      <c r="L12" s="8"/>
      <c r="M12" s="10">
        <f t="shared" si="0"/>
        <v>24586</v>
      </c>
    </row>
    <row r="13" spans="1:15">
      <c r="A13" s="3">
        <v>6</v>
      </c>
      <c r="B13" t="s">
        <v>118</v>
      </c>
      <c r="D13" s="2">
        <v>22331</v>
      </c>
      <c r="E13">
        <v>390</v>
      </c>
      <c r="F13" s="52">
        <v>3.26</v>
      </c>
      <c r="G13" s="52"/>
      <c r="L13" s="8"/>
      <c r="M13" s="10">
        <f t="shared" si="0"/>
        <v>22331</v>
      </c>
    </row>
    <row r="14" spans="1:15">
      <c r="A14" s="3">
        <v>7</v>
      </c>
      <c r="B14" t="s">
        <v>119</v>
      </c>
      <c r="D14" s="2">
        <v>21602</v>
      </c>
      <c r="E14">
        <v>354</v>
      </c>
      <c r="F14" s="52">
        <v>3.05</v>
      </c>
      <c r="G14" s="52"/>
      <c r="L14" s="8"/>
      <c r="M14" s="10">
        <f t="shared" si="0"/>
        <v>21602</v>
      </c>
    </row>
    <row r="15" spans="1:15">
      <c r="A15" s="3">
        <v>8</v>
      </c>
      <c r="B15" t="s">
        <v>120</v>
      </c>
      <c r="D15" s="2">
        <v>21294</v>
      </c>
      <c r="E15">
        <v>365</v>
      </c>
      <c r="F15" s="52">
        <v>3.12</v>
      </c>
      <c r="G15" s="52"/>
      <c r="L15" s="8"/>
      <c r="M15" s="10">
        <f t="shared" si="0"/>
        <v>21294</v>
      </c>
    </row>
    <row r="16" spans="1:15">
      <c r="A16" s="3">
        <v>9</v>
      </c>
      <c r="B16" t="s">
        <v>121</v>
      </c>
      <c r="D16" s="2">
        <v>21201</v>
      </c>
      <c r="E16">
        <v>391</v>
      </c>
      <c r="F16" s="52">
        <v>3.29</v>
      </c>
      <c r="G16" s="52"/>
      <c r="L16" s="8"/>
      <c r="M16" s="10">
        <f t="shared" si="0"/>
        <v>21201</v>
      </c>
    </row>
    <row r="17" spans="1:13">
      <c r="A17" s="3">
        <v>10</v>
      </c>
      <c r="B17" t="s">
        <v>122</v>
      </c>
      <c r="D17" s="2">
        <v>20950</v>
      </c>
      <c r="E17">
        <v>383</v>
      </c>
      <c r="F17" s="52">
        <v>3.2</v>
      </c>
      <c r="G17" s="52"/>
      <c r="L17" s="8"/>
      <c r="M17" s="10">
        <f t="shared" si="0"/>
        <v>20950</v>
      </c>
    </row>
    <row r="18" spans="1:13">
      <c r="A18" s="3">
        <v>11</v>
      </c>
      <c r="B18" t="s">
        <v>123</v>
      </c>
      <c r="D18" s="2">
        <v>20707</v>
      </c>
      <c r="E18">
        <v>367</v>
      </c>
      <c r="F18" s="52">
        <v>3.13</v>
      </c>
      <c r="G18" s="52"/>
      <c r="L18" s="8"/>
      <c r="M18" s="10">
        <f t="shared" si="0"/>
        <v>20707</v>
      </c>
    </row>
    <row r="19" spans="1:13">
      <c r="A19" s="3">
        <v>12</v>
      </c>
      <c r="B19" t="s">
        <v>124</v>
      </c>
      <c r="D19" s="2">
        <v>20641</v>
      </c>
      <c r="E19">
        <v>394</v>
      </c>
      <c r="F19" s="52">
        <v>3.32</v>
      </c>
      <c r="G19" s="52"/>
      <c r="L19" s="8"/>
      <c r="M19" s="10">
        <f t="shared" si="0"/>
        <v>20641</v>
      </c>
    </row>
    <row r="20" spans="1:13">
      <c r="A20" s="3">
        <v>13</v>
      </c>
      <c r="B20" t="s">
        <v>125</v>
      </c>
      <c r="D20" s="2">
        <v>19667</v>
      </c>
      <c r="E20">
        <v>362</v>
      </c>
      <c r="F20" s="52">
        <v>3.13</v>
      </c>
      <c r="G20" s="52"/>
      <c r="L20" s="8"/>
      <c r="M20" s="10">
        <f t="shared" si="0"/>
        <v>19667</v>
      </c>
    </row>
    <row r="21" spans="1:13">
      <c r="A21" s="3">
        <v>14</v>
      </c>
      <c r="B21" t="s">
        <v>126</v>
      </c>
      <c r="D21" s="2">
        <v>19358</v>
      </c>
      <c r="E21">
        <v>357</v>
      </c>
      <c r="F21" s="52">
        <v>3.06</v>
      </c>
      <c r="G21" s="52"/>
      <c r="L21" s="8"/>
      <c r="M21" s="10">
        <f t="shared" si="0"/>
        <v>19358</v>
      </c>
    </row>
    <row r="22" spans="1:13">
      <c r="A22" s="3">
        <v>15</v>
      </c>
      <c r="B22" t="s">
        <v>127</v>
      </c>
      <c r="D22" s="2">
        <v>17615</v>
      </c>
      <c r="E22">
        <v>403</v>
      </c>
      <c r="F22" s="52">
        <v>3.3</v>
      </c>
      <c r="G22" s="52"/>
      <c r="L22" s="8"/>
      <c r="M22" s="10">
        <f t="shared" si="0"/>
        <v>17615</v>
      </c>
    </row>
    <row r="23" spans="1:13">
      <c r="A23" s="3">
        <v>16</v>
      </c>
      <c r="B23" t="s">
        <v>128</v>
      </c>
      <c r="D23" s="2">
        <v>16863</v>
      </c>
      <c r="E23">
        <v>371</v>
      </c>
      <c r="F23" s="52">
        <v>3.15</v>
      </c>
      <c r="G23" s="52"/>
      <c r="L23" s="8"/>
      <c r="M23" s="10">
        <f t="shared" si="0"/>
        <v>16863</v>
      </c>
    </row>
    <row r="24" spans="1:13">
      <c r="A24" s="3">
        <v>17</v>
      </c>
      <c r="B24" t="s">
        <v>129</v>
      </c>
      <c r="D24" s="2">
        <v>15949</v>
      </c>
      <c r="E24">
        <v>406</v>
      </c>
      <c r="F24" s="52">
        <v>3.44</v>
      </c>
      <c r="G24" s="52"/>
      <c r="L24" s="8"/>
      <c r="M24" s="10">
        <f t="shared" si="0"/>
        <v>15949</v>
      </c>
    </row>
    <row r="25" spans="1:13">
      <c r="A25" s="3">
        <v>18</v>
      </c>
      <c r="B25" t="s">
        <v>130</v>
      </c>
      <c r="D25" s="2">
        <v>15506</v>
      </c>
      <c r="E25">
        <v>359</v>
      </c>
      <c r="F25" s="52">
        <v>3.07</v>
      </c>
      <c r="G25" s="52"/>
      <c r="L25" s="8"/>
      <c r="M25" s="10">
        <f t="shared" si="0"/>
        <v>15506</v>
      </c>
    </row>
    <row r="26" spans="1:13">
      <c r="A26" s="3">
        <v>19</v>
      </c>
      <c r="B26" t="s">
        <v>131</v>
      </c>
      <c r="D26" s="2">
        <v>14278</v>
      </c>
      <c r="E26">
        <v>381</v>
      </c>
      <c r="F26" s="52">
        <v>3.21</v>
      </c>
      <c r="G26" s="52"/>
      <c r="L26" s="8"/>
      <c r="M26" s="10">
        <f t="shared" si="0"/>
        <v>14278</v>
      </c>
    </row>
    <row r="27" spans="1:13">
      <c r="A27" s="3">
        <v>20</v>
      </c>
      <c r="B27" t="s">
        <v>132</v>
      </c>
      <c r="D27" s="2">
        <v>14212</v>
      </c>
      <c r="E27">
        <v>354</v>
      </c>
      <c r="F27" s="52">
        <v>3.04</v>
      </c>
      <c r="G27" s="52"/>
      <c r="L27" s="8"/>
      <c r="M27" s="10">
        <f t="shared" si="0"/>
        <v>14212</v>
      </c>
    </row>
    <row r="28" spans="1:13">
      <c r="A28" s="3">
        <v>21</v>
      </c>
      <c r="B28" t="s">
        <v>133</v>
      </c>
      <c r="D28" s="2">
        <v>14026</v>
      </c>
      <c r="E28">
        <v>408</v>
      </c>
      <c r="F28" s="30">
        <v>3.48</v>
      </c>
      <c r="G28" s="30"/>
      <c r="L28" s="8"/>
      <c r="M28" s="10">
        <f t="shared" si="0"/>
        <v>14026</v>
      </c>
    </row>
    <row r="29" spans="1:13">
      <c r="A29" s="3">
        <v>22</v>
      </c>
      <c r="B29" t="s">
        <v>134</v>
      </c>
      <c r="D29" s="2">
        <v>13844</v>
      </c>
      <c r="E29">
        <v>334</v>
      </c>
      <c r="F29" s="30">
        <v>3.07</v>
      </c>
      <c r="G29" s="30"/>
      <c r="L29" s="8"/>
      <c r="M29" s="10">
        <f t="shared" si="0"/>
        <v>13844</v>
      </c>
    </row>
    <row r="30" spans="1:13">
      <c r="A30" s="3">
        <v>23</v>
      </c>
      <c r="B30" t="s">
        <v>135</v>
      </c>
      <c r="D30" s="2">
        <v>13404</v>
      </c>
      <c r="E30">
        <v>372</v>
      </c>
      <c r="F30" s="30">
        <v>3.17</v>
      </c>
      <c r="G30" s="30"/>
      <c r="L30" s="8"/>
      <c r="M30" s="10">
        <f t="shared" si="0"/>
        <v>13404</v>
      </c>
    </row>
    <row r="31" spans="1:13">
      <c r="A31" s="3">
        <v>24</v>
      </c>
      <c r="B31" t="s">
        <v>136</v>
      </c>
      <c r="D31" s="2">
        <v>12901</v>
      </c>
      <c r="E31">
        <v>442</v>
      </c>
      <c r="F31" s="30">
        <v>3.48</v>
      </c>
      <c r="G31" s="30"/>
      <c r="L31" s="8"/>
      <c r="M31" s="10">
        <f t="shared" si="0"/>
        <v>12901</v>
      </c>
    </row>
    <row r="32" spans="1:13">
      <c r="A32" s="3">
        <v>25</v>
      </c>
      <c r="B32" t="s">
        <v>137</v>
      </c>
      <c r="D32" s="2">
        <v>11757</v>
      </c>
      <c r="E32">
        <v>360</v>
      </c>
      <c r="F32" s="30">
        <v>3.08</v>
      </c>
      <c r="G32" s="30"/>
      <c r="L32" s="8"/>
      <c r="M32" s="10">
        <f t="shared" si="0"/>
        <v>11757</v>
      </c>
    </row>
    <row r="33" spans="1:13">
      <c r="A33" s="3">
        <v>26</v>
      </c>
      <c r="B33" t="s">
        <v>138</v>
      </c>
      <c r="D33" s="2">
        <v>11684</v>
      </c>
      <c r="E33">
        <v>315</v>
      </c>
      <c r="F33" s="30">
        <v>3.12</v>
      </c>
      <c r="G33" s="30"/>
      <c r="L33" s="8"/>
      <c r="M33" s="10">
        <f t="shared" si="0"/>
        <v>11684</v>
      </c>
    </row>
    <row r="34" spans="1:13">
      <c r="A34" s="3">
        <v>27</v>
      </c>
      <c r="B34" t="s">
        <v>139</v>
      </c>
      <c r="D34" s="2">
        <v>11245</v>
      </c>
      <c r="E34">
        <v>406</v>
      </c>
      <c r="F34" s="30">
        <v>3.39</v>
      </c>
      <c r="G34" s="30"/>
      <c r="L34" s="8"/>
      <c r="M34" s="10">
        <f t="shared" si="0"/>
        <v>11245</v>
      </c>
    </row>
    <row r="35" spans="1:13">
      <c r="A35" s="3">
        <v>28</v>
      </c>
      <c r="B35" t="s">
        <v>140</v>
      </c>
      <c r="D35" s="2">
        <v>10666</v>
      </c>
      <c r="E35">
        <v>393</v>
      </c>
      <c r="F35" s="30">
        <v>3.32</v>
      </c>
      <c r="G35" s="30"/>
      <c r="L35" s="8"/>
      <c r="M35" s="10">
        <f t="shared" si="0"/>
        <v>10666</v>
      </c>
    </row>
    <row r="36" spans="1:13">
      <c r="A36" s="3">
        <v>29</v>
      </c>
      <c r="B36" t="s">
        <v>141</v>
      </c>
      <c r="D36" s="2">
        <v>10118</v>
      </c>
      <c r="E36">
        <v>355</v>
      </c>
      <c r="F36" s="30">
        <v>3.07</v>
      </c>
      <c r="G36" s="30"/>
      <c r="L36" s="8"/>
      <c r="M36" s="10">
        <f t="shared" si="0"/>
        <v>10118</v>
      </c>
    </row>
    <row r="37" spans="1:13">
      <c r="A37" s="3">
        <v>30</v>
      </c>
      <c r="B37" t="s">
        <v>1691</v>
      </c>
      <c r="C37" s="3">
        <v>77600</v>
      </c>
      <c r="D37" s="2">
        <v>9205</v>
      </c>
      <c r="E37">
        <v>350</v>
      </c>
      <c r="F37" s="30">
        <v>3</v>
      </c>
      <c r="G37" s="30"/>
      <c r="L37" s="48">
        <f>D37</f>
        <v>9205</v>
      </c>
    </row>
    <row r="38" spans="1:13">
      <c r="A38" s="3">
        <v>31</v>
      </c>
      <c r="B38" t="s">
        <v>142</v>
      </c>
      <c r="D38" s="2">
        <v>9031</v>
      </c>
      <c r="E38">
        <v>361</v>
      </c>
      <c r="F38" s="30">
        <v>3.12</v>
      </c>
      <c r="G38" s="30"/>
      <c r="L38" s="8"/>
      <c r="M38" s="10">
        <f>D38</f>
        <v>9031</v>
      </c>
    </row>
    <row r="39" spans="1:13">
      <c r="A39" s="3">
        <v>32</v>
      </c>
      <c r="B39" t="s">
        <v>1692</v>
      </c>
      <c r="C39" s="3">
        <v>77260</v>
      </c>
      <c r="D39" s="2">
        <v>8586</v>
      </c>
      <c r="E39">
        <v>317</v>
      </c>
      <c r="F39" s="30">
        <v>2.48</v>
      </c>
      <c r="G39" s="30"/>
      <c r="L39" s="48">
        <f>D39</f>
        <v>8586</v>
      </c>
    </row>
    <row r="40" spans="1:13">
      <c r="A40" s="3">
        <v>33</v>
      </c>
      <c r="B40" t="s">
        <v>143</v>
      </c>
      <c r="D40" s="2">
        <v>7802</v>
      </c>
      <c r="E40">
        <v>350</v>
      </c>
      <c r="F40" s="30">
        <v>3.18</v>
      </c>
      <c r="G40" s="30"/>
      <c r="L40" s="8"/>
      <c r="M40" s="10">
        <f>D40</f>
        <v>7802</v>
      </c>
    </row>
    <row r="41" spans="1:13">
      <c r="A41" s="3">
        <v>34</v>
      </c>
      <c r="B41" t="s">
        <v>144</v>
      </c>
      <c r="D41" s="2">
        <v>7705</v>
      </c>
      <c r="E41">
        <v>391</v>
      </c>
      <c r="F41" s="30">
        <v>3.3</v>
      </c>
      <c r="G41" s="30"/>
      <c r="L41" s="8"/>
      <c r="M41" s="10">
        <f t="shared" ref="M41:M56" si="1">D41</f>
        <v>7705</v>
      </c>
    </row>
    <row r="42" spans="1:13">
      <c r="A42" s="3">
        <v>35</v>
      </c>
      <c r="B42" t="s">
        <v>145</v>
      </c>
      <c r="D42" s="2">
        <v>7647</v>
      </c>
      <c r="E42">
        <v>365</v>
      </c>
      <c r="F42" s="30">
        <v>3.1</v>
      </c>
      <c r="G42" s="30"/>
      <c r="L42" s="8"/>
      <c r="M42" s="10">
        <f t="shared" si="1"/>
        <v>7647</v>
      </c>
    </row>
    <row r="43" spans="1:13">
      <c r="A43" s="3">
        <v>36</v>
      </c>
      <c r="B43" t="s">
        <v>146</v>
      </c>
      <c r="D43" s="2">
        <v>7609</v>
      </c>
      <c r="E43">
        <v>363</v>
      </c>
      <c r="F43" s="30">
        <v>3.12</v>
      </c>
      <c r="G43" s="30"/>
      <c r="L43" s="8"/>
      <c r="M43" s="10">
        <f t="shared" si="1"/>
        <v>7609</v>
      </c>
    </row>
    <row r="44" spans="1:13">
      <c r="A44" s="3">
        <v>37</v>
      </c>
      <c r="B44" t="s">
        <v>147</v>
      </c>
      <c r="D44" s="2">
        <v>7557</v>
      </c>
      <c r="E44">
        <v>361</v>
      </c>
      <c r="F44" s="30">
        <v>3.1</v>
      </c>
      <c r="G44" s="30"/>
      <c r="L44" s="8"/>
      <c r="M44" s="10">
        <f t="shared" si="1"/>
        <v>7557</v>
      </c>
    </row>
    <row r="45" spans="1:13">
      <c r="A45" s="3">
        <v>38</v>
      </c>
      <c r="B45" t="s">
        <v>148</v>
      </c>
      <c r="D45" s="2">
        <v>7486</v>
      </c>
      <c r="E45">
        <v>388</v>
      </c>
      <c r="F45" s="30">
        <v>3.26</v>
      </c>
      <c r="G45" s="30"/>
      <c r="L45" s="8"/>
      <c r="M45" s="10">
        <f t="shared" si="1"/>
        <v>7486</v>
      </c>
    </row>
    <row r="46" spans="1:13">
      <c r="A46" s="3">
        <v>39</v>
      </c>
      <c r="B46" t="s">
        <v>149</v>
      </c>
      <c r="D46" s="2">
        <v>7472</v>
      </c>
      <c r="E46">
        <v>339</v>
      </c>
      <c r="F46" s="30">
        <v>3.34</v>
      </c>
      <c r="G46" s="30"/>
      <c r="L46" s="8"/>
      <c r="M46" s="10">
        <f t="shared" si="1"/>
        <v>7472</v>
      </c>
    </row>
    <row r="47" spans="1:13">
      <c r="A47" s="3">
        <v>40</v>
      </c>
      <c r="B47" t="s">
        <v>150</v>
      </c>
      <c r="D47" s="2">
        <v>7033</v>
      </c>
      <c r="E47">
        <v>356</v>
      </c>
      <c r="F47" s="30">
        <v>3.08</v>
      </c>
      <c r="G47" s="30"/>
      <c r="L47" s="8"/>
      <c r="M47" s="10">
        <f t="shared" si="1"/>
        <v>7033</v>
      </c>
    </row>
    <row r="48" spans="1:13">
      <c r="A48" s="3">
        <v>41</v>
      </c>
      <c r="B48" t="s">
        <v>319</v>
      </c>
      <c r="D48" s="2">
        <v>6629</v>
      </c>
      <c r="E48">
        <v>418</v>
      </c>
      <c r="F48" s="30">
        <v>3.41</v>
      </c>
      <c r="G48" s="30"/>
      <c r="L48" s="8"/>
      <c r="M48" s="10">
        <f t="shared" si="1"/>
        <v>6629</v>
      </c>
    </row>
    <row r="49" spans="1:13">
      <c r="A49" s="3">
        <v>42</v>
      </c>
      <c r="B49" t="s">
        <v>320</v>
      </c>
      <c r="D49" s="2">
        <v>6474</v>
      </c>
      <c r="E49">
        <v>351</v>
      </c>
      <c r="F49" s="30">
        <v>3.19</v>
      </c>
      <c r="G49" s="30"/>
      <c r="L49" s="8"/>
      <c r="M49" s="10">
        <f t="shared" si="1"/>
        <v>6474</v>
      </c>
    </row>
    <row r="50" spans="1:13">
      <c r="A50" s="3">
        <v>43</v>
      </c>
      <c r="B50" t="s">
        <v>321</v>
      </c>
      <c r="D50" s="2">
        <v>6384</v>
      </c>
      <c r="E50">
        <v>357</v>
      </c>
      <c r="F50" s="30">
        <v>3.06</v>
      </c>
      <c r="G50" s="30"/>
      <c r="L50" s="8"/>
      <c r="M50" s="10">
        <f t="shared" si="1"/>
        <v>6384</v>
      </c>
    </row>
    <row r="51" spans="1:13">
      <c r="A51" s="3">
        <v>44</v>
      </c>
      <c r="B51" t="s">
        <v>322</v>
      </c>
      <c r="D51" s="2">
        <v>6363</v>
      </c>
      <c r="E51">
        <v>384</v>
      </c>
      <c r="F51" s="30">
        <v>3.24</v>
      </c>
      <c r="G51" s="30"/>
      <c r="L51" s="8"/>
      <c r="M51" s="10">
        <f t="shared" si="1"/>
        <v>6363</v>
      </c>
    </row>
    <row r="52" spans="1:13">
      <c r="A52" s="3">
        <v>45</v>
      </c>
      <c r="B52" t="s">
        <v>323</v>
      </c>
      <c r="D52" s="2">
        <v>6156</v>
      </c>
      <c r="E52">
        <v>391</v>
      </c>
      <c r="F52" s="30">
        <v>3.3</v>
      </c>
      <c r="G52" s="30"/>
      <c r="L52" s="8"/>
      <c r="M52" s="10">
        <f t="shared" si="1"/>
        <v>6156</v>
      </c>
    </row>
    <row r="53" spans="1:13">
      <c r="A53" s="3">
        <v>46</v>
      </c>
      <c r="B53" t="s">
        <v>324</v>
      </c>
      <c r="D53" s="2">
        <v>6036</v>
      </c>
      <c r="E53">
        <v>365</v>
      </c>
      <c r="F53" s="30">
        <v>3.14</v>
      </c>
      <c r="G53" s="30"/>
      <c r="L53" s="8"/>
      <c r="M53" s="10">
        <f t="shared" si="1"/>
        <v>6036</v>
      </c>
    </row>
    <row r="54" spans="1:13">
      <c r="A54" s="3">
        <v>47</v>
      </c>
      <c r="B54" t="s">
        <v>325</v>
      </c>
      <c r="D54" s="2">
        <v>5818</v>
      </c>
      <c r="E54">
        <v>443</v>
      </c>
      <c r="F54" s="30">
        <v>3.51</v>
      </c>
      <c r="G54" s="30"/>
      <c r="L54" s="8"/>
      <c r="M54" s="10">
        <f t="shared" si="1"/>
        <v>5818</v>
      </c>
    </row>
    <row r="55" spans="1:13">
      <c r="A55" s="3">
        <v>48</v>
      </c>
      <c r="B55" t="s">
        <v>326</v>
      </c>
      <c r="D55" s="2">
        <v>5346</v>
      </c>
      <c r="E55">
        <v>441</v>
      </c>
      <c r="F55" s="30">
        <v>3.52</v>
      </c>
      <c r="G55" s="30"/>
      <c r="L55" s="8"/>
      <c r="M55" s="10">
        <f t="shared" si="1"/>
        <v>5346</v>
      </c>
    </row>
    <row r="56" spans="1:13">
      <c r="A56" s="3">
        <v>49</v>
      </c>
      <c r="B56" t="s">
        <v>327</v>
      </c>
      <c r="D56" s="2">
        <v>5290</v>
      </c>
      <c r="E56">
        <v>399</v>
      </c>
      <c r="F56" s="30">
        <v>3.37</v>
      </c>
      <c r="G56" s="30"/>
      <c r="L56" s="8"/>
      <c r="M56" s="10">
        <f t="shared" si="1"/>
        <v>5290</v>
      </c>
    </row>
    <row r="57" spans="1:13">
      <c r="A57" s="3">
        <v>50</v>
      </c>
      <c r="B57" t="s">
        <v>1693</v>
      </c>
      <c r="C57" s="3">
        <v>77450</v>
      </c>
      <c r="D57" s="2">
        <v>5129</v>
      </c>
      <c r="E57">
        <v>245</v>
      </c>
      <c r="F57" s="30">
        <v>3</v>
      </c>
      <c r="G57" s="30"/>
      <c r="L57" s="48">
        <f>D57</f>
        <v>5129</v>
      </c>
      <c r="M57" s="10"/>
    </row>
    <row r="58" spans="1:13">
      <c r="A58" s="3">
        <v>51</v>
      </c>
      <c r="B58" t="s">
        <v>1694</v>
      </c>
      <c r="C58" s="3">
        <v>77100</v>
      </c>
      <c r="D58" s="2">
        <v>5011</v>
      </c>
      <c r="E58">
        <v>338</v>
      </c>
      <c r="F58" s="30">
        <v>2.57</v>
      </c>
      <c r="G58" s="30"/>
      <c r="L58" s="48">
        <f>D58</f>
        <v>5011</v>
      </c>
    </row>
    <row r="59" spans="1:13">
      <c r="A59" s="3">
        <v>52</v>
      </c>
      <c r="B59" t="s">
        <v>328</v>
      </c>
      <c r="D59" s="2">
        <v>4828</v>
      </c>
      <c r="E59">
        <v>346</v>
      </c>
      <c r="F59" s="30">
        <v>3.13</v>
      </c>
      <c r="G59" s="30"/>
      <c r="L59" s="8"/>
      <c r="M59" s="10">
        <f>D59</f>
        <v>4828</v>
      </c>
    </row>
    <row r="60" spans="1:13">
      <c r="A60" s="3">
        <v>53</v>
      </c>
      <c r="B60" t="s">
        <v>329</v>
      </c>
      <c r="D60" s="2">
        <v>4619</v>
      </c>
      <c r="E60">
        <v>355</v>
      </c>
      <c r="F60" s="30">
        <v>3.1</v>
      </c>
      <c r="G60" s="30"/>
      <c r="L60" s="8"/>
      <c r="M60" s="10">
        <f t="shared" ref="M60:M61" si="2">D60</f>
        <v>4619</v>
      </c>
    </row>
    <row r="61" spans="1:13">
      <c r="A61" s="3">
        <v>54</v>
      </c>
      <c r="B61" t="s">
        <v>330</v>
      </c>
      <c r="D61" s="2">
        <v>4616</v>
      </c>
      <c r="E61">
        <v>417</v>
      </c>
      <c r="F61" s="30">
        <v>3.45</v>
      </c>
      <c r="G61" s="30"/>
      <c r="L61" s="8"/>
      <c r="M61" s="10">
        <f t="shared" si="2"/>
        <v>4616</v>
      </c>
    </row>
    <row r="62" spans="1:13">
      <c r="A62" s="3">
        <v>55</v>
      </c>
      <c r="B62" t="s">
        <v>1695</v>
      </c>
      <c r="C62" s="3">
        <v>77470</v>
      </c>
      <c r="D62" s="2">
        <v>4599</v>
      </c>
      <c r="E62">
        <v>326</v>
      </c>
      <c r="F62" s="30">
        <v>2.52</v>
      </c>
      <c r="G62" s="30"/>
      <c r="L62" s="48">
        <f>D62</f>
        <v>4599</v>
      </c>
    </row>
    <row r="63" spans="1:13">
      <c r="A63" s="3">
        <v>56</v>
      </c>
      <c r="B63" t="s">
        <v>331</v>
      </c>
      <c r="C63" s="3">
        <v>77860</v>
      </c>
      <c r="D63" s="2">
        <v>4559</v>
      </c>
      <c r="E63">
        <v>335</v>
      </c>
      <c r="F63" s="30">
        <v>2.54</v>
      </c>
      <c r="G63" s="30"/>
      <c r="L63" s="48">
        <f>D63</f>
        <v>4559</v>
      </c>
    </row>
    <row r="64" spans="1:13">
      <c r="A64" s="3">
        <v>57</v>
      </c>
      <c r="B64" t="s">
        <v>332</v>
      </c>
      <c r="D64" s="2">
        <v>4529</v>
      </c>
      <c r="E64">
        <v>400</v>
      </c>
      <c r="F64" s="30">
        <v>3.34</v>
      </c>
      <c r="G64" s="30"/>
      <c r="L64" s="8"/>
      <c r="M64" s="10">
        <f>D64</f>
        <v>4529</v>
      </c>
    </row>
    <row r="65" spans="1:13">
      <c r="A65" s="3">
        <v>58</v>
      </c>
      <c r="B65" t="s">
        <v>333</v>
      </c>
      <c r="D65" s="2">
        <v>4403</v>
      </c>
      <c r="E65">
        <v>415</v>
      </c>
      <c r="F65" s="30">
        <v>3.45</v>
      </c>
      <c r="G65" s="30"/>
      <c r="L65" s="8"/>
      <c r="M65" s="10">
        <f t="shared" ref="M65:M68" si="3">D65</f>
        <v>4403</v>
      </c>
    </row>
    <row r="66" spans="1:13">
      <c r="A66" s="3">
        <v>59</v>
      </c>
      <c r="B66" t="s">
        <v>334</v>
      </c>
      <c r="D66" s="2">
        <v>4367</v>
      </c>
      <c r="E66">
        <v>369</v>
      </c>
      <c r="F66" s="30">
        <v>3.22</v>
      </c>
      <c r="G66" s="30"/>
      <c r="L66" s="8"/>
      <c r="M66" s="10">
        <f t="shared" si="3"/>
        <v>4367</v>
      </c>
    </row>
    <row r="67" spans="1:13">
      <c r="A67" s="3">
        <v>60</v>
      </c>
      <c r="B67" t="s">
        <v>335</v>
      </c>
      <c r="D67" s="2">
        <v>4282</v>
      </c>
      <c r="E67">
        <v>359</v>
      </c>
      <c r="F67" s="30">
        <v>3.07</v>
      </c>
      <c r="G67" s="30"/>
      <c r="L67" s="8"/>
      <c r="M67" s="10">
        <f t="shared" si="3"/>
        <v>4282</v>
      </c>
    </row>
    <row r="68" spans="1:13">
      <c r="A68" s="3">
        <v>61</v>
      </c>
      <c r="B68" t="s">
        <v>336</v>
      </c>
      <c r="D68" s="2">
        <v>4199</v>
      </c>
      <c r="E68">
        <v>337</v>
      </c>
      <c r="F68" s="30">
        <v>3.05</v>
      </c>
      <c r="G68" s="30"/>
      <c r="L68" s="8"/>
      <c r="M68" s="10">
        <f t="shared" si="3"/>
        <v>4199</v>
      </c>
    </row>
    <row r="69" spans="1:13">
      <c r="A69" s="3">
        <v>62</v>
      </c>
      <c r="B69" t="s">
        <v>1696</v>
      </c>
      <c r="C69" s="3">
        <v>77320</v>
      </c>
      <c r="D69" s="2">
        <v>4147</v>
      </c>
      <c r="E69">
        <v>306</v>
      </c>
      <c r="F69" s="30">
        <v>3</v>
      </c>
      <c r="G69" s="30"/>
      <c r="L69" s="48">
        <f>D69</f>
        <v>4147</v>
      </c>
    </row>
    <row r="70" spans="1:13">
      <c r="A70" s="3">
        <v>63</v>
      </c>
      <c r="B70" t="s">
        <v>1697</v>
      </c>
      <c r="C70" s="3">
        <v>77580</v>
      </c>
      <c r="D70" s="2">
        <v>3822</v>
      </c>
      <c r="E70">
        <v>343</v>
      </c>
      <c r="F70" s="30">
        <v>3</v>
      </c>
      <c r="G70" s="30"/>
      <c r="L70" s="48">
        <f>D70</f>
        <v>3822</v>
      </c>
    </row>
    <row r="71" spans="1:13">
      <c r="A71" s="3">
        <v>64</v>
      </c>
      <c r="B71" t="s">
        <v>337</v>
      </c>
      <c r="D71" s="2">
        <v>3676</v>
      </c>
      <c r="E71">
        <v>335</v>
      </c>
      <c r="F71" s="30">
        <v>3.02</v>
      </c>
      <c r="G71" s="30"/>
      <c r="L71" s="8"/>
      <c r="M71" s="10">
        <f>D71</f>
        <v>3676</v>
      </c>
    </row>
    <row r="72" spans="1:13">
      <c r="A72" s="3">
        <v>65</v>
      </c>
      <c r="B72" t="s">
        <v>338</v>
      </c>
      <c r="D72" s="2">
        <v>3653</v>
      </c>
      <c r="E72">
        <v>399</v>
      </c>
      <c r="F72" s="1">
        <v>3.38</v>
      </c>
      <c r="G72" s="1"/>
      <c r="L72" s="48"/>
      <c r="M72" s="10">
        <f>D72</f>
        <v>3653</v>
      </c>
    </row>
    <row r="73" spans="1:13">
      <c r="A73" s="3">
        <v>66</v>
      </c>
      <c r="B73" t="s">
        <v>1698</v>
      </c>
      <c r="C73" s="3">
        <v>77124</v>
      </c>
      <c r="D73" s="2">
        <v>3541</v>
      </c>
      <c r="E73">
        <v>342</v>
      </c>
      <c r="F73" s="30">
        <v>2.58</v>
      </c>
      <c r="G73" s="30"/>
      <c r="L73" s="48">
        <f>D73</f>
        <v>3541</v>
      </c>
    </row>
    <row r="74" spans="1:13">
      <c r="A74" s="3">
        <v>67</v>
      </c>
      <c r="B74" t="s">
        <v>339</v>
      </c>
      <c r="D74" s="2">
        <v>3441</v>
      </c>
      <c r="E74">
        <v>361</v>
      </c>
      <c r="F74" s="30">
        <v>3.17</v>
      </c>
      <c r="G74" s="30"/>
      <c r="L74" s="8"/>
      <c r="M74" s="10">
        <f>D74</f>
        <v>3441</v>
      </c>
    </row>
    <row r="75" spans="1:13">
      <c r="A75" s="3">
        <v>68</v>
      </c>
      <c r="B75" t="s">
        <v>1699</v>
      </c>
      <c r="C75" s="3">
        <v>77640</v>
      </c>
      <c r="D75" s="2">
        <v>3432</v>
      </c>
      <c r="E75">
        <v>320</v>
      </c>
      <c r="F75" s="30">
        <v>2.52</v>
      </c>
      <c r="G75" s="30"/>
      <c r="L75" s="48">
        <f>D75</f>
        <v>3432</v>
      </c>
    </row>
    <row r="76" spans="1:13">
      <c r="A76" s="3">
        <v>69</v>
      </c>
      <c r="B76" t="s">
        <v>1700</v>
      </c>
      <c r="C76" s="3">
        <v>77700</v>
      </c>
      <c r="D76" s="2">
        <v>3395</v>
      </c>
      <c r="E76">
        <v>340</v>
      </c>
      <c r="F76" s="30">
        <v>2.57</v>
      </c>
      <c r="G76" s="30"/>
      <c r="L76" s="48">
        <f>D76</f>
        <v>3395</v>
      </c>
    </row>
    <row r="77" spans="1:13">
      <c r="A77" s="3">
        <v>70</v>
      </c>
      <c r="B77" t="s">
        <v>1701</v>
      </c>
      <c r="C77" s="3">
        <v>77440</v>
      </c>
      <c r="D77" s="2">
        <v>3377</v>
      </c>
      <c r="E77">
        <v>320</v>
      </c>
      <c r="F77" s="30">
        <v>2.48</v>
      </c>
      <c r="G77" s="30"/>
      <c r="L77" s="48">
        <f>D77</f>
        <v>3377</v>
      </c>
    </row>
    <row r="78" spans="1:13">
      <c r="A78" s="3">
        <v>71</v>
      </c>
      <c r="B78" t="s">
        <v>340</v>
      </c>
      <c r="D78" s="2">
        <v>3361</v>
      </c>
      <c r="E78">
        <v>442</v>
      </c>
      <c r="F78" s="30">
        <v>3.55</v>
      </c>
      <c r="G78" s="30"/>
      <c r="L78" s="8"/>
      <c r="M78" s="10">
        <f>D78</f>
        <v>3361</v>
      </c>
    </row>
    <row r="79" spans="1:13">
      <c r="A79" s="3">
        <v>72</v>
      </c>
      <c r="B79" t="s">
        <v>341</v>
      </c>
      <c r="D79" s="2">
        <v>3312</v>
      </c>
      <c r="E79">
        <v>362</v>
      </c>
      <c r="F79" s="30">
        <v>3.16</v>
      </c>
      <c r="G79" s="30"/>
      <c r="L79" s="8"/>
      <c r="M79" s="10">
        <f t="shared" ref="M79:M110" si="4">D79</f>
        <v>3312</v>
      </c>
    </row>
    <row r="80" spans="1:13">
      <c r="A80" s="3">
        <v>73</v>
      </c>
      <c r="B80" t="s">
        <v>342</v>
      </c>
      <c r="D80" s="2">
        <v>3263</v>
      </c>
      <c r="E80">
        <v>359</v>
      </c>
      <c r="F80" s="30">
        <v>3.07</v>
      </c>
      <c r="G80" s="30"/>
      <c r="L80" s="8"/>
      <c r="M80" s="10">
        <f t="shared" si="4"/>
        <v>3263</v>
      </c>
    </row>
    <row r="81" spans="1:13">
      <c r="A81" s="3">
        <v>74</v>
      </c>
      <c r="B81" t="s">
        <v>343</v>
      </c>
      <c r="D81" s="2">
        <v>3200</v>
      </c>
      <c r="E81">
        <v>419</v>
      </c>
      <c r="F81" s="30">
        <v>3.43</v>
      </c>
      <c r="G81" s="30"/>
      <c r="L81" s="8"/>
      <c r="M81" s="10">
        <f t="shared" si="4"/>
        <v>3200</v>
      </c>
    </row>
    <row r="82" spans="1:13">
      <c r="A82" s="3">
        <v>75</v>
      </c>
      <c r="B82" t="s">
        <v>344</v>
      </c>
      <c r="D82" s="2">
        <v>3158</v>
      </c>
      <c r="E82">
        <v>348</v>
      </c>
      <c r="F82" s="30">
        <v>3.05</v>
      </c>
      <c r="G82" s="30"/>
      <c r="L82" s="8"/>
      <c r="M82" s="10">
        <f t="shared" si="4"/>
        <v>3158</v>
      </c>
    </row>
    <row r="83" spans="1:13">
      <c r="A83" s="3">
        <v>76</v>
      </c>
      <c r="B83" s="51" t="s">
        <v>345</v>
      </c>
      <c r="D83" s="2">
        <v>3152</v>
      </c>
      <c r="E83">
        <v>405</v>
      </c>
      <c r="F83" s="30">
        <v>3.33</v>
      </c>
      <c r="G83" s="30"/>
      <c r="L83" s="8"/>
      <c r="M83" s="10">
        <f t="shared" si="4"/>
        <v>3152</v>
      </c>
    </row>
    <row r="84" spans="1:13">
      <c r="A84" s="3">
        <v>77</v>
      </c>
      <c r="B84" t="s">
        <v>345</v>
      </c>
      <c r="D84" s="2">
        <v>3129</v>
      </c>
      <c r="E84">
        <v>366</v>
      </c>
      <c r="F84" s="30">
        <v>3.21</v>
      </c>
      <c r="G84" s="30"/>
      <c r="L84" s="8"/>
      <c r="M84" s="10">
        <f t="shared" si="4"/>
        <v>3129</v>
      </c>
    </row>
    <row r="85" spans="1:13">
      <c r="A85" s="3">
        <v>78</v>
      </c>
      <c r="B85" t="s">
        <v>346</v>
      </c>
      <c r="D85" s="2">
        <v>3088</v>
      </c>
      <c r="E85">
        <v>417</v>
      </c>
      <c r="F85" s="30">
        <v>3.4</v>
      </c>
      <c r="G85" s="30"/>
      <c r="L85" s="8"/>
      <c r="M85" s="10">
        <f t="shared" si="4"/>
        <v>3088</v>
      </c>
    </row>
    <row r="86" spans="1:13">
      <c r="A86" s="3">
        <v>79</v>
      </c>
      <c r="B86" t="s">
        <v>1702</v>
      </c>
      <c r="C86" s="3">
        <v>77450</v>
      </c>
      <c r="D86" s="2">
        <v>3068</v>
      </c>
      <c r="E86">
        <v>340</v>
      </c>
      <c r="F86" s="30">
        <v>3</v>
      </c>
      <c r="G86" s="30"/>
      <c r="L86" s="48">
        <f>D86</f>
        <v>3068</v>
      </c>
      <c r="M86" s="10"/>
    </row>
    <row r="87" spans="1:13">
      <c r="A87" s="3">
        <v>80</v>
      </c>
      <c r="B87" t="s">
        <v>347</v>
      </c>
      <c r="D87" s="2">
        <v>2985</v>
      </c>
      <c r="E87">
        <v>353</v>
      </c>
      <c r="F87" s="30">
        <v>3.03</v>
      </c>
      <c r="G87" s="30"/>
      <c r="L87" s="8"/>
      <c r="M87" s="10">
        <f t="shared" si="4"/>
        <v>2985</v>
      </c>
    </row>
    <row r="88" spans="1:13">
      <c r="A88" s="3">
        <v>81</v>
      </c>
      <c r="B88" t="s">
        <v>348</v>
      </c>
      <c r="D88" s="2">
        <v>2890</v>
      </c>
      <c r="E88">
        <v>338</v>
      </c>
      <c r="F88" s="30">
        <v>3.07</v>
      </c>
      <c r="G88" s="30"/>
      <c r="L88" s="8"/>
      <c r="M88" s="10">
        <f t="shared" si="4"/>
        <v>2890</v>
      </c>
    </row>
    <row r="89" spans="1:13">
      <c r="A89" s="3">
        <v>82</v>
      </c>
      <c r="B89" t="s">
        <v>349</v>
      </c>
      <c r="D89" s="2">
        <v>2796</v>
      </c>
      <c r="E89">
        <v>421</v>
      </c>
      <c r="F89" s="30">
        <v>3.53</v>
      </c>
      <c r="G89" s="30"/>
      <c r="L89" s="8"/>
      <c r="M89" s="10">
        <f t="shared" si="4"/>
        <v>2796</v>
      </c>
    </row>
    <row r="90" spans="1:13">
      <c r="A90" s="3">
        <v>83</v>
      </c>
      <c r="B90" t="s">
        <v>350</v>
      </c>
      <c r="D90" s="2">
        <v>2791</v>
      </c>
      <c r="E90">
        <v>370</v>
      </c>
      <c r="F90" s="30">
        <v>3.15</v>
      </c>
      <c r="G90" s="30"/>
      <c r="L90" s="8"/>
      <c r="M90" s="10">
        <f t="shared" si="4"/>
        <v>2791</v>
      </c>
    </row>
    <row r="91" spans="1:13">
      <c r="A91" s="3">
        <v>84</v>
      </c>
      <c r="B91" t="s">
        <v>351</v>
      </c>
      <c r="D91" s="2">
        <v>2781</v>
      </c>
      <c r="E91">
        <v>430</v>
      </c>
      <c r="F91" s="30">
        <v>3.49</v>
      </c>
      <c r="G91" s="30"/>
      <c r="L91" s="8"/>
      <c r="M91" s="10">
        <f t="shared" si="4"/>
        <v>2781</v>
      </c>
    </row>
    <row r="92" spans="1:13">
      <c r="A92" s="3">
        <v>85</v>
      </c>
      <c r="B92" t="s">
        <v>352</v>
      </c>
      <c r="D92" s="2">
        <v>2759</v>
      </c>
      <c r="E92">
        <v>394</v>
      </c>
      <c r="F92" s="30">
        <v>3.32</v>
      </c>
      <c r="G92" s="30"/>
      <c r="L92" s="8"/>
      <c r="M92" s="10">
        <f t="shared" si="4"/>
        <v>2759</v>
      </c>
    </row>
    <row r="93" spans="1:13">
      <c r="A93" s="3">
        <v>86</v>
      </c>
      <c r="B93" t="s">
        <v>353</v>
      </c>
      <c r="D93" s="2">
        <v>2759</v>
      </c>
      <c r="E93">
        <v>363</v>
      </c>
      <c r="F93" s="30">
        <v>3.13</v>
      </c>
      <c r="G93" s="30"/>
      <c r="L93" s="8"/>
      <c r="M93" s="10">
        <f t="shared" si="4"/>
        <v>2759</v>
      </c>
    </row>
    <row r="94" spans="1:13">
      <c r="A94" s="3">
        <v>87</v>
      </c>
      <c r="B94" t="s">
        <v>1703</v>
      </c>
      <c r="C94" s="3">
        <v>77860</v>
      </c>
      <c r="D94" s="2">
        <v>2758</v>
      </c>
      <c r="E94">
        <v>338</v>
      </c>
      <c r="F94" s="30">
        <v>2.58</v>
      </c>
      <c r="G94" s="30"/>
      <c r="L94" s="48">
        <f>D94</f>
        <v>2758</v>
      </c>
      <c r="M94" s="10"/>
    </row>
    <row r="95" spans="1:13">
      <c r="A95" s="3">
        <v>88</v>
      </c>
      <c r="B95" t="s">
        <v>354</v>
      </c>
      <c r="D95" s="2">
        <v>2743</v>
      </c>
      <c r="E95">
        <v>361</v>
      </c>
      <c r="F95" s="30">
        <v>3.13</v>
      </c>
      <c r="G95" s="30"/>
      <c r="L95" s="8"/>
      <c r="M95" s="10">
        <f t="shared" si="4"/>
        <v>2743</v>
      </c>
    </row>
    <row r="96" spans="1:13">
      <c r="A96" s="3">
        <v>89</v>
      </c>
      <c r="B96" t="s">
        <v>355</v>
      </c>
      <c r="D96" s="2">
        <v>2736</v>
      </c>
      <c r="E96">
        <v>414</v>
      </c>
      <c r="F96" s="30">
        <v>3.52</v>
      </c>
      <c r="G96" s="30"/>
      <c r="L96" s="8"/>
      <c r="M96" s="10">
        <f t="shared" si="4"/>
        <v>2736</v>
      </c>
    </row>
    <row r="97" spans="1:13">
      <c r="A97" s="3">
        <v>90</v>
      </c>
      <c r="B97" t="s">
        <v>356</v>
      </c>
      <c r="D97" s="2">
        <v>2706</v>
      </c>
      <c r="E97">
        <v>348</v>
      </c>
      <c r="F97" s="30">
        <v>3.03</v>
      </c>
      <c r="G97" s="30"/>
      <c r="L97" s="8"/>
      <c r="M97" s="10">
        <f t="shared" si="4"/>
        <v>2706</v>
      </c>
    </row>
    <row r="98" spans="1:13">
      <c r="A98" s="3">
        <v>91</v>
      </c>
      <c r="B98" t="s">
        <v>357</v>
      </c>
      <c r="D98" s="2">
        <v>2662</v>
      </c>
      <c r="E98">
        <v>334</v>
      </c>
      <c r="F98" s="30">
        <v>3.06</v>
      </c>
      <c r="G98" s="30"/>
      <c r="L98" s="8"/>
      <c r="M98" s="10">
        <f t="shared" si="4"/>
        <v>2662</v>
      </c>
    </row>
    <row r="99" spans="1:13">
      <c r="A99" s="3">
        <v>92</v>
      </c>
      <c r="B99" t="s">
        <v>358</v>
      </c>
      <c r="D99" s="2">
        <v>2628</v>
      </c>
      <c r="E99">
        <v>339</v>
      </c>
      <c r="F99" s="30">
        <v>3.36</v>
      </c>
      <c r="G99" s="30"/>
      <c r="L99" s="8"/>
      <c r="M99" s="10">
        <f t="shared" si="4"/>
        <v>2628</v>
      </c>
    </row>
    <row r="100" spans="1:13">
      <c r="A100" s="3">
        <v>93</v>
      </c>
      <c r="B100" t="s">
        <v>359</v>
      </c>
      <c r="D100" s="2">
        <v>2614</v>
      </c>
      <c r="E100">
        <v>364</v>
      </c>
      <c r="F100" s="30">
        <v>3.13</v>
      </c>
      <c r="G100" s="30"/>
      <c r="L100" s="8"/>
      <c r="M100" s="10">
        <f t="shared" si="4"/>
        <v>2614</v>
      </c>
    </row>
    <row r="101" spans="1:13">
      <c r="A101" s="3">
        <v>94</v>
      </c>
      <c r="B101" t="s">
        <v>360</v>
      </c>
      <c r="D101" s="2">
        <v>2600</v>
      </c>
      <c r="E101">
        <v>402</v>
      </c>
      <c r="F101" s="30">
        <v>3.3</v>
      </c>
      <c r="G101" s="30"/>
      <c r="L101" s="8"/>
      <c r="M101" s="10">
        <f t="shared" si="4"/>
        <v>2600</v>
      </c>
    </row>
    <row r="102" spans="1:13">
      <c r="A102" s="3">
        <v>95</v>
      </c>
      <c r="B102" t="s">
        <v>361</v>
      </c>
      <c r="D102" s="2">
        <v>2519</v>
      </c>
      <c r="E102">
        <v>408</v>
      </c>
      <c r="F102" s="30">
        <v>3.46</v>
      </c>
      <c r="G102" s="30"/>
      <c r="L102" s="8"/>
      <c r="M102" s="10">
        <f t="shared" si="4"/>
        <v>2519</v>
      </c>
    </row>
    <row r="103" spans="1:13">
      <c r="A103" s="3">
        <v>96</v>
      </c>
      <c r="B103" t="s">
        <v>362</v>
      </c>
      <c r="D103" s="2">
        <v>2499</v>
      </c>
      <c r="E103">
        <v>414</v>
      </c>
      <c r="F103" s="30">
        <v>3.38</v>
      </c>
      <c r="G103" s="30"/>
      <c r="L103" s="8"/>
      <c r="M103" s="10">
        <f t="shared" si="4"/>
        <v>2499</v>
      </c>
    </row>
    <row r="104" spans="1:13">
      <c r="A104" s="3">
        <v>97</v>
      </c>
      <c r="B104" t="s">
        <v>363</v>
      </c>
      <c r="D104" s="2">
        <v>2489</v>
      </c>
      <c r="E104">
        <v>412</v>
      </c>
      <c r="F104" s="30">
        <v>3.35</v>
      </c>
      <c r="G104" s="30"/>
      <c r="L104" s="8"/>
      <c r="M104" s="10">
        <f t="shared" si="4"/>
        <v>2489</v>
      </c>
    </row>
    <row r="105" spans="1:13">
      <c r="A105" s="3">
        <v>98</v>
      </c>
      <c r="B105" t="s">
        <v>364</v>
      </c>
      <c r="D105" s="2">
        <v>2482</v>
      </c>
      <c r="E105">
        <v>346</v>
      </c>
      <c r="F105" s="30">
        <v>3.08</v>
      </c>
      <c r="G105" s="30"/>
      <c r="L105" s="8"/>
      <c r="M105" s="10">
        <f t="shared" si="4"/>
        <v>2482</v>
      </c>
    </row>
    <row r="106" spans="1:13">
      <c r="A106" s="3">
        <v>99</v>
      </c>
      <c r="B106" t="s">
        <v>365</v>
      </c>
      <c r="D106" s="2">
        <v>2473</v>
      </c>
      <c r="E106">
        <v>341</v>
      </c>
      <c r="F106" s="30">
        <v>3.09</v>
      </c>
      <c r="G106" s="30"/>
      <c r="L106" s="8"/>
      <c r="M106" s="10">
        <f t="shared" si="4"/>
        <v>2473</v>
      </c>
    </row>
    <row r="107" spans="1:13">
      <c r="A107" s="3">
        <v>100</v>
      </c>
      <c r="B107" t="s">
        <v>366</v>
      </c>
      <c r="D107" s="2">
        <v>2461</v>
      </c>
      <c r="E107">
        <v>416</v>
      </c>
      <c r="F107" s="30">
        <v>3.46</v>
      </c>
      <c r="G107" s="30"/>
      <c r="L107" s="8"/>
      <c r="M107" s="10">
        <f t="shared" si="4"/>
        <v>2461</v>
      </c>
    </row>
    <row r="108" spans="1:13">
      <c r="A108" s="3">
        <v>101</v>
      </c>
      <c r="B108" t="s">
        <v>367</v>
      </c>
      <c r="D108" s="2">
        <v>2410</v>
      </c>
      <c r="E108">
        <v>364</v>
      </c>
      <c r="F108" s="30">
        <v>3.15</v>
      </c>
      <c r="G108" s="30"/>
      <c r="L108" s="8"/>
      <c r="M108" s="10">
        <f t="shared" si="4"/>
        <v>2410</v>
      </c>
    </row>
    <row r="109" spans="1:13">
      <c r="A109" s="3">
        <v>102</v>
      </c>
      <c r="B109" t="s">
        <v>368</v>
      </c>
      <c r="D109" s="2">
        <v>2387</v>
      </c>
      <c r="E109">
        <v>398</v>
      </c>
      <c r="F109" s="30">
        <v>3.37</v>
      </c>
      <c r="G109" s="30"/>
      <c r="L109" s="8"/>
      <c r="M109" s="10">
        <f t="shared" si="4"/>
        <v>2387</v>
      </c>
    </row>
    <row r="110" spans="1:13">
      <c r="A110" s="3">
        <v>103</v>
      </c>
      <c r="B110" t="s">
        <v>369</v>
      </c>
      <c r="D110" s="2">
        <v>2386</v>
      </c>
      <c r="E110">
        <v>359</v>
      </c>
      <c r="F110" s="30">
        <v>3.3</v>
      </c>
      <c r="G110" s="30"/>
      <c r="L110" s="8"/>
      <c r="M110" s="10">
        <f t="shared" si="4"/>
        <v>2386</v>
      </c>
    </row>
    <row r="111" spans="1:13">
      <c r="A111" s="3">
        <v>104</v>
      </c>
      <c r="B111" t="s">
        <v>1704</v>
      </c>
      <c r="C111" s="3">
        <v>77700</v>
      </c>
      <c r="D111" s="2">
        <v>2320</v>
      </c>
      <c r="E111">
        <v>344</v>
      </c>
      <c r="F111" s="30">
        <v>2.58</v>
      </c>
      <c r="G111" s="30"/>
      <c r="L111" s="48">
        <f>D111</f>
        <v>2320</v>
      </c>
    </row>
    <row r="112" spans="1:13">
      <c r="A112" s="3">
        <v>105</v>
      </c>
      <c r="B112" t="s">
        <v>370</v>
      </c>
      <c r="D112" s="2">
        <v>2318</v>
      </c>
      <c r="E112">
        <v>406</v>
      </c>
      <c r="F112" s="30">
        <v>3.38</v>
      </c>
      <c r="G112" s="30"/>
      <c r="L112" s="8"/>
      <c r="M112" s="10">
        <f>D112</f>
        <v>2318</v>
      </c>
    </row>
    <row r="113" spans="1:15">
      <c r="A113" s="3">
        <v>106</v>
      </c>
      <c r="B113" t="s">
        <v>371</v>
      </c>
      <c r="D113" s="2">
        <v>2285</v>
      </c>
      <c r="E113">
        <v>353</v>
      </c>
      <c r="F113" s="30">
        <v>3.09</v>
      </c>
      <c r="G113" s="30"/>
      <c r="L113" s="8"/>
      <c r="M113" s="10">
        <f t="shared" ref="M113:M140" si="5">D113</f>
        <v>2285</v>
      </c>
    </row>
    <row r="114" spans="1:15">
      <c r="A114" s="3">
        <v>107</v>
      </c>
      <c r="B114" t="s">
        <v>372</v>
      </c>
      <c r="D114" s="2">
        <v>2278</v>
      </c>
      <c r="E114">
        <v>329</v>
      </c>
      <c r="F114" s="30">
        <v>3.27</v>
      </c>
      <c r="G114" s="30"/>
      <c r="L114" s="8"/>
      <c r="M114" s="10">
        <f t="shared" si="5"/>
        <v>2278</v>
      </c>
    </row>
    <row r="115" spans="1:15">
      <c r="A115" s="3">
        <v>108</v>
      </c>
      <c r="B115" t="s">
        <v>373</v>
      </c>
      <c r="D115" s="2">
        <v>2243</v>
      </c>
      <c r="E115">
        <v>406</v>
      </c>
      <c r="F115" s="30">
        <v>3.45</v>
      </c>
      <c r="G115" s="30"/>
      <c r="L115" s="8"/>
      <c r="M115" s="10">
        <f t="shared" si="5"/>
        <v>2243</v>
      </c>
    </row>
    <row r="116" spans="1:15">
      <c r="A116" s="3">
        <v>109</v>
      </c>
      <c r="B116" t="s">
        <v>374</v>
      </c>
      <c r="D116" s="2">
        <v>2230</v>
      </c>
      <c r="E116">
        <v>448</v>
      </c>
      <c r="F116" s="30">
        <v>3.53</v>
      </c>
      <c r="G116" s="30"/>
      <c r="L116" s="8"/>
      <c r="M116" s="10">
        <f t="shared" si="5"/>
        <v>2230</v>
      </c>
    </row>
    <row r="117" spans="1:15">
      <c r="A117" s="3">
        <v>110</v>
      </c>
      <c r="B117" t="s">
        <v>375</v>
      </c>
      <c r="D117" s="2">
        <v>2230</v>
      </c>
      <c r="E117">
        <v>355</v>
      </c>
      <c r="F117" s="30">
        <v>3.05</v>
      </c>
      <c r="G117" s="30"/>
      <c r="L117" s="8"/>
      <c r="M117" s="10">
        <f t="shared" si="5"/>
        <v>2230</v>
      </c>
    </row>
    <row r="118" spans="1:15">
      <c r="A118" s="3">
        <v>111</v>
      </c>
      <c r="B118" t="s">
        <v>376</v>
      </c>
      <c r="D118" s="2">
        <v>2201</v>
      </c>
      <c r="E118">
        <v>402</v>
      </c>
      <c r="F118" s="30">
        <v>3.29</v>
      </c>
      <c r="G118" s="30"/>
      <c r="L118" s="8"/>
      <c r="M118" s="10">
        <f t="shared" si="5"/>
        <v>2201</v>
      </c>
    </row>
    <row r="119" spans="1:15">
      <c r="A119" s="3">
        <v>112</v>
      </c>
      <c r="B119" t="s">
        <v>377</v>
      </c>
      <c r="D119" s="2">
        <v>2155</v>
      </c>
      <c r="E119">
        <v>419</v>
      </c>
      <c r="F119" s="30">
        <v>3.41</v>
      </c>
      <c r="G119" s="30"/>
      <c r="L119" s="8"/>
      <c r="M119" s="10">
        <f t="shared" si="5"/>
        <v>2155</v>
      </c>
    </row>
    <row r="120" spans="1:15">
      <c r="A120" s="3">
        <v>113</v>
      </c>
      <c r="B120" t="s">
        <v>378</v>
      </c>
      <c r="D120" s="2">
        <v>2128</v>
      </c>
      <c r="E120">
        <v>399</v>
      </c>
      <c r="F120" s="30">
        <v>3.37</v>
      </c>
      <c r="G120" s="30"/>
      <c r="L120" s="8"/>
      <c r="M120" s="10">
        <f t="shared" si="5"/>
        <v>2128</v>
      </c>
    </row>
    <row r="121" spans="1:15">
      <c r="A121" s="3">
        <v>114</v>
      </c>
      <c r="B121" t="s">
        <v>379</v>
      </c>
      <c r="D121" s="2">
        <v>2068</v>
      </c>
      <c r="E121">
        <v>364</v>
      </c>
      <c r="F121" s="30">
        <v>3.21</v>
      </c>
      <c r="G121" s="30"/>
      <c r="L121" s="8"/>
      <c r="M121" s="10">
        <f t="shared" si="5"/>
        <v>2068</v>
      </c>
    </row>
    <row r="122" spans="1:15" ht="20">
      <c r="A122" s="141" t="s">
        <v>1804</v>
      </c>
      <c r="B122" s="141"/>
      <c r="C122" s="141"/>
      <c r="D122" s="141"/>
      <c r="E122" s="141"/>
      <c r="F122" s="141"/>
      <c r="G122" s="141"/>
      <c r="H122" s="141"/>
      <c r="I122" s="141"/>
      <c r="J122" s="141"/>
      <c r="K122" s="141"/>
      <c r="L122" s="141"/>
      <c r="M122" s="141"/>
      <c r="N122" s="141"/>
      <c r="O122" s="141"/>
    </row>
    <row r="123" spans="1:15" s="49" customFormat="1" ht="20">
      <c r="A123" s="143" t="s">
        <v>1828</v>
      </c>
      <c r="B123" s="110"/>
      <c r="C123" s="111"/>
    </row>
    <row r="124" spans="1:15" s="49" customFormat="1" ht="18">
      <c r="A124" s="121" t="s">
        <v>596</v>
      </c>
      <c r="B124" s="110"/>
      <c r="C124" s="111"/>
    </row>
    <row r="125" spans="1:15" s="49" customFormat="1" ht="18">
      <c r="A125" s="133" t="s">
        <v>598</v>
      </c>
      <c r="B125" s="110"/>
      <c r="C125" s="111"/>
    </row>
    <row r="126" spans="1:15">
      <c r="D126" s="15">
        <v>1324865</v>
      </c>
      <c r="E126" s="3"/>
      <c r="F126" s="3"/>
      <c r="G126" s="3"/>
      <c r="H126" s="138" t="s">
        <v>50</v>
      </c>
      <c r="I126" s="139"/>
      <c r="J126" s="139"/>
      <c r="K126" s="139"/>
      <c r="L126" s="139"/>
      <c r="M126" s="140"/>
    </row>
    <row r="127" spans="1:15">
      <c r="B127" s="45" t="s">
        <v>471</v>
      </c>
      <c r="C127" s="45" t="s">
        <v>472</v>
      </c>
      <c r="D127" s="45" t="s">
        <v>561</v>
      </c>
      <c r="E127" s="45" t="s">
        <v>36</v>
      </c>
      <c r="F127" s="45" t="s">
        <v>473</v>
      </c>
      <c r="G127" s="26" t="s">
        <v>758</v>
      </c>
      <c r="H127" s="115" t="s">
        <v>104</v>
      </c>
      <c r="I127" s="116" t="s">
        <v>73</v>
      </c>
      <c r="J127" s="116" t="s">
        <v>103</v>
      </c>
      <c r="K127" s="117" t="s">
        <v>52</v>
      </c>
      <c r="L127" s="117" t="s">
        <v>53</v>
      </c>
      <c r="M127" s="118" t="s">
        <v>215</v>
      </c>
    </row>
    <row r="128" spans="1:15">
      <c r="A128" s="3">
        <v>115</v>
      </c>
      <c r="B128" t="s">
        <v>380</v>
      </c>
      <c r="D128" s="2">
        <v>2065</v>
      </c>
      <c r="E128">
        <v>420</v>
      </c>
      <c r="F128" s="30">
        <v>3.41</v>
      </c>
      <c r="G128" s="30"/>
      <c r="L128" s="8"/>
      <c r="M128" s="10">
        <f t="shared" si="5"/>
        <v>2065</v>
      </c>
    </row>
    <row r="129" spans="1:13">
      <c r="A129" s="3">
        <v>116</v>
      </c>
      <c r="B129" t="s">
        <v>381</v>
      </c>
      <c r="D129" s="2">
        <v>2041</v>
      </c>
      <c r="E129">
        <v>379</v>
      </c>
      <c r="F129" s="30">
        <v>3.2</v>
      </c>
      <c r="G129" s="30"/>
      <c r="L129" s="8"/>
      <c r="M129" s="10">
        <f t="shared" si="5"/>
        <v>2041</v>
      </c>
    </row>
    <row r="130" spans="1:13">
      <c r="A130" s="3">
        <v>117</v>
      </c>
      <c r="B130" t="s">
        <v>382</v>
      </c>
      <c r="D130" s="2">
        <v>2019</v>
      </c>
      <c r="E130">
        <v>333</v>
      </c>
      <c r="F130" s="30">
        <v>3.05</v>
      </c>
      <c r="G130" s="30"/>
      <c r="L130" s="8"/>
      <c r="M130" s="10">
        <f t="shared" si="5"/>
        <v>2019</v>
      </c>
    </row>
    <row r="131" spans="1:13">
      <c r="A131" s="3">
        <v>118</v>
      </c>
      <c r="B131" t="s">
        <v>383</v>
      </c>
      <c r="D131" s="2">
        <v>1986</v>
      </c>
      <c r="E131">
        <v>365</v>
      </c>
      <c r="F131" s="30">
        <v>3.2</v>
      </c>
      <c r="G131" s="30"/>
      <c r="L131" s="8"/>
      <c r="M131" s="10">
        <f t="shared" si="5"/>
        <v>1986</v>
      </c>
    </row>
    <row r="132" spans="1:13">
      <c r="A132" s="3">
        <v>119</v>
      </c>
      <c r="B132" t="s">
        <v>384</v>
      </c>
      <c r="D132" s="2">
        <v>1969</v>
      </c>
      <c r="E132">
        <v>350</v>
      </c>
      <c r="F132" s="30">
        <v>3.1</v>
      </c>
      <c r="G132" s="30"/>
      <c r="L132" s="8"/>
      <c r="M132" s="10">
        <f t="shared" si="5"/>
        <v>1969</v>
      </c>
    </row>
    <row r="133" spans="1:13">
      <c r="A133" s="3">
        <v>120</v>
      </c>
      <c r="B133" t="s">
        <v>385</v>
      </c>
      <c r="D133" s="2">
        <v>1967</v>
      </c>
      <c r="E133">
        <v>373</v>
      </c>
      <c r="F133" s="30">
        <v>3.22</v>
      </c>
      <c r="G133" s="30"/>
      <c r="L133" s="8"/>
      <c r="M133" s="10">
        <f t="shared" si="5"/>
        <v>1967</v>
      </c>
    </row>
    <row r="134" spans="1:13">
      <c r="A134" s="3">
        <v>121</v>
      </c>
      <c r="B134" t="s">
        <v>532</v>
      </c>
      <c r="D134" s="2">
        <v>1929</v>
      </c>
      <c r="E134">
        <v>310</v>
      </c>
      <c r="F134" s="30">
        <v>3.07</v>
      </c>
      <c r="G134" s="30"/>
      <c r="L134" s="8"/>
      <c r="M134" s="10">
        <f t="shared" si="5"/>
        <v>1929</v>
      </c>
    </row>
    <row r="135" spans="1:13">
      <c r="A135" s="3">
        <v>122</v>
      </c>
      <c r="B135" t="s">
        <v>1705</v>
      </c>
      <c r="C135" s="3">
        <v>77860</v>
      </c>
      <c r="D135" s="2">
        <v>1898</v>
      </c>
      <c r="E135">
        <v>338</v>
      </c>
      <c r="F135" s="30">
        <v>2.59</v>
      </c>
      <c r="G135" s="30"/>
      <c r="L135" s="48">
        <f>D135</f>
        <v>1898</v>
      </c>
      <c r="M135" s="10"/>
    </row>
    <row r="136" spans="1:13">
      <c r="A136" s="3">
        <v>123</v>
      </c>
      <c r="B136" t="s">
        <v>533</v>
      </c>
      <c r="D136" s="2">
        <v>1897</v>
      </c>
      <c r="E136">
        <v>401</v>
      </c>
      <c r="F136" s="30">
        <v>3.39</v>
      </c>
      <c r="G136" s="30"/>
      <c r="L136" s="8"/>
      <c r="M136" s="10">
        <f t="shared" si="5"/>
        <v>1897</v>
      </c>
    </row>
    <row r="137" spans="1:13">
      <c r="A137" s="3">
        <v>124</v>
      </c>
      <c r="B137" t="s">
        <v>534</v>
      </c>
      <c r="D137" s="2">
        <v>1878</v>
      </c>
      <c r="E137">
        <v>395</v>
      </c>
      <c r="F137" s="30">
        <v>3.36</v>
      </c>
      <c r="G137" s="30"/>
      <c r="L137" s="8"/>
      <c r="M137" s="10">
        <f t="shared" si="5"/>
        <v>1878</v>
      </c>
    </row>
    <row r="138" spans="1:13">
      <c r="A138" s="3">
        <v>125</v>
      </c>
      <c r="B138" t="s">
        <v>535</v>
      </c>
      <c r="D138" s="2">
        <v>1839</v>
      </c>
      <c r="E138">
        <v>420</v>
      </c>
      <c r="F138" s="30">
        <v>3.49</v>
      </c>
      <c r="G138" s="30"/>
      <c r="L138" s="8"/>
      <c r="M138" s="10">
        <f t="shared" si="5"/>
        <v>1839</v>
      </c>
    </row>
    <row r="139" spans="1:13">
      <c r="A139" s="3">
        <v>126</v>
      </c>
      <c r="B139" t="s">
        <v>536</v>
      </c>
      <c r="D139" s="2">
        <v>1818</v>
      </c>
      <c r="E139">
        <v>424</v>
      </c>
      <c r="F139" s="30">
        <v>3.5</v>
      </c>
      <c r="G139" s="30"/>
      <c r="L139" s="8"/>
      <c r="M139" s="10">
        <f t="shared" si="5"/>
        <v>1818</v>
      </c>
    </row>
    <row r="140" spans="1:13">
      <c r="A140" s="3">
        <v>127</v>
      </c>
      <c r="B140" t="s">
        <v>537</v>
      </c>
      <c r="D140" s="2">
        <v>1816</v>
      </c>
      <c r="E140">
        <v>353</v>
      </c>
      <c r="F140" s="30">
        <v>3.07</v>
      </c>
      <c r="G140" s="30"/>
      <c r="L140" s="8"/>
      <c r="M140" s="10">
        <f t="shared" si="5"/>
        <v>1816</v>
      </c>
    </row>
    <row r="141" spans="1:13">
      <c r="A141" s="3">
        <v>128</v>
      </c>
      <c r="B141" t="s">
        <v>1706</v>
      </c>
      <c r="C141" s="3">
        <v>77910</v>
      </c>
      <c r="D141" s="2">
        <v>1814</v>
      </c>
      <c r="E141">
        <v>329</v>
      </c>
      <c r="F141" s="30">
        <v>2.58</v>
      </c>
      <c r="G141" s="30"/>
      <c r="L141" s="48">
        <f>D141</f>
        <v>1814</v>
      </c>
    </row>
    <row r="142" spans="1:13">
      <c r="A142" s="14">
        <v>129</v>
      </c>
      <c r="B142" t="s">
        <v>1707</v>
      </c>
      <c r="C142" s="3">
        <v>77700</v>
      </c>
      <c r="D142" s="2">
        <v>1789</v>
      </c>
      <c r="E142">
        <v>344</v>
      </c>
      <c r="F142" s="30">
        <v>2.59</v>
      </c>
      <c r="G142" s="30"/>
      <c r="L142" s="48">
        <f>D142</f>
        <v>1789</v>
      </c>
    </row>
    <row r="143" spans="1:13">
      <c r="A143" s="3">
        <v>130</v>
      </c>
      <c r="B143" t="s">
        <v>538</v>
      </c>
      <c r="D143" s="2">
        <v>1777</v>
      </c>
      <c r="E143">
        <v>349</v>
      </c>
      <c r="F143" s="30">
        <v>3.04</v>
      </c>
      <c r="G143" s="30"/>
      <c r="L143" s="8"/>
      <c r="M143" s="10">
        <f>D143</f>
        <v>1777</v>
      </c>
    </row>
    <row r="144" spans="1:13">
      <c r="A144" s="3">
        <v>131</v>
      </c>
      <c r="B144" t="s">
        <v>539</v>
      </c>
      <c r="D144" s="2">
        <v>1763</v>
      </c>
      <c r="E144">
        <v>414</v>
      </c>
      <c r="F144" s="30">
        <v>3.4</v>
      </c>
      <c r="G144" s="30"/>
      <c r="L144" s="8"/>
      <c r="M144" s="10">
        <f t="shared" ref="M144:M150" si="6">D144</f>
        <v>1763</v>
      </c>
    </row>
    <row r="145" spans="1:13">
      <c r="A145" s="3">
        <v>132</v>
      </c>
      <c r="B145" t="s">
        <v>540</v>
      </c>
      <c r="D145" s="2">
        <v>1754</v>
      </c>
      <c r="E145">
        <v>398</v>
      </c>
      <c r="F145" s="30">
        <v>3.34</v>
      </c>
      <c r="G145" s="30"/>
      <c r="L145" s="8"/>
      <c r="M145" s="10">
        <f t="shared" si="6"/>
        <v>1754</v>
      </c>
    </row>
    <row r="146" spans="1:13">
      <c r="A146" s="3">
        <v>133</v>
      </c>
      <c r="B146" t="s">
        <v>541</v>
      </c>
      <c r="D146" s="2">
        <v>1717</v>
      </c>
      <c r="E146">
        <v>349</v>
      </c>
      <c r="F146" s="30">
        <v>3.06</v>
      </c>
      <c r="G146" s="30"/>
      <c r="L146" s="8"/>
      <c r="M146" s="10">
        <f t="shared" si="6"/>
        <v>1717</v>
      </c>
    </row>
    <row r="147" spans="1:13">
      <c r="A147" s="3">
        <v>134</v>
      </c>
      <c r="B147" t="s">
        <v>542</v>
      </c>
      <c r="D147" s="2">
        <v>1710</v>
      </c>
      <c r="E147">
        <v>377</v>
      </c>
      <c r="F147" s="30">
        <v>3.27</v>
      </c>
      <c r="G147" s="30"/>
      <c r="L147" s="8"/>
      <c r="M147" s="10">
        <f t="shared" si="6"/>
        <v>1710</v>
      </c>
    </row>
    <row r="148" spans="1:13">
      <c r="A148" s="3">
        <v>135</v>
      </c>
      <c r="B148" t="s">
        <v>543</v>
      </c>
      <c r="D148" s="2">
        <v>1695</v>
      </c>
      <c r="E148">
        <v>323</v>
      </c>
      <c r="F148" s="30">
        <v>3.22</v>
      </c>
      <c r="G148" s="30"/>
      <c r="L148" s="8"/>
      <c r="M148" s="10">
        <f t="shared" si="6"/>
        <v>1695</v>
      </c>
    </row>
    <row r="149" spans="1:13">
      <c r="A149" s="3">
        <v>136</v>
      </c>
      <c r="B149" t="s">
        <v>544</v>
      </c>
      <c r="D149" s="2">
        <v>1693</v>
      </c>
      <c r="E149">
        <v>325</v>
      </c>
      <c r="F149" s="30">
        <v>3.25</v>
      </c>
      <c r="G149" s="30"/>
      <c r="L149" s="8"/>
      <c r="M149" s="10">
        <f t="shared" si="6"/>
        <v>1693</v>
      </c>
    </row>
    <row r="150" spans="1:13">
      <c r="A150" s="3">
        <v>137</v>
      </c>
      <c r="B150" t="s">
        <v>545</v>
      </c>
      <c r="D150" s="2">
        <v>1685</v>
      </c>
      <c r="E150">
        <v>365</v>
      </c>
      <c r="F150" s="30">
        <v>3.15</v>
      </c>
      <c r="G150" s="30"/>
      <c r="L150" s="8"/>
      <c r="M150" s="10">
        <f t="shared" si="6"/>
        <v>1685</v>
      </c>
    </row>
    <row r="151" spans="1:13">
      <c r="A151" s="3">
        <v>138</v>
      </c>
      <c r="B151" t="s">
        <v>1708</v>
      </c>
      <c r="C151" s="3">
        <v>77750</v>
      </c>
      <c r="D151" s="2">
        <v>1684</v>
      </c>
      <c r="E151">
        <v>326</v>
      </c>
      <c r="F151" s="30">
        <v>2.59</v>
      </c>
      <c r="G151" s="30"/>
      <c r="L151" s="48">
        <f>D151</f>
        <v>1684</v>
      </c>
    </row>
    <row r="152" spans="1:13">
      <c r="A152" s="3">
        <v>139</v>
      </c>
      <c r="B152" t="s">
        <v>1709</v>
      </c>
      <c r="C152" s="3">
        <v>77174</v>
      </c>
      <c r="D152" s="2">
        <v>1680</v>
      </c>
      <c r="E152">
        <v>343</v>
      </c>
      <c r="F152" s="30">
        <v>2.59</v>
      </c>
      <c r="G152" s="30"/>
      <c r="L152" s="48">
        <f>D152</f>
        <v>1680</v>
      </c>
    </row>
    <row r="153" spans="1:13">
      <c r="A153" s="3">
        <v>140</v>
      </c>
      <c r="B153" t="s">
        <v>546</v>
      </c>
      <c r="D153" s="2">
        <v>1671</v>
      </c>
      <c r="E153">
        <v>347</v>
      </c>
      <c r="F153" s="30">
        <v>3.04</v>
      </c>
      <c r="G153" s="30"/>
      <c r="L153" s="8"/>
      <c r="M153" s="10">
        <f>D153</f>
        <v>1671</v>
      </c>
    </row>
    <row r="154" spans="1:13">
      <c r="A154" s="3">
        <v>141</v>
      </c>
      <c r="B154" t="s">
        <v>1710</v>
      </c>
      <c r="C154" s="3">
        <v>77730</v>
      </c>
      <c r="D154" s="2">
        <v>1664</v>
      </c>
      <c r="E154">
        <v>320</v>
      </c>
      <c r="F154" s="30">
        <v>2.5499999999999998</v>
      </c>
      <c r="G154" s="30"/>
      <c r="L154" s="48">
        <f>D154</f>
        <v>1664</v>
      </c>
    </row>
    <row r="155" spans="1:13">
      <c r="A155" s="3">
        <v>142</v>
      </c>
      <c r="B155" t="s">
        <v>547</v>
      </c>
      <c r="D155" s="2">
        <v>1660</v>
      </c>
      <c r="E155">
        <v>349</v>
      </c>
      <c r="F155" s="30">
        <v>3.02</v>
      </c>
      <c r="G155" s="30"/>
      <c r="L155" s="8"/>
      <c r="M155" s="10">
        <f>D155</f>
        <v>1660</v>
      </c>
    </row>
    <row r="156" spans="1:13">
      <c r="A156" s="3">
        <v>143</v>
      </c>
      <c r="B156" t="s">
        <v>548</v>
      </c>
      <c r="D156" s="2">
        <v>1650</v>
      </c>
      <c r="E156">
        <v>376</v>
      </c>
      <c r="F156" s="30">
        <v>3.25</v>
      </c>
      <c r="G156" s="30"/>
      <c r="L156" s="8"/>
      <c r="M156" s="10">
        <f t="shared" ref="M156:M158" si="7">D156</f>
        <v>1650</v>
      </c>
    </row>
    <row r="157" spans="1:13">
      <c r="A157" s="3">
        <v>144</v>
      </c>
      <c r="B157" t="s">
        <v>549</v>
      </c>
      <c r="D157" s="2">
        <v>1602</v>
      </c>
      <c r="E157">
        <v>362</v>
      </c>
      <c r="F157" s="30">
        <v>3.09</v>
      </c>
      <c r="G157" s="30"/>
      <c r="L157" s="8"/>
      <c r="M157" s="10">
        <f t="shared" si="7"/>
        <v>1602</v>
      </c>
    </row>
    <row r="158" spans="1:13">
      <c r="A158" s="3">
        <v>145</v>
      </c>
      <c r="B158" t="s">
        <v>550</v>
      </c>
      <c r="D158" s="2">
        <v>1594</v>
      </c>
      <c r="E158">
        <v>447</v>
      </c>
      <c r="F158" s="30">
        <v>3.53</v>
      </c>
      <c r="G158" s="30"/>
      <c r="L158" s="8"/>
      <c r="M158" s="10">
        <f t="shared" si="7"/>
        <v>1594</v>
      </c>
    </row>
    <row r="159" spans="1:13">
      <c r="A159" s="3">
        <v>146</v>
      </c>
      <c r="B159" t="s">
        <v>1711</v>
      </c>
      <c r="C159" s="3">
        <v>77840</v>
      </c>
      <c r="D159" s="2">
        <v>1588</v>
      </c>
      <c r="E159">
        <v>322</v>
      </c>
      <c r="F159" s="30">
        <v>2.56</v>
      </c>
      <c r="G159" s="30"/>
      <c r="L159" s="48">
        <f>D159</f>
        <v>1588</v>
      </c>
    </row>
    <row r="160" spans="1:13">
      <c r="A160" s="3">
        <v>147</v>
      </c>
      <c r="B160" t="s">
        <v>1712</v>
      </c>
      <c r="C160" s="3">
        <v>77100</v>
      </c>
      <c r="D160" s="2">
        <v>1582</v>
      </c>
      <c r="E160">
        <v>337</v>
      </c>
      <c r="F160" s="30">
        <v>2.5499999999999998</v>
      </c>
      <c r="G160" s="30"/>
      <c r="L160" s="48">
        <f>D160</f>
        <v>1582</v>
      </c>
    </row>
    <row r="161" spans="1:13">
      <c r="A161" s="3">
        <v>148</v>
      </c>
      <c r="B161" t="s">
        <v>551</v>
      </c>
      <c r="D161" s="2">
        <v>1546</v>
      </c>
      <c r="E161">
        <v>341</v>
      </c>
      <c r="F161" s="30">
        <v>3.12</v>
      </c>
      <c r="G161" s="30"/>
      <c r="L161" s="8"/>
      <c r="M161" s="10">
        <f>D161</f>
        <v>1546</v>
      </c>
    </row>
    <row r="162" spans="1:13">
      <c r="A162" s="3">
        <v>149</v>
      </c>
      <c r="B162" t="s">
        <v>552</v>
      </c>
      <c r="D162" s="2">
        <v>1544</v>
      </c>
      <c r="E162">
        <v>364</v>
      </c>
      <c r="F162" s="30">
        <v>3.15</v>
      </c>
      <c r="G162" s="30"/>
      <c r="L162" s="8"/>
      <c r="M162" s="10">
        <f t="shared" ref="M162:M184" si="8">D162</f>
        <v>1544</v>
      </c>
    </row>
    <row r="163" spans="1:13">
      <c r="A163" s="3">
        <v>150</v>
      </c>
      <c r="B163" t="s">
        <v>1713</v>
      </c>
      <c r="C163" s="3">
        <v>77580</v>
      </c>
      <c r="D163" s="2">
        <v>1527</v>
      </c>
      <c r="E163">
        <v>340</v>
      </c>
      <c r="F163" s="30">
        <v>2.57</v>
      </c>
      <c r="G163" s="30"/>
      <c r="L163" s="48">
        <f>D163</f>
        <v>1527</v>
      </c>
      <c r="M163" s="10"/>
    </row>
    <row r="164" spans="1:13">
      <c r="A164" s="3">
        <v>151</v>
      </c>
      <c r="B164" t="s">
        <v>1714</v>
      </c>
      <c r="C164" s="3">
        <v>77440</v>
      </c>
      <c r="D164" s="2">
        <v>1502</v>
      </c>
      <c r="E164">
        <v>325</v>
      </c>
      <c r="F164" s="30">
        <v>2.5499999999999998</v>
      </c>
      <c r="G164" s="30"/>
      <c r="L164" s="48">
        <f>D164</f>
        <v>1502</v>
      </c>
      <c r="M164" s="10"/>
    </row>
    <row r="165" spans="1:13">
      <c r="A165" s="3">
        <v>152</v>
      </c>
      <c r="B165" t="s">
        <v>553</v>
      </c>
      <c r="D165" s="2">
        <v>1495</v>
      </c>
      <c r="E165">
        <v>345</v>
      </c>
      <c r="F165" s="30">
        <v>3</v>
      </c>
      <c r="G165" s="30"/>
      <c r="L165" s="8"/>
      <c r="M165" s="10">
        <f t="shared" si="8"/>
        <v>1495</v>
      </c>
    </row>
    <row r="166" spans="1:13">
      <c r="A166" s="3">
        <v>153</v>
      </c>
      <c r="B166" t="s">
        <v>554</v>
      </c>
      <c r="D166" s="2">
        <v>1493</v>
      </c>
      <c r="E166">
        <v>402</v>
      </c>
      <c r="F166" s="30">
        <v>3.42</v>
      </c>
      <c r="G166" s="30"/>
      <c r="L166" s="8"/>
      <c r="M166" s="10">
        <f t="shared" si="8"/>
        <v>1493</v>
      </c>
    </row>
    <row r="167" spans="1:13">
      <c r="A167" s="3">
        <v>154</v>
      </c>
      <c r="B167" t="s">
        <v>555</v>
      </c>
      <c r="D167" s="2">
        <v>1457</v>
      </c>
      <c r="E167">
        <v>351</v>
      </c>
      <c r="F167" s="30">
        <v>3.04</v>
      </c>
      <c r="G167" s="30"/>
      <c r="L167" s="8"/>
      <c r="M167" s="10">
        <f t="shared" si="8"/>
        <v>1457</v>
      </c>
    </row>
    <row r="168" spans="1:13">
      <c r="A168" s="3">
        <v>155</v>
      </c>
      <c r="B168" t="s">
        <v>556</v>
      </c>
      <c r="D168" s="2">
        <v>1447</v>
      </c>
      <c r="E168">
        <v>358</v>
      </c>
      <c r="F168" s="30">
        <v>3.11</v>
      </c>
      <c r="G168" s="30"/>
      <c r="L168" s="8"/>
      <c r="M168" s="10">
        <f t="shared" si="8"/>
        <v>1447</v>
      </c>
    </row>
    <row r="169" spans="1:13">
      <c r="A169" s="3">
        <v>156</v>
      </c>
      <c r="B169" t="s">
        <v>557</v>
      </c>
      <c r="D169" s="2">
        <v>1412</v>
      </c>
      <c r="E169">
        <v>345</v>
      </c>
      <c r="F169" s="30">
        <v>3.15</v>
      </c>
      <c r="G169" s="30"/>
      <c r="L169" s="8"/>
      <c r="M169" s="10">
        <f t="shared" si="8"/>
        <v>1412</v>
      </c>
    </row>
    <row r="170" spans="1:13">
      <c r="A170" s="3">
        <v>157</v>
      </c>
      <c r="B170" t="s">
        <v>558</v>
      </c>
      <c r="D170" s="2">
        <v>1392</v>
      </c>
      <c r="E170">
        <v>321</v>
      </c>
      <c r="F170" s="30">
        <v>3.16</v>
      </c>
      <c r="G170" s="30"/>
      <c r="L170" s="8"/>
      <c r="M170" s="10">
        <f t="shared" si="8"/>
        <v>1392</v>
      </c>
    </row>
    <row r="171" spans="1:13">
      <c r="A171" s="3">
        <v>158</v>
      </c>
      <c r="B171" t="s">
        <v>559</v>
      </c>
      <c r="D171" s="2">
        <v>1392</v>
      </c>
      <c r="E171">
        <v>352</v>
      </c>
      <c r="F171" s="30">
        <v>3.06</v>
      </c>
      <c r="G171" s="30"/>
      <c r="L171" s="8"/>
      <c r="M171" s="10">
        <f t="shared" si="8"/>
        <v>1392</v>
      </c>
    </row>
    <row r="172" spans="1:13">
      <c r="A172" s="3">
        <v>159</v>
      </c>
      <c r="B172" t="s">
        <v>560</v>
      </c>
      <c r="D172" s="2">
        <v>1388</v>
      </c>
      <c r="E172">
        <v>321</v>
      </c>
      <c r="F172" s="30">
        <v>3.27</v>
      </c>
      <c r="G172" s="30"/>
      <c r="L172" s="8"/>
      <c r="M172" s="10">
        <f t="shared" si="8"/>
        <v>1388</v>
      </c>
    </row>
    <row r="173" spans="1:13">
      <c r="A173" s="3">
        <v>160</v>
      </c>
      <c r="B173" t="s">
        <v>1715</v>
      </c>
      <c r="C173" s="3">
        <v>77910</v>
      </c>
      <c r="D173" s="2">
        <v>1360</v>
      </c>
      <c r="E173">
        <v>330</v>
      </c>
      <c r="F173" s="30">
        <v>2.57</v>
      </c>
      <c r="G173" s="30"/>
      <c r="L173" s="48">
        <f>D173</f>
        <v>1360</v>
      </c>
      <c r="M173" s="10"/>
    </row>
    <row r="174" spans="1:13">
      <c r="A174" s="3">
        <v>161</v>
      </c>
      <c r="B174" t="s">
        <v>562</v>
      </c>
      <c r="D174" s="2">
        <v>1357</v>
      </c>
      <c r="E174">
        <v>398</v>
      </c>
      <c r="F174" s="30">
        <v>3.25</v>
      </c>
      <c r="G174" s="30"/>
      <c r="L174" s="8"/>
      <c r="M174" s="10">
        <f t="shared" si="8"/>
        <v>1357</v>
      </c>
    </row>
    <row r="175" spans="1:13">
      <c r="A175" s="3">
        <v>162</v>
      </c>
      <c r="B175" t="s">
        <v>563</v>
      </c>
      <c r="D175" s="2">
        <v>1346</v>
      </c>
      <c r="E175">
        <v>339</v>
      </c>
      <c r="F175" s="30">
        <v>2.59</v>
      </c>
      <c r="G175" s="30"/>
      <c r="L175" s="8"/>
      <c r="M175" s="10">
        <f t="shared" si="8"/>
        <v>1346</v>
      </c>
    </row>
    <row r="176" spans="1:13">
      <c r="A176" s="3">
        <v>163</v>
      </c>
      <c r="B176" t="s">
        <v>564</v>
      </c>
      <c r="D176" s="2">
        <v>1330</v>
      </c>
      <c r="E176">
        <v>337</v>
      </c>
      <c r="F176" s="30">
        <v>3.04</v>
      </c>
      <c r="G176" s="30"/>
      <c r="L176" s="8"/>
      <c r="M176" s="10">
        <f t="shared" si="8"/>
        <v>1330</v>
      </c>
    </row>
    <row r="177" spans="1:13">
      <c r="A177" s="3">
        <v>164</v>
      </c>
      <c r="B177" t="s">
        <v>565</v>
      </c>
      <c r="D177" s="2">
        <v>1312</v>
      </c>
      <c r="E177">
        <v>354</v>
      </c>
      <c r="F177" s="30">
        <v>3.08</v>
      </c>
      <c r="G177" s="30"/>
      <c r="L177" s="8"/>
      <c r="M177" s="10">
        <f t="shared" si="8"/>
        <v>1312</v>
      </c>
    </row>
    <row r="178" spans="1:13">
      <c r="A178" s="3">
        <v>165</v>
      </c>
      <c r="B178" t="s">
        <v>566</v>
      </c>
      <c r="D178" s="2">
        <v>1306</v>
      </c>
      <c r="E178">
        <v>348</v>
      </c>
      <c r="F178" s="30">
        <v>3.05</v>
      </c>
      <c r="G178" s="30"/>
      <c r="L178" s="8"/>
      <c r="M178" s="10">
        <f t="shared" si="8"/>
        <v>1306</v>
      </c>
    </row>
    <row r="179" spans="1:13">
      <c r="A179" s="3">
        <v>166</v>
      </c>
      <c r="B179" t="s">
        <v>567</v>
      </c>
      <c r="D179" s="2">
        <v>1294</v>
      </c>
      <c r="E179">
        <v>353</v>
      </c>
      <c r="F179" s="30">
        <v>3.08</v>
      </c>
      <c r="G179" s="30"/>
      <c r="L179" s="8"/>
      <c r="M179" s="10">
        <f t="shared" si="8"/>
        <v>1294</v>
      </c>
    </row>
    <row r="180" spans="1:13">
      <c r="A180" s="3">
        <v>167</v>
      </c>
      <c r="B180" t="s">
        <v>568</v>
      </c>
      <c r="D180" s="2">
        <v>1276</v>
      </c>
      <c r="E180">
        <v>445</v>
      </c>
      <c r="F180" s="30">
        <v>3.47</v>
      </c>
      <c r="G180" s="30"/>
      <c r="L180" s="8"/>
      <c r="M180" s="10">
        <f t="shared" si="8"/>
        <v>1276</v>
      </c>
    </row>
    <row r="181" spans="1:13">
      <c r="A181" s="3">
        <v>168</v>
      </c>
      <c r="B181" t="s">
        <v>569</v>
      </c>
      <c r="D181" s="2">
        <v>1276</v>
      </c>
      <c r="E181">
        <v>366</v>
      </c>
      <c r="F181" s="30">
        <v>3.2</v>
      </c>
      <c r="G181" s="30"/>
      <c r="L181" s="8"/>
      <c r="M181" s="10">
        <f t="shared" si="8"/>
        <v>1276</v>
      </c>
    </row>
    <row r="182" spans="1:13">
      <c r="A182" s="3">
        <v>169</v>
      </c>
      <c r="B182" t="s">
        <v>570</v>
      </c>
      <c r="D182" s="2">
        <v>1270</v>
      </c>
      <c r="E182">
        <v>388</v>
      </c>
      <c r="F182" s="30">
        <v>3.33</v>
      </c>
      <c r="G182" s="30"/>
      <c r="L182" s="8"/>
      <c r="M182" s="10">
        <f t="shared" si="8"/>
        <v>1270</v>
      </c>
    </row>
    <row r="183" spans="1:13">
      <c r="A183" s="3">
        <v>170</v>
      </c>
      <c r="B183" t="s">
        <v>571</v>
      </c>
      <c r="D183" s="2">
        <v>1268</v>
      </c>
      <c r="E183">
        <v>417</v>
      </c>
      <c r="F183" s="30">
        <v>3.45</v>
      </c>
      <c r="G183" s="30"/>
      <c r="L183" s="8"/>
      <c r="M183" s="10">
        <f t="shared" si="8"/>
        <v>1268</v>
      </c>
    </row>
    <row r="184" spans="1:13">
      <c r="A184" s="3">
        <v>171</v>
      </c>
      <c r="B184" t="s">
        <v>572</v>
      </c>
      <c r="D184" s="2">
        <v>1267</v>
      </c>
      <c r="E184">
        <v>368</v>
      </c>
      <c r="F184" s="30">
        <v>3.19</v>
      </c>
      <c r="G184" s="30"/>
      <c r="L184" s="8"/>
      <c r="M184" s="10">
        <f t="shared" si="8"/>
        <v>1267</v>
      </c>
    </row>
    <row r="185" spans="1:13">
      <c r="A185" s="3">
        <v>172</v>
      </c>
      <c r="B185" t="s">
        <v>1716</v>
      </c>
      <c r="C185" s="3">
        <v>77580</v>
      </c>
      <c r="D185" s="2">
        <v>1263</v>
      </c>
      <c r="E185">
        <v>344</v>
      </c>
      <c r="F185" s="30">
        <v>2.58</v>
      </c>
      <c r="G185" s="30"/>
      <c r="L185" s="48">
        <f>D185</f>
        <v>1263</v>
      </c>
    </row>
    <row r="186" spans="1:13">
      <c r="A186" s="3">
        <v>173</v>
      </c>
      <c r="B186" t="s">
        <v>1717</v>
      </c>
      <c r="C186" s="3">
        <v>77440</v>
      </c>
      <c r="D186" s="2">
        <v>1256</v>
      </c>
      <c r="E186">
        <v>327</v>
      </c>
      <c r="F186" s="30">
        <v>2.5299999999999998</v>
      </c>
      <c r="G186" s="30"/>
      <c r="L186" s="48">
        <f>D186</f>
        <v>1256</v>
      </c>
    </row>
    <row r="187" spans="1:13">
      <c r="A187" s="3">
        <v>174</v>
      </c>
      <c r="B187" t="s">
        <v>573</v>
      </c>
      <c r="D187" s="2">
        <v>1243</v>
      </c>
      <c r="E187">
        <v>370</v>
      </c>
      <c r="F187" s="30">
        <v>3.2</v>
      </c>
      <c r="G187" s="30"/>
      <c r="L187" s="8"/>
      <c r="M187" s="10">
        <f>D187</f>
        <v>1243</v>
      </c>
    </row>
    <row r="188" spans="1:13">
      <c r="A188" s="3">
        <v>175</v>
      </c>
      <c r="B188" t="s">
        <v>574</v>
      </c>
      <c r="D188" s="2">
        <v>1230</v>
      </c>
      <c r="E188">
        <v>315</v>
      </c>
      <c r="F188" s="30">
        <v>3.13</v>
      </c>
      <c r="G188" s="30"/>
      <c r="L188" s="8"/>
      <c r="M188" s="10">
        <f>D188</f>
        <v>1230</v>
      </c>
    </row>
    <row r="189" spans="1:13">
      <c r="A189" s="3">
        <v>176</v>
      </c>
      <c r="B189" t="s">
        <v>1718</v>
      </c>
      <c r="C189" s="3">
        <v>77660</v>
      </c>
      <c r="D189" s="2">
        <v>1226</v>
      </c>
      <c r="E189">
        <v>320</v>
      </c>
      <c r="F189" s="30">
        <v>2.4500000000000002</v>
      </c>
      <c r="G189" s="30"/>
      <c r="L189" s="48">
        <f>D189</f>
        <v>1226</v>
      </c>
    </row>
    <row r="190" spans="1:13">
      <c r="A190" s="3">
        <v>177</v>
      </c>
      <c r="B190" t="s">
        <v>1719</v>
      </c>
      <c r="C190" s="3">
        <v>77580</v>
      </c>
      <c r="D190" s="2">
        <v>1226</v>
      </c>
      <c r="E190">
        <v>349</v>
      </c>
      <c r="F190" s="30">
        <v>2.59</v>
      </c>
      <c r="G190" s="30"/>
      <c r="L190" s="48">
        <f>D190</f>
        <v>1226</v>
      </c>
    </row>
    <row r="191" spans="1:13">
      <c r="A191" s="3">
        <v>178</v>
      </c>
      <c r="B191" t="s">
        <v>575</v>
      </c>
      <c r="D191" s="2">
        <v>1224</v>
      </c>
      <c r="E191">
        <v>414</v>
      </c>
      <c r="F191" s="30">
        <v>3.35</v>
      </c>
      <c r="G191" s="30"/>
      <c r="L191" s="8"/>
      <c r="M191" s="10">
        <f>D191</f>
        <v>1224</v>
      </c>
    </row>
    <row r="192" spans="1:13">
      <c r="A192" s="3">
        <v>179</v>
      </c>
      <c r="B192" t="s">
        <v>576</v>
      </c>
      <c r="D192" s="2">
        <v>1201</v>
      </c>
      <c r="E192">
        <v>321</v>
      </c>
      <c r="F192" s="30">
        <v>3.19</v>
      </c>
      <c r="G192" s="30"/>
      <c r="L192" s="8"/>
      <c r="M192" s="10">
        <f t="shared" ref="M192:M214" si="9">D192</f>
        <v>1201</v>
      </c>
    </row>
    <row r="193" spans="1:13">
      <c r="A193" s="3">
        <v>180</v>
      </c>
      <c r="B193" t="s">
        <v>577</v>
      </c>
      <c r="D193" s="2">
        <v>1179</v>
      </c>
      <c r="E193">
        <v>339</v>
      </c>
      <c r="F193" s="30">
        <v>3.13</v>
      </c>
      <c r="G193" s="30"/>
      <c r="L193" s="8"/>
      <c r="M193" s="10">
        <f t="shared" si="9"/>
        <v>1179</v>
      </c>
    </row>
    <row r="194" spans="1:13">
      <c r="A194" s="3">
        <v>181</v>
      </c>
      <c r="B194" t="s">
        <v>578</v>
      </c>
      <c r="D194" s="2">
        <v>1173</v>
      </c>
      <c r="E194">
        <v>364</v>
      </c>
      <c r="F194" s="30">
        <v>3.17</v>
      </c>
      <c r="G194" s="30"/>
      <c r="L194" s="8"/>
      <c r="M194" s="10">
        <f t="shared" si="9"/>
        <v>1173</v>
      </c>
    </row>
    <row r="195" spans="1:13">
      <c r="A195" s="3">
        <v>182</v>
      </c>
      <c r="B195" t="s">
        <v>1720</v>
      </c>
      <c r="C195" s="3">
        <v>77440</v>
      </c>
      <c r="D195" s="2">
        <v>1158</v>
      </c>
      <c r="E195">
        <v>320</v>
      </c>
      <c r="F195" s="30">
        <v>2.5</v>
      </c>
      <c r="G195" s="30"/>
      <c r="L195" s="48">
        <f>D195</f>
        <v>1158</v>
      </c>
      <c r="M195" s="10"/>
    </row>
    <row r="196" spans="1:13">
      <c r="A196" s="3">
        <v>183</v>
      </c>
      <c r="B196" t="s">
        <v>579</v>
      </c>
      <c r="D196" s="2">
        <v>1153</v>
      </c>
      <c r="E196">
        <v>376</v>
      </c>
      <c r="F196" s="30">
        <v>3.26</v>
      </c>
      <c r="G196" s="30"/>
      <c r="L196" s="8"/>
      <c r="M196" s="10">
        <f t="shared" si="9"/>
        <v>1153</v>
      </c>
    </row>
    <row r="197" spans="1:13">
      <c r="A197" s="3">
        <v>184</v>
      </c>
      <c r="B197" t="s">
        <v>580</v>
      </c>
      <c r="D197" s="2">
        <v>1152</v>
      </c>
      <c r="E197">
        <v>313</v>
      </c>
      <c r="F197" s="30">
        <v>3.09</v>
      </c>
      <c r="G197" s="30"/>
      <c r="L197" s="8"/>
      <c r="M197" s="10">
        <f t="shared" si="9"/>
        <v>1152</v>
      </c>
    </row>
    <row r="198" spans="1:13">
      <c r="A198" s="3">
        <v>185</v>
      </c>
      <c r="B198" t="s">
        <v>581</v>
      </c>
      <c r="D198" s="2">
        <v>1148</v>
      </c>
      <c r="E198">
        <v>351</v>
      </c>
      <c r="F198" s="30">
        <v>3.05</v>
      </c>
      <c r="G198" s="30"/>
      <c r="L198" s="8"/>
      <c r="M198" s="10">
        <f t="shared" si="9"/>
        <v>1148</v>
      </c>
    </row>
    <row r="199" spans="1:13">
      <c r="A199" s="3">
        <v>186</v>
      </c>
      <c r="B199" t="s">
        <v>1721</v>
      </c>
      <c r="C199" s="3">
        <v>77260</v>
      </c>
      <c r="D199" s="2">
        <v>1145</v>
      </c>
      <c r="E199">
        <v>315</v>
      </c>
      <c r="F199" s="30">
        <v>2.4500000000000002</v>
      </c>
      <c r="G199" s="30"/>
      <c r="L199" s="48">
        <f>D199</f>
        <v>1145</v>
      </c>
      <c r="M199" s="10"/>
    </row>
    <row r="200" spans="1:13">
      <c r="A200" s="3">
        <v>187</v>
      </c>
      <c r="B200" t="s">
        <v>582</v>
      </c>
      <c r="D200" s="2">
        <v>1109</v>
      </c>
      <c r="E200">
        <v>351</v>
      </c>
      <c r="F200" s="30">
        <v>3.11</v>
      </c>
      <c r="G200" s="30"/>
      <c r="L200" s="8"/>
      <c r="M200" s="10">
        <f t="shared" si="9"/>
        <v>1109</v>
      </c>
    </row>
    <row r="201" spans="1:13">
      <c r="A201" s="3">
        <v>188</v>
      </c>
      <c r="B201" t="s">
        <v>583</v>
      </c>
      <c r="D201" s="2">
        <v>1068</v>
      </c>
      <c r="E201">
        <v>321</v>
      </c>
      <c r="F201" s="30">
        <v>3.05</v>
      </c>
      <c r="G201" s="30"/>
      <c r="L201" s="8"/>
      <c r="M201" s="10">
        <f t="shared" si="9"/>
        <v>1068</v>
      </c>
    </row>
    <row r="202" spans="1:13">
      <c r="A202" s="3">
        <v>189</v>
      </c>
      <c r="B202" t="s">
        <v>584</v>
      </c>
      <c r="D202" s="2">
        <v>1067</v>
      </c>
      <c r="E202">
        <v>363</v>
      </c>
      <c r="F202" s="30">
        <v>3.1</v>
      </c>
      <c r="G202" s="30"/>
      <c r="L202" s="8"/>
      <c r="M202" s="10">
        <f t="shared" si="9"/>
        <v>1067</v>
      </c>
    </row>
    <row r="203" spans="1:13">
      <c r="A203" s="3">
        <v>190</v>
      </c>
      <c r="B203" t="s">
        <v>585</v>
      </c>
      <c r="D203" s="2">
        <v>1050</v>
      </c>
      <c r="E203">
        <v>347</v>
      </c>
      <c r="F203" s="30">
        <v>3.04</v>
      </c>
      <c r="G203" s="30"/>
      <c r="L203" s="8"/>
      <c r="M203" s="10">
        <f t="shared" si="9"/>
        <v>1050</v>
      </c>
    </row>
    <row r="204" spans="1:13">
      <c r="A204" s="3">
        <v>191</v>
      </c>
      <c r="B204" t="s">
        <v>586</v>
      </c>
      <c r="D204" s="2">
        <v>1048</v>
      </c>
      <c r="E204">
        <v>402</v>
      </c>
      <c r="F204" s="30">
        <v>3.42</v>
      </c>
      <c r="G204" s="30"/>
      <c r="L204" s="8"/>
      <c r="M204" s="10">
        <f t="shared" si="9"/>
        <v>1048</v>
      </c>
    </row>
    <row r="205" spans="1:13">
      <c r="A205" s="3">
        <v>192</v>
      </c>
      <c r="B205" t="s">
        <v>587</v>
      </c>
      <c r="D205" s="2">
        <v>1046</v>
      </c>
      <c r="E205">
        <v>429</v>
      </c>
      <c r="F205" s="30">
        <v>3.48</v>
      </c>
      <c r="G205" s="30"/>
      <c r="L205" s="8"/>
      <c r="M205" s="10">
        <f t="shared" si="9"/>
        <v>1046</v>
      </c>
    </row>
    <row r="206" spans="1:13">
      <c r="A206" s="3">
        <v>193</v>
      </c>
      <c r="B206" t="s">
        <v>588</v>
      </c>
      <c r="D206" s="2">
        <v>1033</v>
      </c>
      <c r="E206">
        <v>361</v>
      </c>
      <c r="F206" s="30">
        <v>3.13</v>
      </c>
      <c r="G206" s="30"/>
      <c r="L206" s="8"/>
      <c r="M206" s="10">
        <f t="shared" si="9"/>
        <v>1033</v>
      </c>
    </row>
    <row r="207" spans="1:13">
      <c r="A207" s="3">
        <v>194</v>
      </c>
      <c r="B207" t="s">
        <v>589</v>
      </c>
      <c r="D207" s="2">
        <v>1032</v>
      </c>
      <c r="E207">
        <v>367</v>
      </c>
      <c r="F207" s="30">
        <v>3.24</v>
      </c>
      <c r="G207" s="30"/>
      <c r="L207" s="8"/>
      <c r="M207" s="10">
        <f t="shared" si="9"/>
        <v>1032</v>
      </c>
    </row>
    <row r="208" spans="1:13">
      <c r="A208" s="3">
        <v>195</v>
      </c>
      <c r="B208" t="s">
        <v>1722</v>
      </c>
      <c r="C208" s="3">
        <v>77560</v>
      </c>
      <c r="D208" s="2">
        <v>1030</v>
      </c>
      <c r="E208">
        <v>301</v>
      </c>
      <c r="F208" s="30">
        <v>2.58</v>
      </c>
      <c r="G208" s="30"/>
      <c r="L208" s="48">
        <f>D208</f>
        <v>1030</v>
      </c>
      <c r="M208" s="10"/>
    </row>
    <row r="209" spans="1:15">
      <c r="A209" s="3">
        <v>196</v>
      </c>
      <c r="B209" t="s">
        <v>1723</v>
      </c>
      <c r="C209" s="3">
        <v>77510</v>
      </c>
      <c r="D209" s="2">
        <v>1029</v>
      </c>
      <c r="E209">
        <v>329</v>
      </c>
      <c r="F209" s="30">
        <v>3</v>
      </c>
      <c r="G209" s="30"/>
      <c r="L209" s="48">
        <f>D209</f>
        <v>1029</v>
      </c>
      <c r="M209" s="10"/>
    </row>
    <row r="210" spans="1:15">
      <c r="A210" s="3">
        <v>197</v>
      </c>
      <c r="B210" t="s">
        <v>590</v>
      </c>
      <c r="D210" s="2">
        <v>1023</v>
      </c>
      <c r="E210">
        <v>357</v>
      </c>
      <c r="F210" s="30">
        <v>3.07</v>
      </c>
      <c r="G210" s="30"/>
      <c r="L210" s="8"/>
      <c r="M210" s="10">
        <f t="shared" si="9"/>
        <v>1023</v>
      </c>
    </row>
    <row r="211" spans="1:15">
      <c r="A211" s="3">
        <v>198</v>
      </c>
      <c r="B211" t="s">
        <v>591</v>
      </c>
      <c r="D211" s="2">
        <v>1022</v>
      </c>
      <c r="E211">
        <v>388</v>
      </c>
      <c r="F211" s="30">
        <v>3.25</v>
      </c>
      <c r="G211" s="30"/>
      <c r="L211" s="8"/>
      <c r="M211" s="10">
        <f t="shared" si="9"/>
        <v>1022</v>
      </c>
    </row>
    <row r="212" spans="1:15">
      <c r="A212" s="3">
        <v>199</v>
      </c>
      <c r="B212" t="s">
        <v>592</v>
      </c>
      <c r="D212" s="2">
        <v>1012</v>
      </c>
      <c r="E212">
        <v>367</v>
      </c>
      <c r="F212" s="30">
        <v>3.25</v>
      </c>
      <c r="G212" s="30"/>
      <c r="L212" s="8"/>
      <c r="M212" s="10">
        <f t="shared" si="9"/>
        <v>1012</v>
      </c>
    </row>
    <row r="213" spans="1:15">
      <c r="A213" s="3">
        <v>200</v>
      </c>
      <c r="B213" t="s">
        <v>593</v>
      </c>
      <c r="D213" s="2">
        <v>1011</v>
      </c>
      <c r="E213">
        <v>328</v>
      </c>
      <c r="F213" s="30">
        <v>2.5499999999999998</v>
      </c>
      <c r="G213" s="30"/>
      <c r="L213" s="8"/>
      <c r="M213" s="10">
        <f t="shared" si="9"/>
        <v>1011</v>
      </c>
    </row>
    <row r="214" spans="1:15">
      <c r="A214" s="3">
        <v>201</v>
      </c>
      <c r="B214" t="s">
        <v>594</v>
      </c>
      <c r="C214" s="46"/>
      <c r="D214" s="50">
        <v>1010</v>
      </c>
      <c r="E214" s="43">
        <v>412</v>
      </c>
      <c r="F214" s="55">
        <v>3.38</v>
      </c>
      <c r="G214" s="55"/>
      <c r="H214" s="43"/>
      <c r="I214" s="43"/>
      <c r="J214" s="43"/>
      <c r="K214" s="43"/>
      <c r="L214" s="56"/>
      <c r="M214" s="10">
        <f t="shared" si="9"/>
        <v>1010</v>
      </c>
    </row>
    <row r="215" spans="1:15" ht="16" thickBot="1">
      <c r="A215" s="3">
        <v>202</v>
      </c>
      <c r="B215" t="s">
        <v>595</v>
      </c>
      <c r="D215" s="66">
        <v>983</v>
      </c>
      <c r="E215" s="59">
        <v>397</v>
      </c>
      <c r="F215" s="102">
        <v>3.32</v>
      </c>
      <c r="G215" s="102"/>
      <c r="H215" s="13"/>
      <c r="I215" s="13"/>
      <c r="J215" s="13"/>
      <c r="K215" s="13"/>
      <c r="L215" s="59"/>
      <c r="M215" s="27">
        <f>D215</f>
        <v>983</v>
      </c>
    </row>
    <row r="216" spans="1:15" ht="16" thickTop="1">
      <c r="D216" s="2">
        <f>SUM(D8:D215)</f>
        <v>2377061</v>
      </c>
      <c r="H216" s="43"/>
      <c r="I216" s="43"/>
      <c r="J216" s="43"/>
      <c r="K216" s="43"/>
      <c r="L216" s="48">
        <f>SUM(L8:L215)</f>
        <v>143718</v>
      </c>
      <c r="M216" s="10">
        <f>SUM(M8:M215)</f>
        <v>908478</v>
      </c>
      <c r="N216" s="70">
        <f>SUM(L216:M216)</f>
        <v>1052196</v>
      </c>
      <c r="O216" s="71" t="s">
        <v>1800</v>
      </c>
    </row>
    <row r="217" spans="1:15">
      <c r="N217" s="72"/>
      <c r="O217" s="73" t="s">
        <v>1801</v>
      </c>
    </row>
    <row r="218" spans="1:15">
      <c r="D218" t="s">
        <v>76</v>
      </c>
      <c r="E218" s="35">
        <f>D216/D5</f>
        <v>1.7941911062636571</v>
      </c>
      <c r="L218" s="35">
        <f>L216/D216</f>
        <v>6.0460375228065244E-2</v>
      </c>
      <c r="M218" s="35">
        <f>M216/D216</f>
        <v>0.38218539616778874</v>
      </c>
      <c r="N218" s="81">
        <f>SUM(L218:M218)</f>
        <v>0.44264577139585398</v>
      </c>
      <c r="O218" s="73"/>
    </row>
    <row r="219" spans="1:15">
      <c r="D219" t="s">
        <v>75</v>
      </c>
      <c r="E219" s="10">
        <f>D5-D216</f>
        <v>-1052196</v>
      </c>
      <c r="N219" s="72"/>
      <c r="O219" s="73"/>
    </row>
    <row r="220" spans="1:15">
      <c r="D220" t="s">
        <v>77</v>
      </c>
      <c r="L220" s="10">
        <f>L218*E219</f>
        <v>-63616.164973469335</v>
      </c>
      <c r="M220" s="10">
        <f>M218*E219</f>
        <v>-402133.94510616263</v>
      </c>
      <c r="N220" s="75">
        <f>SUM(L220:M220)</f>
        <v>-465750.11007963197</v>
      </c>
      <c r="O220" s="73"/>
    </row>
    <row r="221" spans="1:15">
      <c r="D221" t="s">
        <v>78</v>
      </c>
      <c r="L221" s="10">
        <f>L216+L220</f>
        <v>80101.835026530665</v>
      </c>
      <c r="M221" s="10">
        <f>M216+M220</f>
        <v>506344.05489383737</v>
      </c>
      <c r="N221" s="75">
        <f>SUM(L221:M221)</f>
        <v>586445.88992036809</v>
      </c>
      <c r="O221" s="73"/>
    </row>
    <row r="222" spans="1:15">
      <c r="H222" s="115" t="s">
        <v>104</v>
      </c>
      <c r="I222" s="116" t="s">
        <v>73</v>
      </c>
      <c r="J222" s="116" t="s">
        <v>103</v>
      </c>
      <c r="K222" s="117" t="s">
        <v>52</v>
      </c>
      <c r="L222" s="117" t="s">
        <v>53</v>
      </c>
      <c r="M222" s="118" t="s">
        <v>215</v>
      </c>
      <c r="N222" s="76"/>
      <c r="O222" s="77"/>
    </row>
    <row r="223" spans="1:15">
      <c r="L223" s="2"/>
    </row>
    <row r="292" spans="2:2"/>
  </sheetData>
  <mergeCells count="4">
    <mergeCell ref="H5:M5"/>
    <mergeCell ref="A1:O1"/>
    <mergeCell ref="A122:O122"/>
    <mergeCell ref="H126:M126"/>
  </mergeCells>
  <phoneticPr fontId="9" type="noConversion"/>
  <printOptions horizontalCentered="1" verticalCentered="1"/>
  <pageMargins left="0.25" right="0.25" top="1" bottom="0.25" header="0" footer="0"/>
  <pageSetup paperSize="3" scale="61" orientation="portrait" horizontalDpi="4294967292" verticalDpi="4294967292"/>
  <legacyDrawing r:id="rId1"/>
  <extLst>
    <ext xmlns:mx="http://schemas.microsoft.com/office/mac/excel/2008/main" uri="{64002731-A6B0-56B0-2670-7721B7C09600}">
      <mx:PLV Mode="0" OnePage="0" WScale="100"/>
    </ext>
  </extLst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04"/>
  <sheetViews>
    <sheetView tabSelected="1" workbookViewId="0">
      <selection activeCell="A2" sqref="A2"/>
    </sheetView>
  </sheetViews>
  <sheetFormatPr baseColWidth="10" defaultRowHeight="15" x14ac:dyDescent="0"/>
  <cols>
    <col min="1" max="1" width="10.83203125" style="3"/>
    <col min="2" max="2" width="27.6640625" customWidth="1"/>
    <col min="3" max="3" width="13.6640625" style="3" customWidth="1"/>
    <col min="4" max="4" width="13.6640625" customWidth="1"/>
    <col min="5" max="5" width="14" style="98" customWidth="1"/>
    <col min="6" max="6" width="11.6640625" customWidth="1"/>
    <col min="7" max="7" width="15.83203125" customWidth="1"/>
    <col min="8" max="13" width="10.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19"/>
    </row>
    <row r="2" spans="1:15" s="122" customFormat="1" ht="20">
      <c r="A2" s="136" t="s">
        <v>1829</v>
      </c>
      <c r="C2" s="128"/>
      <c r="E2" s="134"/>
    </row>
    <row r="3" spans="1:15" s="122" customFormat="1" ht="18">
      <c r="A3" s="123" t="s">
        <v>1349</v>
      </c>
      <c r="C3" s="128"/>
      <c r="E3" s="134"/>
    </row>
    <row r="4" spans="1:15" s="122" customFormat="1" ht="18">
      <c r="A4" s="97" t="s">
        <v>863</v>
      </c>
      <c r="C4" s="128"/>
      <c r="E4" s="134"/>
    </row>
    <row r="5" spans="1:15">
      <c r="D5" s="2">
        <v>379724</v>
      </c>
      <c r="H5" s="138" t="s">
        <v>50</v>
      </c>
      <c r="I5" s="139"/>
      <c r="J5" s="139"/>
      <c r="K5" s="139"/>
      <c r="L5" s="139"/>
      <c r="M5" s="140"/>
    </row>
    <row r="6" spans="1:15">
      <c r="B6" s="45" t="s">
        <v>471</v>
      </c>
      <c r="C6" s="45" t="s">
        <v>472</v>
      </c>
      <c r="D6" s="45" t="s">
        <v>561</v>
      </c>
      <c r="E6" s="99" t="s">
        <v>473</v>
      </c>
      <c r="F6" s="45" t="s">
        <v>36</v>
      </c>
      <c r="G6" s="26" t="s">
        <v>758</v>
      </c>
      <c r="H6" s="115" t="s">
        <v>104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5">
      <c r="A7" s="3">
        <v>1</v>
      </c>
      <c r="B7" t="s">
        <v>23</v>
      </c>
      <c r="C7" s="3">
        <v>88000</v>
      </c>
      <c r="D7" s="2">
        <v>35782</v>
      </c>
      <c r="E7" s="52">
        <v>2</v>
      </c>
      <c r="F7">
        <v>197</v>
      </c>
      <c r="J7" s="10">
        <f>D7</f>
        <v>35782</v>
      </c>
    </row>
    <row r="8" spans="1:15">
      <c r="A8" s="3">
        <v>2</v>
      </c>
      <c r="B8" t="s">
        <v>24</v>
      </c>
      <c r="C8" s="3">
        <v>88100</v>
      </c>
      <c r="D8" s="2">
        <v>22590</v>
      </c>
      <c r="E8" s="52">
        <v>2.0699999999999998</v>
      </c>
      <c r="F8">
        <v>208</v>
      </c>
      <c r="K8" s="10">
        <f>D8</f>
        <v>22590</v>
      </c>
    </row>
    <row r="9" spans="1:15">
      <c r="A9" s="3">
        <v>3</v>
      </c>
      <c r="B9" t="s">
        <v>25</v>
      </c>
      <c r="C9" s="3">
        <v>88400</v>
      </c>
      <c r="D9" s="2">
        <v>8830</v>
      </c>
      <c r="E9" s="52">
        <v>2.2999999999999998</v>
      </c>
      <c r="F9">
        <v>229</v>
      </c>
      <c r="K9" s="10">
        <f>D9</f>
        <v>8830</v>
      </c>
    </row>
    <row r="10" spans="1:15">
      <c r="A10" s="3">
        <v>4</v>
      </c>
      <c r="B10" t="s">
        <v>26</v>
      </c>
      <c r="C10" s="3">
        <v>88200</v>
      </c>
      <c r="D10" s="2">
        <v>8540</v>
      </c>
      <c r="E10" s="52">
        <v>2.12</v>
      </c>
      <c r="F10">
        <v>220</v>
      </c>
      <c r="I10" s="3"/>
      <c r="J10" s="8"/>
      <c r="K10" s="10">
        <f>D10</f>
        <v>8540</v>
      </c>
      <c r="L10" s="3"/>
      <c r="M10" s="3"/>
    </row>
    <row r="11" spans="1:15">
      <c r="A11" s="3">
        <v>5</v>
      </c>
      <c r="B11" t="s">
        <v>27</v>
      </c>
      <c r="C11" s="3">
        <v>88190</v>
      </c>
      <c r="D11" s="2">
        <v>7925</v>
      </c>
      <c r="E11" s="52">
        <v>1.55</v>
      </c>
      <c r="F11">
        <v>190</v>
      </c>
      <c r="J11" s="10">
        <f>D11</f>
        <v>7925</v>
      </c>
    </row>
    <row r="12" spans="1:15">
      <c r="A12" s="3">
        <v>6</v>
      </c>
      <c r="B12" t="s">
        <v>28</v>
      </c>
      <c r="C12" s="3">
        <v>88150</v>
      </c>
      <c r="D12" s="2">
        <v>7796</v>
      </c>
      <c r="E12" s="52">
        <v>1.54</v>
      </c>
      <c r="F12">
        <v>185</v>
      </c>
      <c r="J12" s="10">
        <f>D12</f>
        <v>7796</v>
      </c>
    </row>
    <row r="13" spans="1:15">
      <c r="A13" s="3">
        <v>7</v>
      </c>
      <c r="B13" t="s">
        <v>29</v>
      </c>
      <c r="C13" s="3">
        <v>88300</v>
      </c>
      <c r="D13" s="2">
        <v>7533</v>
      </c>
      <c r="E13" s="52">
        <v>2</v>
      </c>
      <c r="F13">
        <v>182</v>
      </c>
      <c r="J13" s="10">
        <f>D13</f>
        <v>7533</v>
      </c>
    </row>
    <row r="14" spans="1:15">
      <c r="A14" s="3">
        <v>8</v>
      </c>
      <c r="B14" t="s">
        <v>30</v>
      </c>
      <c r="C14" s="3">
        <v>88110</v>
      </c>
      <c r="D14" s="2">
        <v>6747</v>
      </c>
      <c r="E14" s="52">
        <v>1.57</v>
      </c>
      <c r="F14">
        <v>192</v>
      </c>
      <c r="J14" s="10">
        <f>D14</f>
        <v>6747</v>
      </c>
    </row>
    <row r="15" spans="1:15">
      <c r="A15" s="3">
        <v>9</v>
      </c>
      <c r="B15" t="s">
        <v>31</v>
      </c>
      <c r="C15" s="3">
        <v>88500</v>
      </c>
      <c r="D15" s="2">
        <v>6381</v>
      </c>
      <c r="E15" s="52">
        <v>1.54</v>
      </c>
      <c r="F15">
        <v>172</v>
      </c>
      <c r="J15" s="10">
        <f>D15</f>
        <v>6381</v>
      </c>
    </row>
    <row r="16" spans="1:15">
      <c r="A16" s="3">
        <v>10</v>
      </c>
      <c r="B16" t="s">
        <v>32</v>
      </c>
      <c r="C16" s="3">
        <v>88800</v>
      </c>
      <c r="D16" s="2">
        <v>6171</v>
      </c>
      <c r="E16" s="52">
        <v>2.0499999999999998</v>
      </c>
      <c r="F16">
        <v>205</v>
      </c>
      <c r="K16" s="10">
        <f>D16</f>
        <v>6171</v>
      </c>
    </row>
    <row r="17" spans="1:12">
      <c r="A17" s="3">
        <v>11</v>
      </c>
      <c r="B17" t="s">
        <v>33</v>
      </c>
      <c r="C17" s="3">
        <v>88700</v>
      </c>
      <c r="D17" s="2">
        <v>6013</v>
      </c>
      <c r="E17" s="52">
        <v>2.0499999999999998</v>
      </c>
      <c r="F17">
        <v>191</v>
      </c>
      <c r="K17" s="10">
        <f>D17</f>
        <v>6013</v>
      </c>
    </row>
    <row r="18" spans="1:12">
      <c r="A18" s="3">
        <v>12</v>
      </c>
      <c r="B18" t="s">
        <v>34</v>
      </c>
      <c r="C18" s="3">
        <v>88250</v>
      </c>
      <c r="D18" s="2">
        <v>4927</v>
      </c>
      <c r="E18" s="52">
        <v>2.39</v>
      </c>
      <c r="F18">
        <v>250</v>
      </c>
      <c r="L18" s="10">
        <f>D18</f>
        <v>4927</v>
      </c>
    </row>
    <row r="19" spans="1:12">
      <c r="A19" s="3">
        <v>13</v>
      </c>
      <c r="B19" t="s">
        <v>35</v>
      </c>
      <c r="C19" s="3">
        <v>88130</v>
      </c>
      <c r="D19" s="2">
        <v>4656</v>
      </c>
      <c r="E19" s="52">
        <v>1.43</v>
      </c>
      <c r="F19">
        <v>146</v>
      </c>
      <c r="J19" s="10">
        <f>D19</f>
        <v>4656</v>
      </c>
    </row>
    <row r="20" spans="1:12">
      <c r="A20" s="3">
        <v>14</v>
      </c>
      <c r="B20" t="s">
        <v>1760</v>
      </c>
      <c r="C20" s="3">
        <v>88340</v>
      </c>
      <c r="D20" s="2">
        <v>4448</v>
      </c>
      <c r="E20" s="52">
        <v>2.2599999999999998</v>
      </c>
      <c r="F20">
        <v>232</v>
      </c>
      <c r="K20" s="10">
        <f>D20</f>
        <v>4448</v>
      </c>
    </row>
    <row r="21" spans="1:12">
      <c r="A21" s="3">
        <v>15</v>
      </c>
      <c r="B21" t="s">
        <v>1761</v>
      </c>
      <c r="C21" s="3">
        <v>88200</v>
      </c>
      <c r="D21" s="2">
        <v>4057</v>
      </c>
      <c r="E21" s="52">
        <v>2.13</v>
      </c>
      <c r="F21">
        <v>220</v>
      </c>
      <c r="K21" s="10">
        <f>D21</f>
        <v>4057</v>
      </c>
    </row>
    <row r="22" spans="1:12">
      <c r="A22" s="3">
        <v>16</v>
      </c>
      <c r="B22" t="s">
        <v>1762</v>
      </c>
      <c r="C22" s="3">
        <v>88160</v>
      </c>
      <c r="D22" s="2">
        <v>3944</v>
      </c>
      <c r="E22" s="52">
        <v>2.2599999999999998</v>
      </c>
      <c r="F22">
        <v>242</v>
      </c>
      <c r="K22" s="10">
        <f>D22</f>
        <v>3944</v>
      </c>
    </row>
    <row r="23" spans="1:12">
      <c r="A23" s="3">
        <v>17</v>
      </c>
      <c r="B23" t="s">
        <v>1763</v>
      </c>
      <c r="C23" s="3">
        <v>88310</v>
      </c>
      <c r="D23" s="2">
        <v>3859</v>
      </c>
      <c r="E23" s="52">
        <v>2.3199999999999998</v>
      </c>
      <c r="F23">
        <v>244</v>
      </c>
      <c r="L23" s="10">
        <f>D23</f>
        <v>3859</v>
      </c>
    </row>
    <row r="24" spans="1:12">
      <c r="A24" s="3">
        <v>18</v>
      </c>
      <c r="B24" t="s">
        <v>1764</v>
      </c>
      <c r="C24" s="3">
        <v>88200</v>
      </c>
      <c r="D24" s="2">
        <v>3852</v>
      </c>
      <c r="E24" s="52">
        <v>2.09</v>
      </c>
      <c r="F24">
        <v>214</v>
      </c>
      <c r="I24" s="2"/>
      <c r="J24" s="2"/>
      <c r="K24" s="2">
        <f>D24</f>
        <v>3852</v>
      </c>
      <c r="L24" s="2"/>
    </row>
    <row r="25" spans="1:12">
      <c r="A25" s="3">
        <v>19</v>
      </c>
      <c r="B25" t="s">
        <v>1765</v>
      </c>
      <c r="C25" s="3">
        <v>88120</v>
      </c>
      <c r="D25" s="2">
        <v>3791</v>
      </c>
      <c r="E25" s="52">
        <v>2.2000000000000002</v>
      </c>
      <c r="F25">
        <v>229</v>
      </c>
      <c r="I25" s="2"/>
      <c r="J25" s="2"/>
      <c r="K25" s="2">
        <f>D25</f>
        <v>3791</v>
      </c>
      <c r="L25" s="2"/>
    </row>
    <row r="26" spans="1:12">
      <c r="A26" s="3">
        <v>20</v>
      </c>
      <c r="B26" t="s">
        <v>1766</v>
      </c>
      <c r="C26" s="3">
        <v>88140</v>
      </c>
      <c r="D26" s="2">
        <v>3708</v>
      </c>
      <c r="E26" s="52">
        <v>2</v>
      </c>
      <c r="F26">
        <v>202</v>
      </c>
      <c r="I26" s="2"/>
      <c r="J26" s="2">
        <f>D26</f>
        <v>3708</v>
      </c>
      <c r="K26" s="2"/>
      <c r="L26" s="2"/>
    </row>
    <row r="27" spans="1:12">
      <c r="A27" s="3">
        <v>21</v>
      </c>
      <c r="B27" t="s">
        <v>1767</v>
      </c>
      <c r="C27" s="3">
        <v>88360</v>
      </c>
      <c r="D27" s="2">
        <v>3636</v>
      </c>
      <c r="E27" s="52">
        <v>2.19</v>
      </c>
      <c r="F27">
        <v>232</v>
      </c>
      <c r="I27" s="2"/>
      <c r="J27" s="2"/>
      <c r="K27" s="2">
        <f>D27</f>
        <v>3636</v>
      </c>
      <c r="L27" s="2"/>
    </row>
    <row r="28" spans="1:12">
      <c r="A28" s="3">
        <v>22</v>
      </c>
      <c r="B28" t="s">
        <v>1768</v>
      </c>
      <c r="C28" s="3">
        <v>88600</v>
      </c>
      <c r="D28" s="2">
        <v>3365</v>
      </c>
      <c r="E28" s="52">
        <v>2.16</v>
      </c>
      <c r="F28">
        <v>216</v>
      </c>
      <c r="I28" s="2"/>
      <c r="J28" s="2"/>
      <c r="K28" s="2">
        <f>D28</f>
        <v>3365</v>
      </c>
      <c r="L28" s="2"/>
    </row>
    <row r="29" spans="1:12">
      <c r="A29" s="3">
        <v>23</v>
      </c>
      <c r="B29" t="s">
        <v>1769</v>
      </c>
      <c r="C29" s="3">
        <v>88420</v>
      </c>
      <c r="D29" s="2">
        <v>3350</v>
      </c>
      <c r="E29" s="52">
        <v>2</v>
      </c>
      <c r="F29">
        <v>199</v>
      </c>
      <c r="I29" s="2"/>
      <c r="J29" s="2">
        <f>D29</f>
        <v>3350</v>
      </c>
      <c r="K29" s="2"/>
      <c r="L29" s="2"/>
    </row>
    <row r="30" spans="1:12">
      <c r="A30" s="3">
        <v>24</v>
      </c>
      <c r="B30" t="s">
        <v>1770</v>
      </c>
      <c r="C30" s="3">
        <v>88510</v>
      </c>
      <c r="D30" s="2">
        <v>3255</v>
      </c>
      <c r="E30" s="52">
        <v>2.06</v>
      </c>
      <c r="F30">
        <v>210</v>
      </c>
      <c r="I30" s="2"/>
      <c r="J30" s="2"/>
      <c r="K30" s="2">
        <f>D30</f>
        <v>3255</v>
      </c>
      <c r="L30" s="2"/>
    </row>
    <row r="31" spans="1:12">
      <c r="A31" s="3">
        <v>25</v>
      </c>
      <c r="B31" t="s">
        <v>1771</v>
      </c>
      <c r="C31" s="3">
        <v>88290</v>
      </c>
      <c r="D31" s="2">
        <v>3070</v>
      </c>
      <c r="E31" s="52">
        <v>2.2799999999999998</v>
      </c>
      <c r="F31">
        <v>237</v>
      </c>
      <c r="I31" s="2"/>
      <c r="J31" s="2"/>
      <c r="K31" s="2">
        <f t="shared" ref="K31:K38" si="0">D31</f>
        <v>3070</v>
      </c>
      <c r="L31" s="2"/>
    </row>
    <row r="32" spans="1:12">
      <c r="A32" s="3">
        <v>26</v>
      </c>
      <c r="B32" t="s">
        <v>1772</v>
      </c>
      <c r="C32" s="3">
        <v>88000</v>
      </c>
      <c r="D32" s="2">
        <v>3056</v>
      </c>
      <c r="E32" s="52">
        <v>2.02</v>
      </c>
      <c r="F32">
        <v>193</v>
      </c>
      <c r="I32" s="2"/>
      <c r="J32" s="2"/>
      <c r="K32" s="2">
        <f t="shared" si="0"/>
        <v>3056</v>
      </c>
      <c r="L32" s="2"/>
    </row>
    <row r="33" spans="1:12">
      <c r="A33" s="3">
        <v>27</v>
      </c>
      <c r="B33" t="s">
        <v>1773</v>
      </c>
      <c r="C33" s="3">
        <v>88650</v>
      </c>
      <c r="D33" s="2">
        <v>2992</v>
      </c>
      <c r="E33" s="52">
        <v>2.15</v>
      </c>
      <c r="F33">
        <v>221</v>
      </c>
      <c r="I33" s="2"/>
      <c r="J33" s="2"/>
      <c r="K33" s="2">
        <f t="shared" si="0"/>
        <v>2992</v>
      </c>
      <c r="L33" s="2"/>
    </row>
    <row r="34" spans="1:12">
      <c r="A34" s="3">
        <v>28</v>
      </c>
      <c r="B34" t="s">
        <v>1774</v>
      </c>
      <c r="C34" s="3">
        <v>88230</v>
      </c>
      <c r="D34" s="2">
        <v>2990</v>
      </c>
      <c r="E34" s="52">
        <v>2.1800000000000002</v>
      </c>
      <c r="F34">
        <v>224</v>
      </c>
      <c r="I34" s="2"/>
      <c r="J34" s="2"/>
      <c r="K34" s="2">
        <f t="shared" si="0"/>
        <v>2990</v>
      </c>
      <c r="L34" s="2"/>
    </row>
    <row r="35" spans="1:12">
      <c r="A35" s="3">
        <v>29</v>
      </c>
      <c r="B35" t="s">
        <v>1775</v>
      </c>
      <c r="C35" s="3">
        <v>88210</v>
      </c>
      <c r="D35" s="2">
        <v>2907</v>
      </c>
      <c r="E35" s="52">
        <v>2.7</v>
      </c>
      <c r="F35">
        <v>205</v>
      </c>
      <c r="I35" s="2"/>
      <c r="J35" s="2"/>
      <c r="K35" s="2">
        <f t="shared" si="0"/>
        <v>2907</v>
      </c>
      <c r="L35" s="2"/>
    </row>
    <row r="36" spans="1:12">
      <c r="A36" s="3">
        <v>30</v>
      </c>
      <c r="B36" t="s">
        <v>1776</v>
      </c>
      <c r="C36" s="3">
        <v>88220</v>
      </c>
      <c r="D36" s="2">
        <v>2811</v>
      </c>
      <c r="E36" s="52">
        <v>2.19</v>
      </c>
      <c r="F36">
        <v>220</v>
      </c>
      <c r="I36" s="2"/>
      <c r="J36" s="2"/>
      <c r="K36" s="2">
        <f t="shared" si="0"/>
        <v>2811</v>
      </c>
      <c r="L36" s="2"/>
    </row>
    <row r="37" spans="1:12">
      <c r="A37" s="3">
        <v>31</v>
      </c>
      <c r="B37" t="s">
        <v>1777</v>
      </c>
      <c r="C37" s="3">
        <v>88350</v>
      </c>
      <c r="D37" s="2">
        <v>2519</v>
      </c>
      <c r="E37" s="52">
        <v>2.09</v>
      </c>
      <c r="F37">
        <v>191</v>
      </c>
      <c r="I37" s="2"/>
      <c r="J37" s="2"/>
      <c r="K37" s="2">
        <f t="shared" si="0"/>
        <v>2519</v>
      </c>
      <c r="L37" s="2"/>
    </row>
    <row r="38" spans="1:12">
      <c r="A38" s="3">
        <v>32</v>
      </c>
      <c r="B38" t="s">
        <v>1778</v>
      </c>
      <c r="C38" s="3">
        <v>88640</v>
      </c>
      <c r="D38" s="2">
        <v>2466</v>
      </c>
      <c r="E38" s="52">
        <v>2.27</v>
      </c>
      <c r="F38">
        <v>226</v>
      </c>
      <c r="I38" s="2"/>
      <c r="J38" s="2"/>
      <c r="K38" s="2">
        <f t="shared" si="0"/>
        <v>2466</v>
      </c>
      <c r="L38" s="2"/>
    </row>
    <row r="39" spans="1:12">
      <c r="A39" s="3">
        <v>33</v>
      </c>
      <c r="B39" t="s">
        <v>1779</v>
      </c>
      <c r="C39" s="3">
        <v>88480</v>
      </c>
      <c r="D39" s="2">
        <v>2408</v>
      </c>
      <c r="E39" s="52">
        <v>2</v>
      </c>
      <c r="F39">
        <v>198</v>
      </c>
      <c r="I39" s="2"/>
      <c r="J39" s="2">
        <f>D39</f>
        <v>2408</v>
      </c>
      <c r="K39" s="2"/>
      <c r="L39" s="2"/>
    </row>
    <row r="40" spans="1:12">
      <c r="A40" s="3">
        <v>34</v>
      </c>
      <c r="B40" t="s">
        <v>1780</v>
      </c>
      <c r="C40" s="3">
        <v>88440</v>
      </c>
      <c r="D40" s="2">
        <v>2280</v>
      </c>
      <c r="E40" s="52">
        <v>1.48</v>
      </c>
      <c r="F40">
        <v>177</v>
      </c>
      <c r="I40" s="2"/>
      <c r="J40" s="2">
        <f>D40</f>
        <v>2280</v>
      </c>
      <c r="K40" s="2"/>
      <c r="L40" s="2"/>
    </row>
    <row r="41" spans="1:12">
      <c r="A41" s="3">
        <v>35</v>
      </c>
      <c r="B41" t="s">
        <v>1781</v>
      </c>
      <c r="C41" s="3">
        <v>88100</v>
      </c>
      <c r="D41" s="2">
        <v>2261</v>
      </c>
      <c r="E41" s="52">
        <v>2.1</v>
      </c>
      <c r="F41">
        <v>217</v>
      </c>
      <c r="I41" s="2"/>
      <c r="J41" s="2"/>
      <c r="K41" s="2">
        <f>D41</f>
        <v>2261</v>
      </c>
      <c r="L41" s="2"/>
    </row>
    <row r="42" spans="1:12">
      <c r="A42" s="3">
        <v>36</v>
      </c>
      <c r="B42" t="s">
        <v>1782</v>
      </c>
      <c r="C42" s="3">
        <v>88160</v>
      </c>
      <c r="D42" s="2">
        <v>2177</v>
      </c>
      <c r="E42" s="52">
        <v>2.31</v>
      </c>
      <c r="F42">
        <v>244</v>
      </c>
      <c r="I42" s="2"/>
      <c r="J42" s="2"/>
      <c r="K42" s="2"/>
      <c r="L42" s="2">
        <f>D42</f>
        <v>2177</v>
      </c>
    </row>
    <row r="43" spans="1:12">
      <c r="A43" s="3">
        <v>37</v>
      </c>
      <c r="B43" t="s">
        <v>1783</v>
      </c>
      <c r="C43" s="3">
        <v>88450</v>
      </c>
      <c r="D43" s="2">
        <v>2154</v>
      </c>
      <c r="E43" s="52">
        <v>1.45</v>
      </c>
      <c r="F43">
        <v>172</v>
      </c>
      <c r="I43" s="2"/>
      <c r="J43" s="2">
        <f>D43</f>
        <v>2154</v>
      </c>
      <c r="K43" s="2"/>
      <c r="L43" s="2"/>
    </row>
    <row r="44" spans="1:12">
      <c r="A44" s="3">
        <v>38</v>
      </c>
      <c r="B44" t="s">
        <v>1784</v>
      </c>
      <c r="C44" s="3">
        <v>88580</v>
      </c>
      <c r="D44" s="2">
        <v>2104</v>
      </c>
      <c r="E44" s="52">
        <v>2.09</v>
      </c>
      <c r="F44">
        <v>215</v>
      </c>
      <c r="I44" s="2"/>
      <c r="J44" s="2"/>
      <c r="K44" s="2">
        <f>D44</f>
        <v>2104</v>
      </c>
      <c r="L44" s="2"/>
    </row>
    <row r="45" spans="1:12">
      <c r="A45" s="3">
        <v>39</v>
      </c>
      <c r="B45" t="s">
        <v>1785</v>
      </c>
      <c r="C45" s="3">
        <v>88220</v>
      </c>
      <c r="D45" s="2">
        <v>2065</v>
      </c>
      <c r="E45" s="52">
        <v>2.0699999999999998</v>
      </c>
      <c r="F45">
        <v>208</v>
      </c>
      <c r="I45" s="2"/>
      <c r="J45" s="2"/>
      <c r="K45" s="2">
        <f>D45</f>
        <v>2065</v>
      </c>
      <c r="L45" s="2"/>
    </row>
    <row r="46" spans="1:12">
      <c r="A46" s="3">
        <v>40</v>
      </c>
      <c r="B46" t="s">
        <v>1786</v>
      </c>
      <c r="C46" s="3">
        <v>88120</v>
      </c>
      <c r="D46" s="2">
        <v>2006</v>
      </c>
      <c r="E46" s="52">
        <v>2.17</v>
      </c>
      <c r="F46">
        <v>266</v>
      </c>
      <c r="K46" s="2">
        <f>D46</f>
        <v>2006</v>
      </c>
      <c r="L46" s="2"/>
    </row>
    <row r="47" spans="1:12">
      <c r="A47" s="3">
        <v>41</v>
      </c>
      <c r="B47" t="s">
        <v>1787</v>
      </c>
      <c r="C47" s="3">
        <v>88470</v>
      </c>
      <c r="D47" s="2">
        <v>1957</v>
      </c>
      <c r="E47" s="52">
        <v>2</v>
      </c>
      <c r="F47">
        <v>204</v>
      </c>
      <c r="I47" s="2"/>
      <c r="J47" s="2">
        <f>D47</f>
        <v>1957</v>
      </c>
      <c r="K47" s="2"/>
      <c r="L47" s="2"/>
    </row>
    <row r="48" spans="1:12">
      <c r="A48" s="3">
        <v>42</v>
      </c>
      <c r="B48" t="s">
        <v>1788</v>
      </c>
      <c r="C48" s="3">
        <v>88390</v>
      </c>
      <c r="D48" s="2">
        <v>1912</v>
      </c>
      <c r="E48" s="52">
        <v>1.59</v>
      </c>
      <c r="F48">
        <v>195</v>
      </c>
      <c r="I48" s="2"/>
      <c r="J48" s="2">
        <f>D48</f>
        <v>1912</v>
      </c>
      <c r="K48" s="2"/>
      <c r="L48" s="2"/>
    </row>
    <row r="49" spans="1:12">
      <c r="A49" s="3">
        <v>43</v>
      </c>
      <c r="B49" t="s">
        <v>1789</v>
      </c>
      <c r="C49" s="3">
        <v>88160</v>
      </c>
      <c r="D49" s="2">
        <v>1912</v>
      </c>
      <c r="E49" s="52">
        <v>2.25</v>
      </c>
      <c r="F49">
        <v>240</v>
      </c>
      <c r="I49" s="2"/>
      <c r="J49" s="2"/>
      <c r="K49" s="2">
        <f>D49</f>
        <v>1912</v>
      </c>
      <c r="L49" s="2"/>
    </row>
    <row r="50" spans="1:12">
      <c r="A50" s="3">
        <v>44</v>
      </c>
      <c r="B50" t="s">
        <v>1001</v>
      </c>
      <c r="C50" s="3">
        <v>88170</v>
      </c>
      <c r="D50" s="2">
        <v>1905</v>
      </c>
      <c r="E50" s="52">
        <v>1.51</v>
      </c>
      <c r="F50">
        <v>181</v>
      </c>
      <c r="I50" s="2"/>
      <c r="J50" s="2">
        <f>D50</f>
        <v>1905</v>
      </c>
      <c r="K50" s="2"/>
      <c r="L50" s="2"/>
    </row>
    <row r="51" spans="1:12">
      <c r="A51" s="3">
        <v>45</v>
      </c>
      <c r="B51" t="s">
        <v>1790</v>
      </c>
      <c r="C51" s="3">
        <v>88370</v>
      </c>
      <c r="D51" s="2">
        <v>1902</v>
      </c>
      <c r="E51" s="52">
        <v>2.2000000000000002</v>
      </c>
      <c r="F51">
        <v>230</v>
      </c>
      <c r="I51" s="2"/>
      <c r="J51" s="2"/>
      <c r="K51" s="2">
        <f>D51</f>
        <v>1902</v>
      </c>
      <c r="L51" s="2"/>
    </row>
    <row r="52" spans="1:12">
      <c r="A52" s="3">
        <v>46</v>
      </c>
      <c r="B52" t="s">
        <v>1791</v>
      </c>
      <c r="C52" s="3">
        <v>88550</v>
      </c>
      <c r="D52" s="2">
        <v>1857</v>
      </c>
      <c r="E52" s="52">
        <v>2.0299999999999998</v>
      </c>
      <c r="F52">
        <v>206</v>
      </c>
      <c r="I52" s="2"/>
      <c r="J52" s="2"/>
      <c r="K52" s="2">
        <f>D52</f>
        <v>1857</v>
      </c>
      <c r="L52" s="2"/>
    </row>
    <row r="53" spans="1:12">
      <c r="A53" s="3">
        <v>47</v>
      </c>
      <c r="B53" t="s">
        <v>1792</v>
      </c>
      <c r="C53" s="3">
        <v>88390</v>
      </c>
      <c r="D53" s="2">
        <v>1806</v>
      </c>
      <c r="E53" s="52">
        <v>2</v>
      </c>
      <c r="F53">
        <v>196</v>
      </c>
      <c r="I53" s="2"/>
      <c r="J53" s="2">
        <f>D53</f>
        <v>1806</v>
      </c>
      <c r="K53" s="2"/>
      <c r="L53" s="2"/>
    </row>
    <row r="54" spans="1:12">
      <c r="A54" s="3">
        <v>48</v>
      </c>
      <c r="B54" t="s">
        <v>1793</v>
      </c>
      <c r="C54" s="3">
        <v>88200</v>
      </c>
      <c r="D54" s="2">
        <v>1800</v>
      </c>
      <c r="E54" s="52">
        <v>2.15</v>
      </c>
      <c r="F54">
        <v>223</v>
      </c>
      <c r="K54" s="10">
        <f>D54</f>
        <v>1800</v>
      </c>
    </row>
    <row r="55" spans="1:12">
      <c r="A55" s="3">
        <v>49</v>
      </c>
      <c r="B55" t="s">
        <v>1794</v>
      </c>
      <c r="C55" s="3">
        <v>88120</v>
      </c>
      <c r="D55" s="2">
        <v>1791</v>
      </c>
      <c r="E55" s="52">
        <v>2.16</v>
      </c>
      <c r="F55">
        <v>225</v>
      </c>
      <c r="K55" s="10">
        <f>D55</f>
        <v>1791</v>
      </c>
    </row>
    <row r="56" spans="1:12">
      <c r="A56" s="3">
        <v>50</v>
      </c>
      <c r="B56" t="s">
        <v>1795</v>
      </c>
      <c r="C56" s="3">
        <v>88540</v>
      </c>
      <c r="D56" s="2">
        <v>1777</v>
      </c>
      <c r="E56" s="52">
        <v>2.37</v>
      </c>
      <c r="F56">
        <v>252</v>
      </c>
      <c r="L56" s="10">
        <f>D56</f>
        <v>1777</v>
      </c>
    </row>
    <row r="57" spans="1:12">
      <c r="A57" s="3">
        <v>51</v>
      </c>
      <c r="B57" t="s">
        <v>1796</v>
      </c>
      <c r="C57" s="3">
        <v>88230</v>
      </c>
      <c r="D57" s="2">
        <v>1771</v>
      </c>
      <c r="E57" s="52">
        <v>2.2000000000000002</v>
      </c>
      <c r="F57">
        <v>226</v>
      </c>
      <c r="K57" s="10">
        <f>D57</f>
        <v>1771</v>
      </c>
    </row>
    <row r="58" spans="1:12">
      <c r="A58" s="3">
        <v>52</v>
      </c>
      <c r="B58" t="s">
        <v>1797</v>
      </c>
      <c r="C58" s="3">
        <v>88380</v>
      </c>
      <c r="D58" s="2">
        <v>1679</v>
      </c>
      <c r="E58" s="52">
        <v>2.02</v>
      </c>
      <c r="F58">
        <v>203</v>
      </c>
      <c r="K58" s="10">
        <f>D58</f>
        <v>1679</v>
      </c>
    </row>
    <row r="59" spans="1:12">
      <c r="A59" s="3">
        <v>53</v>
      </c>
      <c r="B59" t="s">
        <v>1798</v>
      </c>
      <c r="C59" s="3">
        <v>88330</v>
      </c>
      <c r="D59" s="2">
        <v>1659</v>
      </c>
      <c r="E59" s="52">
        <v>1.51</v>
      </c>
      <c r="F59">
        <v>178</v>
      </c>
      <c r="J59" s="10">
        <f>D59</f>
        <v>1659</v>
      </c>
    </row>
    <row r="60" spans="1:12">
      <c r="A60" s="3">
        <v>54</v>
      </c>
      <c r="B60" t="s">
        <v>1799</v>
      </c>
      <c r="C60" s="3">
        <v>88430</v>
      </c>
      <c r="D60" s="2">
        <v>1598</v>
      </c>
      <c r="E60" s="52">
        <v>2.2200000000000002</v>
      </c>
      <c r="F60">
        <v>228</v>
      </c>
      <c r="K60" s="10">
        <f>D60</f>
        <v>1598</v>
      </c>
    </row>
    <row r="61" spans="1:12">
      <c r="A61" s="3">
        <v>55</v>
      </c>
      <c r="B61" t="s">
        <v>1759</v>
      </c>
      <c r="C61" s="3">
        <v>88530</v>
      </c>
      <c r="D61" s="2">
        <v>1557</v>
      </c>
      <c r="E61" s="52">
        <v>2.1800000000000002</v>
      </c>
      <c r="F61">
        <v>220</v>
      </c>
      <c r="K61" s="10">
        <f>D61</f>
        <v>1557</v>
      </c>
    </row>
    <row r="62" spans="1:12">
      <c r="A62" s="3">
        <v>56</v>
      </c>
      <c r="B62" t="s">
        <v>1758</v>
      </c>
      <c r="C62" s="3">
        <v>88400</v>
      </c>
      <c r="D62" s="2">
        <v>1497</v>
      </c>
      <c r="E62" s="52">
        <v>2.2799999999999998</v>
      </c>
      <c r="F62">
        <v>235</v>
      </c>
      <c r="K62" s="10">
        <f>D62</f>
        <v>1497</v>
      </c>
    </row>
    <row r="63" spans="1:12">
      <c r="A63" s="3">
        <v>57</v>
      </c>
      <c r="B63" t="s">
        <v>1757</v>
      </c>
      <c r="C63" s="3">
        <v>88150</v>
      </c>
      <c r="D63" s="2">
        <v>1484</v>
      </c>
      <c r="E63" s="52">
        <v>1.54</v>
      </c>
      <c r="F63">
        <v>189</v>
      </c>
      <c r="J63" s="10">
        <f>D63</f>
        <v>1484</v>
      </c>
    </row>
    <row r="64" spans="1:12">
      <c r="A64" s="3">
        <v>58</v>
      </c>
      <c r="B64" t="s">
        <v>1756</v>
      </c>
      <c r="C64" s="3">
        <v>88000</v>
      </c>
      <c r="D64" s="2">
        <v>1467</v>
      </c>
      <c r="E64" s="52">
        <v>2</v>
      </c>
      <c r="F64">
        <v>197</v>
      </c>
      <c r="J64" s="10">
        <f>D64</f>
        <v>1467</v>
      </c>
    </row>
    <row r="65" spans="1:12">
      <c r="A65" s="3">
        <v>59</v>
      </c>
      <c r="B65" t="s">
        <v>1755</v>
      </c>
      <c r="C65" s="3">
        <v>88000</v>
      </c>
      <c r="D65" s="2">
        <v>1452</v>
      </c>
      <c r="E65" s="52">
        <v>1.58</v>
      </c>
      <c r="F65">
        <v>196</v>
      </c>
      <c r="J65" s="10">
        <f>D65</f>
        <v>1452</v>
      </c>
    </row>
    <row r="66" spans="1:12">
      <c r="A66" s="3">
        <v>60</v>
      </c>
      <c r="B66" t="s">
        <v>1754</v>
      </c>
      <c r="C66" s="3">
        <v>88560</v>
      </c>
      <c r="D66" s="2">
        <v>1443</v>
      </c>
      <c r="E66" s="52">
        <v>2.2400000000000002</v>
      </c>
      <c r="F66">
        <v>248</v>
      </c>
      <c r="K66" s="10">
        <f>D66</f>
        <v>1443</v>
      </c>
    </row>
    <row r="67" spans="1:12">
      <c r="A67" s="3">
        <v>61</v>
      </c>
      <c r="B67" t="s">
        <v>1753</v>
      </c>
      <c r="C67" s="3">
        <v>88240</v>
      </c>
      <c r="D67" s="2">
        <v>1415</v>
      </c>
      <c r="E67" s="52">
        <v>2.31</v>
      </c>
      <c r="F67">
        <v>232</v>
      </c>
      <c r="L67" s="10">
        <f>D67</f>
        <v>1415</v>
      </c>
    </row>
    <row r="68" spans="1:12">
      <c r="A68" s="3">
        <v>62</v>
      </c>
      <c r="B68" t="s">
        <v>1752</v>
      </c>
      <c r="C68" s="3">
        <v>88330</v>
      </c>
      <c r="D68" s="2">
        <v>1407</v>
      </c>
      <c r="E68" s="52">
        <v>1.47</v>
      </c>
      <c r="F68">
        <v>173</v>
      </c>
      <c r="J68" s="10">
        <f>D68</f>
        <v>1407</v>
      </c>
    </row>
    <row r="69" spans="1:12">
      <c r="A69" s="3">
        <v>63</v>
      </c>
      <c r="B69" t="s">
        <v>1751</v>
      </c>
      <c r="C69" s="3">
        <v>88220</v>
      </c>
      <c r="D69" s="2">
        <v>1397</v>
      </c>
      <c r="E69" s="52">
        <v>2.16</v>
      </c>
      <c r="F69">
        <v>204</v>
      </c>
      <c r="K69" s="10">
        <f>D69</f>
        <v>1397</v>
      </c>
    </row>
    <row r="70" spans="1:12">
      <c r="A70" s="3">
        <v>64</v>
      </c>
      <c r="B70" t="s">
        <v>1750</v>
      </c>
      <c r="C70" s="3">
        <v>88100</v>
      </c>
      <c r="D70" s="2">
        <v>1367</v>
      </c>
      <c r="E70" s="52">
        <v>2.11</v>
      </c>
      <c r="F70">
        <v>214</v>
      </c>
      <c r="K70" s="10">
        <f>D70</f>
        <v>1367</v>
      </c>
    </row>
    <row r="71" spans="1:12">
      <c r="A71" s="3">
        <v>65</v>
      </c>
      <c r="B71" t="s">
        <v>1749</v>
      </c>
      <c r="C71" s="3">
        <v>88260</v>
      </c>
      <c r="D71" s="2">
        <v>1332</v>
      </c>
      <c r="E71" s="52">
        <v>2.19</v>
      </c>
      <c r="F71">
        <v>221</v>
      </c>
      <c r="K71" s="10">
        <f>D71</f>
        <v>1332</v>
      </c>
    </row>
    <row r="72" spans="1:12">
      <c r="A72" s="3">
        <v>66</v>
      </c>
      <c r="B72" t="s">
        <v>1748</v>
      </c>
      <c r="C72" s="3">
        <v>88140</v>
      </c>
      <c r="D72" s="2">
        <v>1283</v>
      </c>
      <c r="E72" s="52">
        <v>1.57</v>
      </c>
      <c r="F72">
        <v>195</v>
      </c>
      <c r="J72" s="10">
        <f>D72</f>
        <v>1283</v>
      </c>
    </row>
    <row r="73" spans="1:12">
      <c r="A73" s="3">
        <v>67</v>
      </c>
      <c r="B73" t="s">
        <v>1747</v>
      </c>
      <c r="C73" s="3">
        <v>88460</v>
      </c>
      <c r="D73" s="2">
        <v>1232</v>
      </c>
      <c r="E73" s="52">
        <v>2.0699999999999998</v>
      </c>
      <c r="F73">
        <v>205</v>
      </c>
      <c r="K73" s="10">
        <f>D73</f>
        <v>1232</v>
      </c>
    </row>
    <row r="74" spans="1:12">
      <c r="A74" s="3">
        <v>68</v>
      </c>
      <c r="B74" t="s">
        <v>1746</v>
      </c>
      <c r="C74" s="3">
        <v>88650</v>
      </c>
      <c r="D74" s="2">
        <v>1222</v>
      </c>
      <c r="E74" s="52">
        <v>2.11</v>
      </c>
      <c r="F74">
        <v>217</v>
      </c>
      <c r="K74" s="10">
        <f>D74</f>
        <v>1222</v>
      </c>
    </row>
    <row r="75" spans="1:12">
      <c r="A75" s="3">
        <v>69</v>
      </c>
      <c r="B75" t="s">
        <v>1745</v>
      </c>
      <c r="C75" s="3">
        <v>88520</v>
      </c>
      <c r="D75" s="2">
        <v>1216</v>
      </c>
      <c r="E75" s="52">
        <v>2.13</v>
      </c>
      <c r="F75">
        <v>221</v>
      </c>
      <c r="K75" s="10">
        <f>D75</f>
        <v>1216</v>
      </c>
    </row>
    <row r="76" spans="1:12">
      <c r="A76" s="3">
        <v>70</v>
      </c>
      <c r="B76" t="s">
        <v>1744</v>
      </c>
      <c r="C76" s="3">
        <v>88320</v>
      </c>
      <c r="D76" s="2">
        <v>1163</v>
      </c>
      <c r="E76" s="52">
        <v>2.16</v>
      </c>
      <c r="F76">
        <v>220</v>
      </c>
      <c r="K76" s="10">
        <f>D76</f>
        <v>1163</v>
      </c>
    </row>
    <row r="77" spans="1:12">
      <c r="A77" s="3">
        <v>71</v>
      </c>
      <c r="B77" t="s">
        <v>1743</v>
      </c>
      <c r="C77" s="3">
        <v>88160</v>
      </c>
      <c r="D77" s="2">
        <v>1116</v>
      </c>
      <c r="E77" s="52">
        <v>2.31</v>
      </c>
      <c r="F77">
        <v>245</v>
      </c>
      <c r="L77" s="10">
        <f>D77</f>
        <v>1116</v>
      </c>
    </row>
    <row r="78" spans="1:12">
      <c r="A78" s="3">
        <v>72</v>
      </c>
      <c r="B78" t="s">
        <v>1742</v>
      </c>
      <c r="C78" s="3">
        <v>88390</v>
      </c>
      <c r="D78" s="2">
        <v>1110</v>
      </c>
      <c r="E78" s="52">
        <v>1.59</v>
      </c>
      <c r="F78">
        <v>191</v>
      </c>
      <c r="J78" s="10">
        <f>D78</f>
        <v>1110</v>
      </c>
    </row>
    <row r="79" spans="1:12">
      <c r="A79" s="3">
        <v>73</v>
      </c>
      <c r="B79" t="s">
        <v>1741</v>
      </c>
      <c r="C79" s="3">
        <v>88200</v>
      </c>
      <c r="D79" s="2">
        <v>1098</v>
      </c>
      <c r="E79" s="52">
        <v>2.15</v>
      </c>
      <c r="F79">
        <v>224</v>
      </c>
      <c r="K79" s="10">
        <f>D79</f>
        <v>1098</v>
      </c>
    </row>
    <row r="80" spans="1:12">
      <c r="A80" s="3">
        <v>74</v>
      </c>
      <c r="B80" t="s">
        <v>1740</v>
      </c>
      <c r="C80" s="3">
        <v>88150</v>
      </c>
      <c r="D80" s="2">
        <v>1090</v>
      </c>
      <c r="E80" s="52">
        <v>1.52</v>
      </c>
      <c r="F80">
        <v>182</v>
      </c>
      <c r="J80" s="10">
        <f>D80</f>
        <v>1090</v>
      </c>
    </row>
    <row r="81" spans="1:14">
      <c r="A81" s="3">
        <v>75</v>
      </c>
      <c r="B81" t="s">
        <v>1739</v>
      </c>
      <c r="C81" s="3">
        <v>88700</v>
      </c>
      <c r="D81" s="2">
        <v>1081</v>
      </c>
      <c r="E81" s="52">
        <v>2.09</v>
      </c>
      <c r="F81">
        <v>195</v>
      </c>
      <c r="K81" s="10">
        <f t="shared" ref="K81:K87" si="1">D81</f>
        <v>1081</v>
      </c>
    </row>
    <row r="82" spans="1:14">
      <c r="A82" s="3">
        <v>76</v>
      </c>
      <c r="B82" t="s">
        <v>1738</v>
      </c>
      <c r="C82" s="3">
        <v>88600</v>
      </c>
      <c r="D82" s="2">
        <v>1066</v>
      </c>
      <c r="E82" s="52">
        <v>2.0299999999999998</v>
      </c>
      <c r="F82">
        <v>201</v>
      </c>
      <c r="K82" s="10">
        <f t="shared" si="1"/>
        <v>1066</v>
      </c>
    </row>
    <row r="83" spans="1:14">
      <c r="A83" s="3">
        <v>77</v>
      </c>
      <c r="B83" t="s">
        <v>1737</v>
      </c>
      <c r="C83" s="3">
        <v>88220</v>
      </c>
      <c r="D83" s="2">
        <v>1044</v>
      </c>
      <c r="E83" s="52">
        <v>2.2000000000000002</v>
      </c>
      <c r="F83">
        <v>208</v>
      </c>
      <c r="K83" s="10">
        <f t="shared" si="1"/>
        <v>1044</v>
      </c>
    </row>
    <row r="84" spans="1:14">
      <c r="A84" s="3">
        <v>78</v>
      </c>
      <c r="B84" t="s">
        <v>1736</v>
      </c>
      <c r="C84" s="3">
        <v>88380</v>
      </c>
      <c r="D84" s="2">
        <v>1025</v>
      </c>
      <c r="E84" s="52">
        <v>2.0299999999999998</v>
      </c>
      <c r="F84">
        <v>203</v>
      </c>
      <c r="K84" s="10">
        <f t="shared" si="1"/>
        <v>1025</v>
      </c>
    </row>
    <row r="85" spans="1:14">
      <c r="A85" s="3">
        <v>79</v>
      </c>
      <c r="B85" t="s">
        <v>1735</v>
      </c>
      <c r="C85" s="3">
        <v>88220</v>
      </c>
      <c r="D85" s="2">
        <v>1014</v>
      </c>
      <c r="E85" s="52">
        <v>2.17</v>
      </c>
      <c r="F85">
        <v>215</v>
      </c>
      <c r="K85" s="10">
        <f t="shared" si="1"/>
        <v>1014</v>
      </c>
    </row>
    <row r="86" spans="1:14">
      <c r="A86" s="3">
        <v>80</v>
      </c>
      <c r="B86" t="s">
        <v>1734</v>
      </c>
      <c r="C86" s="3">
        <v>88460</v>
      </c>
      <c r="D86" s="2">
        <v>1010</v>
      </c>
      <c r="E86" s="52">
        <v>2.09</v>
      </c>
      <c r="F86">
        <v>207</v>
      </c>
      <c r="K86" s="10">
        <f t="shared" si="1"/>
        <v>1010</v>
      </c>
    </row>
    <row r="87" spans="1:14">
      <c r="A87" s="3">
        <v>81</v>
      </c>
      <c r="B87" t="s">
        <v>1733</v>
      </c>
      <c r="C87" s="3">
        <v>88410</v>
      </c>
      <c r="D87" s="2">
        <v>1002</v>
      </c>
      <c r="E87" s="52">
        <v>2.2799999999999998</v>
      </c>
      <c r="F87">
        <v>223</v>
      </c>
      <c r="K87" s="10">
        <f t="shared" si="1"/>
        <v>1002</v>
      </c>
    </row>
    <row r="88" spans="1:14">
      <c r="A88" s="3">
        <v>82</v>
      </c>
      <c r="B88" t="s">
        <v>1732</v>
      </c>
      <c r="C88" s="3">
        <v>88310</v>
      </c>
      <c r="D88" s="2">
        <v>979</v>
      </c>
      <c r="E88" s="52">
        <v>2.35</v>
      </c>
      <c r="F88">
        <v>246</v>
      </c>
      <c r="L88" s="10">
        <f>D88</f>
        <v>979</v>
      </c>
    </row>
    <row r="89" spans="1:14">
      <c r="A89" s="3">
        <v>83</v>
      </c>
      <c r="B89" t="s">
        <v>1731</v>
      </c>
      <c r="C89" s="3">
        <v>88150</v>
      </c>
      <c r="D89" s="2">
        <v>951</v>
      </c>
      <c r="E89" s="52">
        <v>1.57</v>
      </c>
      <c r="F89">
        <v>187</v>
      </c>
      <c r="J89" s="10">
        <f>D89</f>
        <v>951</v>
      </c>
    </row>
    <row r="90" spans="1:14">
      <c r="A90" s="3">
        <v>84</v>
      </c>
      <c r="B90" t="s">
        <v>1730</v>
      </c>
      <c r="C90" s="3">
        <v>88600</v>
      </c>
      <c r="D90" s="2">
        <v>949</v>
      </c>
      <c r="E90" s="52">
        <v>2.1</v>
      </c>
      <c r="F90">
        <v>210</v>
      </c>
      <c r="K90" s="10">
        <f>D90</f>
        <v>949</v>
      </c>
    </row>
    <row r="91" spans="1:14">
      <c r="A91" s="3">
        <v>85</v>
      </c>
      <c r="B91" t="s">
        <v>1729</v>
      </c>
      <c r="C91" s="3">
        <v>88170</v>
      </c>
      <c r="D91" s="2">
        <v>932</v>
      </c>
      <c r="E91" s="52">
        <v>1.56</v>
      </c>
      <c r="F91">
        <v>193</v>
      </c>
      <c r="J91" s="10">
        <f>D91</f>
        <v>932</v>
      </c>
    </row>
    <row r="92" spans="1:14">
      <c r="A92" s="3">
        <v>86</v>
      </c>
      <c r="B92" t="s">
        <v>1728</v>
      </c>
      <c r="C92" s="3">
        <v>88270</v>
      </c>
      <c r="D92" s="2">
        <v>920</v>
      </c>
      <c r="E92" s="52">
        <v>2.02</v>
      </c>
      <c r="F92">
        <v>186</v>
      </c>
      <c r="K92" s="10">
        <f>D92</f>
        <v>920</v>
      </c>
    </row>
    <row r="93" spans="1:14">
      <c r="A93" s="3">
        <v>87</v>
      </c>
      <c r="B93" t="s">
        <v>1727</v>
      </c>
      <c r="C93" s="3">
        <v>88320</v>
      </c>
      <c r="D93" s="2">
        <v>915</v>
      </c>
      <c r="E93" s="52">
        <v>2.13</v>
      </c>
      <c r="F93">
        <v>215</v>
      </c>
      <c r="K93" s="10">
        <f>D93</f>
        <v>915</v>
      </c>
    </row>
    <row r="94" spans="1:14">
      <c r="A94" s="3">
        <v>88</v>
      </c>
      <c r="B94" t="s">
        <v>1726</v>
      </c>
      <c r="C94" s="3">
        <v>88210</v>
      </c>
      <c r="D94" s="2">
        <v>913</v>
      </c>
      <c r="E94" s="52">
        <v>2.08</v>
      </c>
      <c r="F94">
        <v>207</v>
      </c>
      <c r="K94" s="10">
        <f>D94</f>
        <v>913</v>
      </c>
    </row>
    <row r="95" spans="1:14">
      <c r="A95" s="3">
        <v>89</v>
      </c>
      <c r="B95" t="s">
        <v>1725</v>
      </c>
      <c r="C95" s="3">
        <v>88500</v>
      </c>
      <c r="D95" s="2">
        <v>911</v>
      </c>
      <c r="E95" s="52">
        <v>1.58</v>
      </c>
      <c r="F95">
        <v>178</v>
      </c>
      <c r="J95" s="10">
        <f>D95</f>
        <v>911</v>
      </c>
    </row>
    <row r="96" spans="1:14" ht="16" thickBot="1">
      <c r="A96" s="3">
        <v>90</v>
      </c>
      <c r="B96" t="s">
        <v>1724</v>
      </c>
      <c r="C96" s="3">
        <v>88370</v>
      </c>
      <c r="D96" s="21">
        <v>856</v>
      </c>
      <c r="E96" s="100">
        <v>2.2200000000000002</v>
      </c>
      <c r="F96" s="13">
        <v>229</v>
      </c>
      <c r="G96" s="13"/>
      <c r="H96" s="13"/>
      <c r="I96" s="13"/>
      <c r="J96" s="13"/>
      <c r="K96" s="27">
        <f>D96</f>
        <v>856</v>
      </c>
      <c r="L96" s="13"/>
      <c r="M96" s="13"/>
      <c r="N96" s="43"/>
    </row>
    <row r="97" spans="4:14" ht="16" thickTop="1">
      <c r="E97" s="52"/>
      <c r="M97" s="88"/>
      <c r="N97" s="71"/>
    </row>
    <row r="98" spans="4:14">
      <c r="D98" s="10">
        <f>SUM(D7:D97)</f>
        <v>282664</v>
      </c>
      <c r="E98" s="101"/>
      <c r="F98" s="10"/>
      <c r="G98" s="10"/>
      <c r="H98" s="10"/>
      <c r="I98" s="10">
        <f>SUM(I7:I97)</f>
        <v>0</v>
      </c>
      <c r="J98" s="10">
        <f>SUM(J7:J97)</f>
        <v>112046</v>
      </c>
      <c r="K98" s="10">
        <f>SUM(K7:K97)</f>
        <v>154368</v>
      </c>
      <c r="L98" s="10">
        <f>SUM(L7:L97)</f>
        <v>16250</v>
      </c>
      <c r="M98" s="75">
        <f>SUM(J98:L98)</f>
        <v>282664</v>
      </c>
      <c r="N98" s="73" t="s">
        <v>1800</v>
      </c>
    </row>
    <row r="99" spans="4:14">
      <c r="E99" s="52"/>
      <c r="F99" t="s">
        <v>76</v>
      </c>
      <c r="G99" s="35">
        <f>D98/D5</f>
        <v>0.74439329618354388</v>
      </c>
      <c r="J99" s="20">
        <f>J98/M98</f>
        <v>0.39639289049896698</v>
      </c>
      <c r="K99" s="20">
        <f>K98/M98</f>
        <v>0.54611835960716615</v>
      </c>
      <c r="L99" s="20">
        <f>L98/M98</f>
        <v>5.7488749893866924E-2</v>
      </c>
      <c r="M99" s="89">
        <f>SUM(J99:L99)</f>
        <v>1</v>
      </c>
      <c r="N99" s="73" t="s">
        <v>1801</v>
      </c>
    </row>
    <row r="100" spans="4:14">
      <c r="F100" t="s">
        <v>75</v>
      </c>
      <c r="G100" s="10">
        <f>D5-M98</f>
        <v>97060</v>
      </c>
      <c r="M100" s="72"/>
      <c r="N100" s="73"/>
    </row>
    <row r="101" spans="4:14">
      <c r="F101" t="s">
        <v>77</v>
      </c>
      <c r="J101" s="10">
        <f>$G$100*J99</f>
        <v>38473.893951829734</v>
      </c>
      <c r="K101" s="10">
        <f>$G$100*K99</f>
        <v>53006.247983471549</v>
      </c>
      <c r="L101" s="10">
        <f>$G$100*L99</f>
        <v>5579.8580646987239</v>
      </c>
      <c r="M101" s="72"/>
      <c r="N101" s="73"/>
    </row>
    <row r="102" spans="4:14" ht="16" thickBot="1">
      <c r="J102" s="27"/>
      <c r="K102" s="27"/>
      <c r="L102" s="27"/>
      <c r="M102" s="72"/>
      <c r="N102" s="73"/>
    </row>
    <row r="103" spans="4:14" ht="16" thickTop="1">
      <c r="F103" t="s">
        <v>78</v>
      </c>
      <c r="J103" s="10">
        <f>J98+J101</f>
        <v>150519.89395182973</v>
      </c>
      <c r="K103" s="10">
        <f>K98+K101</f>
        <v>207374.24798347155</v>
      </c>
      <c r="L103" s="10">
        <f>L98+L101</f>
        <v>21829.858064698725</v>
      </c>
      <c r="M103" s="75">
        <f>SUM(J103:L103)</f>
        <v>379724</v>
      </c>
      <c r="N103" s="73"/>
    </row>
    <row r="104" spans="4:14">
      <c r="H104" s="115" t="s">
        <v>104</v>
      </c>
      <c r="I104" s="116" t="s">
        <v>73</v>
      </c>
      <c r="J104" s="116" t="s">
        <v>103</v>
      </c>
      <c r="K104" s="117" t="s">
        <v>52</v>
      </c>
      <c r="L104" s="117" t="s">
        <v>53</v>
      </c>
      <c r="M104" s="76"/>
      <c r="N104" s="77"/>
    </row>
  </sheetData>
  <mergeCells count="2">
    <mergeCell ref="H5:M5"/>
    <mergeCell ref="A1:N1"/>
  </mergeCells>
  <phoneticPr fontId="9" type="noConversion"/>
  <printOptions horizontalCentered="1" verticalCentered="1"/>
  <pageMargins left="0.25" right="0.25" top="1.25" bottom="0.5" header="0" footer="0"/>
  <pageSetup paperSize="3" scale="69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36"/>
  <sheetViews>
    <sheetView workbookViewId="0">
      <selection sqref="A1:M1"/>
    </sheetView>
  </sheetViews>
  <sheetFormatPr baseColWidth="10" defaultRowHeight="15" x14ac:dyDescent="0"/>
  <cols>
    <col min="1" max="1" width="10.83203125" style="3"/>
    <col min="2" max="2" width="28.83203125" customWidth="1"/>
    <col min="3" max="3" width="11.5" bestFit="1" customWidth="1"/>
    <col min="4" max="4" width="10.5" style="3" customWidth="1"/>
    <col min="5" max="5" width="18" customWidth="1"/>
    <col min="6" max="6" width="14.33203125" customWidth="1"/>
    <col min="7" max="7" width="15.6640625" customWidth="1"/>
    <col min="8" max="10" width="10.83203125" customWidth="1"/>
    <col min="15" max="15" width="12.5" customWidth="1"/>
  </cols>
  <sheetData>
    <row r="1" spans="1:13" ht="20">
      <c r="A1" s="137" t="s">
        <v>1804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</row>
    <row r="2" spans="1:13" ht="20">
      <c r="A2" s="135" t="s">
        <v>1811</v>
      </c>
    </row>
    <row r="3" spans="1:13">
      <c r="A3" s="39" t="s">
        <v>864</v>
      </c>
    </row>
    <row r="4" spans="1:13">
      <c r="A4" s="39" t="s">
        <v>863</v>
      </c>
    </row>
    <row r="5" spans="1:13" ht="25" customHeight="1">
      <c r="A5" s="39"/>
      <c r="E5" s="3"/>
      <c r="F5" s="2">
        <v>540508</v>
      </c>
      <c r="G5" s="2"/>
      <c r="H5" s="138" t="s">
        <v>50</v>
      </c>
      <c r="I5" s="139"/>
      <c r="J5" s="139"/>
      <c r="K5" s="139"/>
      <c r="L5" s="139"/>
      <c r="M5" s="140"/>
    </row>
    <row r="6" spans="1:13" ht="17" customHeight="1">
      <c r="B6" s="45" t="s">
        <v>471</v>
      </c>
      <c r="C6" s="45" t="s">
        <v>472</v>
      </c>
      <c r="D6" s="45" t="s">
        <v>36</v>
      </c>
      <c r="E6" s="45" t="s">
        <v>473</v>
      </c>
      <c r="F6" s="45" t="s">
        <v>561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C7" s="2"/>
    </row>
    <row r="8" spans="1:13">
      <c r="A8" s="3">
        <v>1</v>
      </c>
      <c r="B8" t="s">
        <v>760</v>
      </c>
      <c r="C8" s="65">
        <v>2100</v>
      </c>
      <c r="D8" s="3">
        <v>301</v>
      </c>
      <c r="E8" s="3">
        <v>2.58</v>
      </c>
      <c r="F8" s="2">
        <v>59049</v>
      </c>
      <c r="G8" s="2"/>
      <c r="L8" s="10">
        <f>F8</f>
        <v>59049</v>
      </c>
    </row>
    <row r="9" spans="1:13">
      <c r="A9" s="3">
        <v>2</v>
      </c>
      <c r="B9" t="s">
        <v>761</v>
      </c>
      <c r="C9" s="65">
        <v>2200</v>
      </c>
      <c r="D9" s="3">
        <v>249</v>
      </c>
      <c r="E9" s="3">
        <v>2.52</v>
      </c>
      <c r="F9" s="2">
        <v>29439</v>
      </c>
      <c r="G9" s="2"/>
      <c r="L9" s="10">
        <f>F9</f>
        <v>29439</v>
      </c>
    </row>
    <row r="10" spans="1:13">
      <c r="A10" s="3">
        <v>3</v>
      </c>
      <c r="B10" t="s">
        <v>762</v>
      </c>
      <c r="C10" s="65">
        <v>2000</v>
      </c>
      <c r="D10" s="3">
        <v>270</v>
      </c>
      <c r="E10" s="3">
        <v>2.46</v>
      </c>
      <c r="F10" s="2">
        <v>26241</v>
      </c>
      <c r="G10" s="2"/>
      <c r="L10" s="10">
        <f>F10</f>
        <v>26241</v>
      </c>
    </row>
    <row r="11" spans="1:13">
      <c r="A11" s="3">
        <v>4</v>
      </c>
      <c r="B11" t="s">
        <v>763</v>
      </c>
      <c r="C11" s="65">
        <v>2700</v>
      </c>
      <c r="D11" s="3">
        <v>293</v>
      </c>
      <c r="E11" s="3">
        <v>2.57</v>
      </c>
      <c r="F11" s="2">
        <v>15096</v>
      </c>
      <c r="G11" s="2"/>
      <c r="L11" s="10">
        <f>F11</f>
        <v>15096</v>
      </c>
    </row>
    <row r="12" spans="1:13">
      <c r="A12" s="3">
        <v>5</v>
      </c>
      <c r="B12" t="s">
        <v>764</v>
      </c>
      <c r="C12" s="65">
        <v>2400</v>
      </c>
      <c r="D12" s="3">
        <v>259</v>
      </c>
      <c r="E12" s="3">
        <v>2.39</v>
      </c>
      <c r="F12" s="2">
        <v>14966</v>
      </c>
      <c r="G12" s="2"/>
      <c r="L12" s="10">
        <f>F12</f>
        <v>14966</v>
      </c>
    </row>
    <row r="13" spans="1:13">
      <c r="A13" s="3">
        <v>6</v>
      </c>
      <c r="B13" t="s">
        <v>79</v>
      </c>
      <c r="C13" s="65"/>
      <c r="D13" s="3">
        <v>299</v>
      </c>
      <c r="E13" s="3">
        <v>3.03</v>
      </c>
      <c r="F13" s="2">
        <v>12512</v>
      </c>
      <c r="G13" s="2"/>
      <c r="M13" s="10">
        <f>F13</f>
        <v>12512</v>
      </c>
    </row>
    <row r="14" spans="1:13">
      <c r="A14" s="3">
        <v>7</v>
      </c>
      <c r="B14" t="s">
        <v>765</v>
      </c>
      <c r="C14" s="65">
        <v>2500</v>
      </c>
      <c r="D14" s="3">
        <v>192</v>
      </c>
      <c r="E14" s="29">
        <v>2.2000000000000002</v>
      </c>
      <c r="F14" s="2">
        <v>10327</v>
      </c>
      <c r="G14" s="2"/>
      <c r="K14" s="10">
        <f>F14</f>
        <v>10327</v>
      </c>
    </row>
    <row r="15" spans="1:13">
      <c r="A15" s="3">
        <v>8</v>
      </c>
      <c r="B15" t="s">
        <v>80</v>
      </c>
      <c r="C15" s="65"/>
      <c r="D15" s="3">
        <v>281</v>
      </c>
      <c r="E15" s="3">
        <v>3.06</v>
      </c>
      <c r="F15" s="2">
        <v>9834</v>
      </c>
      <c r="G15" s="2"/>
      <c r="M15" s="10">
        <f>F15</f>
        <v>9834</v>
      </c>
    </row>
    <row r="16" spans="1:13">
      <c r="A16" s="3">
        <v>9</v>
      </c>
      <c r="B16" t="s">
        <v>81</v>
      </c>
      <c r="C16" s="65"/>
      <c r="D16" s="3">
        <v>250</v>
      </c>
      <c r="E16" s="3">
        <v>3.15</v>
      </c>
      <c r="F16" s="2">
        <v>6593</v>
      </c>
      <c r="G16" s="2"/>
      <c r="M16" s="10">
        <f>F16</f>
        <v>6593</v>
      </c>
    </row>
    <row r="17" spans="1:13">
      <c r="A17" s="3">
        <v>10</v>
      </c>
      <c r="B17" t="s">
        <v>766</v>
      </c>
      <c r="C17" s="65">
        <v>2120</v>
      </c>
      <c r="D17" s="3">
        <v>232</v>
      </c>
      <c r="E17" s="3">
        <v>2.54</v>
      </c>
      <c r="F17" s="2">
        <v>5896</v>
      </c>
      <c r="G17" s="2"/>
      <c r="L17" s="10">
        <f>F17</f>
        <v>5896</v>
      </c>
    </row>
    <row r="18" spans="1:13">
      <c r="A18" s="3">
        <v>11</v>
      </c>
      <c r="B18" t="s">
        <v>767</v>
      </c>
      <c r="C18" s="65">
        <v>2430</v>
      </c>
      <c r="D18" s="3">
        <v>298</v>
      </c>
      <c r="E18" s="3">
        <v>2.5499999999999998</v>
      </c>
      <c r="F18" s="2">
        <v>5604</v>
      </c>
      <c r="G18" s="2"/>
      <c r="L18" s="10">
        <f>F18</f>
        <v>5604</v>
      </c>
    </row>
    <row r="19" spans="1:13">
      <c r="A19" s="3">
        <v>12</v>
      </c>
      <c r="B19" t="s">
        <v>768</v>
      </c>
      <c r="C19" s="65">
        <v>2200</v>
      </c>
      <c r="D19" s="3">
        <v>260</v>
      </c>
      <c r="E19" s="3">
        <v>2.5099999999999998</v>
      </c>
      <c r="F19" s="2">
        <v>4032</v>
      </c>
      <c r="G19" s="2"/>
      <c r="L19" s="10">
        <f>F19</f>
        <v>4032</v>
      </c>
    </row>
    <row r="20" spans="1:13">
      <c r="A20" s="3">
        <v>13</v>
      </c>
      <c r="B20" t="s">
        <v>769</v>
      </c>
      <c r="C20" s="65">
        <v>2830</v>
      </c>
      <c r="D20" s="3">
        <v>191</v>
      </c>
      <c r="E20" s="29">
        <v>2.2000000000000002</v>
      </c>
      <c r="F20" s="2">
        <v>3653</v>
      </c>
      <c r="G20" s="2"/>
      <c r="K20" s="10">
        <f>F20</f>
        <v>3653</v>
      </c>
    </row>
    <row r="21" spans="1:13">
      <c r="A21" s="3">
        <v>14</v>
      </c>
      <c r="B21" t="s">
        <v>770</v>
      </c>
      <c r="C21" s="65">
        <v>2130</v>
      </c>
      <c r="D21" s="3">
        <v>250</v>
      </c>
      <c r="E21" s="3">
        <v>2.41</v>
      </c>
      <c r="F21" s="2">
        <v>3355</v>
      </c>
      <c r="G21" s="2"/>
      <c r="L21" s="10">
        <f>F21</f>
        <v>3355</v>
      </c>
    </row>
    <row r="22" spans="1:13">
      <c r="A22" s="3">
        <v>15</v>
      </c>
      <c r="B22" t="s">
        <v>82</v>
      </c>
      <c r="C22" s="65">
        <v>2230</v>
      </c>
      <c r="D22" s="3">
        <v>317</v>
      </c>
      <c r="E22" s="3">
        <v>3.15</v>
      </c>
      <c r="F22" s="2">
        <v>3272</v>
      </c>
      <c r="G22" s="2"/>
      <c r="M22" s="10">
        <f>F22</f>
        <v>3272</v>
      </c>
    </row>
    <row r="23" spans="1:13">
      <c r="A23" s="3">
        <v>16</v>
      </c>
      <c r="B23" t="s">
        <v>771</v>
      </c>
      <c r="C23" s="65">
        <v>2800</v>
      </c>
      <c r="D23" s="3">
        <v>290</v>
      </c>
      <c r="E23" s="3">
        <v>2.5299999999999998</v>
      </c>
      <c r="F23" s="2">
        <v>2981</v>
      </c>
      <c r="G23" s="2"/>
      <c r="L23" s="10">
        <f>F23</f>
        <v>2981</v>
      </c>
    </row>
    <row r="24" spans="1:13">
      <c r="A24" s="3">
        <v>17</v>
      </c>
      <c r="B24" t="s">
        <v>772</v>
      </c>
      <c r="C24" s="65">
        <v>2170</v>
      </c>
      <c r="D24" s="3">
        <v>221</v>
      </c>
      <c r="E24" s="3">
        <v>2.42</v>
      </c>
      <c r="F24" s="2">
        <v>2920</v>
      </c>
      <c r="G24" s="2"/>
      <c r="L24" s="10">
        <f t="shared" ref="L24:L32" si="0">F24</f>
        <v>2920</v>
      </c>
    </row>
    <row r="25" spans="1:13">
      <c r="A25" s="3">
        <v>18</v>
      </c>
      <c r="B25" t="s">
        <v>773</v>
      </c>
      <c r="C25" s="65">
        <v>2800</v>
      </c>
      <c r="D25" s="3">
        <v>286</v>
      </c>
      <c r="E25" s="3">
        <v>2.52</v>
      </c>
      <c r="F25" s="2">
        <v>2817</v>
      </c>
      <c r="G25" s="2"/>
      <c r="L25" s="10">
        <f t="shared" si="0"/>
        <v>2817</v>
      </c>
    </row>
    <row r="26" spans="1:13">
      <c r="A26" s="3">
        <v>19</v>
      </c>
      <c r="B26" t="s">
        <v>774</v>
      </c>
      <c r="C26" s="65">
        <v>2310</v>
      </c>
      <c r="D26" s="3">
        <v>276</v>
      </c>
      <c r="E26" s="3">
        <v>2.5299999999999998</v>
      </c>
      <c r="F26" s="2">
        <v>2728</v>
      </c>
      <c r="G26" s="2"/>
      <c r="L26" s="10">
        <f t="shared" si="0"/>
        <v>2728</v>
      </c>
    </row>
    <row r="27" spans="1:13">
      <c r="A27" s="3">
        <v>20</v>
      </c>
      <c r="B27" t="s">
        <v>775</v>
      </c>
      <c r="C27" s="65">
        <v>2140</v>
      </c>
      <c r="D27" s="3">
        <v>209</v>
      </c>
      <c r="E27" s="3">
        <v>2.33</v>
      </c>
      <c r="F27" s="2">
        <v>2653</v>
      </c>
      <c r="G27" s="2"/>
      <c r="L27" s="10">
        <f t="shared" si="0"/>
        <v>2653</v>
      </c>
    </row>
    <row r="28" spans="1:13">
      <c r="A28" s="3">
        <v>21</v>
      </c>
      <c r="B28" t="s">
        <v>776</v>
      </c>
      <c r="C28" s="65">
        <v>2880</v>
      </c>
      <c r="D28" s="3">
        <v>263</v>
      </c>
      <c r="E28" s="3">
        <v>2.5099999999999998</v>
      </c>
      <c r="F28" s="2">
        <v>2622</v>
      </c>
      <c r="G28" s="2"/>
      <c r="L28" s="10">
        <f t="shared" si="0"/>
        <v>2622</v>
      </c>
    </row>
    <row r="29" spans="1:13">
      <c r="A29" s="3">
        <v>22</v>
      </c>
      <c r="B29" t="s">
        <v>777</v>
      </c>
      <c r="C29" s="65">
        <v>2250</v>
      </c>
      <c r="D29" s="3">
        <v>233</v>
      </c>
      <c r="E29" s="3">
        <v>2.39</v>
      </c>
      <c r="F29" s="2">
        <v>2524</v>
      </c>
      <c r="G29" s="2"/>
      <c r="L29" s="10">
        <f t="shared" si="0"/>
        <v>2524</v>
      </c>
    </row>
    <row r="30" spans="1:13">
      <c r="A30" s="3">
        <v>23</v>
      </c>
      <c r="B30" t="s">
        <v>778</v>
      </c>
      <c r="C30" s="65">
        <v>2400</v>
      </c>
      <c r="D30" s="3">
        <v>263</v>
      </c>
      <c r="E30" s="3">
        <v>2.39</v>
      </c>
      <c r="F30" s="2">
        <v>2483</v>
      </c>
      <c r="G30" s="2"/>
      <c r="L30" s="10">
        <f t="shared" si="0"/>
        <v>2483</v>
      </c>
    </row>
    <row r="31" spans="1:13">
      <c r="A31" s="3">
        <v>24</v>
      </c>
      <c r="B31" t="s">
        <v>779</v>
      </c>
      <c r="C31" s="65">
        <v>2410</v>
      </c>
      <c r="D31" s="3">
        <v>293</v>
      </c>
      <c r="E31" s="3">
        <v>2.56</v>
      </c>
      <c r="F31" s="2">
        <v>2340</v>
      </c>
      <c r="G31" s="2"/>
      <c r="L31" s="10">
        <f t="shared" si="0"/>
        <v>2340</v>
      </c>
    </row>
    <row r="32" spans="1:13">
      <c r="A32" s="3">
        <v>25</v>
      </c>
      <c r="B32" t="s">
        <v>780</v>
      </c>
      <c r="C32" s="65">
        <v>2200</v>
      </c>
      <c r="D32" s="3">
        <v>257</v>
      </c>
      <c r="E32" s="29">
        <v>2.5</v>
      </c>
      <c r="F32" s="2">
        <v>2313</v>
      </c>
      <c r="G32" s="2"/>
      <c r="L32" s="10">
        <f t="shared" si="0"/>
        <v>2313</v>
      </c>
    </row>
    <row r="33" spans="1:12">
      <c r="A33" s="3">
        <v>26</v>
      </c>
      <c r="B33" t="s">
        <v>781</v>
      </c>
      <c r="C33" s="65">
        <v>2190</v>
      </c>
      <c r="D33" s="3">
        <v>233</v>
      </c>
      <c r="E33" s="3">
        <v>2.21</v>
      </c>
      <c r="F33" s="2">
        <v>1103</v>
      </c>
      <c r="G33" s="2"/>
      <c r="K33" s="10">
        <f>F33</f>
        <v>1103</v>
      </c>
    </row>
    <row r="34" spans="1:12">
      <c r="A34" s="3">
        <v>27</v>
      </c>
      <c r="B34" t="s">
        <v>782</v>
      </c>
      <c r="C34" s="65">
        <v>2300</v>
      </c>
      <c r="D34" s="3">
        <v>299</v>
      </c>
      <c r="E34" s="3">
        <v>2.59</v>
      </c>
      <c r="F34" s="2">
        <v>2156</v>
      </c>
      <c r="G34" s="2"/>
      <c r="L34" s="10">
        <f>F34</f>
        <v>2156</v>
      </c>
    </row>
    <row r="35" spans="1:12">
      <c r="A35" s="3">
        <v>28</v>
      </c>
      <c r="B35" t="s">
        <v>783</v>
      </c>
      <c r="C35" s="65">
        <v>2840</v>
      </c>
      <c r="D35" s="3">
        <v>267</v>
      </c>
      <c r="E35" s="3">
        <v>2.4300000000000002</v>
      </c>
      <c r="F35" s="2">
        <v>2128</v>
      </c>
      <c r="G35" s="2"/>
      <c r="L35" s="10">
        <f t="shared" ref="L35:L49" si="1">F35</f>
        <v>2128</v>
      </c>
    </row>
    <row r="36" spans="1:12">
      <c r="A36" s="3">
        <v>29</v>
      </c>
      <c r="B36" t="s">
        <v>784</v>
      </c>
      <c r="C36" s="65">
        <v>2150</v>
      </c>
      <c r="D36" s="3">
        <v>223</v>
      </c>
      <c r="E36" s="29">
        <v>2.4</v>
      </c>
      <c r="F36" s="2">
        <v>2110</v>
      </c>
      <c r="G36" s="2"/>
      <c r="L36" s="10">
        <f t="shared" si="1"/>
        <v>2110</v>
      </c>
    </row>
    <row r="37" spans="1:12">
      <c r="A37" s="3">
        <v>30</v>
      </c>
      <c r="B37" t="s">
        <v>785</v>
      </c>
      <c r="C37" s="65">
        <v>2460</v>
      </c>
      <c r="D37" s="3">
        <v>284</v>
      </c>
      <c r="E37" s="3">
        <v>2.57</v>
      </c>
      <c r="F37" s="2">
        <v>2108</v>
      </c>
      <c r="G37" s="2"/>
      <c r="L37" s="10">
        <f t="shared" si="1"/>
        <v>2108</v>
      </c>
    </row>
    <row r="38" spans="1:12">
      <c r="A38" s="3">
        <v>31</v>
      </c>
      <c r="B38" t="s">
        <v>786</v>
      </c>
      <c r="C38" s="65">
        <v>2240</v>
      </c>
      <c r="D38" s="3">
        <v>292</v>
      </c>
      <c r="E38" s="29">
        <v>3</v>
      </c>
      <c r="F38" s="2">
        <v>2095</v>
      </c>
      <c r="G38" s="2"/>
      <c r="L38" s="10">
        <f t="shared" si="1"/>
        <v>2095</v>
      </c>
    </row>
    <row r="39" spans="1:12">
      <c r="A39" s="3">
        <v>32</v>
      </c>
      <c r="B39" t="s">
        <v>787</v>
      </c>
      <c r="C39" s="65">
        <v>2470</v>
      </c>
      <c r="D39" s="3">
        <v>272</v>
      </c>
      <c r="E39" s="3">
        <v>2.46</v>
      </c>
      <c r="F39" s="2">
        <v>2088</v>
      </c>
      <c r="G39" s="2"/>
      <c r="L39" s="10">
        <f t="shared" si="1"/>
        <v>2088</v>
      </c>
    </row>
    <row r="40" spans="1:12">
      <c r="A40" s="3">
        <v>33</v>
      </c>
      <c r="B40" t="s">
        <v>788</v>
      </c>
      <c r="C40" s="65">
        <v>2370</v>
      </c>
      <c r="D40" s="3">
        <v>263</v>
      </c>
      <c r="E40" s="3">
        <v>2.4900000000000002</v>
      </c>
      <c r="F40" s="2">
        <v>2082</v>
      </c>
      <c r="G40" s="2"/>
      <c r="L40" s="10">
        <f t="shared" si="1"/>
        <v>2082</v>
      </c>
    </row>
    <row r="41" spans="1:12">
      <c r="A41" s="3">
        <v>34</v>
      </c>
      <c r="B41" t="s">
        <v>789</v>
      </c>
      <c r="C41" s="65">
        <v>2220</v>
      </c>
      <c r="D41" s="3">
        <v>246</v>
      </c>
      <c r="E41" s="3">
        <v>2.42</v>
      </c>
      <c r="F41" s="2">
        <v>2069</v>
      </c>
      <c r="G41" s="2"/>
      <c r="L41" s="10">
        <f t="shared" si="1"/>
        <v>2069</v>
      </c>
    </row>
    <row r="42" spans="1:12">
      <c r="A42" s="3">
        <v>35</v>
      </c>
      <c r="B42" t="s">
        <v>791</v>
      </c>
      <c r="C42" s="65">
        <v>2310</v>
      </c>
      <c r="D42" s="3">
        <v>276</v>
      </c>
      <c r="E42" s="3">
        <v>2.5099999999999998</v>
      </c>
      <c r="F42" s="2">
        <v>2050</v>
      </c>
      <c r="G42" s="2"/>
      <c r="L42" s="10">
        <f t="shared" si="1"/>
        <v>2050</v>
      </c>
    </row>
    <row r="43" spans="1:12">
      <c r="A43" s="3">
        <v>36</v>
      </c>
      <c r="B43" t="s">
        <v>792</v>
      </c>
      <c r="C43" s="65">
        <v>2260</v>
      </c>
      <c r="D43" s="3">
        <v>213</v>
      </c>
      <c r="E43" s="3">
        <v>2.39</v>
      </c>
      <c r="F43" s="2">
        <v>2004</v>
      </c>
      <c r="G43" s="2"/>
      <c r="L43" s="10">
        <f t="shared" si="1"/>
        <v>2004</v>
      </c>
    </row>
    <row r="44" spans="1:12">
      <c r="A44" s="3">
        <v>37</v>
      </c>
      <c r="B44" t="s">
        <v>790</v>
      </c>
      <c r="C44" s="65">
        <v>2880</v>
      </c>
      <c r="D44" s="3">
        <v>250</v>
      </c>
      <c r="E44" s="3">
        <v>2.44</v>
      </c>
      <c r="F44" s="2">
        <v>1954</v>
      </c>
      <c r="G44" s="2"/>
      <c r="L44" s="10">
        <f t="shared" si="1"/>
        <v>1954</v>
      </c>
    </row>
    <row r="45" spans="1:12">
      <c r="A45" s="3">
        <v>38</v>
      </c>
      <c r="B45" t="s">
        <v>793</v>
      </c>
      <c r="C45" s="65">
        <v>2320</v>
      </c>
      <c r="D45" s="3">
        <v>285</v>
      </c>
      <c r="E45" s="3">
        <v>2.59</v>
      </c>
      <c r="F45" s="2">
        <v>1902</v>
      </c>
      <c r="G45" s="2"/>
      <c r="L45" s="10">
        <f t="shared" si="1"/>
        <v>1902</v>
      </c>
    </row>
    <row r="46" spans="1:12">
      <c r="A46" s="3">
        <v>39</v>
      </c>
      <c r="B46" t="s">
        <v>794</v>
      </c>
      <c r="C46" s="65">
        <v>2820</v>
      </c>
      <c r="D46" s="3">
        <v>251</v>
      </c>
      <c r="E46" s="3">
        <v>2.37</v>
      </c>
      <c r="F46" s="2">
        <v>1860</v>
      </c>
      <c r="G46" s="2"/>
      <c r="L46" s="10">
        <f t="shared" si="1"/>
        <v>1860</v>
      </c>
    </row>
    <row r="47" spans="1:12">
      <c r="A47" s="3">
        <v>40</v>
      </c>
      <c r="B47" t="s">
        <v>795</v>
      </c>
      <c r="C47" s="65">
        <v>2300</v>
      </c>
      <c r="D47" s="3">
        <v>297</v>
      </c>
      <c r="E47" s="3">
        <v>2.59</v>
      </c>
      <c r="F47" s="2">
        <v>1860</v>
      </c>
      <c r="G47" s="2"/>
      <c r="L47" s="10">
        <f t="shared" si="1"/>
        <v>1860</v>
      </c>
    </row>
    <row r="48" spans="1:12">
      <c r="A48" s="3">
        <v>41</v>
      </c>
      <c r="B48" t="s">
        <v>796</v>
      </c>
      <c r="C48" s="65">
        <v>2100</v>
      </c>
      <c r="D48" s="3">
        <v>302</v>
      </c>
      <c r="E48" s="3">
        <v>2.56</v>
      </c>
      <c r="F48" s="2">
        <v>1801</v>
      </c>
      <c r="G48" s="2"/>
      <c r="L48" s="10">
        <f t="shared" si="1"/>
        <v>1801</v>
      </c>
    </row>
    <row r="49" spans="1:13">
      <c r="A49" s="3">
        <v>42</v>
      </c>
      <c r="B49" t="s">
        <v>797</v>
      </c>
      <c r="C49" s="65">
        <v>2290</v>
      </c>
      <c r="D49" s="3">
        <v>273</v>
      </c>
      <c r="E49" s="3">
        <v>2.59</v>
      </c>
      <c r="F49" s="2">
        <v>1791</v>
      </c>
      <c r="G49" s="2"/>
      <c r="L49" s="10">
        <f t="shared" si="1"/>
        <v>1791</v>
      </c>
    </row>
    <row r="50" spans="1:13">
      <c r="A50" s="3">
        <v>43</v>
      </c>
      <c r="B50" t="s">
        <v>83</v>
      </c>
      <c r="C50" s="65"/>
      <c r="D50" s="3">
        <v>246</v>
      </c>
      <c r="E50" s="3">
        <v>3.02</v>
      </c>
      <c r="F50" s="2">
        <v>1767</v>
      </c>
      <c r="G50" s="2"/>
      <c r="M50" s="10">
        <f>F50</f>
        <v>1767</v>
      </c>
    </row>
    <row r="51" spans="1:13">
      <c r="A51" s="3">
        <v>44</v>
      </c>
      <c r="B51" t="s">
        <v>798</v>
      </c>
      <c r="C51" s="65">
        <v>2800</v>
      </c>
      <c r="D51" s="3">
        <v>278</v>
      </c>
      <c r="E51" s="3">
        <v>2.5099999999999998</v>
      </c>
      <c r="F51" s="2">
        <v>1748</v>
      </c>
      <c r="G51" s="2"/>
      <c r="L51" s="10">
        <f>F51</f>
        <v>1748</v>
      </c>
    </row>
    <row r="52" spans="1:13">
      <c r="A52" s="3">
        <v>45</v>
      </c>
      <c r="B52" t="s">
        <v>84</v>
      </c>
      <c r="C52" s="65"/>
      <c r="D52" s="3">
        <v>293</v>
      </c>
      <c r="E52" s="3">
        <v>3.17</v>
      </c>
      <c r="F52" s="2">
        <v>1710</v>
      </c>
      <c r="G52" s="2"/>
      <c r="M52" s="10">
        <f>F52</f>
        <v>1710</v>
      </c>
    </row>
    <row r="53" spans="1:13">
      <c r="A53" s="3">
        <v>46</v>
      </c>
      <c r="B53" t="s">
        <v>799</v>
      </c>
      <c r="C53" s="65">
        <v>2320</v>
      </c>
      <c r="D53" s="3">
        <v>249</v>
      </c>
      <c r="E53" s="3">
        <v>2.37</v>
      </c>
      <c r="F53" s="2">
        <v>1709</v>
      </c>
      <c r="G53" s="2"/>
      <c r="L53" s="10">
        <f>F53</f>
        <v>1709</v>
      </c>
    </row>
    <row r="54" spans="1:13">
      <c r="A54" s="3">
        <v>47</v>
      </c>
      <c r="B54" t="s">
        <v>800</v>
      </c>
      <c r="C54" s="65">
        <v>2340</v>
      </c>
      <c r="D54" s="3">
        <v>221</v>
      </c>
      <c r="E54" s="3">
        <v>2.27</v>
      </c>
      <c r="F54" s="2">
        <v>1692</v>
      </c>
      <c r="G54" s="2"/>
      <c r="K54" s="10">
        <f>F54</f>
        <v>1692</v>
      </c>
    </row>
    <row r="55" spans="1:13">
      <c r="A55" s="3">
        <v>48</v>
      </c>
      <c r="B55" t="s">
        <v>801</v>
      </c>
      <c r="C55" s="65">
        <v>2510</v>
      </c>
      <c r="D55" s="3">
        <v>233</v>
      </c>
      <c r="E55" s="3">
        <v>2.57</v>
      </c>
      <c r="F55" s="2">
        <v>1669</v>
      </c>
      <c r="G55" s="2"/>
      <c r="L55" s="10">
        <f>F55</f>
        <v>1669</v>
      </c>
    </row>
    <row r="56" spans="1:13">
      <c r="A56" s="3">
        <v>49</v>
      </c>
      <c r="B56" t="s">
        <v>802</v>
      </c>
      <c r="C56" s="65">
        <v>2200</v>
      </c>
      <c r="D56" s="3">
        <v>261</v>
      </c>
      <c r="E56" s="3">
        <v>2.52</v>
      </c>
      <c r="F56" s="2">
        <v>1657</v>
      </c>
      <c r="G56" s="2"/>
      <c r="L56" s="10">
        <f>F56</f>
        <v>1657</v>
      </c>
    </row>
    <row r="57" spans="1:13">
      <c r="A57" s="3">
        <v>50</v>
      </c>
      <c r="B57" t="s">
        <v>803</v>
      </c>
      <c r="C57" s="65">
        <v>2270</v>
      </c>
      <c r="D57" s="3">
        <v>286</v>
      </c>
      <c r="E57" s="3">
        <v>2.5099999999999998</v>
      </c>
      <c r="F57" s="2">
        <v>1549</v>
      </c>
      <c r="G57" s="2"/>
      <c r="L57" s="10">
        <f>F57</f>
        <v>1549</v>
      </c>
    </row>
    <row r="58" spans="1:13">
      <c r="A58" s="3">
        <v>51</v>
      </c>
      <c r="B58" t="s">
        <v>85</v>
      </c>
      <c r="C58" s="65"/>
      <c r="D58" s="3">
        <v>312</v>
      </c>
      <c r="E58" s="3">
        <v>3.06</v>
      </c>
      <c r="F58" s="2">
        <v>1520</v>
      </c>
      <c r="G58" s="2"/>
      <c r="M58" s="10">
        <f>F58</f>
        <v>1520</v>
      </c>
    </row>
    <row r="59" spans="1:13">
      <c r="A59" s="3">
        <v>52</v>
      </c>
      <c r="B59" t="s">
        <v>804</v>
      </c>
      <c r="C59" s="65">
        <v>2860</v>
      </c>
      <c r="D59" s="3">
        <v>259</v>
      </c>
      <c r="E59" s="3">
        <v>2.4300000000000002</v>
      </c>
      <c r="F59" s="2">
        <v>1513</v>
      </c>
      <c r="G59" s="2"/>
      <c r="L59" s="10">
        <f>F59</f>
        <v>1513</v>
      </c>
    </row>
    <row r="60" spans="1:13">
      <c r="A60" s="3">
        <v>53</v>
      </c>
      <c r="B60" t="s">
        <v>86</v>
      </c>
      <c r="C60" s="65"/>
      <c r="D60" s="3">
        <v>318</v>
      </c>
      <c r="E60" s="3">
        <v>3.09</v>
      </c>
      <c r="F60" s="2">
        <v>1497</v>
      </c>
      <c r="G60" s="2"/>
      <c r="M60" s="10">
        <f>F60</f>
        <v>1497</v>
      </c>
    </row>
    <row r="61" spans="1:13">
      <c r="A61" s="3">
        <v>54</v>
      </c>
      <c r="B61" t="s">
        <v>87</v>
      </c>
      <c r="C61" s="65"/>
      <c r="D61" s="3">
        <v>306</v>
      </c>
      <c r="E61" s="3">
        <v>3.06</v>
      </c>
      <c r="F61" s="2">
        <v>1492</v>
      </c>
      <c r="G61" s="2"/>
      <c r="M61" s="10">
        <f>F61</f>
        <v>1492</v>
      </c>
    </row>
    <row r="62" spans="1:13">
      <c r="A62" s="3">
        <v>55</v>
      </c>
      <c r="B62" t="s">
        <v>88</v>
      </c>
      <c r="C62" s="65"/>
      <c r="D62" s="3">
        <v>271</v>
      </c>
      <c r="E62" s="3">
        <v>3.02</v>
      </c>
      <c r="F62" s="2">
        <v>1489</v>
      </c>
      <c r="G62" s="2"/>
      <c r="M62" s="10">
        <f>F62</f>
        <v>1489</v>
      </c>
    </row>
    <row r="63" spans="1:13">
      <c r="A63" s="3">
        <v>56</v>
      </c>
      <c r="B63" t="s">
        <v>805</v>
      </c>
      <c r="C63" s="65">
        <v>2440</v>
      </c>
      <c r="D63" s="3">
        <v>306</v>
      </c>
      <c r="E63" s="3">
        <v>2.59</v>
      </c>
      <c r="F63" s="2">
        <v>1477</v>
      </c>
      <c r="G63" s="2"/>
      <c r="L63" s="10">
        <f>F63</f>
        <v>1477</v>
      </c>
    </row>
    <row r="64" spans="1:13">
      <c r="A64" s="3">
        <v>57</v>
      </c>
      <c r="B64" t="s">
        <v>806</v>
      </c>
      <c r="C64" s="65">
        <v>2200</v>
      </c>
      <c r="D64" s="3">
        <v>255</v>
      </c>
      <c r="E64" s="3">
        <v>2.4300000000000002</v>
      </c>
      <c r="F64" s="2">
        <v>1462</v>
      </c>
      <c r="G64" s="2"/>
      <c r="L64" s="10">
        <f>F64</f>
        <v>1462</v>
      </c>
    </row>
    <row r="65" spans="1:13">
      <c r="A65" s="3">
        <v>58</v>
      </c>
      <c r="B65" t="s">
        <v>807</v>
      </c>
      <c r="C65" s="65">
        <v>2720</v>
      </c>
      <c r="D65" s="3">
        <v>302</v>
      </c>
      <c r="E65" s="3">
        <v>2.56</v>
      </c>
      <c r="F65" s="2">
        <v>1460</v>
      </c>
      <c r="G65" s="2"/>
      <c r="L65" s="10">
        <f>F65</f>
        <v>1460</v>
      </c>
    </row>
    <row r="66" spans="1:13">
      <c r="A66" s="3">
        <v>59</v>
      </c>
      <c r="B66" t="s">
        <v>808</v>
      </c>
      <c r="C66" s="65">
        <v>2550</v>
      </c>
      <c r="D66" s="3">
        <v>198</v>
      </c>
      <c r="E66" s="3">
        <v>2.2200000000000002</v>
      </c>
      <c r="F66" s="2">
        <v>1449</v>
      </c>
      <c r="G66" s="2"/>
      <c r="K66" s="10">
        <f>F66</f>
        <v>1449</v>
      </c>
    </row>
    <row r="67" spans="1:13">
      <c r="A67" s="3">
        <v>60</v>
      </c>
      <c r="B67" t="s">
        <v>809</v>
      </c>
      <c r="C67" s="65">
        <v>2760</v>
      </c>
      <c r="D67" s="3">
        <v>241</v>
      </c>
      <c r="E67" s="3">
        <v>2.2599999999999998</v>
      </c>
      <c r="F67" s="2">
        <v>1335</v>
      </c>
      <c r="G67" s="2"/>
      <c r="K67" s="10">
        <f>F67</f>
        <v>1335</v>
      </c>
    </row>
    <row r="68" spans="1:13">
      <c r="A68" s="3">
        <v>61</v>
      </c>
      <c r="B68" t="s">
        <v>810</v>
      </c>
      <c r="C68" s="65">
        <v>2350</v>
      </c>
      <c r="D68" s="3">
        <v>253</v>
      </c>
      <c r="E68" s="29">
        <v>2.4</v>
      </c>
      <c r="F68" s="2">
        <v>1326</v>
      </c>
      <c r="G68" s="2"/>
      <c r="L68" s="10">
        <f>F68</f>
        <v>1326</v>
      </c>
    </row>
    <row r="69" spans="1:13">
      <c r="A69" s="3">
        <v>62</v>
      </c>
      <c r="B69" t="s">
        <v>811</v>
      </c>
      <c r="C69" s="65">
        <v>2570</v>
      </c>
      <c r="D69" s="3">
        <v>268</v>
      </c>
      <c r="E69" s="3">
        <v>2.4500000000000002</v>
      </c>
      <c r="F69" s="2">
        <v>1324</v>
      </c>
      <c r="G69" s="2"/>
      <c r="L69" s="10">
        <f>F69</f>
        <v>1324</v>
      </c>
    </row>
    <row r="70" spans="1:13">
      <c r="A70" s="3">
        <v>63</v>
      </c>
      <c r="B70" t="s">
        <v>812</v>
      </c>
      <c r="C70" s="65">
        <v>2400</v>
      </c>
      <c r="D70" s="3">
        <v>263</v>
      </c>
      <c r="E70" s="3">
        <v>2.39</v>
      </c>
      <c r="F70" s="2">
        <v>1311</v>
      </c>
      <c r="G70" s="2"/>
      <c r="L70" s="10">
        <f>F70</f>
        <v>1311</v>
      </c>
    </row>
    <row r="71" spans="1:13">
      <c r="A71" s="3">
        <v>64</v>
      </c>
      <c r="B71" t="s">
        <v>89</v>
      </c>
      <c r="C71" s="65"/>
      <c r="D71" s="3">
        <v>304</v>
      </c>
      <c r="E71" s="3">
        <v>3.06</v>
      </c>
      <c r="F71" s="2">
        <v>1290</v>
      </c>
      <c r="G71" s="2"/>
      <c r="M71" s="10">
        <f>F71</f>
        <v>1290</v>
      </c>
    </row>
    <row r="72" spans="1:13">
      <c r="A72" s="3">
        <v>65</v>
      </c>
      <c r="B72" t="s">
        <v>813</v>
      </c>
      <c r="C72" s="65">
        <v>2450</v>
      </c>
      <c r="D72" s="3">
        <v>228</v>
      </c>
      <c r="E72" s="3">
        <v>2.4900000000000002</v>
      </c>
      <c r="F72" s="2">
        <v>1289</v>
      </c>
      <c r="G72" s="2"/>
      <c r="L72" s="10">
        <f t="shared" ref="L72:L77" si="2">F72</f>
        <v>1289</v>
      </c>
    </row>
    <row r="73" spans="1:13">
      <c r="A73" s="3">
        <v>66</v>
      </c>
      <c r="B73" t="s">
        <v>814</v>
      </c>
      <c r="C73" s="65">
        <v>2400</v>
      </c>
      <c r="D73" s="3">
        <v>216</v>
      </c>
      <c r="E73" s="3">
        <v>2.35</v>
      </c>
      <c r="F73" s="2">
        <v>1235</v>
      </c>
      <c r="G73" s="2"/>
      <c r="L73" s="10">
        <f t="shared" si="2"/>
        <v>1235</v>
      </c>
    </row>
    <row r="74" spans="1:13">
      <c r="A74" s="3">
        <v>67</v>
      </c>
      <c r="B74" t="s">
        <v>815</v>
      </c>
      <c r="C74" s="65">
        <v>2000</v>
      </c>
      <c r="D74" s="3">
        <v>269</v>
      </c>
      <c r="E74" s="3">
        <v>2.4700000000000002</v>
      </c>
      <c r="F74" s="2">
        <v>1216</v>
      </c>
      <c r="G74" s="2"/>
      <c r="L74" s="10">
        <f t="shared" si="2"/>
        <v>1216</v>
      </c>
    </row>
    <row r="75" spans="1:13">
      <c r="A75" s="3">
        <v>68</v>
      </c>
      <c r="B75" t="s">
        <v>816</v>
      </c>
      <c r="C75" s="65">
        <v>2620</v>
      </c>
      <c r="D75" s="3">
        <v>225</v>
      </c>
      <c r="E75" s="3">
        <v>2.48</v>
      </c>
      <c r="F75" s="2">
        <v>1206</v>
      </c>
      <c r="G75" s="2"/>
      <c r="L75" s="10">
        <f t="shared" si="2"/>
        <v>1206</v>
      </c>
    </row>
    <row r="76" spans="1:13">
      <c r="A76" s="3">
        <v>69</v>
      </c>
      <c r="B76" t="s">
        <v>817</v>
      </c>
      <c r="C76" s="65"/>
      <c r="D76" s="3">
        <v>300</v>
      </c>
      <c r="E76" s="3">
        <v>2.5299999999999998</v>
      </c>
      <c r="F76" s="2">
        <v>1197</v>
      </c>
      <c r="G76" s="2"/>
      <c r="L76" s="10">
        <f t="shared" si="2"/>
        <v>1197</v>
      </c>
    </row>
    <row r="77" spans="1:13">
      <c r="A77" s="3">
        <v>70</v>
      </c>
      <c r="B77" t="s">
        <v>818</v>
      </c>
      <c r="C77" s="65">
        <v>2310</v>
      </c>
      <c r="D77" s="3">
        <v>281</v>
      </c>
      <c r="E77" s="3">
        <v>2.4500000000000002</v>
      </c>
      <c r="F77" s="2">
        <v>1196</v>
      </c>
      <c r="G77" s="2"/>
      <c r="L77" s="10">
        <f t="shared" si="2"/>
        <v>1196</v>
      </c>
    </row>
    <row r="78" spans="1:13">
      <c r="A78" s="3">
        <v>71</v>
      </c>
      <c r="B78" t="s">
        <v>90</v>
      </c>
      <c r="C78" s="65"/>
      <c r="D78" s="3">
        <v>308</v>
      </c>
      <c r="E78" s="3">
        <v>3.09</v>
      </c>
      <c r="F78" s="2">
        <v>1196</v>
      </c>
      <c r="G78" s="2"/>
      <c r="M78" s="10">
        <f>F78</f>
        <v>1196</v>
      </c>
    </row>
    <row r="79" spans="1:13">
      <c r="A79" s="3">
        <v>72</v>
      </c>
      <c r="B79" t="s">
        <v>819</v>
      </c>
      <c r="C79" s="65">
        <v>2200</v>
      </c>
      <c r="D79" s="3">
        <v>258</v>
      </c>
      <c r="E79" s="3">
        <v>2.5099999999999998</v>
      </c>
      <c r="F79" s="2">
        <v>1189</v>
      </c>
      <c r="G79" s="2"/>
      <c r="L79" s="10">
        <f>F79</f>
        <v>1189</v>
      </c>
    </row>
    <row r="80" spans="1:13">
      <c r="A80" s="3">
        <v>73</v>
      </c>
      <c r="B80" t="s">
        <v>820</v>
      </c>
      <c r="C80" s="65">
        <v>2210</v>
      </c>
      <c r="D80" s="3">
        <v>271</v>
      </c>
      <c r="E80" s="3">
        <v>2.44</v>
      </c>
      <c r="F80" s="2">
        <v>1149</v>
      </c>
      <c r="G80" s="2"/>
      <c r="L80" s="10">
        <f>F80</f>
        <v>1149</v>
      </c>
    </row>
    <row r="81" spans="1:13">
      <c r="A81" s="3">
        <v>74</v>
      </c>
      <c r="B81" t="s">
        <v>91</v>
      </c>
      <c r="C81" s="65"/>
      <c r="D81" s="3">
        <v>311</v>
      </c>
      <c r="E81" s="3">
        <v>3.13</v>
      </c>
      <c r="F81" s="2">
        <v>1120</v>
      </c>
      <c r="G81" s="2"/>
      <c r="M81" s="10">
        <f>F81</f>
        <v>1120</v>
      </c>
    </row>
    <row r="82" spans="1:13">
      <c r="A82" s="3">
        <v>75</v>
      </c>
      <c r="B82" t="s">
        <v>821</v>
      </c>
      <c r="C82" s="65">
        <v>2290</v>
      </c>
      <c r="D82" s="3">
        <v>271</v>
      </c>
      <c r="E82" s="29">
        <v>3</v>
      </c>
      <c r="F82" s="2">
        <v>1116</v>
      </c>
      <c r="G82" s="2"/>
      <c r="L82" s="10">
        <f>F82</f>
        <v>1116</v>
      </c>
    </row>
    <row r="83" spans="1:13">
      <c r="A83" s="3">
        <v>76</v>
      </c>
      <c r="B83" t="s">
        <v>92</v>
      </c>
      <c r="C83" s="65"/>
      <c r="D83" s="3">
        <v>251</v>
      </c>
      <c r="E83" s="3">
        <v>3.14</v>
      </c>
      <c r="F83" s="2">
        <v>1112</v>
      </c>
      <c r="G83" s="2"/>
      <c r="M83" s="10">
        <f>F83</f>
        <v>1112</v>
      </c>
    </row>
    <row r="84" spans="1:13">
      <c r="A84" s="3">
        <v>77</v>
      </c>
      <c r="B84" t="s">
        <v>93</v>
      </c>
      <c r="C84" s="65"/>
      <c r="D84" s="3">
        <v>310</v>
      </c>
      <c r="E84" s="3">
        <v>3.06</v>
      </c>
      <c r="F84" s="2">
        <v>1104</v>
      </c>
      <c r="G84" s="2"/>
      <c r="M84" s="10">
        <f>F84</f>
        <v>1104</v>
      </c>
    </row>
    <row r="85" spans="1:13">
      <c r="A85" s="3">
        <v>78</v>
      </c>
      <c r="B85" t="s">
        <v>822</v>
      </c>
      <c r="C85" s="65">
        <v>2260</v>
      </c>
      <c r="D85" s="3">
        <v>234</v>
      </c>
      <c r="E85" s="3">
        <v>2.58</v>
      </c>
      <c r="F85" s="2">
        <v>1099</v>
      </c>
      <c r="G85" s="2"/>
      <c r="L85" s="10">
        <f>F85</f>
        <v>1099</v>
      </c>
    </row>
    <row r="86" spans="1:13">
      <c r="A86" s="3">
        <v>79</v>
      </c>
      <c r="B86" t="s">
        <v>823</v>
      </c>
      <c r="C86" s="65">
        <v>2360</v>
      </c>
      <c r="D86" s="3">
        <v>198</v>
      </c>
      <c r="E86" s="3">
        <v>2.23</v>
      </c>
      <c r="F86" s="2">
        <v>1079</v>
      </c>
      <c r="G86" s="2"/>
      <c r="K86" s="10">
        <f>F86</f>
        <v>1079</v>
      </c>
    </row>
    <row r="87" spans="1:13">
      <c r="A87" s="3">
        <v>80</v>
      </c>
      <c r="B87" t="s">
        <v>824</v>
      </c>
      <c r="C87" s="65">
        <v>2490</v>
      </c>
      <c r="D87" s="3">
        <v>301</v>
      </c>
      <c r="E87" s="3">
        <v>2.5499999999999998</v>
      </c>
      <c r="F87" s="2">
        <v>1072</v>
      </c>
      <c r="G87" s="2"/>
      <c r="L87" s="10">
        <f>F87</f>
        <v>1072</v>
      </c>
    </row>
    <row r="88" spans="1:13">
      <c r="A88" s="3">
        <v>81</v>
      </c>
      <c r="B88" t="s">
        <v>825</v>
      </c>
      <c r="C88" s="65">
        <v>2400</v>
      </c>
      <c r="D88" s="3">
        <v>266</v>
      </c>
      <c r="E88" s="3">
        <v>2.44</v>
      </c>
      <c r="F88" s="2">
        <v>1071</v>
      </c>
      <c r="G88" s="2"/>
      <c r="L88" s="10">
        <f t="shared" ref="L88:L96" si="3">F88</f>
        <v>1071</v>
      </c>
    </row>
    <row r="89" spans="1:13">
      <c r="A89" s="3">
        <v>82</v>
      </c>
      <c r="B89" t="s">
        <v>826</v>
      </c>
      <c r="C89" s="65">
        <v>2200</v>
      </c>
      <c r="D89" s="3">
        <v>261</v>
      </c>
      <c r="E89" s="3">
        <v>2.57</v>
      </c>
      <c r="F89" s="2">
        <v>1070</v>
      </c>
      <c r="G89" s="2"/>
      <c r="L89" s="10">
        <f t="shared" si="3"/>
        <v>1070</v>
      </c>
    </row>
    <row r="90" spans="1:13">
      <c r="A90" s="3">
        <v>83</v>
      </c>
      <c r="B90" t="s">
        <v>827</v>
      </c>
      <c r="C90" s="65">
        <v>2650</v>
      </c>
      <c r="D90" s="3">
        <v>255</v>
      </c>
      <c r="E90" s="29">
        <v>2.4</v>
      </c>
      <c r="F90" s="2">
        <v>1068</v>
      </c>
      <c r="G90" s="2"/>
      <c r="L90" s="10">
        <f t="shared" si="3"/>
        <v>1068</v>
      </c>
    </row>
    <row r="91" spans="1:13">
      <c r="A91" s="3">
        <v>84</v>
      </c>
      <c r="B91" t="s">
        <v>828</v>
      </c>
      <c r="C91" s="65">
        <v>2240</v>
      </c>
      <c r="D91" s="3">
        <v>300</v>
      </c>
      <c r="E91" s="3">
        <v>2.54</v>
      </c>
      <c r="F91" s="2">
        <v>1048</v>
      </c>
      <c r="G91" s="2"/>
      <c r="L91" s="10">
        <f t="shared" si="3"/>
        <v>1048</v>
      </c>
    </row>
    <row r="92" spans="1:13">
      <c r="A92" s="3">
        <v>85</v>
      </c>
      <c r="B92" t="s">
        <v>829</v>
      </c>
      <c r="C92" s="65">
        <v>2400</v>
      </c>
      <c r="D92" s="3">
        <v>265</v>
      </c>
      <c r="E92" s="3">
        <v>2.41</v>
      </c>
      <c r="F92" s="2">
        <v>1034</v>
      </c>
      <c r="G92" s="2"/>
      <c r="L92" s="10">
        <f t="shared" si="3"/>
        <v>1034</v>
      </c>
    </row>
    <row r="93" spans="1:13">
      <c r="A93" s="3">
        <v>86</v>
      </c>
      <c r="B93" t="s">
        <v>830</v>
      </c>
      <c r="C93" s="65">
        <v>2400</v>
      </c>
      <c r="D93" s="3">
        <v>266</v>
      </c>
      <c r="E93" s="3">
        <v>2.42</v>
      </c>
      <c r="F93" s="2">
        <v>1032</v>
      </c>
      <c r="G93" s="2"/>
      <c r="L93" s="10">
        <f t="shared" si="3"/>
        <v>1032</v>
      </c>
    </row>
    <row r="94" spans="1:13">
      <c r="A94" s="3">
        <v>87</v>
      </c>
      <c r="B94" t="s">
        <v>831</v>
      </c>
      <c r="C94" s="65">
        <v>2630</v>
      </c>
      <c r="D94" s="3">
        <v>236</v>
      </c>
      <c r="E94" s="29">
        <v>3</v>
      </c>
      <c r="F94" s="2">
        <v>1024</v>
      </c>
      <c r="G94" s="2"/>
      <c r="L94" s="10">
        <f t="shared" si="3"/>
        <v>1024</v>
      </c>
    </row>
    <row r="95" spans="1:13">
      <c r="A95" s="3">
        <v>88</v>
      </c>
      <c r="B95" t="s">
        <v>832</v>
      </c>
      <c r="C95" s="65">
        <v>2270</v>
      </c>
      <c r="D95" s="3">
        <v>286</v>
      </c>
      <c r="E95" s="3">
        <v>2.4900000000000002</v>
      </c>
      <c r="F95" s="2">
        <v>1015</v>
      </c>
      <c r="G95" s="2"/>
      <c r="L95" s="10">
        <f t="shared" si="3"/>
        <v>1015</v>
      </c>
    </row>
    <row r="96" spans="1:13">
      <c r="A96" s="3">
        <v>89</v>
      </c>
      <c r="B96" t="s">
        <v>833</v>
      </c>
      <c r="C96" s="65">
        <v>2610</v>
      </c>
      <c r="D96" s="3">
        <v>295</v>
      </c>
      <c r="E96" s="3">
        <v>2.59</v>
      </c>
      <c r="F96" s="2">
        <v>1002</v>
      </c>
      <c r="G96" s="2"/>
      <c r="L96" s="10">
        <f t="shared" si="3"/>
        <v>1002</v>
      </c>
    </row>
    <row r="97" spans="1:13">
      <c r="A97" s="3">
        <v>90</v>
      </c>
      <c r="B97" t="s">
        <v>105</v>
      </c>
      <c r="C97" s="65"/>
      <c r="D97" s="3">
        <v>271</v>
      </c>
      <c r="E97" s="3">
        <v>3.09</v>
      </c>
      <c r="F97" s="2">
        <v>995</v>
      </c>
      <c r="G97" s="2"/>
      <c r="M97" s="10">
        <f>F97</f>
        <v>995</v>
      </c>
    </row>
    <row r="98" spans="1:13">
      <c r="A98" s="3">
        <v>91</v>
      </c>
      <c r="B98" t="s">
        <v>834</v>
      </c>
      <c r="C98" s="65">
        <v>2540</v>
      </c>
      <c r="D98" s="3">
        <v>280</v>
      </c>
      <c r="E98" s="3">
        <v>2.56</v>
      </c>
      <c r="F98" s="2">
        <v>962</v>
      </c>
      <c r="G98" s="2"/>
      <c r="L98" s="10">
        <f>F98</f>
        <v>962</v>
      </c>
    </row>
    <row r="99" spans="1:13">
      <c r="A99" s="3">
        <v>92</v>
      </c>
      <c r="B99" t="s">
        <v>835</v>
      </c>
      <c r="C99" s="65">
        <v>2200</v>
      </c>
      <c r="D99" s="3">
        <v>258</v>
      </c>
      <c r="E99" s="3">
        <v>2.4900000000000002</v>
      </c>
      <c r="F99" s="2">
        <v>952</v>
      </c>
      <c r="G99" s="2"/>
      <c r="L99" s="10">
        <f t="shared" ref="L99:L107" si="4">F99</f>
        <v>952</v>
      </c>
    </row>
    <row r="100" spans="1:13">
      <c r="A100" s="3">
        <v>93</v>
      </c>
      <c r="B100" t="s">
        <v>836</v>
      </c>
      <c r="C100" s="65">
        <v>2120</v>
      </c>
      <c r="D100" s="3">
        <v>220</v>
      </c>
      <c r="E100" s="3">
        <v>2.4700000000000002</v>
      </c>
      <c r="F100" s="2">
        <v>951</v>
      </c>
      <c r="G100" s="2"/>
      <c r="L100" s="10">
        <f t="shared" si="4"/>
        <v>951</v>
      </c>
    </row>
    <row r="101" spans="1:13">
      <c r="A101" s="3">
        <v>94</v>
      </c>
      <c r="B101" t="s">
        <v>837</v>
      </c>
      <c r="C101" s="65">
        <v>2000</v>
      </c>
      <c r="D101" s="3">
        <v>276</v>
      </c>
      <c r="E101" s="29">
        <v>2.5</v>
      </c>
      <c r="F101" s="2">
        <v>947</v>
      </c>
      <c r="G101" s="2"/>
      <c r="L101" s="10">
        <f t="shared" si="4"/>
        <v>947</v>
      </c>
    </row>
    <row r="102" spans="1:13">
      <c r="A102" s="3">
        <v>95</v>
      </c>
      <c r="B102" t="s">
        <v>838</v>
      </c>
      <c r="C102" s="65">
        <v>2500</v>
      </c>
      <c r="D102" s="3">
        <v>211</v>
      </c>
      <c r="E102" s="3">
        <v>2.34</v>
      </c>
      <c r="F102" s="2">
        <v>939</v>
      </c>
      <c r="G102" s="2"/>
      <c r="L102" s="10">
        <f t="shared" si="4"/>
        <v>939</v>
      </c>
    </row>
    <row r="103" spans="1:13">
      <c r="A103" s="3">
        <v>96</v>
      </c>
      <c r="B103" t="s">
        <v>839</v>
      </c>
      <c r="C103" s="65">
        <v>2300</v>
      </c>
      <c r="D103" s="3">
        <v>302</v>
      </c>
      <c r="E103" s="3">
        <v>2.57</v>
      </c>
      <c r="F103" s="2">
        <v>937</v>
      </c>
      <c r="G103" s="2"/>
      <c r="L103" s="10">
        <f t="shared" si="4"/>
        <v>937</v>
      </c>
    </row>
    <row r="104" spans="1:13">
      <c r="A104" s="3">
        <v>97</v>
      </c>
      <c r="B104" t="s">
        <v>840</v>
      </c>
      <c r="C104" s="65">
        <v>2580</v>
      </c>
      <c r="D104" s="3">
        <v>209</v>
      </c>
      <c r="E104" s="3">
        <v>2.36</v>
      </c>
      <c r="F104" s="2">
        <v>934</v>
      </c>
      <c r="G104" s="2"/>
      <c r="L104" s="10">
        <f t="shared" si="4"/>
        <v>934</v>
      </c>
    </row>
    <row r="105" spans="1:13">
      <c r="A105" s="3">
        <v>98</v>
      </c>
      <c r="B105" t="s">
        <v>841</v>
      </c>
      <c r="C105" s="65">
        <v>2200</v>
      </c>
      <c r="D105" s="3">
        <v>264</v>
      </c>
      <c r="E105" s="3">
        <v>2.5299999999999998</v>
      </c>
      <c r="F105" s="2">
        <v>920</v>
      </c>
      <c r="G105" s="2"/>
      <c r="L105" s="10">
        <f t="shared" si="4"/>
        <v>920</v>
      </c>
    </row>
    <row r="106" spans="1:13">
      <c r="A106" s="3">
        <v>99</v>
      </c>
      <c r="B106" t="s">
        <v>842</v>
      </c>
      <c r="C106" s="65">
        <v>2390</v>
      </c>
      <c r="D106" s="3">
        <v>208</v>
      </c>
      <c r="E106" s="3">
        <v>2.36</v>
      </c>
      <c r="F106" s="2">
        <v>919</v>
      </c>
      <c r="G106" s="2"/>
      <c r="L106" s="10">
        <f t="shared" si="4"/>
        <v>919</v>
      </c>
    </row>
    <row r="107" spans="1:13">
      <c r="A107" s="3">
        <v>100</v>
      </c>
      <c r="B107" t="s">
        <v>843</v>
      </c>
      <c r="C107" s="65">
        <v>2100</v>
      </c>
      <c r="D107" s="3">
        <v>284</v>
      </c>
      <c r="E107" s="3">
        <v>2.41</v>
      </c>
      <c r="F107" s="2">
        <v>906</v>
      </c>
      <c r="G107" s="2"/>
      <c r="L107" s="10">
        <f t="shared" si="4"/>
        <v>906</v>
      </c>
    </row>
    <row r="108" spans="1:13">
      <c r="A108" s="3">
        <v>101</v>
      </c>
      <c r="B108" t="s">
        <v>106</v>
      </c>
      <c r="C108" s="65"/>
      <c r="D108" s="3">
        <v>317</v>
      </c>
      <c r="E108" s="3">
        <v>3.14</v>
      </c>
      <c r="F108" s="2">
        <v>906</v>
      </c>
      <c r="G108" s="2"/>
      <c r="M108" s="10">
        <f>F108</f>
        <v>906</v>
      </c>
    </row>
    <row r="109" spans="1:13">
      <c r="A109" s="3">
        <v>102</v>
      </c>
      <c r="B109" t="s">
        <v>844</v>
      </c>
      <c r="C109" s="65">
        <v>2680</v>
      </c>
      <c r="D109" s="3">
        <v>299</v>
      </c>
      <c r="E109" s="3">
        <v>2.56</v>
      </c>
      <c r="F109" s="2">
        <v>906</v>
      </c>
      <c r="G109" s="2"/>
      <c r="L109" s="10">
        <f>F109</f>
        <v>906</v>
      </c>
    </row>
    <row r="110" spans="1:13">
      <c r="A110" s="3">
        <v>103</v>
      </c>
      <c r="B110" t="s">
        <v>107</v>
      </c>
      <c r="C110" s="65">
        <v>2110</v>
      </c>
      <c r="D110" s="3">
        <v>242</v>
      </c>
      <c r="E110" s="3">
        <v>3.08</v>
      </c>
      <c r="F110" s="2">
        <v>903</v>
      </c>
      <c r="G110" s="2"/>
      <c r="M110" s="10">
        <f>F110</f>
        <v>903</v>
      </c>
    </row>
    <row r="111" spans="1:13">
      <c r="A111" s="3">
        <v>104</v>
      </c>
      <c r="B111" t="s">
        <v>845</v>
      </c>
      <c r="C111" s="65">
        <v>2500</v>
      </c>
      <c r="D111" s="3">
        <v>195</v>
      </c>
      <c r="E111" s="3">
        <v>2.23</v>
      </c>
      <c r="F111" s="2">
        <v>896</v>
      </c>
      <c r="G111" s="2"/>
      <c r="K111" s="10">
        <f>F111</f>
        <v>896</v>
      </c>
    </row>
    <row r="112" spans="1:13">
      <c r="A112" s="3">
        <v>105</v>
      </c>
      <c r="B112" t="s">
        <v>846</v>
      </c>
      <c r="C112" s="65">
        <v>2850</v>
      </c>
      <c r="D112" s="3">
        <v>243</v>
      </c>
      <c r="E112" s="3">
        <v>2.29</v>
      </c>
      <c r="F112" s="2">
        <v>891</v>
      </c>
      <c r="G112" s="2"/>
      <c r="K112" s="10">
        <f>F112</f>
        <v>891</v>
      </c>
    </row>
    <row r="113" spans="1:15">
      <c r="A113" s="3">
        <v>106</v>
      </c>
      <c r="B113" t="s">
        <v>847</v>
      </c>
      <c r="C113" s="65">
        <v>2170</v>
      </c>
      <c r="D113" s="3">
        <v>224</v>
      </c>
      <c r="E113" s="3">
        <v>2.4900000000000002</v>
      </c>
      <c r="F113" s="2">
        <v>866</v>
      </c>
      <c r="G113" s="2"/>
      <c r="L113" s="10">
        <f>F113</f>
        <v>866</v>
      </c>
    </row>
    <row r="114" spans="1:15">
      <c r="A114" s="3">
        <v>107</v>
      </c>
      <c r="B114" t="s">
        <v>848</v>
      </c>
      <c r="C114" s="65">
        <v>2800</v>
      </c>
      <c r="D114" s="3">
        <v>292</v>
      </c>
      <c r="E114" s="3">
        <v>2.56</v>
      </c>
      <c r="F114" s="2">
        <v>858</v>
      </c>
      <c r="G114" s="2"/>
      <c r="L114" s="10">
        <f>F114</f>
        <v>858</v>
      </c>
    </row>
    <row r="115" spans="1:15">
      <c r="A115" s="3">
        <v>108</v>
      </c>
      <c r="B115" t="s">
        <v>849</v>
      </c>
      <c r="C115" s="65">
        <v>2210</v>
      </c>
      <c r="D115" s="3">
        <v>270</v>
      </c>
      <c r="E115" s="3">
        <v>2.4300000000000002</v>
      </c>
      <c r="F115" s="2">
        <v>849</v>
      </c>
      <c r="G115" s="2"/>
      <c r="L115" s="10">
        <f>F115</f>
        <v>849</v>
      </c>
    </row>
    <row r="116" spans="1:15">
      <c r="A116" s="3">
        <v>109</v>
      </c>
      <c r="B116" t="s">
        <v>850</v>
      </c>
      <c r="C116" s="65">
        <v>2120</v>
      </c>
      <c r="D116" s="3">
        <v>237</v>
      </c>
      <c r="E116" s="3">
        <v>2.57</v>
      </c>
      <c r="F116" s="2">
        <v>847</v>
      </c>
      <c r="G116" s="2"/>
      <c r="L116" s="10">
        <f>F116</f>
        <v>847</v>
      </c>
    </row>
    <row r="117" spans="1:15">
      <c r="A117" s="3">
        <v>110</v>
      </c>
      <c r="B117" t="s">
        <v>851</v>
      </c>
      <c r="C117" s="65">
        <v>2310</v>
      </c>
      <c r="D117" s="3">
        <v>278</v>
      </c>
      <c r="E117" s="29">
        <v>2.5</v>
      </c>
      <c r="F117" s="2">
        <v>843</v>
      </c>
      <c r="G117" s="2"/>
      <c r="L117" s="10">
        <f>F117</f>
        <v>843</v>
      </c>
    </row>
    <row r="118" spans="1:15">
      <c r="A118" s="3">
        <v>111</v>
      </c>
      <c r="B118" t="s">
        <v>108</v>
      </c>
      <c r="C118" s="65"/>
      <c r="D118" s="3">
        <v>310</v>
      </c>
      <c r="E118" s="3">
        <v>3.06</v>
      </c>
      <c r="F118" s="2">
        <v>832</v>
      </c>
      <c r="G118" s="2"/>
      <c r="M118" s="10">
        <f>F118</f>
        <v>832</v>
      </c>
    </row>
    <row r="119" spans="1:15">
      <c r="A119" s="3">
        <v>112</v>
      </c>
      <c r="B119" t="s">
        <v>852</v>
      </c>
      <c r="C119" s="65">
        <v>2200</v>
      </c>
      <c r="D119" s="3">
        <v>262</v>
      </c>
      <c r="E119" s="3">
        <v>2.52</v>
      </c>
      <c r="F119" s="2">
        <v>826</v>
      </c>
      <c r="G119" s="2"/>
      <c r="L119" s="10">
        <f>F119</f>
        <v>826</v>
      </c>
    </row>
    <row r="120" spans="1:15">
      <c r="A120" s="3">
        <v>113</v>
      </c>
      <c r="B120" t="s">
        <v>853</v>
      </c>
      <c r="C120" s="65">
        <v>2140</v>
      </c>
      <c r="D120" s="3">
        <v>210</v>
      </c>
      <c r="E120" s="3">
        <v>2.33</v>
      </c>
      <c r="F120" s="2">
        <v>812</v>
      </c>
      <c r="G120" s="2"/>
      <c r="L120" s="10">
        <f>F120</f>
        <v>812</v>
      </c>
    </row>
    <row r="121" spans="1:15">
      <c r="A121" s="3">
        <v>114</v>
      </c>
      <c r="B121" t="s">
        <v>854</v>
      </c>
      <c r="C121" s="65">
        <v>2000</v>
      </c>
      <c r="D121" s="3">
        <v>281</v>
      </c>
      <c r="E121" s="3">
        <v>2.52</v>
      </c>
      <c r="F121" s="2">
        <v>793</v>
      </c>
      <c r="G121" s="2"/>
      <c r="L121" s="10">
        <f>F121</f>
        <v>793</v>
      </c>
    </row>
    <row r="122" spans="1:15">
      <c r="A122" s="3">
        <v>115</v>
      </c>
      <c r="B122" t="s">
        <v>855</v>
      </c>
      <c r="C122" s="65">
        <v>2000</v>
      </c>
      <c r="D122" s="3">
        <v>299</v>
      </c>
      <c r="E122" s="3">
        <v>2.59</v>
      </c>
      <c r="F122" s="2">
        <v>784</v>
      </c>
      <c r="G122" s="2"/>
      <c r="L122" s="10">
        <f>F122</f>
        <v>784</v>
      </c>
    </row>
    <row r="123" spans="1:15">
      <c r="A123" s="3">
        <v>116</v>
      </c>
      <c r="B123" t="s">
        <v>109</v>
      </c>
      <c r="C123" s="65"/>
      <c r="D123" s="3">
        <v>289</v>
      </c>
      <c r="E123" s="3">
        <v>3.06</v>
      </c>
      <c r="F123" s="2">
        <v>775</v>
      </c>
      <c r="G123" s="2"/>
      <c r="M123" s="10">
        <f>F123</f>
        <v>775</v>
      </c>
    </row>
    <row r="124" spans="1:15">
      <c r="A124" s="3">
        <v>117</v>
      </c>
      <c r="B124" t="s">
        <v>110</v>
      </c>
      <c r="C124" s="65"/>
      <c r="D124" s="3">
        <v>301</v>
      </c>
      <c r="E124" s="3">
        <v>3.03</v>
      </c>
      <c r="F124" s="2">
        <v>773</v>
      </c>
      <c r="G124" s="2"/>
      <c r="M124" s="10">
        <f>F124</f>
        <v>773</v>
      </c>
    </row>
    <row r="125" spans="1:15">
      <c r="A125" s="3">
        <v>118</v>
      </c>
      <c r="B125" t="s">
        <v>111</v>
      </c>
      <c r="C125" s="65"/>
      <c r="D125" s="3">
        <v>303</v>
      </c>
      <c r="E125" s="3">
        <v>3.03</v>
      </c>
      <c r="F125" s="2">
        <v>761</v>
      </c>
      <c r="G125" s="2"/>
      <c r="M125" s="10">
        <f>F125</f>
        <v>761</v>
      </c>
    </row>
    <row r="126" spans="1:15">
      <c r="A126" s="3">
        <v>119</v>
      </c>
      <c r="B126" t="s">
        <v>856</v>
      </c>
      <c r="C126" s="65">
        <v>2340</v>
      </c>
      <c r="D126" s="3">
        <v>210</v>
      </c>
      <c r="E126" s="3">
        <v>2.2599999999999998</v>
      </c>
      <c r="F126" s="2">
        <v>754</v>
      </c>
      <c r="G126" s="2"/>
      <c r="K126" s="10">
        <f>F126</f>
        <v>754</v>
      </c>
    </row>
    <row r="127" spans="1:15" ht="16" thickBot="1">
      <c r="A127" s="3">
        <v>120</v>
      </c>
      <c r="B127" t="s">
        <v>857</v>
      </c>
      <c r="C127" s="68">
        <v>2310</v>
      </c>
      <c r="D127" s="63">
        <v>277</v>
      </c>
      <c r="E127" s="63">
        <v>2.54</v>
      </c>
      <c r="F127" s="21">
        <v>753</v>
      </c>
      <c r="G127" s="21"/>
      <c r="H127" s="13"/>
      <c r="I127" s="13"/>
      <c r="J127" s="13"/>
      <c r="K127" s="13"/>
      <c r="L127" s="27">
        <f>F127</f>
        <v>753</v>
      </c>
      <c r="M127" s="13"/>
      <c r="N127" s="13"/>
      <c r="O127" s="13"/>
    </row>
    <row r="128" spans="1:15" ht="26" customHeight="1" thickTop="1">
      <c r="E128" s="69" t="s">
        <v>922</v>
      </c>
      <c r="F128" s="10">
        <f>SUM(F8:F127)</f>
        <v>357786</v>
      </c>
      <c r="G128" s="10"/>
      <c r="H128" s="10">
        <f t="shared" ref="H128:M128" si="5">SUM(H8:H127)</f>
        <v>0</v>
      </c>
      <c r="I128" s="10">
        <f t="shared" si="5"/>
        <v>0</v>
      </c>
      <c r="J128" s="10">
        <f t="shared" si="5"/>
        <v>0</v>
      </c>
      <c r="K128" s="10">
        <f t="shared" si="5"/>
        <v>23179</v>
      </c>
      <c r="L128" s="10">
        <f t="shared" si="5"/>
        <v>281154</v>
      </c>
      <c r="M128" s="10">
        <f t="shared" si="5"/>
        <v>53453</v>
      </c>
      <c r="N128" s="70">
        <f>SUM(K128:M128)</f>
        <v>357786</v>
      </c>
      <c r="O128" s="93" t="s">
        <v>1800</v>
      </c>
    </row>
    <row r="129" spans="5:15">
      <c r="N129" s="72"/>
      <c r="O129" s="90" t="s">
        <v>1801</v>
      </c>
    </row>
    <row r="130" spans="5:15">
      <c r="E130" t="s">
        <v>923</v>
      </c>
      <c r="F130" s="34">
        <f>F128/F5</f>
        <v>0.66194394902573139</v>
      </c>
      <c r="G130" s="34"/>
      <c r="K130" s="20">
        <f>K128/$F$128</f>
        <v>6.4784536007557597E-2</v>
      </c>
      <c r="L130" s="20">
        <f>L128/$F$128</f>
        <v>0.78581610236286492</v>
      </c>
      <c r="M130" s="20">
        <f>M128/$F$128</f>
        <v>0.14939936162957745</v>
      </c>
      <c r="N130" s="74">
        <f>N128/$F$128</f>
        <v>1</v>
      </c>
      <c r="O130" s="73"/>
    </row>
    <row r="131" spans="5:15">
      <c r="E131" t="s">
        <v>75</v>
      </c>
      <c r="F131" s="10">
        <f>F5-F128</f>
        <v>182722</v>
      </c>
      <c r="G131" s="10"/>
      <c r="N131" s="72"/>
      <c r="O131" s="73"/>
    </row>
    <row r="132" spans="5:15">
      <c r="E132" t="s">
        <v>77</v>
      </c>
      <c r="K132" s="10">
        <f>$F$131*K130</f>
        <v>11837.559988372939</v>
      </c>
      <c r="L132" s="10">
        <f>$F$131*L130</f>
        <v>143585.8898559474</v>
      </c>
      <c r="M132" s="10">
        <f>$F$131*M130</f>
        <v>27298.550155679652</v>
      </c>
      <c r="N132" s="75">
        <f>$F$131*N130</f>
        <v>182722</v>
      </c>
      <c r="O132" s="73"/>
    </row>
    <row r="133" spans="5:15">
      <c r="N133" s="72"/>
      <c r="O133" s="73"/>
    </row>
    <row r="134" spans="5:15">
      <c r="E134" t="s">
        <v>78</v>
      </c>
      <c r="K134" s="48">
        <f>K128+K132</f>
        <v>35016.559988372937</v>
      </c>
      <c r="L134" s="48">
        <f>L128+L132</f>
        <v>424739.8898559474</v>
      </c>
      <c r="M134" s="10">
        <f>M128+M132</f>
        <v>80751.550155679652</v>
      </c>
      <c r="N134" s="75">
        <f>N128+N132</f>
        <v>540508</v>
      </c>
      <c r="O134" s="73"/>
    </row>
    <row r="135" spans="5:15">
      <c r="N135" s="72"/>
      <c r="O135" s="73"/>
    </row>
    <row r="136" spans="5:15">
      <c r="H136" s="115" t="s">
        <v>51</v>
      </c>
      <c r="I136" s="116" t="s">
        <v>73</v>
      </c>
      <c r="J136" s="116" t="s">
        <v>74</v>
      </c>
      <c r="K136" s="117" t="s">
        <v>52</v>
      </c>
      <c r="L136" s="117" t="s">
        <v>53</v>
      </c>
      <c r="M136" s="118" t="s">
        <v>215</v>
      </c>
      <c r="N136" s="76"/>
      <c r="O136" s="77"/>
    </row>
  </sheetData>
  <mergeCells count="2">
    <mergeCell ref="H5:M5"/>
    <mergeCell ref="A1:M1"/>
  </mergeCells>
  <phoneticPr fontId="9" type="noConversion"/>
  <printOptions horizontalCentered="1" verticalCentered="1"/>
  <pageMargins left="0" right="0" top="0.5" bottom="0" header="0" footer="0"/>
  <pageSetup paperSize="3" scale="56" orientation="portrait" horizontalDpi="4294967292" verticalDpi="4294967292"/>
  <extLst>
    <ext xmlns:mx="http://schemas.microsoft.com/office/mac/excel/2008/main" uri="{64002731-A6B0-56B0-2670-7721B7C09600}">
      <mx:PLV Mode="0" OnePage="0" WScale="55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238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31.33203125" customWidth="1"/>
    <col min="3" max="3" width="19.33203125" customWidth="1"/>
    <col min="4" max="4" width="13.83203125" customWidth="1"/>
    <col min="5" max="5" width="12.6640625" customWidth="1"/>
    <col min="6" max="6" width="15.83203125" customWidth="1"/>
    <col min="7" max="7" width="19" customWidth="1"/>
    <col min="10" max="10" width="12.33203125" customWidth="1"/>
    <col min="14" max="14" width="12.332031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20">
      <c r="A2" s="135" t="s">
        <v>1812</v>
      </c>
      <c r="B2" s="97"/>
      <c r="C2" s="39"/>
    </row>
    <row r="3" spans="1:13" ht="18">
      <c r="A3" s="97" t="s">
        <v>865</v>
      </c>
      <c r="B3" s="97"/>
      <c r="C3" s="39"/>
    </row>
    <row r="4" spans="1:13" ht="18">
      <c r="A4" s="97" t="s">
        <v>863</v>
      </c>
      <c r="B4" s="97"/>
      <c r="C4" s="39"/>
    </row>
    <row r="5" spans="1:13">
      <c r="B5" s="39"/>
      <c r="C5" s="39"/>
      <c r="D5" s="50">
        <v>283296</v>
      </c>
      <c r="H5" s="138" t="s">
        <v>50</v>
      </c>
      <c r="I5" s="139"/>
      <c r="J5" s="139"/>
      <c r="K5" s="139"/>
      <c r="L5" s="139"/>
      <c r="M5" s="140"/>
    </row>
    <row r="6" spans="1:13"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A7" s="3">
        <v>1</v>
      </c>
      <c r="B7" t="s">
        <v>858</v>
      </c>
      <c r="C7" s="65">
        <v>8000</v>
      </c>
      <c r="D7" s="2">
        <v>55481</v>
      </c>
      <c r="E7">
        <v>136</v>
      </c>
      <c r="F7">
        <v>1.29</v>
      </c>
      <c r="I7" s="10">
        <f>D7</f>
        <v>55481</v>
      </c>
    </row>
    <row r="8" spans="1:13">
      <c r="A8" s="3">
        <v>2</v>
      </c>
      <c r="B8" t="s">
        <v>859</v>
      </c>
      <c r="C8" s="65">
        <v>8200</v>
      </c>
      <c r="D8" s="2">
        <v>20547</v>
      </c>
      <c r="E8">
        <v>119</v>
      </c>
      <c r="F8">
        <v>1.26</v>
      </c>
      <c r="I8" s="10">
        <f>D8</f>
        <v>20547</v>
      </c>
    </row>
    <row r="9" spans="1:13">
      <c r="A9" s="3">
        <v>3</v>
      </c>
      <c r="B9" t="s">
        <v>860</v>
      </c>
      <c r="C9" s="65">
        <v>8500</v>
      </c>
      <c r="D9" s="2">
        <v>8962</v>
      </c>
      <c r="E9">
        <v>166</v>
      </c>
      <c r="F9">
        <v>1.57</v>
      </c>
      <c r="J9" s="10">
        <f>D9</f>
        <v>8962</v>
      </c>
    </row>
    <row r="10" spans="1:13">
      <c r="A10" s="3">
        <v>4</v>
      </c>
      <c r="B10" t="s">
        <v>861</v>
      </c>
      <c r="C10" s="65">
        <v>8300</v>
      </c>
      <c r="D10" s="2">
        <v>8053</v>
      </c>
      <c r="E10">
        <v>174</v>
      </c>
      <c r="F10">
        <v>1.52</v>
      </c>
      <c r="J10" s="10">
        <f t="shared" ref="J10:J15" si="0">D10</f>
        <v>8053</v>
      </c>
    </row>
    <row r="11" spans="1:13">
      <c r="A11" s="3">
        <v>5</v>
      </c>
      <c r="B11" t="s">
        <v>862</v>
      </c>
      <c r="C11" s="65">
        <v>8600</v>
      </c>
      <c r="D11" s="2">
        <v>7370</v>
      </c>
      <c r="E11">
        <v>127</v>
      </c>
      <c r="F11">
        <v>1.35</v>
      </c>
      <c r="J11" s="10">
        <f t="shared" si="0"/>
        <v>7370</v>
      </c>
    </row>
    <row r="12" spans="1:13">
      <c r="A12" s="3">
        <v>6</v>
      </c>
      <c r="B12" t="s">
        <v>867</v>
      </c>
      <c r="C12" s="65">
        <v>8700</v>
      </c>
      <c r="D12" s="2">
        <v>6873</v>
      </c>
      <c r="E12">
        <v>147</v>
      </c>
      <c r="F12">
        <v>1.45</v>
      </c>
      <c r="J12" s="10">
        <f t="shared" si="0"/>
        <v>6873</v>
      </c>
    </row>
    <row r="13" spans="1:13">
      <c r="A13" s="3">
        <v>7</v>
      </c>
      <c r="B13" t="s">
        <v>868</v>
      </c>
      <c r="C13" s="65">
        <v>8120</v>
      </c>
      <c r="D13" s="2">
        <v>5836</v>
      </c>
      <c r="E13">
        <v>152</v>
      </c>
      <c r="F13" s="9">
        <v>1.5</v>
      </c>
      <c r="G13" s="9"/>
      <c r="J13" s="10">
        <f t="shared" si="0"/>
        <v>5836</v>
      </c>
    </row>
    <row r="14" spans="1:13">
      <c r="A14" s="3">
        <v>8</v>
      </c>
      <c r="B14" t="s">
        <v>869</v>
      </c>
      <c r="C14" s="65">
        <v>8400</v>
      </c>
      <c r="D14" s="2">
        <v>4734</v>
      </c>
      <c r="E14">
        <v>120</v>
      </c>
      <c r="F14">
        <v>1.44</v>
      </c>
      <c r="J14" s="10">
        <f t="shared" si="0"/>
        <v>4734</v>
      </c>
    </row>
    <row r="15" spans="1:13">
      <c r="A15" s="3">
        <v>9</v>
      </c>
      <c r="B15" t="s">
        <v>870</v>
      </c>
      <c r="C15" s="65">
        <v>8170</v>
      </c>
      <c r="D15" s="2">
        <v>4664</v>
      </c>
      <c r="E15">
        <v>136</v>
      </c>
      <c r="F15">
        <v>1.53</v>
      </c>
      <c r="J15" s="10">
        <f t="shared" si="0"/>
        <v>4664</v>
      </c>
    </row>
    <row r="16" spans="1:13">
      <c r="A16" s="3">
        <v>10</v>
      </c>
      <c r="B16" t="s">
        <v>871</v>
      </c>
      <c r="C16" s="65">
        <v>8330</v>
      </c>
      <c r="D16" s="2">
        <v>3670</v>
      </c>
      <c r="E16">
        <v>128</v>
      </c>
      <c r="F16" s="9">
        <v>1.3</v>
      </c>
      <c r="G16" s="9"/>
      <c r="I16" s="10">
        <f>D16</f>
        <v>3670</v>
      </c>
    </row>
    <row r="17" spans="1:10">
      <c r="A17" s="3">
        <v>11</v>
      </c>
      <c r="B17" t="s">
        <v>872</v>
      </c>
      <c r="C17" s="65">
        <v>8000</v>
      </c>
      <c r="D17" s="2">
        <v>3532</v>
      </c>
      <c r="E17">
        <v>134</v>
      </c>
      <c r="F17" s="9">
        <v>1.3</v>
      </c>
      <c r="G17" s="9"/>
      <c r="I17" s="10">
        <f>D17</f>
        <v>3532</v>
      </c>
    </row>
    <row r="18" spans="1:10">
      <c r="A18" s="3">
        <v>12</v>
      </c>
      <c r="B18" t="s">
        <v>873</v>
      </c>
      <c r="C18" s="65">
        <v>8440</v>
      </c>
      <c r="D18" s="2">
        <v>3296</v>
      </c>
      <c r="E18">
        <v>128</v>
      </c>
      <c r="F18" s="9">
        <v>1.29</v>
      </c>
      <c r="G18" s="9"/>
      <c r="I18" s="10">
        <f>D18</f>
        <v>3296</v>
      </c>
    </row>
    <row r="19" spans="1:10">
      <c r="A19" s="3">
        <v>13</v>
      </c>
      <c r="B19" t="s">
        <v>874</v>
      </c>
      <c r="C19" s="65">
        <v>8110</v>
      </c>
      <c r="D19" s="2">
        <v>3258</v>
      </c>
      <c r="E19">
        <v>72</v>
      </c>
      <c r="F19" s="9">
        <v>1.1499999999999999</v>
      </c>
      <c r="G19" s="9"/>
      <c r="I19" s="10">
        <f>D19</f>
        <v>3258</v>
      </c>
    </row>
    <row r="20" spans="1:10">
      <c r="A20" s="3">
        <v>14</v>
      </c>
      <c r="B20" t="s">
        <v>875</v>
      </c>
      <c r="C20" s="65">
        <v>8800</v>
      </c>
      <c r="D20" s="2">
        <v>2790</v>
      </c>
      <c r="E20">
        <v>155</v>
      </c>
      <c r="F20" s="9">
        <v>1.52</v>
      </c>
      <c r="G20" s="9"/>
      <c r="J20" s="10">
        <f>D20</f>
        <v>2790</v>
      </c>
    </row>
    <row r="21" spans="1:10">
      <c r="A21" s="3">
        <v>15</v>
      </c>
      <c r="B21" t="s">
        <v>876</v>
      </c>
      <c r="C21" s="65">
        <v>8210</v>
      </c>
      <c r="D21" s="2">
        <v>2618</v>
      </c>
      <c r="E21">
        <v>93</v>
      </c>
      <c r="F21" s="9">
        <v>1.23</v>
      </c>
      <c r="G21" s="9"/>
      <c r="I21" s="10">
        <f>D21</f>
        <v>2618</v>
      </c>
    </row>
    <row r="22" spans="1:10">
      <c r="A22" s="3">
        <v>16</v>
      </c>
      <c r="B22" t="s">
        <v>921</v>
      </c>
      <c r="C22" s="65">
        <v>8200</v>
      </c>
      <c r="D22" s="2">
        <v>2453</v>
      </c>
      <c r="E22">
        <v>116</v>
      </c>
      <c r="F22" s="9">
        <v>1.3</v>
      </c>
      <c r="G22" s="9"/>
      <c r="I22" s="10">
        <f>D22</f>
        <v>2453</v>
      </c>
    </row>
    <row r="23" spans="1:10">
      <c r="A23" s="3">
        <v>17</v>
      </c>
      <c r="B23" t="s">
        <v>920</v>
      </c>
      <c r="C23" s="65">
        <v>8230</v>
      </c>
      <c r="D23" s="2">
        <v>2420</v>
      </c>
      <c r="E23">
        <v>167</v>
      </c>
      <c r="F23" s="9">
        <v>2</v>
      </c>
      <c r="G23" s="9"/>
      <c r="J23" s="10">
        <f>D23</f>
        <v>2420</v>
      </c>
    </row>
    <row r="24" spans="1:10">
      <c r="A24" s="3">
        <v>18</v>
      </c>
      <c r="B24" t="s">
        <v>919</v>
      </c>
      <c r="C24" s="65">
        <v>8350</v>
      </c>
      <c r="D24" s="2">
        <v>2393</v>
      </c>
      <c r="E24">
        <v>123</v>
      </c>
      <c r="F24" s="9">
        <v>1.27</v>
      </c>
      <c r="G24" s="9"/>
      <c r="I24" s="10">
        <f>D24</f>
        <v>2393</v>
      </c>
    </row>
    <row r="25" spans="1:10">
      <c r="A25" s="3">
        <v>19</v>
      </c>
      <c r="B25" t="s">
        <v>918</v>
      </c>
      <c r="C25" s="65">
        <v>8160</v>
      </c>
      <c r="D25" s="2">
        <v>2192</v>
      </c>
      <c r="E25">
        <v>136</v>
      </c>
      <c r="F25" s="9">
        <v>1.35</v>
      </c>
      <c r="G25" s="9"/>
      <c r="J25" s="10">
        <f>D25</f>
        <v>2192</v>
      </c>
    </row>
    <row r="26" spans="1:10">
      <c r="A26" s="3">
        <v>20</v>
      </c>
      <c r="B26" t="s">
        <v>917</v>
      </c>
      <c r="C26" s="65">
        <v>8170</v>
      </c>
      <c r="D26" s="2">
        <v>2090</v>
      </c>
      <c r="E26">
        <v>134</v>
      </c>
      <c r="F26" s="9">
        <v>1.49</v>
      </c>
      <c r="G26" s="9"/>
      <c r="J26" s="10">
        <f>D26</f>
        <v>2090</v>
      </c>
    </row>
    <row r="27" spans="1:10">
      <c r="A27" s="3">
        <v>21</v>
      </c>
      <c r="B27" t="s">
        <v>916</v>
      </c>
      <c r="C27" s="65">
        <v>8320</v>
      </c>
      <c r="D27" s="2">
        <v>2035</v>
      </c>
      <c r="E27">
        <v>137</v>
      </c>
      <c r="F27" s="9">
        <v>1.45</v>
      </c>
      <c r="G27" s="9"/>
      <c r="J27" s="10">
        <f>D27</f>
        <v>2035</v>
      </c>
    </row>
    <row r="28" spans="1:10">
      <c r="A28" s="3">
        <v>22</v>
      </c>
      <c r="B28" t="s">
        <v>915</v>
      </c>
      <c r="C28" s="65">
        <v>8800</v>
      </c>
      <c r="D28" s="2">
        <v>1947</v>
      </c>
      <c r="E28">
        <v>122</v>
      </c>
      <c r="F28" s="9">
        <v>1.4</v>
      </c>
      <c r="G28" s="9"/>
      <c r="J28" s="10">
        <f>D28</f>
        <v>1947</v>
      </c>
    </row>
    <row r="29" spans="1:10">
      <c r="A29" s="3">
        <v>23</v>
      </c>
      <c r="B29" t="s">
        <v>914</v>
      </c>
      <c r="C29" s="65">
        <v>8300</v>
      </c>
      <c r="D29" s="2">
        <v>1921</v>
      </c>
      <c r="E29">
        <v>179</v>
      </c>
      <c r="F29" s="9">
        <v>1.54</v>
      </c>
      <c r="G29" s="9"/>
      <c r="J29" s="10">
        <f>D29</f>
        <v>1921</v>
      </c>
    </row>
    <row r="30" spans="1:10">
      <c r="A30" s="3">
        <v>24</v>
      </c>
      <c r="B30" t="s">
        <v>913</v>
      </c>
      <c r="C30" s="65">
        <v>8140</v>
      </c>
      <c r="D30" s="2">
        <v>1891</v>
      </c>
      <c r="E30">
        <v>116</v>
      </c>
      <c r="F30" s="9">
        <v>1.21</v>
      </c>
      <c r="G30" s="9"/>
      <c r="I30" s="10">
        <f>D30</f>
        <v>1891</v>
      </c>
      <c r="J30" s="10"/>
    </row>
    <row r="31" spans="1:10">
      <c r="A31" s="3">
        <v>25</v>
      </c>
      <c r="B31" t="s">
        <v>912</v>
      </c>
      <c r="C31" s="65">
        <v>8320</v>
      </c>
      <c r="D31" s="2">
        <v>1836</v>
      </c>
      <c r="E31">
        <v>136</v>
      </c>
      <c r="F31" s="9">
        <v>1.44</v>
      </c>
      <c r="G31" s="9"/>
      <c r="J31" s="10">
        <f>D31</f>
        <v>1836</v>
      </c>
    </row>
    <row r="32" spans="1:10">
      <c r="A32" s="3">
        <v>26</v>
      </c>
      <c r="B32" t="s">
        <v>911</v>
      </c>
      <c r="C32" s="65">
        <v>8090</v>
      </c>
      <c r="D32" s="2">
        <v>1730</v>
      </c>
      <c r="E32">
        <v>138</v>
      </c>
      <c r="F32" s="9">
        <v>1.4</v>
      </c>
      <c r="G32" s="9"/>
      <c r="J32" s="10">
        <f>D32</f>
        <v>1730</v>
      </c>
    </row>
    <row r="33" spans="1:11">
      <c r="A33" s="3">
        <v>27</v>
      </c>
      <c r="B33" t="s">
        <v>910</v>
      </c>
      <c r="C33" s="65">
        <v>8200</v>
      </c>
      <c r="D33" s="2">
        <v>1612</v>
      </c>
      <c r="E33">
        <v>116</v>
      </c>
      <c r="F33" s="9">
        <v>1.21</v>
      </c>
      <c r="G33" s="9"/>
      <c r="I33" s="10">
        <f>D33</f>
        <v>1612</v>
      </c>
    </row>
    <row r="34" spans="1:11">
      <c r="A34" s="3">
        <v>28</v>
      </c>
      <c r="B34" t="s">
        <v>909</v>
      </c>
      <c r="C34" s="65">
        <v>8000</v>
      </c>
      <c r="D34" s="2">
        <v>1591</v>
      </c>
      <c r="E34">
        <v>137</v>
      </c>
      <c r="F34" s="9">
        <v>1.3</v>
      </c>
      <c r="G34" s="9"/>
      <c r="I34" s="10">
        <f>D34</f>
        <v>1591</v>
      </c>
    </row>
    <row r="35" spans="1:11">
      <c r="A35" s="3">
        <v>29</v>
      </c>
      <c r="B35" t="s">
        <v>908</v>
      </c>
      <c r="C35" s="65">
        <v>8140</v>
      </c>
      <c r="D35" s="2">
        <v>1514</v>
      </c>
      <c r="E35">
        <v>85</v>
      </c>
      <c r="F35" s="9">
        <v>1.22</v>
      </c>
      <c r="G35" s="9"/>
      <c r="I35" s="10">
        <f>D35</f>
        <v>1514</v>
      </c>
    </row>
    <row r="36" spans="1:11">
      <c r="A36" s="3">
        <v>30</v>
      </c>
      <c r="B36" t="s">
        <v>907</v>
      </c>
      <c r="C36" s="65">
        <v>8090</v>
      </c>
      <c r="D36" s="2">
        <v>1483</v>
      </c>
      <c r="E36">
        <v>143</v>
      </c>
      <c r="F36" s="9">
        <v>1.41</v>
      </c>
      <c r="G36" s="9"/>
      <c r="J36" s="10">
        <f t="shared" ref="J36:J41" si="1">D36</f>
        <v>1483</v>
      </c>
    </row>
    <row r="37" spans="1:11">
      <c r="A37" s="3">
        <v>31</v>
      </c>
      <c r="B37" t="s">
        <v>906</v>
      </c>
      <c r="C37" s="65">
        <v>8000</v>
      </c>
      <c r="D37" s="2">
        <v>1446</v>
      </c>
      <c r="E37">
        <v>141</v>
      </c>
      <c r="F37" s="9">
        <v>1.36</v>
      </c>
      <c r="G37" s="9"/>
      <c r="J37" s="10">
        <f t="shared" si="1"/>
        <v>1446</v>
      </c>
    </row>
    <row r="38" spans="1:11">
      <c r="A38" s="3">
        <v>32</v>
      </c>
      <c r="B38" t="s">
        <v>905</v>
      </c>
      <c r="C38" s="65">
        <v>8150</v>
      </c>
      <c r="D38" s="2">
        <v>1428</v>
      </c>
      <c r="E38">
        <v>152</v>
      </c>
      <c r="F38" s="9">
        <v>1.47</v>
      </c>
      <c r="G38" s="9"/>
      <c r="J38" s="10">
        <f t="shared" si="1"/>
        <v>1428</v>
      </c>
    </row>
    <row r="39" spans="1:11">
      <c r="A39" s="3">
        <v>33</v>
      </c>
      <c r="B39" t="s">
        <v>904</v>
      </c>
      <c r="C39" s="65">
        <v>8000</v>
      </c>
      <c r="D39" s="2">
        <v>1426</v>
      </c>
      <c r="E39">
        <v>139</v>
      </c>
      <c r="F39" s="9">
        <v>1.33</v>
      </c>
      <c r="G39" s="9"/>
      <c r="J39" s="10">
        <f t="shared" si="1"/>
        <v>1426</v>
      </c>
    </row>
    <row r="40" spans="1:11">
      <c r="A40" s="3">
        <v>34</v>
      </c>
      <c r="B40" t="s">
        <v>903</v>
      </c>
      <c r="C40" s="65">
        <v>8150</v>
      </c>
      <c r="D40" s="2">
        <v>1415</v>
      </c>
      <c r="E40">
        <v>155</v>
      </c>
      <c r="F40" s="9">
        <v>1.48</v>
      </c>
      <c r="G40" s="9"/>
      <c r="J40" s="10">
        <f t="shared" si="1"/>
        <v>1415</v>
      </c>
    </row>
    <row r="41" spans="1:11">
      <c r="A41" s="3">
        <v>35</v>
      </c>
      <c r="B41" t="s">
        <v>902</v>
      </c>
      <c r="C41" s="65">
        <v>8460</v>
      </c>
      <c r="D41" s="2">
        <v>1341</v>
      </c>
      <c r="E41">
        <v>169</v>
      </c>
      <c r="F41" s="9">
        <v>2</v>
      </c>
      <c r="G41" s="9"/>
      <c r="J41" s="10">
        <f t="shared" si="1"/>
        <v>1341</v>
      </c>
    </row>
    <row r="42" spans="1:11">
      <c r="A42" s="3">
        <v>36</v>
      </c>
      <c r="B42" t="s">
        <v>901</v>
      </c>
      <c r="C42" s="65">
        <v>8380</v>
      </c>
      <c r="D42" s="2">
        <v>1314</v>
      </c>
      <c r="E42">
        <v>177</v>
      </c>
      <c r="F42" s="9">
        <v>2.13</v>
      </c>
      <c r="G42" s="9"/>
      <c r="K42" s="10">
        <f>D42</f>
        <v>1314</v>
      </c>
    </row>
    <row r="43" spans="1:11">
      <c r="A43" s="3">
        <v>37</v>
      </c>
      <c r="B43" t="s">
        <v>900</v>
      </c>
      <c r="C43" s="65">
        <v>8360</v>
      </c>
      <c r="D43" s="2">
        <v>1286</v>
      </c>
      <c r="E43">
        <v>185</v>
      </c>
      <c r="F43" s="9">
        <v>2.0299999999999998</v>
      </c>
      <c r="G43" s="9"/>
      <c r="K43" s="10">
        <f>D43</f>
        <v>1286</v>
      </c>
    </row>
    <row r="44" spans="1:11">
      <c r="A44" s="3">
        <v>38</v>
      </c>
      <c r="B44" t="s">
        <v>899</v>
      </c>
      <c r="C44" s="65">
        <v>8160</v>
      </c>
      <c r="D44" s="2">
        <v>1277</v>
      </c>
      <c r="E44">
        <v>146</v>
      </c>
      <c r="F44" s="9">
        <v>1.44</v>
      </c>
      <c r="G44" s="9"/>
      <c r="J44" s="10">
        <f>D44</f>
        <v>1277</v>
      </c>
    </row>
    <row r="45" spans="1:11">
      <c r="A45" s="3">
        <v>39</v>
      </c>
      <c r="B45" t="s">
        <v>898</v>
      </c>
      <c r="C45" s="65">
        <v>8110</v>
      </c>
      <c r="D45" s="2">
        <v>1259</v>
      </c>
      <c r="E45">
        <v>70</v>
      </c>
      <c r="F45" s="9">
        <v>1.1200000000000001</v>
      </c>
      <c r="G45" s="9"/>
      <c r="I45" s="10">
        <f>D45</f>
        <v>1259</v>
      </c>
    </row>
    <row r="46" spans="1:11">
      <c r="A46" s="3">
        <v>40</v>
      </c>
      <c r="B46" t="s">
        <v>897</v>
      </c>
      <c r="C46" s="65">
        <v>8440</v>
      </c>
      <c r="D46" s="2">
        <v>1224</v>
      </c>
      <c r="E46">
        <v>131</v>
      </c>
      <c r="F46" s="9">
        <v>1.29</v>
      </c>
      <c r="G46" s="9"/>
      <c r="I46" s="10">
        <f>D46</f>
        <v>1224</v>
      </c>
    </row>
    <row r="47" spans="1:11">
      <c r="A47" s="3">
        <v>41</v>
      </c>
      <c r="B47" t="s">
        <v>896</v>
      </c>
      <c r="C47" s="65">
        <v>8800</v>
      </c>
      <c r="D47" s="2">
        <v>1218</v>
      </c>
      <c r="E47">
        <v>156</v>
      </c>
      <c r="F47" s="9">
        <v>1.54</v>
      </c>
      <c r="G47" s="9"/>
      <c r="J47" s="10">
        <f>D47</f>
        <v>1218</v>
      </c>
    </row>
    <row r="48" spans="1:11">
      <c r="A48" s="3">
        <v>42</v>
      </c>
      <c r="B48" t="s">
        <v>895</v>
      </c>
      <c r="C48" s="65">
        <v>8700</v>
      </c>
      <c r="D48" s="2">
        <v>1205</v>
      </c>
      <c r="E48">
        <v>141</v>
      </c>
      <c r="F48" s="9">
        <v>1.43</v>
      </c>
      <c r="G48" s="9"/>
      <c r="J48" s="10">
        <f>D48</f>
        <v>1205</v>
      </c>
    </row>
    <row r="49" spans="1:11">
      <c r="A49" s="3">
        <v>43</v>
      </c>
      <c r="B49" t="s">
        <v>894</v>
      </c>
      <c r="C49" s="65">
        <v>8130</v>
      </c>
      <c r="D49" s="2">
        <v>1200</v>
      </c>
      <c r="E49">
        <v>133</v>
      </c>
      <c r="F49" s="9">
        <v>2</v>
      </c>
      <c r="G49" s="9"/>
      <c r="J49" s="10">
        <f>D49</f>
        <v>1200</v>
      </c>
    </row>
    <row r="50" spans="1:11">
      <c r="A50" s="3">
        <v>44</v>
      </c>
      <c r="B50" t="s">
        <v>893</v>
      </c>
      <c r="C50" s="65">
        <v>8140</v>
      </c>
      <c r="D50" s="2">
        <v>1167</v>
      </c>
      <c r="E50">
        <v>83</v>
      </c>
      <c r="F50" s="9">
        <v>1.19</v>
      </c>
      <c r="G50" s="9"/>
      <c r="I50" s="10">
        <f>D50</f>
        <v>1167</v>
      </c>
    </row>
    <row r="51" spans="1:11">
      <c r="A51" s="3">
        <v>45</v>
      </c>
      <c r="B51" t="s">
        <v>892</v>
      </c>
      <c r="C51" s="65">
        <v>8600</v>
      </c>
      <c r="D51" s="2">
        <v>1139</v>
      </c>
      <c r="E51">
        <v>127</v>
      </c>
      <c r="F51" s="9">
        <v>1.35</v>
      </c>
      <c r="G51" s="9"/>
      <c r="J51" s="10">
        <f t="shared" ref="J51:J57" si="2">D51</f>
        <v>1139</v>
      </c>
    </row>
    <row r="52" spans="1:11">
      <c r="A52" s="3">
        <v>46</v>
      </c>
      <c r="B52" t="s">
        <v>891</v>
      </c>
      <c r="C52" s="65">
        <v>8700</v>
      </c>
      <c r="D52" s="2">
        <v>1124</v>
      </c>
      <c r="E52">
        <v>123</v>
      </c>
      <c r="F52" s="9">
        <v>1.43</v>
      </c>
      <c r="G52" s="9"/>
      <c r="J52" s="10">
        <f t="shared" si="2"/>
        <v>1124</v>
      </c>
    </row>
    <row r="53" spans="1:11">
      <c r="A53" s="3">
        <v>47</v>
      </c>
      <c r="B53" t="s">
        <v>890</v>
      </c>
      <c r="C53" s="65">
        <v>8800</v>
      </c>
      <c r="D53" s="2">
        <v>1094</v>
      </c>
      <c r="E53">
        <v>129</v>
      </c>
      <c r="F53" s="9">
        <v>1.48</v>
      </c>
      <c r="G53" s="9"/>
      <c r="J53" s="10">
        <f t="shared" si="2"/>
        <v>1094</v>
      </c>
    </row>
    <row r="54" spans="1:11">
      <c r="A54" s="3">
        <v>48</v>
      </c>
      <c r="B54" t="s">
        <v>889</v>
      </c>
      <c r="C54" s="65">
        <v>8090</v>
      </c>
      <c r="D54" s="2">
        <v>1075</v>
      </c>
      <c r="E54">
        <v>147</v>
      </c>
      <c r="F54" s="9">
        <v>1.41</v>
      </c>
      <c r="G54" s="9"/>
      <c r="J54" s="10">
        <f t="shared" si="2"/>
        <v>1075</v>
      </c>
    </row>
    <row r="55" spans="1:11">
      <c r="A55" s="3">
        <v>49</v>
      </c>
      <c r="B55" t="s">
        <v>888</v>
      </c>
      <c r="C55" s="65">
        <v>8160</v>
      </c>
      <c r="D55" s="2">
        <v>1047</v>
      </c>
      <c r="E55">
        <v>127</v>
      </c>
      <c r="F55" s="9">
        <v>1.32</v>
      </c>
      <c r="G55" s="9"/>
      <c r="J55" s="10">
        <f t="shared" si="2"/>
        <v>1047</v>
      </c>
    </row>
    <row r="56" spans="1:11">
      <c r="A56" s="3">
        <v>50</v>
      </c>
      <c r="B56" t="s">
        <v>887</v>
      </c>
      <c r="C56" s="65">
        <v>8320</v>
      </c>
      <c r="D56" s="2">
        <v>1026</v>
      </c>
      <c r="E56">
        <v>135</v>
      </c>
      <c r="F56" s="9">
        <v>1.44</v>
      </c>
      <c r="G56" s="9"/>
      <c r="J56" s="10">
        <f t="shared" si="2"/>
        <v>1026</v>
      </c>
    </row>
    <row r="57" spans="1:11">
      <c r="A57" s="3">
        <v>51</v>
      </c>
      <c r="B57" t="s">
        <v>886</v>
      </c>
      <c r="C57" s="65">
        <v>8410</v>
      </c>
      <c r="D57" s="2">
        <v>1006</v>
      </c>
      <c r="E57">
        <v>141</v>
      </c>
      <c r="F57" s="9">
        <v>1.39</v>
      </c>
      <c r="G57" s="9"/>
      <c r="J57" s="10">
        <f t="shared" si="2"/>
        <v>1006</v>
      </c>
    </row>
    <row r="58" spans="1:11">
      <c r="A58" s="3">
        <v>52</v>
      </c>
      <c r="B58" t="s">
        <v>885</v>
      </c>
      <c r="C58" s="65">
        <v>8200</v>
      </c>
      <c r="D58" s="2">
        <v>996</v>
      </c>
      <c r="E58">
        <v>118</v>
      </c>
      <c r="F58" s="9">
        <v>1.3</v>
      </c>
      <c r="G58" s="9"/>
      <c r="I58" s="10">
        <f>D58</f>
        <v>996</v>
      </c>
    </row>
    <row r="59" spans="1:11">
      <c r="A59" s="3">
        <v>53</v>
      </c>
      <c r="B59" t="s">
        <v>884</v>
      </c>
      <c r="C59" s="65">
        <v>8200</v>
      </c>
      <c r="D59" s="2">
        <v>993</v>
      </c>
      <c r="E59">
        <v>110</v>
      </c>
      <c r="F59" s="9">
        <v>1.25</v>
      </c>
      <c r="G59" s="9"/>
      <c r="I59" s="10">
        <f>D59</f>
        <v>993</v>
      </c>
    </row>
    <row r="60" spans="1:11">
      <c r="A60" s="3">
        <v>54</v>
      </c>
      <c r="B60" t="s">
        <v>883</v>
      </c>
      <c r="C60" s="65">
        <v>8190</v>
      </c>
      <c r="D60" s="2">
        <v>977</v>
      </c>
      <c r="E60">
        <v>198</v>
      </c>
      <c r="F60" s="9">
        <v>2.13</v>
      </c>
      <c r="G60" s="9"/>
      <c r="K60" s="10">
        <f>D60</f>
        <v>977</v>
      </c>
    </row>
    <row r="61" spans="1:11">
      <c r="A61" s="3">
        <v>55</v>
      </c>
      <c r="B61" t="s">
        <v>882</v>
      </c>
      <c r="C61" s="65">
        <v>8390</v>
      </c>
      <c r="D61" s="2">
        <v>939</v>
      </c>
      <c r="E61">
        <v>117</v>
      </c>
      <c r="F61" s="9">
        <v>1.46</v>
      </c>
      <c r="G61" s="9"/>
      <c r="J61" s="10">
        <f>D61</f>
        <v>939</v>
      </c>
    </row>
    <row r="62" spans="1:11">
      <c r="A62" s="3">
        <v>56</v>
      </c>
      <c r="B62" t="s">
        <v>881</v>
      </c>
      <c r="C62" s="65">
        <v>8200</v>
      </c>
      <c r="D62" s="2">
        <v>935</v>
      </c>
      <c r="E62">
        <v>123</v>
      </c>
      <c r="F62" s="9">
        <v>1.28</v>
      </c>
      <c r="G62" s="9"/>
      <c r="I62" s="10">
        <f>D62</f>
        <v>935</v>
      </c>
      <c r="J62" s="10"/>
    </row>
    <row r="63" spans="1:11">
      <c r="A63" s="3">
        <v>57</v>
      </c>
      <c r="B63" t="s">
        <v>880</v>
      </c>
      <c r="C63" s="65">
        <v>8450</v>
      </c>
      <c r="D63" s="2">
        <v>905</v>
      </c>
      <c r="E63">
        <v>101</v>
      </c>
      <c r="F63" s="9">
        <v>1.36</v>
      </c>
      <c r="G63" s="9"/>
      <c r="J63" s="10">
        <f>D63</f>
        <v>905</v>
      </c>
    </row>
    <row r="64" spans="1:11">
      <c r="A64" s="3">
        <v>58</v>
      </c>
      <c r="B64" t="s">
        <v>879</v>
      </c>
      <c r="C64" s="65">
        <v>8260</v>
      </c>
      <c r="D64" s="2">
        <v>902</v>
      </c>
      <c r="E64">
        <v>164</v>
      </c>
      <c r="F64" s="9">
        <v>1.56</v>
      </c>
      <c r="G64" s="9"/>
      <c r="J64" s="10">
        <f>D64</f>
        <v>902</v>
      </c>
    </row>
    <row r="65" spans="1:13">
      <c r="A65" s="3">
        <v>59</v>
      </c>
      <c r="B65" t="s">
        <v>878</v>
      </c>
      <c r="C65" s="65">
        <v>8090</v>
      </c>
      <c r="D65" s="2">
        <v>897</v>
      </c>
      <c r="E65">
        <v>135</v>
      </c>
      <c r="F65" s="9">
        <v>1.34</v>
      </c>
      <c r="G65" s="9"/>
      <c r="J65" s="10">
        <f>D65</f>
        <v>897</v>
      </c>
    </row>
    <row r="66" spans="1:13" ht="16" thickBot="1">
      <c r="A66" s="3">
        <v>60</v>
      </c>
      <c r="B66" t="s">
        <v>877</v>
      </c>
      <c r="C66" s="68">
        <v>8310</v>
      </c>
      <c r="D66" s="21">
        <v>844</v>
      </c>
      <c r="E66" s="13">
        <v>144</v>
      </c>
      <c r="F66" s="47">
        <v>2.06</v>
      </c>
      <c r="G66" s="47"/>
      <c r="H66" s="13"/>
      <c r="I66" s="13"/>
      <c r="J66" s="13"/>
      <c r="K66" s="27">
        <f>D66</f>
        <v>844</v>
      </c>
    </row>
    <row r="67" spans="1:13" ht="29" customHeight="1" thickTop="1">
      <c r="D67" s="10">
        <f>SUM(D7:D66)</f>
        <v>204897</v>
      </c>
      <c r="E67" s="10"/>
      <c r="F67" s="10"/>
      <c r="G67" s="69" t="s">
        <v>922</v>
      </c>
      <c r="H67" s="10"/>
      <c r="I67" s="10">
        <f>SUM(I7:I66)</f>
        <v>110430</v>
      </c>
      <c r="J67" s="10">
        <f>SUM(J7:J66)</f>
        <v>90046</v>
      </c>
      <c r="K67" s="10">
        <f>SUM(K7:K66)</f>
        <v>4421</v>
      </c>
      <c r="L67" s="70">
        <f>SUM(I67:K67)</f>
        <v>204897</v>
      </c>
      <c r="M67" s="93" t="s">
        <v>1800</v>
      </c>
    </row>
    <row r="68" spans="1:13">
      <c r="L68" s="72"/>
      <c r="M68" s="90" t="s">
        <v>1801</v>
      </c>
    </row>
    <row r="69" spans="1:13">
      <c r="G69" t="s">
        <v>923</v>
      </c>
      <c r="H69" s="35">
        <f>D67/D5</f>
        <v>0.72326118264994921</v>
      </c>
      <c r="I69" s="20">
        <f>I67/D67</f>
        <v>0.538953718209637</v>
      </c>
      <c r="J69" s="120">
        <f>J67/D67</f>
        <v>0.43946958715842593</v>
      </c>
      <c r="K69" s="20">
        <f>K67/D67</f>
        <v>2.1576694631937021E-2</v>
      </c>
      <c r="L69" s="78">
        <f>SUM(I69:K69)</f>
        <v>0.99999999999999989</v>
      </c>
      <c r="M69" s="73"/>
    </row>
    <row r="70" spans="1:13">
      <c r="G70" t="s">
        <v>75</v>
      </c>
      <c r="H70" s="10">
        <f>D5-D67</f>
        <v>78399</v>
      </c>
      <c r="L70" s="72"/>
      <c r="M70" s="73"/>
    </row>
    <row r="71" spans="1:13" ht="16" thickBot="1">
      <c r="G71" t="s">
        <v>77</v>
      </c>
      <c r="I71" s="27">
        <f>H70*I69</f>
        <v>42253.43255391733</v>
      </c>
      <c r="J71" s="27">
        <f>H70*J69</f>
        <v>34453.976163633437</v>
      </c>
      <c r="K71" s="27">
        <f>H70*K69</f>
        <v>1691.5912824492304</v>
      </c>
      <c r="L71" s="75">
        <f>SUM(I71:K71)</f>
        <v>78399</v>
      </c>
      <c r="M71" s="73"/>
    </row>
    <row r="72" spans="1:13" ht="16" thickTop="1">
      <c r="I72" s="10"/>
      <c r="J72" s="10"/>
      <c r="K72" s="10"/>
      <c r="L72" s="72"/>
      <c r="M72" s="73"/>
    </row>
    <row r="73" spans="1:13">
      <c r="G73" t="s">
        <v>78</v>
      </c>
      <c r="I73" s="10">
        <f>I67+I71</f>
        <v>152683.43255391734</v>
      </c>
      <c r="J73" s="10">
        <f>J67+J71</f>
        <v>124499.97616363343</v>
      </c>
      <c r="K73" s="10">
        <f>K67+K71</f>
        <v>6112.5912824492307</v>
      </c>
      <c r="L73" s="75">
        <f>SUM(I73:K73)</f>
        <v>283296.00000000006</v>
      </c>
      <c r="M73" s="73"/>
    </row>
    <row r="74" spans="1:13">
      <c r="H74" s="115" t="s">
        <v>51</v>
      </c>
      <c r="I74" s="116" t="s">
        <v>73</v>
      </c>
      <c r="J74" s="116" t="s">
        <v>74</v>
      </c>
      <c r="K74" s="117" t="s">
        <v>52</v>
      </c>
      <c r="L74" s="76"/>
      <c r="M74" s="77"/>
    </row>
    <row r="238" ht="11" customHeight="1"/>
  </sheetData>
  <mergeCells count="2">
    <mergeCell ref="H5:M5"/>
    <mergeCell ref="A1:M1"/>
  </mergeCells>
  <phoneticPr fontId="9" type="noConversion"/>
  <printOptions horizontalCentered="1" verticalCentered="1"/>
  <pageMargins left="0" right="0" top="1.75" bottom="0.25" header="0.5" footer="0"/>
  <pageSetup paperSize="3" scale="65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55"/>
  <sheetViews>
    <sheetView workbookViewId="0">
      <selection activeCell="A2" sqref="A2"/>
    </sheetView>
  </sheetViews>
  <sheetFormatPr baseColWidth="10" defaultRowHeight="15" x14ac:dyDescent="0"/>
  <cols>
    <col min="1" max="1" width="9.33203125" customWidth="1"/>
    <col min="2" max="2" width="25.5" customWidth="1"/>
    <col min="3" max="3" width="16.1640625" customWidth="1"/>
    <col min="6" max="6" width="14.33203125" bestFit="1" customWidth="1"/>
    <col min="7" max="7" width="18.664062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20">
      <c r="A2" s="135" t="s">
        <v>1813</v>
      </c>
      <c r="B2" s="57"/>
    </row>
    <row r="3" spans="1:15" ht="18">
      <c r="A3" s="97" t="s">
        <v>865</v>
      </c>
      <c r="B3" s="57"/>
    </row>
    <row r="4" spans="1:15" ht="18">
      <c r="A4" s="97" t="s">
        <v>863</v>
      </c>
      <c r="B4" s="57"/>
    </row>
    <row r="5" spans="1:15">
      <c r="A5" s="57"/>
      <c r="B5" s="57"/>
      <c r="D5" s="2">
        <v>303298</v>
      </c>
      <c r="F5" s="3"/>
      <c r="H5" s="138" t="s">
        <v>50</v>
      </c>
      <c r="I5" s="139"/>
      <c r="J5" s="139"/>
      <c r="K5" s="139"/>
      <c r="L5" s="139"/>
      <c r="M5" s="140"/>
    </row>
    <row r="6" spans="1:15">
      <c r="A6" s="57"/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8" spans="1:15">
      <c r="A8" s="3">
        <v>1</v>
      </c>
      <c r="B8" t="s">
        <v>924</v>
      </c>
      <c r="C8" s="65">
        <v>10000</v>
      </c>
      <c r="D8" s="2">
        <v>60903</v>
      </c>
      <c r="E8">
        <v>298</v>
      </c>
      <c r="F8">
        <v>2.44</v>
      </c>
      <c r="L8">
        <f>D8</f>
        <v>60903</v>
      </c>
    </row>
    <row r="9" spans="1:15">
      <c r="A9" s="3">
        <v>2</v>
      </c>
      <c r="B9" t="s">
        <v>925</v>
      </c>
      <c r="C9" s="65">
        <v>10100</v>
      </c>
      <c r="D9" s="2">
        <v>14610</v>
      </c>
      <c r="E9">
        <v>308</v>
      </c>
      <c r="F9">
        <v>2.59</v>
      </c>
      <c r="L9">
        <f t="shared" ref="L9:L14" si="0">D9</f>
        <v>14610</v>
      </c>
    </row>
    <row r="10" spans="1:15">
      <c r="A10" s="3">
        <v>3</v>
      </c>
      <c r="B10" t="s">
        <v>926</v>
      </c>
      <c r="C10" s="65">
        <v>10600</v>
      </c>
      <c r="D10" s="2">
        <v>14442</v>
      </c>
      <c r="E10">
        <v>299</v>
      </c>
      <c r="F10">
        <v>2.44</v>
      </c>
      <c r="L10">
        <f t="shared" si="0"/>
        <v>14442</v>
      </c>
    </row>
    <row r="11" spans="1:15">
      <c r="A11" s="3">
        <v>4</v>
      </c>
      <c r="B11" t="s">
        <v>927</v>
      </c>
      <c r="C11" s="65">
        <v>10120</v>
      </c>
      <c r="D11" s="2">
        <v>11103</v>
      </c>
      <c r="E11">
        <v>305</v>
      </c>
      <c r="F11">
        <v>2.46</v>
      </c>
      <c r="L11">
        <f t="shared" si="0"/>
        <v>11103</v>
      </c>
    </row>
    <row r="12" spans="1:15">
      <c r="A12" s="3">
        <v>5</v>
      </c>
      <c r="B12" t="s">
        <v>928</v>
      </c>
      <c r="C12" s="65">
        <v>10300</v>
      </c>
      <c r="D12" s="2">
        <v>10124</v>
      </c>
      <c r="E12">
        <v>302</v>
      </c>
      <c r="F12">
        <v>2.4500000000000002</v>
      </c>
      <c r="L12">
        <f t="shared" si="0"/>
        <v>10124</v>
      </c>
    </row>
    <row r="13" spans="1:15">
      <c r="A13" s="3">
        <v>6</v>
      </c>
      <c r="B13" t="s">
        <v>929</v>
      </c>
      <c r="C13" s="65">
        <v>10800</v>
      </c>
      <c r="D13" s="2">
        <v>6425</v>
      </c>
      <c r="E13">
        <v>302</v>
      </c>
      <c r="F13">
        <v>2.42</v>
      </c>
      <c r="L13">
        <f t="shared" si="0"/>
        <v>6425</v>
      </c>
    </row>
    <row r="14" spans="1:15">
      <c r="A14" s="3">
        <v>7</v>
      </c>
      <c r="B14" t="s">
        <v>930</v>
      </c>
      <c r="C14" s="65">
        <v>10200</v>
      </c>
      <c r="D14" s="2">
        <v>6273</v>
      </c>
      <c r="E14">
        <v>314</v>
      </c>
      <c r="F14" s="9">
        <v>3</v>
      </c>
      <c r="L14">
        <f t="shared" si="0"/>
        <v>6273</v>
      </c>
    </row>
    <row r="15" spans="1:15">
      <c r="A15" s="3">
        <v>8</v>
      </c>
      <c r="B15" t="s">
        <v>931</v>
      </c>
      <c r="C15" s="65">
        <v>10400</v>
      </c>
      <c r="D15" s="2">
        <v>5960</v>
      </c>
      <c r="E15">
        <v>310</v>
      </c>
      <c r="F15" s="9">
        <v>3.07</v>
      </c>
      <c r="M15">
        <f>D15</f>
        <v>5960</v>
      </c>
    </row>
    <row r="16" spans="1:15">
      <c r="A16" s="3">
        <v>9</v>
      </c>
      <c r="B16" t="s">
        <v>932</v>
      </c>
      <c r="C16" s="65">
        <v>10150</v>
      </c>
      <c r="D16" s="2">
        <v>4936</v>
      </c>
      <c r="E16">
        <v>293</v>
      </c>
      <c r="F16" s="9">
        <v>2.38</v>
      </c>
      <c r="L16">
        <f>D16</f>
        <v>4936</v>
      </c>
    </row>
    <row r="17" spans="1:13">
      <c r="A17" s="3">
        <v>10</v>
      </c>
      <c r="B17" t="s">
        <v>933</v>
      </c>
      <c r="C17" s="65">
        <v>10110</v>
      </c>
      <c r="D17" s="2">
        <v>3513</v>
      </c>
      <c r="E17">
        <v>334</v>
      </c>
      <c r="F17" s="9">
        <v>2.59</v>
      </c>
      <c r="L17">
        <f>D17</f>
        <v>3513</v>
      </c>
    </row>
    <row r="18" spans="1:13">
      <c r="A18" s="3">
        <v>11</v>
      </c>
      <c r="B18" t="s">
        <v>934</v>
      </c>
      <c r="C18" s="65">
        <v>10420</v>
      </c>
      <c r="D18" s="2">
        <v>3465</v>
      </c>
      <c r="E18">
        <v>301</v>
      </c>
      <c r="F18" s="9">
        <v>2.4300000000000002</v>
      </c>
      <c r="L18">
        <f>D18</f>
        <v>3465</v>
      </c>
    </row>
    <row r="19" spans="1:13">
      <c r="A19" s="3">
        <v>12</v>
      </c>
      <c r="B19" t="s">
        <v>935</v>
      </c>
      <c r="C19" s="65">
        <v>10500</v>
      </c>
      <c r="D19" s="2">
        <v>3332</v>
      </c>
      <c r="E19">
        <v>301</v>
      </c>
      <c r="F19" s="9">
        <v>2.5099999999999998</v>
      </c>
      <c r="L19">
        <f>D19</f>
        <v>3332</v>
      </c>
    </row>
    <row r="20" spans="1:13">
      <c r="A20" s="3">
        <v>13</v>
      </c>
      <c r="B20" t="s">
        <v>936</v>
      </c>
      <c r="C20" s="65">
        <v>10440</v>
      </c>
      <c r="D20" s="2">
        <v>2952</v>
      </c>
      <c r="E20">
        <v>301</v>
      </c>
      <c r="F20" s="9">
        <v>2.42</v>
      </c>
      <c r="L20">
        <f>D20</f>
        <v>2952</v>
      </c>
    </row>
    <row r="21" spans="1:13">
      <c r="A21" s="3">
        <v>14</v>
      </c>
      <c r="B21" t="s">
        <v>937</v>
      </c>
      <c r="C21" s="65">
        <v>10700</v>
      </c>
      <c r="D21" s="2">
        <v>2841</v>
      </c>
      <c r="E21">
        <v>272</v>
      </c>
      <c r="F21" s="9">
        <v>2.25</v>
      </c>
      <c r="K21">
        <f>D21</f>
        <v>2841</v>
      </c>
    </row>
    <row r="22" spans="1:13">
      <c r="A22" s="3">
        <v>15</v>
      </c>
      <c r="B22" t="s">
        <v>938</v>
      </c>
      <c r="C22" s="65">
        <v>10370</v>
      </c>
      <c r="D22" s="2">
        <v>2666</v>
      </c>
      <c r="E22">
        <v>293</v>
      </c>
      <c r="F22" s="9">
        <v>2.5499999999999998</v>
      </c>
      <c r="L22">
        <f t="shared" ref="L22:L27" si="1">D22</f>
        <v>2666</v>
      </c>
    </row>
    <row r="23" spans="1:13">
      <c r="A23" s="3">
        <v>16</v>
      </c>
      <c r="B23" t="s">
        <v>939</v>
      </c>
      <c r="C23" s="65">
        <v>10180</v>
      </c>
      <c r="D23" s="2">
        <v>2631</v>
      </c>
      <c r="E23">
        <v>294</v>
      </c>
      <c r="F23" s="9">
        <v>2.38</v>
      </c>
      <c r="L23">
        <f t="shared" si="1"/>
        <v>2631</v>
      </c>
    </row>
    <row r="24" spans="1:13">
      <c r="A24" s="3">
        <v>17</v>
      </c>
      <c r="B24" t="s">
        <v>940</v>
      </c>
      <c r="C24" s="65">
        <v>10140</v>
      </c>
      <c r="D24" s="2">
        <v>2625</v>
      </c>
      <c r="E24">
        <v>319</v>
      </c>
      <c r="F24" s="9">
        <v>2.5499999999999998</v>
      </c>
      <c r="L24">
        <f t="shared" si="1"/>
        <v>2625</v>
      </c>
    </row>
    <row r="25" spans="1:13">
      <c r="A25" s="3">
        <v>18</v>
      </c>
      <c r="B25" t="s">
        <v>941</v>
      </c>
      <c r="C25" s="65">
        <v>10410</v>
      </c>
      <c r="D25" s="2">
        <v>2615</v>
      </c>
      <c r="E25">
        <v>298</v>
      </c>
      <c r="F25" s="9">
        <v>2.38</v>
      </c>
      <c r="L25">
        <f t="shared" si="1"/>
        <v>2615</v>
      </c>
    </row>
    <row r="26" spans="1:13">
      <c r="A26" s="3">
        <v>19</v>
      </c>
      <c r="B26" t="s">
        <v>942</v>
      </c>
      <c r="C26" s="65">
        <v>10430</v>
      </c>
      <c r="D26" s="2">
        <v>2602</v>
      </c>
      <c r="E26">
        <v>305</v>
      </c>
      <c r="F26" s="9">
        <v>2.4500000000000002</v>
      </c>
      <c r="L26">
        <f t="shared" si="1"/>
        <v>2602</v>
      </c>
    </row>
    <row r="27" spans="1:13">
      <c r="A27" s="3">
        <v>20</v>
      </c>
      <c r="B27" t="s">
        <v>943</v>
      </c>
      <c r="C27" s="65">
        <v>10120</v>
      </c>
      <c r="D27" s="2">
        <v>2151</v>
      </c>
      <c r="E27">
        <v>306</v>
      </c>
      <c r="F27" s="9">
        <v>2.4500000000000002</v>
      </c>
      <c r="L27">
        <f t="shared" si="1"/>
        <v>2151</v>
      </c>
    </row>
    <row r="28" spans="1:13">
      <c r="A28" s="3">
        <v>21</v>
      </c>
      <c r="B28" t="s">
        <v>944</v>
      </c>
      <c r="C28" s="65">
        <v>10160</v>
      </c>
      <c r="D28" s="2">
        <v>2132</v>
      </c>
      <c r="E28">
        <v>327</v>
      </c>
      <c r="F28" s="9">
        <v>3.06</v>
      </c>
      <c r="M28">
        <f>D28</f>
        <v>2132</v>
      </c>
    </row>
    <row r="29" spans="1:13">
      <c r="A29" s="3">
        <v>22</v>
      </c>
      <c r="B29" t="s">
        <v>945</v>
      </c>
      <c r="C29" s="65">
        <v>10450</v>
      </c>
      <c r="D29" s="2">
        <v>1926</v>
      </c>
      <c r="E29">
        <v>305</v>
      </c>
      <c r="F29" s="9">
        <v>2.4500000000000002</v>
      </c>
      <c r="L29">
        <f t="shared" ref="L29:L35" si="2">D29</f>
        <v>1926</v>
      </c>
    </row>
    <row r="30" spans="1:13">
      <c r="A30" s="3">
        <v>23</v>
      </c>
      <c r="B30" t="s">
        <v>946</v>
      </c>
      <c r="C30" s="65">
        <v>10190</v>
      </c>
      <c r="D30" s="2">
        <v>1726</v>
      </c>
      <c r="E30">
        <v>317</v>
      </c>
      <c r="F30" s="9">
        <v>2.57</v>
      </c>
      <c r="L30">
        <f t="shared" si="2"/>
        <v>1726</v>
      </c>
    </row>
    <row r="31" spans="1:13">
      <c r="A31" s="3">
        <v>24</v>
      </c>
      <c r="B31" t="s">
        <v>947</v>
      </c>
      <c r="C31" s="65">
        <v>10390</v>
      </c>
      <c r="D31" s="2">
        <v>1721</v>
      </c>
      <c r="E31">
        <v>308</v>
      </c>
      <c r="F31" s="9">
        <v>2.4300000000000002</v>
      </c>
      <c r="L31">
        <f t="shared" si="2"/>
        <v>1721</v>
      </c>
    </row>
    <row r="32" spans="1:13">
      <c r="A32" s="3">
        <v>25</v>
      </c>
      <c r="B32" t="s">
        <v>948</v>
      </c>
      <c r="C32" s="65">
        <v>10350</v>
      </c>
      <c r="D32" s="2">
        <v>1517</v>
      </c>
      <c r="E32">
        <v>321</v>
      </c>
      <c r="F32" s="9">
        <v>2.57</v>
      </c>
      <c r="L32">
        <f t="shared" si="2"/>
        <v>1517</v>
      </c>
    </row>
    <row r="33" spans="1:15">
      <c r="A33" s="3">
        <v>26</v>
      </c>
      <c r="B33" t="s">
        <v>949</v>
      </c>
      <c r="C33" s="65">
        <v>10510</v>
      </c>
      <c r="D33" s="2">
        <v>1491</v>
      </c>
      <c r="E33">
        <v>303</v>
      </c>
      <c r="F33" s="9">
        <v>2.52</v>
      </c>
      <c r="L33">
        <f t="shared" si="2"/>
        <v>1491</v>
      </c>
    </row>
    <row r="34" spans="1:15">
      <c r="A34" s="3">
        <v>27</v>
      </c>
      <c r="B34" t="s">
        <v>950</v>
      </c>
      <c r="C34" s="65">
        <v>10270</v>
      </c>
      <c r="D34" s="2">
        <v>1450</v>
      </c>
      <c r="E34">
        <v>304</v>
      </c>
      <c r="F34" s="9">
        <v>2.42</v>
      </c>
      <c r="L34">
        <f t="shared" si="2"/>
        <v>1450</v>
      </c>
    </row>
    <row r="35" spans="1:15">
      <c r="A35" s="3">
        <v>28</v>
      </c>
      <c r="B35" t="s">
        <v>951</v>
      </c>
      <c r="C35" s="65">
        <v>10150</v>
      </c>
      <c r="D35" s="2">
        <v>1426</v>
      </c>
      <c r="E35">
        <v>293</v>
      </c>
      <c r="F35" s="9">
        <v>2.38</v>
      </c>
      <c r="L35">
        <f t="shared" si="2"/>
        <v>1426</v>
      </c>
    </row>
    <row r="36" spans="1:15">
      <c r="A36" s="3">
        <v>29</v>
      </c>
      <c r="B36" t="s">
        <v>952</v>
      </c>
      <c r="C36" s="65">
        <v>10230</v>
      </c>
      <c r="D36" s="2">
        <v>1424</v>
      </c>
      <c r="E36">
        <v>255</v>
      </c>
      <c r="F36" s="9">
        <v>2.1800000000000002</v>
      </c>
      <c r="K36">
        <f>D36</f>
        <v>1424</v>
      </c>
    </row>
    <row r="37" spans="1:15">
      <c r="A37" s="3">
        <v>30</v>
      </c>
      <c r="B37" t="s">
        <v>953</v>
      </c>
      <c r="C37" s="65">
        <v>10340</v>
      </c>
      <c r="D37" s="2">
        <v>1375</v>
      </c>
      <c r="E37">
        <v>349</v>
      </c>
      <c r="F37" s="9">
        <v>3.13</v>
      </c>
      <c r="M37">
        <f>D37</f>
        <v>1375</v>
      </c>
    </row>
    <row r="38" spans="1:15">
      <c r="A38" s="3">
        <v>31</v>
      </c>
      <c r="B38" t="s">
        <v>954</v>
      </c>
      <c r="C38" s="65">
        <v>10800</v>
      </c>
      <c r="D38" s="2">
        <v>1345</v>
      </c>
      <c r="E38">
        <v>308</v>
      </c>
      <c r="F38" s="9">
        <v>2.4300000000000002</v>
      </c>
      <c r="L38">
        <f>D38</f>
        <v>1345</v>
      </c>
    </row>
    <row r="39" spans="1:15">
      <c r="A39" s="3">
        <v>32</v>
      </c>
      <c r="B39" t="s">
        <v>955</v>
      </c>
      <c r="C39" s="65">
        <v>10170</v>
      </c>
      <c r="D39" s="2">
        <v>1330</v>
      </c>
      <c r="E39">
        <v>291</v>
      </c>
      <c r="F39" s="9">
        <v>2.42</v>
      </c>
      <c r="L39">
        <f>D39</f>
        <v>1330</v>
      </c>
    </row>
    <row r="40" spans="1:15">
      <c r="A40" s="3">
        <v>33</v>
      </c>
      <c r="B40" t="s">
        <v>956</v>
      </c>
      <c r="C40" s="65">
        <v>10310</v>
      </c>
      <c r="D40" s="2">
        <v>1278</v>
      </c>
      <c r="E40">
        <v>297</v>
      </c>
      <c r="F40" s="9">
        <v>2.44</v>
      </c>
      <c r="L40">
        <f>D40</f>
        <v>1278</v>
      </c>
    </row>
    <row r="41" spans="1:15">
      <c r="A41" s="3">
        <v>34</v>
      </c>
      <c r="B41" t="s">
        <v>957</v>
      </c>
      <c r="C41" s="65">
        <v>10250</v>
      </c>
      <c r="D41" s="2">
        <v>1276</v>
      </c>
      <c r="E41">
        <v>354</v>
      </c>
      <c r="F41" s="9">
        <v>3.16</v>
      </c>
      <c r="M41">
        <f>D41</f>
        <v>1276</v>
      </c>
    </row>
    <row r="42" spans="1:15">
      <c r="A42" s="3">
        <v>35</v>
      </c>
      <c r="B42" t="s">
        <v>958</v>
      </c>
      <c r="C42" s="65">
        <v>10220</v>
      </c>
      <c r="D42" s="2">
        <v>1223</v>
      </c>
      <c r="E42">
        <v>299</v>
      </c>
      <c r="F42" s="9">
        <v>2.4700000000000002</v>
      </c>
      <c r="L42">
        <f>D42</f>
        <v>1223</v>
      </c>
    </row>
    <row r="43" spans="1:15">
      <c r="A43" s="3">
        <v>36</v>
      </c>
      <c r="B43" t="s">
        <v>959</v>
      </c>
      <c r="C43" s="65">
        <v>10130</v>
      </c>
      <c r="D43" s="2">
        <v>1214</v>
      </c>
      <c r="E43">
        <v>336</v>
      </c>
      <c r="F43" s="9">
        <v>3.13</v>
      </c>
      <c r="M43">
        <f>D43</f>
        <v>1214</v>
      </c>
    </row>
    <row r="44" spans="1:15">
      <c r="A44" s="3">
        <v>37</v>
      </c>
      <c r="B44" t="s">
        <v>960</v>
      </c>
      <c r="C44" s="65">
        <v>10150</v>
      </c>
      <c r="D44" s="2">
        <v>1211</v>
      </c>
      <c r="E44">
        <v>295</v>
      </c>
      <c r="F44" s="9">
        <v>2.4</v>
      </c>
      <c r="L44">
        <f>D44</f>
        <v>1211</v>
      </c>
    </row>
    <row r="45" spans="1:15">
      <c r="A45" s="3">
        <v>38</v>
      </c>
      <c r="B45" t="s">
        <v>961</v>
      </c>
      <c r="C45" s="65">
        <v>10210</v>
      </c>
      <c r="D45" s="2">
        <v>1090</v>
      </c>
      <c r="E45">
        <v>328</v>
      </c>
      <c r="F45" s="9">
        <v>2.58</v>
      </c>
      <c r="L45">
        <f>D45</f>
        <v>1090</v>
      </c>
    </row>
    <row r="46" spans="1:15">
      <c r="A46" s="3">
        <v>39</v>
      </c>
      <c r="B46" t="s">
        <v>962</v>
      </c>
      <c r="C46" s="65">
        <v>10320</v>
      </c>
      <c r="D46" s="2">
        <v>1090</v>
      </c>
      <c r="E46">
        <v>313</v>
      </c>
      <c r="F46" s="9">
        <v>2.52</v>
      </c>
      <c r="L46">
        <f>D46</f>
        <v>1090</v>
      </c>
    </row>
    <row r="47" spans="1:15" ht="16" thickBot="1">
      <c r="A47" s="3">
        <v>40</v>
      </c>
      <c r="B47" t="s">
        <v>963</v>
      </c>
      <c r="C47" s="68">
        <v>10400</v>
      </c>
      <c r="D47" s="21">
        <v>983</v>
      </c>
      <c r="E47" s="13">
        <v>320</v>
      </c>
      <c r="F47" s="47">
        <v>3.2</v>
      </c>
      <c r="G47" s="13"/>
      <c r="H47" s="13"/>
      <c r="I47" s="13"/>
      <c r="J47" s="13"/>
      <c r="K47" s="13"/>
      <c r="L47" s="13"/>
      <c r="M47" s="13">
        <f>D47</f>
        <v>983</v>
      </c>
      <c r="N47" s="10"/>
    </row>
    <row r="48" spans="1:15" ht="16" thickTop="1">
      <c r="D48" s="10">
        <f>SUM(D8:D47)</f>
        <v>194397</v>
      </c>
      <c r="E48" s="10"/>
      <c r="F48" s="10"/>
      <c r="G48" s="10"/>
      <c r="H48" s="10">
        <f t="shared" ref="H48:M48" si="3">SUM(H8:H47)</f>
        <v>0</v>
      </c>
      <c r="I48" s="10">
        <f t="shared" si="3"/>
        <v>0</v>
      </c>
      <c r="J48" s="10">
        <f t="shared" si="3"/>
        <v>0</v>
      </c>
      <c r="K48" s="10">
        <f t="shared" si="3"/>
        <v>4265</v>
      </c>
      <c r="L48" s="10">
        <f t="shared" si="3"/>
        <v>177192</v>
      </c>
      <c r="M48" s="10">
        <f t="shared" si="3"/>
        <v>12940</v>
      </c>
      <c r="N48" s="70">
        <f>SUM(K48:M48)</f>
        <v>194397</v>
      </c>
      <c r="O48" s="93" t="s">
        <v>1800</v>
      </c>
    </row>
    <row r="49" spans="7:18">
      <c r="G49" t="s">
        <v>216</v>
      </c>
      <c r="H49" s="20">
        <f>D48/D5</f>
        <v>0.64094389016742614</v>
      </c>
      <c r="K49" s="20">
        <f>K48/D48</f>
        <v>2.1939638986198346E-2</v>
      </c>
      <c r="L49" s="20">
        <f>L48/D48</f>
        <v>0.91149554777079889</v>
      </c>
      <c r="M49" s="20">
        <f>M48/D48</f>
        <v>6.6564813243002716E-2</v>
      </c>
      <c r="N49" s="78">
        <f>SUM(K49:M49)</f>
        <v>0.99999999999999989</v>
      </c>
      <c r="O49" s="90" t="s">
        <v>1801</v>
      </c>
    </row>
    <row r="50" spans="7:18">
      <c r="G50" t="s">
        <v>75</v>
      </c>
      <c r="H50" s="10">
        <f>D5-D48</f>
        <v>108901</v>
      </c>
      <c r="N50" s="72"/>
      <c r="O50" s="73"/>
    </row>
    <row r="51" spans="7:18">
      <c r="G51" t="s">
        <v>77</v>
      </c>
      <c r="K51" s="10">
        <f>K49*H50</f>
        <v>2389.2486252359863</v>
      </c>
      <c r="L51" s="10">
        <f>L49*H50</f>
        <v>99262.776647787774</v>
      </c>
      <c r="M51" s="10">
        <f>M49*H50</f>
        <v>7248.9747269762383</v>
      </c>
      <c r="N51" s="75">
        <f>SUM(K51:M51)</f>
        <v>108901</v>
      </c>
      <c r="O51" s="73"/>
    </row>
    <row r="52" spans="7:18">
      <c r="N52" s="72"/>
      <c r="O52" s="73"/>
    </row>
    <row r="53" spans="7:18">
      <c r="G53" t="s">
        <v>78</v>
      </c>
      <c r="K53" s="10">
        <f>K48+K51</f>
        <v>6654.2486252359868</v>
      </c>
      <c r="L53" s="10">
        <f t="shared" ref="L53:M53" si="4">L48+L51</f>
        <v>276454.77664778777</v>
      </c>
      <c r="M53" s="10">
        <f t="shared" si="4"/>
        <v>20188.974726976237</v>
      </c>
      <c r="N53" s="79">
        <f>SUM(K53:M53)</f>
        <v>303298</v>
      </c>
      <c r="O53" s="80"/>
      <c r="P53" s="38"/>
      <c r="Q53" s="38"/>
      <c r="R53" s="46"/>
    </row>
    <row r="54" spans="7:18">
      <c r="N54" s="72"/>
      <c r="O54" s="73"/>
    </row>
    <row r="55" spans="7:18">
      <c r="H55" s="115" t="s">
        <v>51</v>
      </c>
      <c r="I55" s="116" t="s">
        <v>73</v>
      </c>
      <c r="J55" s="116" t="s">
        <v>74</v>
      </c>
      <c r="K55" s="117" t="s">
        <v>52</v>
      </c>
      <c r="L55" s="117" t="s">
        <v>53</v>
      </c>
      <c r="M55" s="118" t="s">
        <v>215</v>
      </c>
      <c r="N55" s="76"/>
      <c r="O55" s="77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scale="62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N219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4.1640625" customWidth="1"/>
    <col min="3" max="3" width="18.6640625" customWidth="1"/>
    <col min="4" max="4" width="13.5" style="8" customWidth="1"/>
    <col min="5" max="5" width="13.6640625" style="3" customWidth="1"/>
    <col min="6" max="6" width="10.83203125" style="6" customWidth="1"/>
    <col min="7" max="7" width="15.6640625" style="6" customWidth="1"/>
    <col min="8" max="8" width="10.83203125" customWidth="1"/>
    <col min="14" max="14" width="13.6640625" customWidth="1"/>
  </cols>
  <sheetData>
    <row r="1" spans="1:13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</row>
    <row r="2" spans="1:13" ht="20">
      <c r="A2" s="135" t="s">
        <v>1814</v>
      </c>
    </row>
    <row r="3" spans="1:13" ht="18">
      <c r="A3" s="97" t="s">
        <v>866</v>
      </c>
    </row>
    <row r="4" spans="1:13" ht="18">
      <c r="A4" s="97" t="s">
        <v>863</v>
      </c>
    </row>
    <row r="5" spans="1:13">
      <c r="D5" s="15">
        <v>1079013</v>
      </c>
      <c r="H5" s="138" t="s">
        <v>50</v>
      </c>
      <c r="I5" s="139"/>
      <c r="J5" s="139"/>
      <c r="K5" s="139"/>
      <c r="L5" s="139"/>
      <c r="M5" s="140"/>
    </row>
    <row r="6" spans="1:13"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3">
      <c r="A7" s="3">
        <v>1</v>
      </c>
      <c r="B7" t="s">
        <v>5</v>
      </c>
      <c r="C7" s="4">
        <v>67000</v>
      </c>
      <c r="D7" s="15">
        <v>263941</v>
      </c>
      <c r="E7" s="3">
        <v>2.09</v>
      </c>
      <c r="F7" s="6">
        <v>220</v>
      </c>
      <c r="K7" s="10">
        <f>D7</f>
        <v>263941</v>
      </c>
    </row>
    <row r="8" spans="1:13">
      <c r="C8" s="4" t="s">
        <v>3</v>
      </c>
      <c r="D8" s="15"/>
    </row>
    <row r="9" spans="1:13">
      <c r="C9" s="4" t="s">
        <v>4</v>
      </c>
      <c r="D9" s="15"/>
    </row>
    <row r="10" spans="1:13">
      <c r="A10" s="3">
        <v>2</v>
      </c>
      <c r="B10" t="s">
        <v>6</v>
      </c>
      <c r="C10" s="4" t="s">
        <v>8</v>
      </c>
      <c r="D10" s="15">
        <v>32206</v>
      </c>
      <c r="E10" s="3">
        <v>2.0699999999999998</v>
      </c>
      <c r="F10" s="6">
        <v>212</v>
      </c>
      <c r="K10" s="10">
        <f>D10</f>
        <v>32206</v>
      </c>
    </row>
    <row r="11" spans="1:13">
      <c r="A11" s="3">
        <v>3</v>
      </c>
      <c r="B11" t="s">
        <v>7</v>
      </c>
      <c r="C11" s="5">
        <v>67300</v>
      </c>
      <c r="D11" s="15">
        <v>30824</v>
      </c>
      <c r="E11" s="3">
        <v>2.17</v>
      </c>
      <c r="F11" s="6">
        <v>229</v>
      </c>
      <c r="K11" s="10">
        <f>D11</f>
        <v>30824</v>
      </c>
    </row>
    <row r="12" spans="1:13">
      <c r="A12" s="3">
        <v>4</v>
      </c>
      <c r="B12" t="s">
        <v>9</v>
      </c>
      <c r="C12" s="5"/>
      <c r="D12" s="15">
        <v>23814</v>
      </c>
      <c r="E12" s="3">
        <v>2.04</v>
      </c>
      <c r="F12" s="6">
        <v>271</v>
      </c>
      <c r="K12" s="10">
        <f>D12</f>
        <v>23814</v>
      </c>
    </row>
    <row r="13" spans="1:13">
      <c r="A13" s="3">
        <v>5</v>
      </c>
      <c r="B13" t="s">
        <v>10</v>
      </c>
      <c r="C13" s="5">
        <v>67600</v>
      </c>
      <c r="D13" s="15">
        <v>17172</v>
      </c>
      <c r="E13" s="3">
        <v>2.35</v>
      </c>
      <c r="F13" s="6">
        <v>271</v>
      </c>
      <c r="L13" s="10">
        <f>D13</f>
        <v>17172</v>
      </c>
    </row>
    <row r="14" spans="1:13">
      <c r="A14" s="3">
        <v>6</v>
      </c>
      <c r="B14" t="s">
        <v>11</v>
      </c>
      <c r="C14" s="5">
        <v>67380</v>
      </c>
      <c r="D14" s="15">
        <v>16873</v>
      </c>
      <c r="E14" s="3">
        <v>2.1800000000000002</v>
      </c>
      <c r="F14" s="6">
        <v>232</v>
      </c>
      <c r="K14" s="10">
        <f>D14</f>
        <v>16873</v>
      </c>
    </row>
    <row r="15" spans="1:13">
      <c r="A15" s="3">
        <v>7</v>
      </c>
      <c r="B15" t="s">
        <v>12</v>
      </c>
      <c r="C15" s="5">
        <v>67800</v>
      </c>
      <c r="D15" s="15">
        <v>16750</v>
      </c>
      <c r="E15" s="3">
        <v>2.11</v>
      </c>
      <c r="F15" s="6">
        <v>219</v>
      </c>
      <c r="K15" s="10">
        <f>D15</f>
        <v>16750</v>
      </c>
    </row>
    <row r="16" spans="1:13">
      <c r="A16" s="3">
        <v>8</v>
      </c>
      <c r="B16" t="s">
        <v>13</v>
      </c>
      <c r="C16" s="5">
        <v>67240</v>
      </c>
      <c r="D16" s="15">
        <v>11696</v>
      </c>
      <c r="E16" s="3">
        <v>2.13</v>
      </c>
      <c r="F16" s="6">
        <v>216</v>
      </c>
      <c r="K16" s="10">
        <f>D16</f>
        <v>11696</v>
      </c>
    </row>
    <row r="17" spans="1:11">
      <c r="A17" s="3">
        <v>9</v>
      </c>
      <c r="B17" t="s">
        <v>14</v>
      </c>
      <c r="C17" s="5">
        <v>67700</v>
      </c>
      <c r="D17" s="15">
        <v>11197</v>
      </c>
      <c r="E17" s="3">
        <v>1.52</v>
      </c>
      <c r="F17" s="6">
        <v>178</v>
      </c>
      <c r="J17" s="10">
        <f>D17</f>
        <v>11197</v>
      </c>
    </row>
    <row r="18" spans="1:11">
      <c r="A18" s="3">
        <v>10</v>
      </c>
      <c r="B18" t="s">
        <v>15</v>
      </c>
      <c r="C18" s="5">
        <v>67540</v>
      </c>
      <c r="D18" s="15">
        <v>10762</v>
      </c>
      <c r="E18" s="3">
        <v>2.16</v>
      </c>
      <c r="F18" s="6">
        <v>230</v>
      </c>
      <c r="K18" s="10">
        <f>D18</f>
        <v>10762</v>
      </c>
    </row>
    <row r="19" spans="1:11">
      <c r="A19" s="3">
        <v>11</v>
      </c>
      <c r="B19" t="s">
        <v>964</v>
      </c>
      <c r="C19" s="5">
        <v>67800</v>
      </c>
      <c r="D19" s="15">
        <v>10749</v>
      </c>
      <c r="E19" s="3">
        <v>2.09</v>
      </c>
      <c r="F19" s="6">
        <v>224</v>
      </c>
      <c r="K19" s="10">
        <f>D19</f>
        <v>10749</v>
      </c>
    </row>
    <row r="20" spans="1:11">
      <c r="A20" s="3">
        <v>12</v>
      </c>
      <c r="B20" t="s">
        <v>965</v>
      </c>
      <c r="C20" s="5">
        <v>67210</v>
      </c>
      <c r="D20" s="15">
        <v>10472</v>
      </c>
      <c r="E20" s="3">
        <v>2.2599999999999998</v>
      </c>
      <c r="F20" s="6">
        <v>253</v>
      </c>
      <c r="K20" s="10">
        <f>D20</f>
        <v>10472</v>
      </c>
    </row>
    <row r="21" spans="1:11">
      <c r="A21" s="3">
        <v>13</v>
      </c>
      <c r="B21" t="s">
        <v>966</v>
      </c>
      <c r="C21" s="5">
        <v>67150</v>
      </c>
      <c r="D21" s="15">
        <v>9665</v>
      </c>
      <c r="E21" s="3">
        <v>2.25</v>
      </c>
      <c r="F21" s="6">
        <v>247</v>
      </c>
      <c r="K21" s="10">
        <f>D21</f>
        <v>9665</v>
      </c>
    </row>
    <row r="22" spans="1:11">
      <c r="A22" s="3">
        <v>14</v>
      </c>
      <c r="B22" t="s">
        <v>967</v>
      </c>
      <c r="C22" s="5">
        <v>67120</v>
      </c>
      <c r="D22" s="15">
        <v>9331</v>
      </c>
      <c r="E22" s="3">
        <v>2.15</v>
      </c>
      <c r="F22" s="6">
        <v>212</v>
      </c>
      <c r="K22" s="10">
        <f>D22</f>
        <v>9331</v>
      </c>
    </row>
    <row r="23" spans="1:11">
      <c r="A23" s="3">
        <v>15</v>
      </c>
      <c r="B23" t="s">
        <v>968</v>
      </c>
      <c r="C23" s="5">
        <v>67170</v>
      </c>
      <c r="D23" s="15">
        <v>8927</v>
      </c>
      <c r="E23" s="29">
        <v>2</v>
      </c>
      <c r="F23" s="6">
        <v>209</v>
      </c>
      <c r="J23" s="10">
        <f>D23</f>
        <v>8927</v>
      </c>
    </row>
    <row r="24" spans="1:11">
      <c r="A24" s="3">
        <v>16</v>
      </c>
      <c r="B24" t="s">
        <v>969</v>
      </c>
      <c r="C24" s="5">
        <v>67160</v>
      </c>
      <c r="D24" s="15">
        <v>8173</v>
      </c>
      <c r="E24" s="29">
        <v>2.2000000000000002</v>
      </c>
      <c r="F24" s="6">
        <v>203</v>
      </c>
      <c r="K24" s="2">
        <f>D24</f>
        <v>8173</v>
      </c>
    </row>
    <row r="25" spans="1:11">
      <c r="A25" s="3">
        <v>17</v>
      </c>
      <c r="B25" t="s">
        <v>970</v>
      </c>
      <c r="C25" s="5">
        <v>67118</v>
      </c>
      <c r="D25" s="15">
        <v>7141</v>
      </c>
      <c r="E25" s="29">
        <v>2.2000000000000002</v>
      </c>
      <c r="F25" s="6">
        <v>238</v>
      </c>
      <c r="K25" s="2">
        <f t="shared" ref="K25:K30" si="0">D25</f>
        <v>7141</v>
      </c>
    </row>
    <row r="26" spans="1:11">
      <c r="A26" s="3">
        <v>18</v>
      </c>
      <c r="B26" t="s">
        <v>971</v>
      </c>
      <c r="C26" s="5">
        <v>67460</v>
      </c>
      <c r="D26" s="15">
        <v>6017</v>
      </c>
      <c r="E26" s="29">
        <v>2.0699999999999998</v>
      </c>
      <c r="F26" s="6">
        <v>221</v>
      </c>
      <c r="K26" s="2">
        <f t="shared" si="0"/>
        <v>6017</v>
      </c>
    </row>
    <row r="27" spans="1:11">
      <c r="A27" s="3">
        <v>19</v>
      </c>
      <c r="B27" t="s">
        <v>972</v>
      </c>
      <c r="C27" s="5">
        <v>67201</v>
      </c>
      <c r="D27" s="15">
        <v>5940</v>
      </c>
      <c r="E27" s="3">
        <v>2.13</v>
      </c>
      <c r="F27" s="6">
        <v>230</v>
      </c>
      <c r="K27" s="2">
        <f t="shared" si="0"/>
        <v>5940</v>
      </c>
    </row>
    <row r="28" spans="1:11">
      <c r="A28" s="3">
        <v>20</v>
      </c>
      <c r="B28" t="s">
        <v>973</v>
      </c>
      <c r="C28" s="5">
        <v>67140</v>
      </c>
      <c r="D28" s="15">
        <v>5807</v>
      </c>
      <c r="E28" s="29">
        <v>2.2999999999999998</v>
      </c>
      <c r="F28" s="6">
        <v>259</v>
      </c>
      <c r="K28" s="2">
        <f t="shared" si="0"/>
        <v>5807</v>
      </c>
    </row>
    <row r="29" spans="1:11">
      <c r="A29" s="3">
        <v>21</v>
      </c>
      <c r="B29" t="s">
        <v>974</v>
      </c>
      <c r="C29" s="5">
        <v>67550</v>
      </c>
      <c r="D29" s="15">
        <v>5595</v>
      </c>
      <c r="E29" s="3">
        <v>2.02</v>
      </c>
      <c r="F29" s="6">
        <v>204</v>
      </c>
      <c r="K29" s="2">
        <f t="shared" si="0"/>
        <v>5595</v>
      </c>
    </row>
    <row r="30" spans="1:11">
      <c r="A30" s="3">
        <v>22</v>
      </c>
      <c r="B30" t="s">
        <v>975</v>
      </c>
      <c r="C30" s="5">
        <v>67190</v>
      </c>
      <c r="D30" s="15">
        <v>5586</v>
      </c>
      <c r="E30" s="29">
        <v>2.2000000000000002</v>
      </c>
      <c r="F30" s="6">
        <v>215</v>
      </c>
      <c r="K30" s="2">
        <f t="shared" si="0"/>
        <v>5586</v>
      </c>
    </row>
    <row r="31" spans="1:11">
      <c r="A31" s="3">
        <v>23</v>
      </c>
      <c r="B31" t="s">
        <v>976</v>
      </c>
      <c r="C31" s="5">
        <v>67520</v>
      </c>
      <c r="D31" s="15">
        <v>5540</v>
      </c>
      <c r="E31" s="3">
        <v>1.24</v>
      </c>
      <c r="F31" s="6">
        <v>123</v>
      </c>
      <c r="I31" s="10">
        <f>D31</f>
        <v>5540</v>
      </c>
    </row>
    <row r="32" spans="1:11">
      <c r="A32" s="3">
        <v>24</v>
      </c>
      <c r="B32" t="s">
        <v>977</v>
      </c>
      <c r="C32" s="5">
        <v>67610</v>
      </c>
      <c r="D32" s="15">
        <v>5462</v>
      </c>
      <c r="E32" s="29">
        <v>2.1</v>
      </c>
      <c r="F32" s="6">
        <v>225</v>
      </c>
      <c r="K32" s="10">
        <f>D32</f>
        <v>5462</v>
      </c>
    </row>
    <row r="33" spans="1:11">
      <c r="A33" s="3">
        <v>25</v>
      </c>
      <c r="B33" t="s">
        <v>978</v>
      </c>
      <c r="C33" s="5">
        <v>67450</v>
      </c>
      <c r="D33" s="15">
        <v>5269</v>
      </c>
      <c r="E33" s="3">
        <v>2.04</v>
      </c>
      <c r="F33" s="6">
        <v>220</v>
      </c>
      <c r="K33" s="10">
        <f t="shared" ref="K33:K50" si="1">D33</f>
        <v>5269</v>
      </c>
    </row>
    <row r="34" spans="1:11">
      <c r="A34" s="3">
        <v>26</v>
      </c>
      <c r="B34" t="s">
        <v>979</v>
      </c>
      <c r="C34" s="5">
        <v>67110</v>
      </c>
      <c r="D34" s="15">
        <v>5182</v>
      </c>
      <c r="E34" s="3">
        <v>2.13</v>
      </c>
      <c r="F34" s="6">
        <v>194</v>
      </c>
      <c r="K34" s="10">
        <f t="shared" si="1"/>
        <v>5182</v>
      </c>
    </row>
    <row r="35" spans="1:11">
      <c r="A35" s="3">
        <v>27</v>
      </c>
      <c r="B35" t="s">
        <v>980</v>
      </c>
      <c r="C35" s="5">
        <v>67116</v>
      </c>
      <c r="D35" s="15">
        <v>4885</v>
      </c>
      <c r="E35" s="3">
        <v>2.04</v>
      </c>
      <c r="F35" s="6">
        <v>220</v>
      </c>
      <c r="K35" s="10">
        <f t="shared" si="1"/>
        <v>4885</v>
      </c>
    </row>
    <row r="36" spans="1:11">
      <c r="A36" s="3">
        <v>28</v>
      </c>
      <c r="B36" t="s">
        <v>981</v>
      </c>
      <c r="C36" s="5">
        <v>67330</v>
      </c>
      <c r="D36" s="15">
        <v>4874</v>
      </c>
      <c r="E36" s="3">
        <v>2.27</v>
      </c>
      <c r="F36" s="6">
        <v>254</v>
      </c>
      <c r="K36" s="10">
        <f t="shared" si="1"/>
        <v>4874</v>
      </c>
    </row>
    <row r="37" spans="1:11">
      <c r="A37" s="3">
        <v>29</v>
      </c>
      <c r="B37" t="s">
        <v>982</v>
      </c>
      <c r="C37" s="82">
        <v>67410</v>
      </c>
      <c r="D37" s="15">
        <v>4720</v>
      </c>
      <c r="E37" s="3">
        <v>2.14</v>
      </c>
      <c r="F37" s="6">
        <v>235</v>
      </c>
      <c r="K37" s="10">
        <f t="shared" si="1"/>
        <v>4720</v>
      </c>
    </row>
    <row r="38" spans="1:11">
      <c r="A38" s="3">
        <v>30</v>
      </c>
      <c r="B38" t="s">
        <v>983</v>
      </c>
      <c r="C38" s="82">
        <v>67590</v>
      </c>
      <c r="D38" s="15">
        <v>4594</v>
      </c>
      <c r="E38" s="3">
        <v>2.0699999999999998</v>
      </c>
      <c r="F38" s="6">
        <v>218</v>
      </c>
      <c r="K38" s="10">
        <f t="shared" si="1"/>
        <v>4594</v>
      </c>
    </row>
    <row r="39" spans="1:11">
      <c r="A39" s="3">
        <v>31</v>
      </c>
      <c r="B39" t="s">
        <v>984</v>
      </c>
      <c r="C39" s="82">
        <v>67560</v>
      </c>
      <c r="D39" s="15">
        <v>4539</v>
      </c>
      <c r="E39" s="3">
        <v>2.25</v>
      </c>
      <c r="F39" s="6">
        <v>253</v>
      </c>
      <c r="K39" s="10">
        <f t="shared" si="1"/>
        <v>4539</v>
      </c>
    </row>
    <row r="40" spans="1:11">
      <c r="A40" s="3">
        <v>32</v>
      </c>
      <c r="B40" t="s">
        <v>985</v>
      </c>
      <c r="C40" s="82">
        <v>67640</v>
      </c>
      <c r="D40" s="15">
        <v>4531</v>
      </c>
      <c r="E40" s="3">
        <v>2.16</v>
      </c>
      <c r="F40" s="6">
        <v>239</v>
      </c>
      <c r="K40" s="10">
        <f t="shared" si="1"/>
        <v>4531</v>
      </c>
    </row>
    <row r="41" spans="1:11">
      <c r="A41" s="3">
        <v>33</v>
      </c>
      <c r="B41" t="s">
        <v>986</v>
      </c>
      <c r="C41" s="82">
        <v>67205</v>
      </c>
      <c r="D41" s="15">
        <v>4511</v>
      </c>
      <c r="E41" s="3">
        <v>2.12</v>
      </c>
      <c r="F41" s="6">
        <v>226</v>
      </c>
      <c r="K41" s="10">
        <f t="shared" si="1"/>
        <v>4511</v>
      </c>
    </row>
    <row r="42" spans="1:11">
      <c r="A42" s="3">
        <v>34</v>
      </c>
      <c r="B42" t="s">
        <v>987</v>
      </c>
      <c r="C42" s="82">
        <v>67114</v>
      </c>
      <c r="D42" s="15">
        <v>4411</v>
      </c>
      <c r="E42" s="29">
        <v>2.2000000000000002</v>
      </c>
      <c r="F42" s="6">
        <v>239</v>
      </c>
      <c r="K42" s="10">
        <f t="shared" si="1"/>
        <v>4411</v>
      </c>
    </row>
    <row r="43" spans="1:11">
      <c r="A43" s="3">
        <v>35</v>
      </c>
      <c r="B43" t="s">
        <v>988</v>
      </c>
      <c r="C43" s="82">
        <v>67620</v>
      </c>
      <c r="D43" s="15">
        <v>4400</v>
      </c>
      <c r="E43" s="3">
        <v>2.16</v>
      </c>
      <c r="F43" s="6">
        <v>234</v>
      </c>
      <c r="K43" s="10">
        <f t="shared" si="1"/>
        <v>4400</v>
      </c>
    </row>
    <row r="44" spans="1:11">
      <c r="A44" s="3">
        <v>36</v>
      </c>
      <c r="B44" t="s">
        <v>989</v>
      </c>
      <c r="C44" s="82">
        <v>67110</v>
      </c>
      <c r="D44" s="15">
        <v>4318</v>
      </c>
      <c r="E44" s="3">
        <v>2.09</v>
      </c>
      <c r="F44" s="6">
        <v>190</v>
      </c>
      <c r="K44" s="10">
        <f t="shared" si="1"/>
        <v>4318</v>
      </c>
    </row>
    <row r="45" spans="1:11">
      <c r="A45" s="3">
        <v>37</v>
      </c>
      <c r="B45" t="s">
        <v>990</v>
      </c>
      <c r="C45" s="82">
        <v>67850</v>
      </c>
      <c r="D45" s="15">
        <v>4198</v>
      </c>
      <c r="E45" s="3">
        <v>2.11</v>
      </c>
      <c r="F45" s="6">
        <v>232</v>
      </c>
      <c r="K45" s="10">
        <f t="shared" si="1"/>
        <v>4198</v>
      </c>
    </row>
    <row r="46" spans="1:11">
      <c r="A46" s="3">
        <v>38</v>
      </c>
      <c r="B46" t="s">
        <v>991</v>
      </c>
      <c r="C46" s="82">
        <v>67727</v>
      </c>
      <c r="D46" s="15">
        <v>4142</v>
      </c>
      <c r="E46" s="3">
        <v>2.06</v>
      </c>
      <c r="F46" s="6">
        <v>221</v>
      </c>
      <c r="K46" s="10">
        <f t="shared" si="1"/>
        <v>4142</v>
      </c>
    </row>
    <row r="47" spans="1:11">
      <c r="A47" s="3">
        <v>39</v>
      </c>
      <c r="B47" t="s">
        <v>992</v>
      </c>
      <c r="C47" s="82">
        <v>67760</v>
      </c>
      <c r="D47" s="15">
        <v>3862</v>
      </c>
      <c r="E47" s="3">
        <v>2.09</v>
      </c>
      <c r="F47" s="6">
        <v>228</v>
      </c>
      <c r="K47" s="10">
        <f t="shared" si="1"/>
        <v>3862</v>
      </c>
    </row>
    <row r="48" spans="1:11">
      <c r="A48" s="3">
        <v>40</v>
      </c>
      <c r="B48" t="s">
        <v>993</v>
      </c>
      <c r="C48" s="82">
        <v>67340</v>
      </c>
      <c r="D48" s="15">
        <v>3845</v>
      </c>
      <c r="E48" s="3">
        <v>2.08</v>
      </c>
      <c r="F48" s="6">
        <v>187</v>
      </c>
      <c r="K48" s="10">
        <f t="shared" si="1"/>
        <v>3845</v>
      </c>
    </row>
    <row r="49" spans="1:12">
      <c r="A49" s="3">
        <v>41</v>
      </c>
      <c r="B49" t="s">
        <v>994</v>
      </c>
      <c r="C49" s="82">
        <v>67202</v>
      </c>
      <c r="D49" s="15">
        <v>3832</v>
      </c>
      <c r="E49" s="3">
        <v>2.13</v>
      </c>
      <c r="F49" s="6">
        <v>231</v>
      </c>
      <c r="K49" s="10">
        <f t="shared" si="1"/>
        <v>3832</v>
      </c>
    </row>
    <row r="50" spans="1:12">
      <c r="A50" s="3">
        <v>42</v>
      </c>
      <c r="B50" t="s">
        <v>995</v>
      </c>
      <c r="C50" s="82">
        <v>67660</v>
      </c>
      <c r="D50" s="15">
        <v>3725</v>
      </c>
      <c r="E50" s="3">
        <v>2.1800000000000002</v>
      </c>
      <c r="F50" s="6">
        <v>235</v>
      </c>
      <c r="K50" s="10">
        <f t="shared" si="1"/>
        <v>3725</v>
      </c>
    </row>
    <row r="51" spans="1:12">
      <c r="A51" s="3">
        <v>43</v>
      </c>
      <c r="B51" t="s">
        <v>996</v>
      </c>
      <c r="C51" s="82">
        <v>67330</v>
      </c>
      <c r="D51" s="15">
        <v>3687</v>
      </c>
      <c r="E51" s="3">
        <v>1.58</v>
      </c>
      <c r="F51" s="6">
        <v>195</v>
      </c>
      <c r="I51" s="10"/>
      <c r="J51" s="10">
        <f>D51</f>
        <v>3687</v>
      </c>
    </row>
    <row r="52" spans="1:12">
      <c r="A52" s="3">
        <v>44</v>
      </c>
      <c r="B52" t="s">
        <v>997</v>
      </c>
      <c r="C52" s="82">
        <v>67390</v>
      </c>
      <c r="D52" s="15">
        <v>3616</v>
      </c>
      <c r="E52" s="29">
        <v>2.5</v>
      </c>
      <c r="F52" s="6">
        <v>292</v>
      </c>
      <c r="K52" s="10">
        <f>D52</f>
        <v>3616</v>
      </c>
    </row>
    <row r="53" spans="1:12">
      <c r="A53" s="3">
        <v>45</v>
      </c>
      <c r="B53" t="s">
        <v>998</v>
      </c>
      <c r="C53" s="82">
        <v>67115</v>
      </c>
      <c r="D53" s="15">
        <v>3603</v>
      </c>
      <c r="E53" s="3">
        <v>2.2200000000000002</v>
      </c>
      <c r="F53" s="6">
        <v>240</v>
      </c>
      <c r="K53" s="10">
        <f>D53</f>
        <v>3603</v>
      </c>
    </row>
    <row r="54" spans="1:12">
      <c r="A54" s="3">
        <v>46</v>
      </c>
      <c r="B54" t="s">
        <v>999</v>
      </c>
      <c r="C54" s="82">
        <v>67580</v>
      </c>
      <c r="D54" s="15">
        <v>3507</v>
      </c>
      <c r="E54" s="3">
        <v>2.11</v>
      </c>
      <c r="F54" s="6">
        <v>226</v>
      </c>
      <c r="K54" s="10">
        <f>D54</f>
        <v>3507</v>
      </c>
    </row>
    <row r="55" spans="1:12">
      <c r="A55" s="3">
        <v>47</v>
      </c>
      <c r="B55" t="s">
        <v>1000</v>
      </c>
      <c r="C55" s="82">
        <v>67110</v>
      </c>
      <c r="D55" s="15">
        <v>3489</v>
      </c>
      <c r="E55" s="3">
        <v>2.15</v>
      </c>
      <c r="F55" s="6">
        <v>197</v>
      </c>
      <c r="K55" s="10">
        <f>D55</f>
        <v>3489</v>
      </c>
    </row>
    <row r="56" spans="1:12">
      <c r="A56" s="3">
        <v>48</v>
      </c>
      <c r="B56" t="s">
        <v>1001</v>
      </c>
      <c r="C56" s="82">
        <v>67730</v>
      </c>
      <c r="D56" s="15">
        <v>3373</v>
      </c>
      <c r="E56" s="3">
        <v>2.36</v>
      </c>
      <c r="F56" s="6">
        <v>249</v>
      </c>
      <c r="L56" s="10">
        <f>D56</f>
        <v>3373</v>
      </c>
    </row>
    <row r="57" spans="1:12">
      <c r="A57" s="3">
        <v>49</v>
      </c>
      <c r="B57" t="s">
        <v>1002</v>
      </c>
      <c r="C57" s="82">
        <v>67120</v>
      </c>
      <c r="D57" s="15">
        <v>3365</v>
      </c>
      <c r="E57" s="3">
        <v>2.0499999999999998</v>
      </c>
      <c r="F57" s="6">
        <v>204</v>
      </c>
      <c r="K57" s="10">
        <f>D57</f>
        <v>3365</v>
      </c>
    </row>
    <row r="58" spans="1:12">
      <c r="A58" s="3">
        <v>50</v>
      </c>
      <c r="B58" t="s">
        <v>1003</v>
      </c>
      <c r="C58" s="82">
        <v>67260</v>
      </c>
      <c r="D58" s="15">
        <v>3356</v>
      </c>
      <c r="E58" s="29">
        <v>1.3</v>
      </c>
      <c r="F58" s="6">
        <v>152</v>
      </c>
      <c r="I58" s="10">
        <f>D58</f>
        <v>3356</v>
      </c>
    </row>
    <row r="59" spans="1:12">
      <c r="A59" s="3">
        <v>51</v>
      </c>
      <c r="B59" t="s">
        <v>1004</v>
      </c>
      <c r="C59" s="82">
        <v>67728</v>
      </c>
      <c r="D59" s="15">
        <v>2992</v>
      </c>
      <c r="E59" s="3">
        <v>2.12</v>
      </c>
      <c r="F59" s="6">
        <v>216</v>
      </c>
      <c r="K59" s="10">
        <f>D59</f>
        <v>2992</v>
      </c>
    </row>
    <row r="60" spans="1:12">
      <c r="A60" s="3">
        <v>52</v>
      </c>
      <c r="B60" t="s">
        <v>1005</v>
      </c>
      <c r="C60" s="82">
        <v>67470</v>
      </c>
      <c r="D60" s="15">
        <v>2985</v>
      </c>
      <c r="E60" s="3">
        <v>2.23</v>
      </c>
      <c r="F60" s="6">
        <v>254</v>
      </c>
      <c r="K60" s="10">
        <f>D60</f>
        <v>2985</v>
      </c>
    </row>
    <row r="61" spans="1:12">
      <c r="A61" s="3">
        <v>53</v>
      </c>
      <c r="B61" t="s">
        <v>1006</v>
      </c>
      <c r="C61" s="82">
        <v>67450</v>
      </c>
      <c r="D61" s="15">
        <v>2949</v>
      </c>
      <c r="E61" s="3">
        <v>2.06</v>
      </c>
      <c r="F61" s="6">
        <v>221</v>
      </c>
      <c r="K61" s="10">
        <f>D61</f>
        <v>2949</v>
      </c>
    </row>
    <row r="62" spans="1:12">
      <c r="A62" s="3">
        <v>54</v>
      </c>
      <c r="B62" t="s">
        <v>1007</v>
      </c>
      <c r="C62" s="82">
        <v>67240</v>
      </c>
      <c r="D62" s="15">
        <v>2944</v>
      </c>
      <c r="E62" s="3">
        <v>2.15</v>
      </c>
      <c r="F62" s="6">
        <v>222</v>
      </c>
      <c r="K62" s="10">
        <f>D62</f>
        <v>2944</v>
      </c>
    </row>
    <row r="63" spans="1:12">
      <c r="A63" s="3">
        <v>55</v>
      </c>
      <c r="B63" t="s">
        <v>1008</v>
      </c>
      <c r="C63" s="82">
        <v>67270</v>
      </c>
      <c r="D63" s="15">
        <v>2943</v>
      </c>
      <c r="E63" s="3">
        <v>1.57</v>
      </c>
      <c r="F63" s="6">
        <v>202</v>
      </c>
      <c r="J63" s="10">
        <f>D63</f>
        <v>2943</v>
      </c>
    </row>
    <row r="64" spans="1:12">
      <c r="A64" s="3">
        <v>56</v>
      </c>
      <c r="B64" t="s">
        <v>1009</v>
      </c>
      <c r="C64" s="82">
        <v>67150</v>
      </c>
      <c r="D64" s="15">
        <v>2783</v>
      </c>
      <c r="E64" s="3">
        <v>2.31</v>
      </c>
      <c r="F64" s="6">
        <v>255</v>
      </c>
      <c r="L64" s="10">
        <f>D64</f>
        <v>2783</v>
      </c>
    </row>
    <row r="65" spans="1:12">
      <c r="A65" s="3">
        <v>57</v>
      </c>
      <c r="B65" t="s">
        <v>1010</v>
      </c>
      <c r="C65" s="82">
        <v>67870</v>
      </c>
      <c r="D65" s="15">
        <v>2768</v>
      </c>
      <c r="E65" s="3">
        <v>2.25</v>
      </c>
      <c r="F65" s="6">
        <v>236</v>
      </c>
      <c r="K65" s="10">
        <f>D65</f>
        <v>2768</v>
      </c>
    </row>
    <row r="66" spans="1:12">
      <c r="A66" s="3">
        <v>58</v>
      </c>
      <c r="B66" t="s">
        <v>1011</v>
      </c>
      <c r="C66" s="82">
        <v>67810</v>
      </c>
      <c r="D66" s="15">
        <v>2749</v>
      </c>
      <c r="E66" s="3">
        <v>2.17</v>
      </c>
      <c r="F66" s="6">
        <v>240</v>
      </c>
      <c r="K66" s="10">
        <f>D66</f>
        <v>2749</v>
      </c>
    </row>
    <row r="67" spans="1:12">
      <c r="A67" s="3">
        <v>59</v>
      </c>
      <c r="B67" t="s">
        <v>1012</v>
      </c>
      <c r="C67" s="82">
        <v>67240</v>
      </c>
      <c r="D67" s="15">
        <v>2688</v>
      </c>
      <c r="E67" s="3">
        <v>2.11</v>
      </c>
      <c r="F67" s="6">
        <v>221</v>
      </c>
      <c r="K67" s="10">
        <f>D67</f>
        <v>2688</v>
      </c>
    </row>
    <row r="68" spans="1:12">
      <c r="A68" s="3">
        <v>60</v>
      </c>
      <c r="B68" t="s">
        <v>1013</v>
      </c>
      <c r="C68" s="82">
        <v>67570</v>
      </c>
      <c r="D68" s="15">
        <v>2685</v>
      </c>
      <c r="E68" s="3">
        <v>2.35</v>
      </c>
      <c r="F68" s="6">
        <v>232</v>
      </c>
      <c r="L68" s="10">
        <f>D68</f>
        <v>2685</v>
      </c>
    </row>
    <row r="69" spans="1:12">
      <c r="A69" s="3">
        <v>61</v>
      </c>
      <c r="B69" t="s">
        <v>1014</v>
      </c>
      <c r="C69" s="82">
        <v>67750</v>
      </c>
      <c r="D69" s="15">
        <v>2611</v>
      </c>
      <c r="E69" s="3">
        <v>2.39</v>
      </c>
      <c r="F69" s="6">
        <v>251</v>
      </c>
      <c r="L69" s="10">
        <f>D69</f>
        <v>2611</v>
      </c>
    </row>
    <row r="70" spans="1:12">
      <c r="A70" s="3">
        <v>62</v>
      </c>
      <c r="B70" t="s">
        <v>1015</v>
      </c>
      <c r="C70" s="82">
        <v>67490</v>
      </c>
      <c r="D70" s="15">
        <v>2583</v>
      </c>
      <c r="E70" s="3">
        <v>1.54</v>
      </c>
      <c r="F70" s="6">
        <v>192</v>
      </c>
      <c r="J70" s="10">
        <f>D70</f>
        <v>2583</v>
      </c>
    </row>
    <row r="71" spans="1:12">
      <c r="A71" s="3">
        <v>63</v>
      </c>
      <c r="B71" t="s">
        <v>1016</v>
      </c>
      <c r="C71" s="82">
        <v>67250</v>
      </c>
      <c r="D71" s="15">
        <v>2494</v>
      </c>
      <c r="E71" s="3">
        <v>2.19</v>
      </c>
      <c r="F71" s="6">
        <v>235</v>
      </c>
      <c r="K71" s="10">
        <f>D71</f>
        <v>2494</v>
      </c>
    </row>
    <row r="72" spans="1:12">
      <c r="A72" s="3">
        <v>64</v>
      </c>
      <c r="B72" t="s">
        <v>1017</v>
      </c>
      <c r="C72" s="82">
        <v>67500</v>
      </c>
      <c r="D72" s="15">
        <v>2474</v>
      </c>
      <c r="E72" s="3">
        <v>2.0699999999999998</v>
      </c>
      <c r="F72" s="6">
        <v>215</v>
      </c>
      <c r="K72" s="10">
        <f>D72</f>
        <v>2474</v>
      </c>
    </row>
    <row r="73" spans="1:12">
      <c r="A73" s="3">
        <v>65</v>
      </c>
      <c r="B73" t="s">
        <v>1018</v>
      </c>
      <c r="C73" s="82">
        <v>67350</v>
      </c>
      <c r="D73" s="15">
        <v>2468</v>
      </c>
      <c r="E73" s="3">
        <v>2.08</v>
      </c>
      <c r="F73" s="6">
        <v>210</v>
      </c>
      <c r="K73" s="10">
        <f>D73</f>
        <v>2468</v>
      </c>
    </row>
    <row r="74" spans="1:12">
      <c r="A74" s="3">
        <v>66</v>
      </c>
      <c r="B74" t="s">
        <v>1019</v>
      </c>
      <c r="C74" s="82">
        <v>67440</v>
      </c>
      <c r="D74" s="15">
        <v>2444</v>
      </c>
      <c r="E74" s="3">
        <v>1.52</v>
      </c>
      <c r="F74" s="6">
        <v>192</v>
      </c>
      <c r="J74" s="10">
        <f>D74</f>
        <v>2444</v>
      </c>
    </row>
    <row r="75" spans="1:12">
      <c r="A75" s="3">
        <v>67</v>
      </c>
      <c r="B75" t="s">
        <v>1020</v>
      </c>
      <c r="C75" s="82">
        <v>67120</v>
      </c>
      <c r="D75" s="15">
        <v>2349</v>
      </c>
      <c r="E75" s="3">
        <v>2.21</v>
      </c>
      <c r="F75" s="6">
        <v>243</v>
      </c>
      <c r="K75" s="10">
        <f>D75</f>
        <v>2349</v>
      </c>
    </row>
    <row r="76" spans="1:12">
      <c r="A76" s="3">
        <v>68</v>
      </c>
      <c r="B76" t="s">
        <v>1021</v>
      </c>
      <c r="C76" s="82">
        <v>67370</v>
      </c>
      <c r="D76" s="15">
        <v>2369</v>
      </c>
      <c r="E76" s="3">
        <v>2.12</v>
      </c>
      <c r="F76" s="6">
        <v>208</v>
      </c>
      <c r="K76" s="10">
        <f>D76</f>
        <v>2369</v>
      </c>
    </row>
    <row r="77" spans="1:12">
      <c r="A77" s="3">
        <v>69</v>
      </c>
      <c r="B77" t="s">
        <v>1022</v>
      </c>
      <c r="C77" s="82">
        <v>67860</v>
      </c>
      <c r="D77" s="15">
        <v>2348</v>
      </c>
      <c r="E77" s="3">
        <v>2.39</v>
      </c>
      <c r="F77" s="6">
        <v>242</v>
      </c>
      <c r="L77" s="10">
        <f>D77</f>
        <v>2348</v>
      </c>
    </row>
    <row r="78" spans="1:12">
      <c r="A78" s="3">
        <v>70</v>
      </c>
      <c r="B78" t="s">
        <v>1023</v>
      </c>
      <c r="C78" s="82">
        <v>67640</v>
      </c>
      <c r="D78" s="15">
        <v>2268</v>
      </c>
      <c r="E78" s="3">
        <v>2.19</v>
      </c>
      <c r="F78" s="6">
        <v>240</v>
      </c>
      <c r="K78" s="10">
        <f>D78</f>
        <v>2268</v>
      </c>
    </row>
    <row r="79" spans="1:12">
      <c r="A79" s="3">
        <v>71</v>
      </c>
      <c r="B79" t="s">
        <v>1024</v>
      </c>
      <c r="C79" s="82">
        <v>67630</v>
      </c>
      <c r="D79" s="15">
        <v>2268</v>
      </c>
      <c r="E79" s="3">
        <v>2.27</v>
      </c>
      <c r="F79" s="6">
        <v>264</v>
      </c>
      <c r="K79" s="10">
        <f>D79</f>
        <v>2268</v>
      </c>
    </row>
    <row r="80" spans="1:12">
      <c r="A80" s="3">
        <v>72</v>
      </c>
      <c r="B80" t="s">
        <v>1025</v>
      </c>
      <c r="C80" s="82">
        <v>67750</v>
      </c>
      <c r="D80" s="15">
        <v>2245</v>
      </c>
      <c r="E80" s="3">
        <v>2.0499999999999998</v>
      </c>
      <c r="F80" s="6">
        <v>212</v>
      </c>
      <c r="K80" s="10">
        <f>D80</f>
        <v>2245</v>
      </c>
    </row>
    <row r="81" spans="1:12">
      <c r="A81" s="3">
        <v>73</v>
      </c>
      <c r="B81" t="s">
        <v>1026</v>
      </c>
      <c r="C81" s="82">
        <v>67204</v>
      </c>
      <c r="D81" s="15">
        <v>2184</v>
      </c>
      <c r="E81" s="3">
        <v>2.15</v>
      </c>
      <c r="F81" s="6">
        <v>215</v>
      </c>
      <c r="K81" s="10">
        <f>D81</f>
        <v>2184</v>
      </c>
    </row>
    <row r="82" spans="1:12">
      <c r="A82" s="3">
        <v>74</v>
      </c>
      <c r="B82" t="s">
        <v>1027</v>
      </c>
      <c r="C82" s="82">
        <v>67130</v>
      </c>
      <c r="D82" s="15">
        <v>2184</v>
      </c>
      <c r="E82" s="3">
        <v>2.3199999999999998</v>
      </c>
      <c r="F82" s="6">
        <v>234</v>
      </c>
      <c r="L82" s="10">
        <f>D82</f>
        <v>2184</v>
      </c>
    </row>
    <row r="83" spans="1:12">
      <c r="A83" s="3">
        <v>75</v>
      </c>
      <c r="B83" t="s">
        <v>1028</v>
      </c>
      <c r="C83" s="82">
        <v>67120</v>
      </c>
      <c r="D83" s="15">
        <v>2167</v>
      </c>
      <c r="E83" s="3">
        <v>2.21</v>
      </c>
      <c r="F83" s="6">
        <v>218</v>
      </c>
      <c r="K83" s="10">
        <f t="shared" ref="K83:K88" si="2">D83</f>
        <v>2167</v>
      </c>
    </row>
    <row r="84" spans="1:12">
      <c r="A84" s="3">
        <v>76</v>
      </c>
      <c r="B84" t="s">
        <v>1029</v>
      </c>
      <c r="C84" s="82">
        <v>67530</v>
      </c>
      <c r="D84" s="15">
        <v>2106</v>
      </c>
      <c r="E84" s="29">
        <v>2.2999999999999998</v>
      </c>
      <c r="F84" s="6">
        <v>256</v>
      </c>
      <c r="K84" s="10">
        <f t="shared" si="2"/>
        <v>2106</v>
      </c>
    </row>
    <row r="85" spans="1:12">
      <c r="A85" s="3">
        <v>77</v>
      </c>
      <c r="B85" t="s">
        <v>1030</v>
      </c>
      <c r="C85" s="82">
        <v>67230</v>
      </c>
      <c r="D85" s="15">
        <v>2091</v>
      </c>
      <c r="E85" s="3">
        <v>2.2799999999999998</v>
      </c>
      <c r="F85" s="6">
        <v>257</v>
      </c>
      <c r="K85" s="10">
        <f t="shared" si="2"/>
        <v>2091</v>
      </c>
    </row>
    <row r="86" spans="1:12">
      <c r="A86" s="3">
        <v>78</v>
      </c>
      <c r="B86" t="s">
        <v>1031</v>
      </c>
      <c r="C86" s="82">
        <v>67203</v>
      </c>
      <c r="D86" s="15">
        <v>2086</v>
      </c>
      <c r="E86" s="3">
        <v>2.15</v>
      </c>
      <c r="F86" s="6">
        <v>232</v>
      </c>
      <c r="K86" s="10">
        <f t="shared" si="2"/>
        <v>2086</v>
      </c>
    </row>
    <row r="87" spans="1:12">
      <c r="A87" s="3">
        <v>79</v>
      </c>
      <c r="B87" t="s">
        <v>1032</v>
      </c>
      <c r="C87" s="82">
        <v>67240</v>
      </c>
      <c r="D87" s="15">
        <v>2025</v>
      </c>
      <c r="E87" s="3">
        <v>2.1800000000000002</v>
      </c>
      <c r="F87" s="6">
        <v>227</v>
      </c>
      <c r="K87" s="10">
        <f t="shared" si="2"/>
        <v>2025</v>
      </c>
    </row>
    <row r="88" spans="1:12">
      <c r="A88" s="3">
        <v>80</v>
      </c>
      <c r="B88" t="s">
        <v>1033</v>
      </c>
      <c r="C88" s="82">
        <v>67130</v>
      </c>
      <c r="D88" s="15">
        <v>2016</v>
      </c>
      <c r="E88" s="29">
        <v>2.2999999999999998</v>
      </c>
      <c r="F88" s="6">
        <v>227</v>
      </c>
      <c r="K88" s="10">
        <f t="shared" si="2"/>
        <v>2016</v>
      </c>
    </row>
    <row r="89" spans="1:12">
      <c r="A89" s="3">
        <v>81</v>
      </c>
      <c r="B89" t="s">
        <v>1034</v>
      </c>
      <c r="C89" s="82">
        <v>67600</v>
      </c>
      <c r="D89" s="15">
        <v>1979</v>
      </c>
      <c r="E89" s="3">
        <v>2.37</v>
      </c>
      <c r="F89" s="6">
        <v>265</v>
      </c>
      <c r="L89" s="10">
        <f>D89</f>
        <v>1979</v>
      </c>
    </row>
    <row r="90" spans="1:12">
      <c r="A90" s="3">
        <v>82</v>
      </c>
      <c r="B90" t="s">
        <v>1035</v>
      </c>
      <c r="C90" s="82">
        <v>67650</v>
      </c>
      <c r="D90" s="15">
        <v>1973</v>
      </c>
      <c r="E90" s="3">
        <v>2.37</v>
      </c>
      <c r="F90" s="6">
        <v>273</v>
      </c>
      <c r="L90" s="10">
        <f>D90</f>
        <v>1973</v>
      </c>
    </row>
    <row r="91" spans="1:12">
      <c r="A91" s="3">
        <v>83</v>
      </c>
      <c r="B91" t="s">
        <v>1036</v>
      </c>
      <c r="C91" s="82">
        <v>67680</v>
      </c>
      <c r="D91" s="15">
        <v>1950</v>
      </c>
      <c r="E91" s="29">
        <v>2.2999999999999998</v>
      </c>
      <c r="F91" s="6">
        <v>263</v>
      </c>
      <c r="K91" s="2">
        <f>D91</f>
        <v>1950</v>
      </c>
    </row>
    <row r="92" spans="1:12">
      <c r="A92" s="3">
        <v>84</v>
      </c>
      <c r="B92" t="s">
        <v>1037</v>
      </c>
      <c r="C92" s="82">
        <v>67470</v>
      </c>
      <c r="D92" s="15">
        <v>1934</v>
      </c>
      <c r="E92" s="3">
        <v>2.25</v>
      </c>
      <c r="F92" s="6">
        <v>259</v>
      </c>
      <c r="K92" s="2">
        <f>D92</f>
        <v>1934</v>
      </c>
    </row>
    <row r="93" spans="1:12">
      <c r="A93" s="3">
        <v>85</v>
      </c>
      <c r="B93" t="s">
        <v>1038</v>
      </c>
      <c r="C93" s="82">
        <v>67840</v>
      </c>
      <c r="D93" s="15">
        <v>1924</v>
      </c>
      <c r="E93" s="29">
        <v>2.1</v>
      </c>
      <c r="F93" s="6">
        <v>225</v>
      </c>
      <c r="K93" s="2">
        <f>D93</f>
        <v>1924</v>
      </c>
    </row>
    <row r="94" spans="1:12">
      <c r="A94" s="3">
        <v>86</v>
      </c>
      <c r="B94" t="s">
        <v>1039</v>
      </c>
      <c r="C94" s="82">
        <v>67790</v>
      </c>
      <c r="D94" s="15">
        <v>1921</v>
      </c>
      <c r="E94" s="3">
        <v>1.46</v>
      </c>
      <c r="F94" s="6">
        <v>185</v>
      </c>
      <c r="J94" s="10">
        <f>D94</f>
        <v>1921</v>
      </c>
    </row>
    <row r="95" spans="1:12">
      <c r="A95" s="3">
        <v>87</v>
      </c>
      <c r="B95" t="s">
        <v>1040</v>
      </c>
      <c r="C95" s="82">
        <v>67370</v>
      </c>
      <c r="D95" s="15">
        <v>1914</v>
      </c>
      <c r="E95" s="3">
        <v>2.08</v>
      </c>
      <c r="F95" s="6">
        <v>219</v>
      </c>
      <c r="K95" s="10">
        <f>D95</f>
        <v>1914</v>
      </c>
    </row>
    <row r="96" spans="1:12">
      <c r="A96" s="3">
        <v>88</v>
      </c>
      <c r="B96" t="s">
        <v>1041</v>
      </c>
      <c r="C96" s="82">
        <v>67117</v>
      </c>
      <c r="D96" s="15">
        <v>1909</v>
      </c>
      <c r="E96" s="3">
        <v>2.11</v>
      </c>
      <c r="F96" s="6">
        <v>212</v>
      </c>
      <c r="K96" s="10">
        <f>D96</f>
        <v>1909</v>
      </c>
    </row>
    <row r="97" spans="1:12">
      <c r="A97" s="3">
        <v>89</v>
      </c>
      <c r="B97" t="s">
        <v>1042</v>
      </c>
      <c r="C97" s="82">
        <v>67480</v>
      </c>
      <c r="D97" s="15">
        <v>1905</v>
      </c>
      <c r="E97" s="3">
        <v>2.1800000000000002</v>
      </c>
      <c r="F97" s="6">
        <v>245</v>
      </c>
      <c r="K97" s="10">
        <f>D97</f>
        <v>1905</v>
      </c>
    </row>
    <row r="98" spans="1:12">
      <c r="A98" s="3">
        <v>90</v>
      </c>
      <c r="B98" t="s">
        <v>1043</v>
      </c>
      <c r="C98" s="82">
        <v>67230</v>
      </c>
      <c r="D98" s="15">
        <v>1902</v>
      </c>
      <c r="E98" s="29">
        <v>2.1</v>
      </c>
      <c r="F98" s="6">
        <v>220</v>
      </c>
      <c r="K98" s="10">
        <f>D98</f>
        <v>1902</v>
      </c>
    </row>
    <row r="99" spans="1:12">
      <c r="A99" s="3">
        <v>91</v>
      </c>
      <c r="B99" t="s">
        <v>1044</v>
      </c>
      <c r="C99" s="82">
        <v>67850</v>
      </c>
      <c r="D99" s="15">
        <v>1885</v>
      </c>
      <c r="E99" s="3">
        <v>2.11</v>
      </c>
      <c r="F99" s="6">
        <v>231</v>
      </c>
      <c r="K99" s="10">
        <f>D99</f>
        <v>1885</v>
      </c>
    </row>
    <row r="100" spans="1:12">
      <c r="A100" s="3">
        <v>92</v>
      </c>
      <c r="B100" t="s">
        <v>1045</v>
      </c>
      <c r="C100" s="82">
        <v>67600</v>
      </c>
      <c r="D100" s="15">
        <v>1854</v>
      </c>
      <c r="E100" s="3">
        <v>2.33</v>
      </c>
      <c r="F100" s="6">
        <v>264</v>
      </c>
      <c r="L100" s="10">
        <f>D100</f>
        <v>1854</v>
      </c>
    </row>
    <row r="101" spans="1:12">
      <c r="A101" s="3">
        <v>93</v>
      </c>
      <c r="B101" t="s">
        <v>1046</v>
      </c>
      <c r="C101" s="82">
        <v>67960</v>
      </c>
      <c r="D101" s="15">
        <v>1844</v>
      </c>
      <c r="E101" s="3">
        <v>2.17</v>
      </c>
      <c r="F101" s="6">
        <v>239</v>
      </c>
      <c r="K101" s="10">
        <f>D101</f>
        <v>1844</v>
      </c>
    </row>
    <row r="102" spans="1:12">
      <c r="A102" s="3">
        <v>94</v>
      </c>
      <c r="B102" t="s">
        <v>1047</v>
      </c>
      <c r="C102" s="82">
        <v>67260</v>
      </c>
      <c r="D102" s="15">
        <v>1831</v>
      </c>
      <c r="E102" s="29">
        <v>1.3</v>
      </c>
      <c r="F102" s="6">
        <v>140</v>
      </c>
      <c r="I102" s="10">
        <f>D102</f>
        <v>1831</v>
      </c>
    </row>
    <row r="103" spans="1:12">
      <c r="A103" s="3">
        <v>95</v>
      </c>
      <c r="B103" t="s">
        <v>1048</v>
      </c>
      <c r="C103" s="82">
        <v>67820</v>
      </c>
      <c r="D103" s="15">
        <v>1821</v>
      </c>
      <c r="E103" s="3">
        <v>2.4300000000000002</v>
      </c>
      <c r="F103" s="6">
        <v>268</v>
      </c>
      <c r="L103" s="10">
        <f>D103</f>
        <v>1821</v>
      </c>
    </row>
    <row r="104" spans="1:12">
      <c r="A104" s="3">
        <v>96</v>
      </c>
      <c r="B104" t="s">
        <v>1049</v>
      </c>
      <c r="C104" s="82">
        <v>67700</v>
      </c>
      <c r="D104" s="15">
        <v>1797</v>
      </c>
      <c r="E104" s="3">
        <v>1.48</v>
      </c>
      <c r="F104" s="6">
        <v>186</v>
      </c>
      <c r="J104" s="10">
        <f>D104</f>
        <v>1797</v>
      </c>
    </row>
    <row r="105" spans="1:12">
      <c r="A105" s="3">
        <v>97</v>
      </c>
      <c r="B105" t="s">
        <v>1050</v>
      </c>
      <c r="C105" s="82">
        <v>67690</v>
      </c>
      <c r="D105" s="15">
        <v>1789</v>
      </c>
      <c r="E105" s="3">
        <v>2.25</v>
      </c>
      <c r="F105" s="6">
        <v>242</v>
      </c>
      <c r="K105" s="10">
        <f>D105</f>
        <v>1789</v>
      </c>
    </row>
    <row r="106" spans="1:12">
      <c r="A106" s="3">
        <v>98</v>
      </c>
      <c r="B106" t="s">
        <v>1051</v>
      </c>
      <c r="C106" s="82">
        <v>67930</v>
      </c>
      <c r="D106" s="15">
        <v>1789</v>
      </c>
      <c r="E106" s="29">
        <v>2.2000000000000002</v>
      </c>
      <c r="F106" s="6">
        <v>250</v>
      </c>
      <c r="K106" s="10">
        <f>D106</f>
        <v>1789</v>
      </c>
    </row>
    <row r="107" spans="1:12">
      <c r="A107" s="3">
        <v>99</v>
      </c>
      <c r="B107" t="s">
        <v>1052</v>
      </c>
      <c r="C107" s="82">
        <v>67770</v>
      </c>
      <c r="D107" s="15">
        <v>1782</v>
      </c>
      <c r="E107" s="3">
        <v>2.14</v>
      </c>
      <c r="F107" s="6">
        <v>240</v>
      </c>
      <c r="K107" s="10">
        <f>D107</f>
        <v>1782</v>
      </c>
    </row>
    <row r="108" spans="1:12">
      <c r="A108" s="3">
        <v>100</v>
      </c>
      <c r="B108" t="s">
        <v>1053</v>
      </c>
      <c r="C108" s="82">
        <v>67670</v>
      </c>
      <c r="D108" s="15">
        <v>1751</v>
      </c>
      <c r="E108" s="3">
        <v>1.58</v>
      </c>
      <c r="F108" s="6">
        <v>204</v>
      </c>
      <c r="J108" s="10">
        <f>D108</f>
        <v>1751</v>
      </c>
    </row>
    <row r="109" spans="1:12">
      <c r="A109" s="3">
        <v>101</v>
      </c>
      <c r="B109" t="s">
        <v>1054</v>
      </c>
      <c r="C109" s="82">
        <v>67220</v>
      </c>
      <c r="D109" s="15">
        <v>1743</v>
      </c>
      <c r="E109" s="3">
        <v>2.39</v>
      </c>
      <c r="F109" s="6">
        <v>245</v>
      </c>
      <c r="L109" s="10">
        <f>D109</f>
        <v>1743</v>
      </c>
    </row>
    <row r="110" spans="1:12">
      <c r="A110" s="3">
        <v>102</v>
      </c>
      <c r="B110" t="s">
        <v>1055</v>
      </c>
      <c r="C110" s="82">
        <v>67870</v>
      </c>
      <c r="D110" s="15">
        <v>1721</v>
      </c>
      <c r="E110" s="3">
        <v>2.25</v>
      </c>
      <c r="F110" s="6">
        <v>212</v>
      </c>
      <c r="K110" s="10">
        <f>D110</f>
        <v>1721</v>
      </c>
    </row>
    <row r="111" spans="1:12">
      <c r="A111" s="3">
        <v>103</v>
      </c>
      <c r="B111" t="s">
        <v>1056</v>
      </c>
      <c r="C111" s="82">
        <v>67600</v>
      </c>
      <c r="D111" s="15">
        <v>1717</v>
      </c>
      <c r="E111" s="3">
        <v>2.41</v>
      </c>
      <c r="F111" s="6">
        <v>269</v>
      </c>
      <c r="L111" s="10">
        <f>D111</f>
        <v>1717</v>
      </c>
    </row>
    <row r="112" spans="1:12">
      <c r="A112" s="3">
        <v>104</v>
      </c>
      <c r="B112" t="s">
        <v>1057</v>
      </c>
      <c r="C112" s="82">
        <v>67510</v>
      </c>
      <c r="D112" s="15">
        <v>1692</v>
      </c>
      <c r="E112" s="3">
        <v>2.21</v>
      </c>
      <c r="F112" s="6">
        <v>202</v>
      </c>
      <c r="K112" s="10">
        <f>D112</f>
        <v>1692</v>
      </c>
    </row>
    <row r="113" spans="1:13">
      <c r="A113" s="3">
        <v>105</v>
      </c>
      <c r="B113" t="s">
        <v>1058</v>
      </c>
      <c r="C113" s="82">
        <v>67120</v>
      </c>
      <c r="D113" s="15">
        <v>1688</v>
      </c>
      <c r="E113" s="3">
        <v>2.1800000000000002</v>
      </c>
      <c r="F113" s="6">
        <v>218</v>
      </c>
      <c r="K113" s="10">
        <f>D113</f>
        <v>1688</v>
      </c>
    </row>
    <row r="114" spans="1:13">
      <c r="A114" s="3">
        <v>106</v>
      </c>
      <c r="B114" t="s">
        <v>1059</v>
      </c>
      <c r="C114" s="82">
        <v>67206</v>
      </c>
      <c r="D114" s="15">
        <v>1681</v>
      </c>
      <c r="E114" s="3">
        <v>2.09</v>
      </c>
      <c r="F114" s="6">
        <v>224</v>
      </c>
      <c r="K114" s="10">
        <f>D114</f>
        <v>1681</v>
      </c>
    </row>
    <row r="115" spans="1:13">
      <c r="A115" s="3">
        <v>107</v>
      </c>
      <c r="B115" t="s">
        <v>1060</v>
      </c>
      <c r="C115" s="82">
        <v>67360</v>
      </c>
      <c r="D115" s="15">
        <v>1670</v>
      </c>
      <c r="E115" s="3">
        <v>2.19</v>
      </c>
      <c r="F115" s="6">
        <v>234</v>
      </c>
      <c r="K115" s="10">
        <f>D115</f>
        <v>1670</v>
      </c>
    </row>
    <row r="116" spans="1:13">
      <c r="A116" s="3">
        <v>108</v>
      </c>
      <c r="B116" t="s">
        <v>1061</v>
      </c>
      <c r="C116" s="82">
        <v>67270</v>
      </c>
      <c r="D116" s="15">
        <v>1670</v>
      </c>
      <c r="E116" s="3">
        <v>1.53</v>
      </c>
      <c r="F116" s="6">
        <v>200</v>
      </c>
      <c r="J116" s="10">
        <f>D116</f>
        <v>1670</v>
      </c>
    </row>
    <row r="117" spans="1:13" ht="20">
      <c r="A117" s="141" t="s">
        <v>1804</v>
      </c>
      <c r="B117" s="141"/>
      <c r="C117" s="141"/>
      <c r="D117" s="141"/>
      <c r="E117" s="141"/>
      <c r="F117" s="141"/>
      <c r="G117" s="141"/>
      <c r="H117" s="141"/>
      <c r="I117" s="141"/>
      <c r="J117" s="141"/>
      <c r="K117" s="141"/>
      <c r="L117" s="141"/>
      <c r="M117" s="141"/>
    </row>
    <row r="118" spans="1:13" ht="20">
      <c r="A118" s="135" t="s">
        <v>1816</v>
      </c>
      <c r="C118" s="82"/>
      <c r="D118" s="15"/>
      <c r="J118" s="10"/>
    </row>
    <row r="119" spans="1:13" ht="18">
      <c r="A119" s="121"/>
      <c r="C119" s="82"/>
      <c r="D119" s="15"/>
      <c r="J119" s="10"/>
    </row>
    <row r="120" spans="1:13">
      <c r="A120" s="109"/>
      <c r="B120" s="45" t="s">
        <v>471</v>
      </c>
      <c r="C120" s="45" t="s">
        <v>472</v>
      </c>
      <c r="D120" s="45" t="s">
        <v>561</v>
      </c>
      <c r="E120" s="45" t="s">
        <v>473</v>
      </c>
      <c r="F120" s="45" t="s">
        <v>36</v>
      </c>
      <c r="G120" s="26" t="s">
        <v>758</v>
      </c>
      <c r="H120" s="115" t="s">
        <v>51</v>
      </c>
      <c r="I120" s="116" t="s">
        <v>73</v>
      </c>
      <c r="J120" s="116" t="s">
        <v>74</v>
      </c>
      <c r="K120" s="117" t="s">
        <v>52</v>
      </c>
      <c r="L120" s="117" t="s">
        <v>53</v>
      </c>
      <c r="M120" s="118" t="s">
        <v>215</v>
      </c>
    </row>
    <row r="121" spans="1:13">
      <c r="A121" s="3">
        <v>109</v>
      </c>
      <c r="B121" t="s">
        <v>1062</v>
      </c>
      <c r="C121" s="82">
        <v>67160</v>
      </c>
      <c r="D121" s="15">
        <v>1670</v>
      </c>
      <c r="E121" s="3">
        <v>2.25</v>
      </c>
      <c r="F121" s="6">
        <v>245</v>
      </c>
      <c r="K121" s="10">
        <f>D121</f>
        <v>1670</v>
      </c>
    </row>
    <row r="122" spans="1:13">
      <c r="A122" s="3">
        <v>110</v>
      </c>
      <c r="B122" t="s">
        <v>1063</v>
      </c>
      <c r="C122" s="82">
        <v>67430</v>
      </c>
      <c r="D122" s="15">
        <v>1655</v>
      </c>
      <c r="E122" s="3">
        <v>1.42</v>
      </c>
      <c r="F122" s="6">
        <v>161</v>
      </c>
      <c r="J122" s="10">
        <f>D122</f>
        <v>1655</v>
      </c>
    </row>
    <row r="123" spans="1:13">
      <c r="A123" s="3">
        <v>111</v>
      </c>
      <c r="B123" t="s">
        <v>1064</v>
      </c>
      <c r="C123" s="82">
        <v>67140</v>
      </c>
      <c r="D123" s="15">
        <v>1655</v>
      </c>
      <c r="E123" s="3">
        <v>2.31</v>
      </c>
      <c r="F123" s="6">
        <v>263</v>
      </c>
      <c r="L123" s="10">
        <f>D123</f>
        <v>1655</v>
      </c>
    </row>
    <row r="124" spans="1:13">
      <c r="A124" s="3">
        <v>112</v>
      </c>
      <c r="B124" t="s">
        <v>1065</v>
      </c>
      <c r="C124" s="82">
        <v>67310</v>
      </c>
      <c r="D124" s="15">
        <v>1590</v>
      </c>
      <c r="E124" s="3">
        <v>2.0499999999999998</v>
      </c>
      <c r="F124" s="6">
        <v>204</v>
      </c>
      <c r="K124" s="10">
        <f>D124</f>
        <v>1590</v>
      </c>
    </row>
    <row r="125" spans="1:13">
      <c r="A125" s="3">
        <v>113</v>
      </c>
      <c r="B125" t="s">
        <v>1066</v>
      </c>
      <c r="C125" s="82">
        <v>67880</v>
      </c>
      <c r="D125" s="15">
        <v>1590</v>
      </c>
      <c r="E125" s="3">
        <v>2.2200000000000002</v>
      </c>
      <c r="F125" s="6">
        <v>249</v>
      </c>
      <c r="K125" s="10">
        <f>D125</f>
        <v>1590</v>
      </c>
    </row>
    <row r="126" spans="1:13">
      <c r="A126" s="3">
        <v>114</v>
      </c>
      <c r="B126" t="s">
        <v>1067</v>
      </c>
      <c r="C126" s="82">
        <v>67570</v>
      </c>
      <c r="D126" s="15">
        <v>1558</v>
      </c>
      <c r="E126" s="3">
        <v>2.31</v>
      </c>
      <c r="F126" s="6">
        <v>230</v>
      </c>
      <c r="L126" s="10">
        <f>D126</f>
        <v>1558</v>
      </c>
    </row>
    <row r="127" spans="1:13">
      <c r="A127" s="3">
        <v>115</v>
      </c>
      <c r="B127" t="s">
        <v>1068</v>
      </c>
      <c r="C127" s="82">
        <v>67130</v>
      </c>
      <c r="D127" s="15">
        <v>1543</v>
      </c>
      <c r="E127" s="29">
        <v>2.2999999999999998</v>
      </c>
      <c r="F127" s="6">
        <v>225</v>
      </c>
      <c r="K127" s="10">
        <f>D127</f>
        <v>1543</v>
      </c>
    </row>
    <row r="128" spans="1:13">
      <c r="A128" s="3">
        <v>116</v>
      </c>
      <c r="B128" t="s">
        <v>1069</v>
      </c>
      <c r="C128" s="82">
        <v>67250</v>
      </c>
      <c r="D128" s="15">
        <v>1528</v>
      </c>
      <c r="E128" s="3">
        <v>2.13</v>
      </c>
      <c r="F128" s="6">
        <v>231</v>
      </c>
      <c r="K128" s="10">
        <f>D128</f>
        <v>1528</v>
      </c>
    </row>
    <row r="129" spans="1:12">
      <c r="A129" s="3">
        <v>117</v>
      </c>
      <c r="B129" t="s">
        <v>1070</v>
      </c>
      <c r="C129" s="82">
        <v>67190</v>
      </c>
      <c r="D129" s="15">
        <v>1513</v>
      </c>
      <c r="E129" s="3">
        <v>2.17</v>
      </c>
      <c r="F129" s="6">
        <v>213</v>
      </c>
      <c r="K129" s="10">
        <f>D129</f>
        <v>1513</v>
      </c>
    </row>
    <row r="130" spans="1:12">
      <c r="A130" s="3">
        <v>118</v>
      </c>
      <c r="B130" t="s">
        <v>1071</v>
      </c>
      <c r="C130" s="82">
        <v>67530</v>
      </c>
      <c r="D130" s="15">
        <v>1513</v>
      </c>
      <c r="E130" s="3">
        <v>2.33</v>
      </c>
      <c r="F130" s="6">
        <v>261</v>
      </c>
      <c r="L130" s="10">
        <f>D130</f>
        <v>1513</v>
      </c>
    </row>
    <row r="131" spans="1:12">
      <c r="A131" s="3">
        <v>119</v>
      </c>
      <c r="B131" t="s">
        <v>1072</v>
      </c>
      <c r="C131" s="82">
        <v>67280</v>
      </c>
      <c r="D131" s="15">
        <v>1504</v>
      </c>
      <c r="E131" s="29">
        <v>2.2000000000000002</v>
      </c>
      <c r="F131" s="6">
        <v>217</v>
      </c>
      <c r="K131" s="10">
        <f>D131</f>
        <v>1504</v>
      </c>
    </row>
    <row r="132" spans="1:12">
      <c r="A132" s="3">
        <v>120</v>
      </c>
      <c r="B132" t="s">
        <v>1073</v>
      </c>
      <c r="C132" s="82">
        <v>67108</v>
      </c>
      <c r="D132" s="15">
        <v>1496</v>
      </c>
      <c r="E132" s="3">
        <v>2.17</v>
      </c>
      <c r="F132" s="6">
        <v>241</v>
      </c>
      <c r="K132" s="10">
        <f>D132</f>
        <v>1496</v>
      </c>
    </row>
    <row r="133" spans="1:12">
      <c r="A133" s="3">
        <v>121</v>
      </c>
      <c r="B133" t="s">
        <v>1074</v>
      </c>
      <c r="C133" s="83">
        <v>67600</v>
      </c>
      <c r="D133" s="15">
        <v>1493</v>
      </c>
      <c r="E133" s="3">
        <v>2.38</v>
      </c>
      <c r="F133" s="6">
        <v>251</v>
      </c>
      <c r="L133" s="10">
        <f>D133</f>
        <v>1493</v>
      </c>
    </row>
    <row r="134" spans="1:12">
      <c r="A134" s="3">
        <v>122</v>
      </c>
      <c r="B134" t="s">
        <v>1075</v>
      </c>
      <c r="C134" s="83">
        <v>67290</v>
      </c>
      <c r="D134" s="15">
        <v>1487</v>
      </c>
      <c r="E134" s="3">
        <v>1.56</v>
      </c>
      <c r="F134" s="6">
        <v>178</v>
      </c>
      <c r="J134" s="10">
        <f>D134</f>
        <v>1487</v>
      </c>
    </row>
    <row r="135" spans="1:12">
      <c r="A135" s="3">
        <v>123</v>
      </c>
      <c r="B135" t="s">
        <v>1076</v>
      </c>
      <c r="C135" s="83">
        <v>67320</v>
      </c>
      <c r="D135" s="15">
        <v>1468</v>
      </c>
      <c r="E135" s="3">
        <v>1.38</v>
      </c>
      <c r="F135" s="6">
        <v>162</v>
      </c>
      <c r="J135" s="10">
        <f>D135</f>
        <v>1468</v>
      </c>
    </row>
    <row r="136" spans="1:12">
      <c r="A136" s="3">
        <v>124</v>
      </c>
      <c r="B136" t="s">
        <v>1077</v>
      </c>
      <c r="C136" s="83">
        <v>67410</v>
      </c>
      <c r="D136" s="15">
        <v>1448</v>
      </c>
      <c r="E136" s="3">
        <v>2.11</v>
      </c>
      <c r="F136" s="6">
        <v>232</v>
      </c>
      <c r="K136" s="10">
        <f>D136</f>
        <v>1448</v>
      </c>
    </row>
    <row r="137" spans="1:12">
      <c r="A137" s="3">
        <v>125</v>
      </c>
      <c r="B137" t="s">
        <v>1078</v>
      </c>
      <c r="C137" s="83">
        <v>67260</v>
      </c>
      <c r="D137" s="15">
        <v>1438</v>
      </c>
      <c r="E137" s="29">
        <v>1.3</v>
      </c>
      <c r="F137" s="6">
        <v>143</v>
      </c>
      <c r="I137" s="10">
        <f>D137</f>
        <v>1438</v>
      </c>
    </row>
    <row r="138" spans="1:12">
      <c r="A138" s="3">
        <v>126</v>
      </c>
      <c r="B138" t="s">
        <v>1079</v>
      </c>
      <c r="C138" s="83">
        <v>67330</v>
      </c>
      <c r="D138" s="15">
        <v>1436</v>
      </c>
      <c r="E138" s="3">
        <v>2.02</v>
      </c>
      <c r="F138" s="6">
        <v>200</v>
      </c>
      <c r="K138" s="10">
        <f>D138</f>
        <v>1436</v>
      </c>
    </row>
    <row r="139" spans="1:12">
      <c r="A139" s="3">
        <v>127</v>
      </c>
      <c r="B139" t="s">
        <v>1080</v>
      </c>
      <c r="C139" s="83">
        <v>67370</v>
      </c>
      <c r="D139" s="15">
        <v>1426</v>
      </c>
      <c r="E139" s="29">
        <v>2.1</v>
      </c>
      <c r="F139" s="6">
        <v>213</v>
      </c>
      <c r="K139" s="10">
        <f>D139</f>
        <v>1426</v>
      </c>
    </row>
    <row r="140" spans="1:12">
      <c r="A140" s="3">
        <v>128</v>
      </c>
      <c r="B140" t="s">
        <v>1081</v>
      </c>
      <c r="C140" s="83">
        <v>67110</v>
      </c>
      <c r="D140" s="15">
        <v>1424</v>
      </c>
      <c r="E140" s="29">
        <v>2.1</v>
      </c>
      <c r="F140" s="6">
        <v>195</v>
      </c>
      <c r="K140" s="10">
        <f>D140</f>
        <v>1424</v>
      </c>
    </row>
    <row r="141" spans="1:12">
      <c r="A141" s="3">
        <v>129</v>
      </c>
      <c r="B141" t="s">
        <v>1082</v>
      </c>
      <c r="C141" s="83">
        <v>67350</v>
      </c>
      <c r="D141" s="15">
        <v>1423</v>
      </c>
      <c r="E141" s="3">
        <v>2.0699999999999998</v>
      </c>
      <c r="F141" s="6">
        <v>210</v>
      </c>
      <c r="K141" s="10">
        <f>D141</f>
        <v>1423</v>
      </c>
    </row>
    <row r="142" spans="1:12">
      <c r="A142" s="3">
        <v>130</v>
      </c>
      <c r="B142" t="s">
        <v>1083</v>
      </c>
      <c r="C142" s="83">
        <v>67150</v>
      </c>
      <c r="D142" s="15">
        <v>1421</v>
      </c>
      <c r="E142" s="29">
        <v>2.2000000000000002</v>
      </c>
      <c r="F142" s="6">
        <v>244</v>
      </c>
      <c r="K142" s="10">
        <f>D142</f>
        <v>1421</v>
      </c>
    </row>
    <row r="143" spans="1:12">
      <c r="A143" s="3">
        <v>131</v>
      </c>
      <c r="B143" t="s">
        <v>1084</v>
      </c>
      <c r="C143" s="83">
        <v>67160</v>
      </c>
      <c r="D143" s="15">
        <v>1395</v>
      </c>
      <c r="E143" s="3">
        <v>2.33</v>
      </c>
      <c r="F143" s="6">
        <v>254</v>
      </c>
      <c r="L143" s="10">
        <f>D143</f>
        <v>1395</v>
      </c>
    </row>
    <row r="144" spans="1:12">
      <c r="A144" s="3">
        <v>132</v>
      </c>
      <c r="B144" t="s">
        <v>1085</v>
      </c>
      <c r="C144" s="83">
        <v>67207</v>
      </c>
      <c r="D144" s="15">
        <v>1381</v>
      </c>
      <c r="E144" s="3">
        <v>2.06</v>
      </c>
      <c r="F144" s="6">
        <v>223</v>
      </c>
      <c r="K144" s="10">
        <f>D144</f>
        <v>1381</v>
      </c>
    </row>
    <row r="145" spans="1:11">
      <c r="A145" s="3">
        <v>133</v>
      </c>
      <c r="B145" t="s">
        <v>1086</v>
      </c>
      <c r="C145" s="83">
        <v>67150</v>
      </c>
      <c r="D145" s="15">
        <v>1369</v>
      </c>
      <c r="E145" s="29">
        <v>2.2000000000000002</v>
      </c>
      <c r="F145" s="6">
        <v>244</v>
      </c>
      <c r="K145" s="10">
        <f t="shared" ref="K145:K157" si="3">D145</f>
        <v>1369</v>
      </c>
    </row>
    <row r="146" spans="1:11">
      <c r="A146" s="3">
        <v>134</v>
      </c>
      <c r="B146" t="s">
        <v>1087</v>
      </c>
      <c r="C146" s="83">
        <v>67113</v>
      </c>
      <c r="D146" s="15">
        <v>1368</v>
      </c>
      <c r="E146" s="29">
        <v>2.2000000000000002</v>
      </c>
      <c r="F146" s="6">
        <v>243</v>
      </c>
      <c r="K146" s="10">
        <f t="shared" si="3"/>
        <v>1368</v>
      </c>
    </row>
    <row r="147" spans="1:11">
      <c r="A147" s="3">
        <v>135</v>
      </c>
      <c r="B147" t="s">
        <v>1088</v>
      </c>
      <c r="C147" s="83">
        <v>67280</v>
      </c>
      <c r="D147" s="15">
        <v>1356</v>
      </c>
      <c r="E147" s="3">
        <v>2.27</v>
      </c>
      <c r="F147" s="6">
        <v>222</v>
      </c>
      <c r="K147" s="10">
        <f t="shared" si="3"/>
        <v>1356</v>
      </c>
    </row>
    <row r="148" spans="1:11">
      <c r="A148" s="3">
        <v>136</v>
      </c>
      <c r="B148" t="s">
        <v>1089</v>
      </c>
      <c r="C148" s="83">
        <v>67230</v>
      </c>
      <c r="D148" s="15">
        <v>1351</v>
      </c>
      <c r="E148" s="3">
        <v>2.2799999999999998</v>
      </c>
      <c r="F148" s="6">
        <v>256</v>
      </c>
      <c r="K148" s="10">
        <f t="shared" si="3"/>
        <v>1351</v>
      </c>
    </row>
    <row r="149" spans="1:11">
      <c r="A149" s="3">
        <v>137</v>
      </c>
      <c r="B149" t="s">
        <v>1090</v>
      </c>
      <c r="C149" s="83">
        <v>67190</v>
      </c>
      <c r="D149" s="15">
        <v>1340</v>
      </c>
      <c r="E149" s="29">
        <v>2.2000000000000002</v>
      </c>
      <c r="F149" s="6">
        <v>215</v>
      </c>
      <c r="K149" s="10">
        <f t="shared" si="3"/>
        <v>1340</v>
      </c>
    </row>
    <row r="150" spans="1:11">
      <c r="A150" s="3">
        <v>138</v>
      </c>
      <c r="B150" t="s">
        <v>1091</v>
      </c>
      <c r="C150" s="83">
        <v>67210</v>
      </c>
      <c r="D150" s="15">
        <v>1302</v>
      </c>
      <c r="E150" s="3">
        <v>2.25</v>
      </c>
      <c r="F150" s="6">
        <v>253</v>
      </c>
      <c r="K150" s="10">
        <f t="shared" si="3"/>
        <v>1302</v>
      </c>
    </row>
    <row r="151" spans="1:11">
      <c r="A151" s="3">
        <v>139</v>
      </c>
      <c r="B151" t="s">
        <v>1092</v>
      </c>
      <c r="C151" s="83">
        <v>67980</v>
      </c>
      <c r="D151" s="15">
        <v>1300</v>
      </c>
      <c r="E151" s="3">
        <v>2.21</v>
      </c>
      <c r="F151" s="6">
        <v>217</v>
      </c>
      <c r="K151" s="10">
        <f t="shared" si="3"/>
        <v>1300</v>
      </c>
    </row>
    <row r="152" spans="1:11">
      <c r="A152" s="3">
        <v>140</v>
      </c>
      <c r="B152" t="s">
        <v>1093</v>
      </c>
      <c r="C152" s="83">
        <v>67190</v>
      </c>
      <c r="D152" s="15">
        <v>1287</v>
      </c>
      <c r="E152" s="3">
        <v>2.23</v>
      </c>
      <c r="F152" s="6">
        <v>216</v>
      </c>
      <c r="K152" s="10">
        <f t="shared" si="3"/>
        <v>1287</v>
      </c>
    </row>
    <row r="153" spans="1:11">
      <c r="A153" s="3">
        <v>141</v>
      </c>
      <c r="B153" t="s">
        <v>1094</v>
      </c>
      <c r="C153" s="83">
        <v>67210</v>
      </c>
      <c r="D153" s="15">
        <v>1280</v>
      </c>
      <c r="E153" s="3">
        <v>2.27</v>
      </c>
      <c r="F153" s="6">
        <v>257</v>
      </c>
      <c r="K153" s="10">
        <f t="shared" si="3"/>
        <v>1280</v>
      </c>
    </row>
    <row r="154" spans="1:11">
      <c r="A154" s="3">
        <v>142</v>
      </c>
      <c r="B154" t="s">
        <v>1095</v>
      </c>
      <c r="C154" s="83">
        <v>67120</v>
      </c>
      <c r="D154" s="15">
        <v>1270</v>
      </c>
      <c r="E154" s="3">
        <v>2.1800000000000002</v>
      </c>
      <c r="F154" s="6">
        <v>216</v>
      </c>
      <c r="K154" s="10">
        <f t="shared" si="3"/>
        <v>1270</v>
      </c>
    </row>
    <row r="155" spans="1:11">
      <c r="A155" s="3">
        <v>143</v>
      </c>
      <c r="B155" t="s">
        <v>1096</v>
      </c>
      <c r="C155" s="83">
        <v>67590</v>
      </c>
      <c r="D155" s="15">
        <v>1268</v>
      </c>
      <c r="E155" s="3">
        <v>2.06</v>
      </c>
      <c r="F155" s="6">
        <v>209</v>
      </c>
      <c r="K155" s="10">
        <f t="shared" si="3"/>
        <v>1268</v>
      </c>
    </row>
    <row r="156" spans="1:11">
      <c r="A156" s="3">
        <v>144</v>
      </c>
      <c r="B156" t="s">
        <v>1097</v>
      </c>
      <c r="C156" s="83">
        <v>67500</v>
      </c>
      <c r="D156" s="15">
        <v>1268</v>
      </c>
      <c r="E156" s="29">
        <v>2</v>
      </c>
      <c r="F156" s="6">
        <v>212</v>
      </c>
      <c r="K156" s="10">
        <f t="shared" si="3"/>
        <v>1268</v>
      </c>
    </row>
    <row r="157" spans="1:11">
      <c r="A157" s="3">
        <v>145</v>
      </c>
      <c r="B157" t="s">
        <v>1098</v>
      </c>
      <c r="C157" s="83">
        <v>67550</v>
      </c>
      <c r="D157" s="15">
        <v>1265</v>
      </c>
      <c r="E157" s="3">
        <v>2.04</v>
      </c>
      <c r="F157" s="6">
        <v>214</v>
      </c>
      <c r="K157" s="10">
        <f t="shared" si="3"/>
        <v>1265</v>
      </c>
    </row>
    <row r="158" spans="1:11">
      <c r="A158" s="3">
        <v>146</v>
      </c>
      <c r="B158" t="s">
        <v>1099</v>
      </c>
      <c r="C158" s="83">
        <v>67970</v>
      </c>
      <c r="D158" s="15">
        <v>1256</v>
      </c>
      <c r="E158" s="3">
        <v>1.34</v>
      </c>
      <c r="F158" s="6">
        <v>143</v>
      </c>
      <c r="J158" s="10">
        <f>D158</f>
        <v>1256</v>
      </c>
    </row>
    <row r="159" spans="1:11">
      <c r="A159" s="3">
        <v>147</v>
      </c>
      <c r="B159" t="s">
        <v>1100</v>
      </c>
      <c r="C159" s="83">
        <v>67210</v>
      </c>
      <c r="D159" s="15">
        <v>1238</v>
      </c>
      <c r="E159" s="3">
        <v>2.23</v>
      </c>
      <c r="F159" s="6">
        <v>252</v>
      </c>
      <c r="K159" s="10">
        <f>D159</f>
        <v>1238</v>
      </c>
    </row>
    <row r="160" spans="1:11">
      <c r="A160" s="3">
        <v>148</v>
      </c>
      <c r="B160" t="s">
        <v>1101</v>
      </c>
      <c r="C160" s="83">
        <v>67110</v>
      </c>
      <c r="D160" s="15">
        <v>1226</v>
      </c>
      <c r="E160" s="3">
        <v>2.15</v>
      </c>
      <c r="F160" s="6">
        <v>197</v>
      </c>
      <c r="K160" s="10">
        <f>D160</f>
        <v>1226</v>
      </c>
    </row>
    <row r="161" spans="1:12">
      <c r="A161" s="3">
        <v>149</v>
      </c>
      <c r="B161" t="s">
        <v>1102</v>
      </c>
      <c r="C161" s="83">
        <v>67210</v>
      </c>
      <c r="D161" s="15">
        <v>1222</v>
      </c>
      <c r="E161" s="3">
        <v>2.2799999999999998</v>
      </c>
      <c r="F161" s="6">
        <v>258</v>
      </c>
      <c r="K161" s="10">
        <f>D161</f>
        <v>1222</v>
      </c>
    </row>
    <row r="162" spans="1:12">
      <c r="A162" s="3">
        <v>150</v>
      </c>
      <c r="B162" t="s">
        <v>1103</v>
      </c>
      <c r="C162" s="83">
        <v>67230</v>
      </c>
      <c r="D162" s="15">
        <v>1214</v>
      </c>
      <c r="E162" s="3">
        <v>2.33</v>
      </c>
      <c r="F162" s="6">
        <v>258</v>
      </c>
      <c r="L162" s="10">
        <f>D162</f>
        <v>1214</v>
      </c>
    </row>
    <row r="163" spans="1:12">
      <c r="A163" s="3">
        <v>151</v>
      </c>
      <c r="B163" t="s">
        <v>1104</v>
      </c>
      <c r="C163" s="83">
        <v>67310</v>
      </c>
      <c r="D163" s="15">
        <v>1194</v>
      </c>
      <c r="E163" s="3">
        <v>1.57</v>
      </c>
      <c r="F163" s="6">
        <v>198</v>
      </c>
      <c r="J163" s="10">
        <f>D163</f>
        <v>1194</v>
      </c>
    </row>
    <row r="164" spans="1:12">
      <c r="A164" s="3">
        <v>152</v>
      </c>
      <c r="B164" t="s">
        <v>1105</v>
      </c>
      <c r="C164" s="83">
        <v>67130</v>
      </c>
      <c r="D164" s="15">
        <v>1182</v>
      </c>
      <c r="E164" s="3">
        <v>2.3199999999999998</v>
      </c>
      <c r="F164" s="6">
        <v>228</v>
      </c>
      <c r="L164" s="10">
        <f>D164</f>
        <v>1182</v>
      </c>
    </row>
    <row r="165" spans="1:12">
      <c r="A165" s="3">
        <v>153</v>
      </c>
      <c r="B165" t="s">
        <v>1106</v>
      </c>
      <c r="C165" s="83">
        <v>67280</v>
      </c>
      <c r="D165" s="15">
        <v>1182</v>
      </c>
      <c r="E165" s="3">
        <v>2.2400000000000002</v>
      </c>
      <c r="F165" s="6">
        <v>219</v>
      </c>
      <c r="K165" s="10">
        <f>D165</f>
        <v>1182</v>
      </c>
    </row>
    <row r="166" spans="1:12">
      <c r="A166" s="3">
        <v>154</v>
      </c>
      <c r="B166" t="s">
        <v>1107</v>
      </c>
      <c r="C166" s="83">
        <v>67710</v>
      </c>
      <c r="D166" s="15">
        <v>1182</v>
      </c>
      <c r="E166" s="3">
        <v>2.08</v>
      </c>
      <c r="F166" s="6">
        <v>204</v>
      </c>
      <c r="K166" s="10">
        <f>D166</f>
        <v>1182</v>
      </c>
    </row>
    <row r="167" spans="1:12">
      <c r="A167" s="3">
        <v>155</v>
      </c>
      <c r="B167" t="s">
        <v>1108</v>
      </c>
      <c r="C167" s="83">
        <v>67700</v>
      </c>
      <c r="D167" s="15">
        <v>1179</v>
      </c>
      <c r="E167" s="3">
        <v>1.48</v>
      </c>
      <c r="F167" s="6">
        <v>189</v>
      </c>
      <c r="J167" s="10">
        <f>D167</f>
        <v>1179</v>
      </c>
    </row>
    <row r="168" spans="1:12">
      <c r="A168" s="3">
        <v>156</v>
      </c>
      <c r="B168" t="s">
        <v>1109</v>
      </c>
      <c r="C168" s="83">
        <v>67370</v>
      </c>
      <c r="D168" s="15">
        <v>1171</v>
      </c>
      <c r="E168" s="3">
        <v>2.09</v>
      </c>
      <c r="F168" s="6">
        <v>223</v>
      </c>
      <c r="K168" s="10">
        <f>D168</f>
        <v>1171</v>
      </c>
    </row>
    <row r="169" spans="1:12">
      <c r="A169" s="3">
        <v>157</v>
      </c>
      <c r="B169" t="s">
        <v>1110</v>
      </c>
      <c r="C169" s="83">
        <v>67920</v>
      </c>
      <c r="D169" s="15">
        <v>1154</v>
      </c>
      <c r="E169" s="3">
        <v>2.4700000000000002</v>
      </c>
      <c r="F169" s="6">
        <v>271</v>
      </c>
      <c r="L169" s="10">
        <f>D169</f>
        <v>1154</v>
      </c>
    </row>
    <row r="170" spans="1:12">
      <c r="A170" s="3">
        <v>158</v>
      </c>
      <c r="B170" t="s">
        <v>1111</v>
      </c>
      <c r="C170" s="83">
        <v>67370</v>
      </c>
      <c r="D170" s="15">
        <v>1153</v>
      </c>
      <c r="E170" s="3">
        <v>2.12</v>
      </c>
      <c r="F170" s="6">
        <v>224</v>
      </c>
      <c r="K170" s="10">
        <f>D170</f>
        <v>1153</v>
      </c>
    </row>
    <row r="171" spans="1:12">
      <c r="A171" s="3">
        <v>159</v>
      </c>
      <c r="B171" t="s">
        <v>1112</v>
      </c>
      <c r="C171" s="83">
        <v>67330</v>
      </c>
      <c r="D171" s="15">
        <v>1147</v>
      </c>
      <c r="E171" s="3">
        <v>1.54</v>
      </c>
      <c r="F171" s="6">
        <v>191</v>
      </c>
      <c r="J171" s="10">
        <f>D171</f>
        <v>1147</v>
      </c>
    </row>
    <row r="172" spans="1:12">
      <c r="A172" s="3">
        <v>160</v>
      </c>
      <c r="B172" t="s">
        <v>1113</v>
      </c>
      <c r="C172" s="83">
        <v>67150</v>
      </c>
      <c r="D172" s="15">
        <v>1133</v>
      </c>
      <c r="E172" s="3">
        <v>2.2400000000000002</v>
      </c>
      <c r="F172" s="6">
        <v>250</v>
      </c>
      <c r="K172" s="10">
        <f>D172</f>
        <v>1133</v>
      </c>
    </row>
    <row r="173" spans="1:12">
      <c r="A173" s="3">
        <v>161</v>
      </c>
      <c r="B173" t="s">
        <v>1114</v>
      </c>
      <c r="C173" s="83">
        <v>67190</v>
      </c>
      <c r="D173" s="15">
        <v>1126</v>
      </c>
      <c r="E173" s="3">
        <v>2.35</v>
      </c>
      <c r="F173" s="6">
        <v>227</v>
      </c>
      <c r="L173" s="10">
        <f>D173</f>
        <v>1126</v>
      </c>
    </row>
    <row r="174" spans="1:12">
      <c r="A174" s="3">
        <v>162</v>
      </c>
      <c r="B174" t="s">
        <v>1115</v>
      </c>
      <c r="C174" s="83">
        <v>67230</v>
      </c>
      <c r="D174" s="15">
        <v>1121</v>
      </c>
      <c r="E174" s="3">
        <v>2.2799999999999998</v>
      </c>
      <c r="F174" s="6">
        <v>255</v>
      </c>
      <c r="K174" s="10">
        <f>D174</f>
        <v>1121</v>
      </c>
    </row>
    <row r="175" spans="1:12">
      <c r="A175" s="3">
        <v>163</v>
      </c>
      <c r="B175" t="s">
        <v>1116</v>
      </c>
      <c r="C175" s="83">
        <v>67250</v>
      </c>
      <c r="D175" s="15">
        <v>1104</v>
      </c>
      <c r="E175" s="3">
        <v>2.19</v>
      </c>
      <c r="F175" s="6">
        <v>238</v>
      </c>
      <c r="K175" s="10">
        <f>D175</f>
        <v>1104</v>
      </c>
    </row>
    <row r="176" spans="1:12">
      <c r="A176" s="3">
        <v>164</v>
      </c>
      <c r="B176" t="s">
        <v>1117</v>
      </c>
      <c r="C176" s="83">
        <v>67120</v>
      </c>
      <c r="D176" s="15">
        <v>1098</v>
      </c>
      <c r="E176" s="3">
        <v>2.2200000000000002</v>
      </c>
      <c r="F176" s="6">
        <v>245</v>
      </c>
      <c r="K176" s="10">
        <f>D176</f>
        <v>1098</v>
      </c>
    </row>
    <row r="177" spans="1:12">
      <c r="A177" s="3">
        <v>165</v>
      </c>
      <c r="B177" t="s">
        <v>1118</v>
      </c>
      <c r="C177" s="83">
        <v>67112</v>
      </c>
      <c r="D177" s="15">
        <v>1093</v>
      </c>
      <c r="E177" s="3">
        <v>2.14</v>
      </c>
      <c r="F177" s="6">
        <v>214</v>
      </c>
      <c r="K177" s="10">
        <f>D177</f>
        <v>1093</v>
      </c>
    </row>
    <row r="178" spans="1:12">
      <c r="A178" s="3">
        <v>166</v>
      </c>
      <c r="B178" t="s">
        <v>1119</v>
      </c>
      <c r="C178" s="83">
        <v>67350</v>
      </c>
      <c r="D178" s="15">
        <v>1091</v>
      </c>
      <c r="E178" s="3">
        <v>2.08</v>
      </c>
      <c r="F178" s="6">
        <v>210</v>
      </c>
      <c r="K178" s="10">
        <f>D178</f>
        <v>1091</v>
      </c>
    </row>
    <row r="179" spans="1:12">
      <c r="A179" s="3">
        <v>167</v>
      </c>
      <c r="B179" t="s">
        <v>1120</v>
      </c>
      <c r="C179" s="83">
        <v>67600</v>
      </c>
      <c r="D179" s="15">
        <v>1085</v>
      </c>
      <c r="E179" s="3">
        <v>2.4700000000000002</v>
      </c>
      <c r="F179" s="6">
        <v>287</v>
      </c>
      <c r="L179" s="10">
        <f>D179</f>
        <v>1085</v>
      </c>
    </row>
    <row r="180" spans="1:12">
      <c r="A180" s="3">
        <v>168</v>
      </c>
      <c r="B180" t="s">
        <v>1121</v>
      </c>
      <c r="C180" s="83">
        <v>67230</v>
      </c>
      <c r="D180" s="15">
        <v>1073</v>
      </c>
      <c r="E180" s="3">
        <v>2.2599999999999998</v>
      </c>
      <c r="F180" s="6">
        <v>252</v>
      </c>
      <c r="K180" s="10">
        <f>D180</f>
        <v>1073</v>
      </c>
    </row>
    <row r="181" spans="1:12">
      <c r="A181" s="3">
        <v>169</v>
      </c>
      <c r="B181" t="s">
        <v>1122</v>
      </c>
      <c r="C181" s="83">
        <v>67330</v>
      </c>
      <c r="D181" s="15">
        <v>1069</v>
      </c>
      <c r="E181" s="3">
        <v>1.51</v>
      </c>
      <c r="F181" s="6">
        <v>188</v>
      </c>
      <c r="J181" s="10">
        <f>D181</f>
        <v>1069</v>
      </c>
    </row>
    <row r="182" spans="1:12">
      <c r="A182" s="3">
        <v>170</v>
      </c>
      <c r="B182" t="s">
        <v>1123</v>
      </c>
      <c r="C182" s="83">
        <v>67370</v>
      </c>
      <c r="D182" s="15">
        <v>1067</v>
      </c>
      <c r="E182" s="3">
        <v>2.13</v>
      </c>
      <c r="F182" s="6">
        <v>224</v>
      </c>
      <c r="K182" s="10">
        <f>D182</f>
        <v>1067</v>
      </c>
    </row>
    <row r="183" spans="1:12">
      <c r="A183" s="3">
        <v>171</v>
      </c>
      <c r="B183" t="s">
        <v>1124</v>
      </c>
      <c r="C183" s="83">
        <v>67160</v>
      </c>
      <c r="D183" s="15">
        <v>1061</v>
      </c>
      <c r="E183" s="3">
        <v>2.25</v>
      </c>
      <c r="F183" s="6">
        <v>207</v>
      </c>
      <c r="K183" s="10">
        <f>D183</f>
        <v>1061</v>
      </c>
    </row>
    <row r="184" spans="1:12">
      <c r="A184" s="3">
        <v>172</v>
      </c>
      <c r="B184" t="s">
        <v>1125</v>
      </c>
      <c r="C184" s="83">
        <v>67290</v>
      </c>
      <c r="D184" s="15">
        <v>1050</v>
      </c>
      <c r="E184" s="29">
        <v>2</v>
      </c>
      <c r="F184" s="6">
        <v>181</v>
      </c>
      <c r="J184" s="10">
        <f>D184</f>
        <v>1050</v>
      </c>
    </row>
    <row r="185" spans="1:12">
      <c r="A185" s="3">
        <v>173</v>
      </c>
      <c r="B185" t="s">
        <v>1126</v>
      </c>
      <c r="C185" s="83">
        <v>67170</v>
      </c>
      <c r="D185" s="15">
        <v>1042</v>
      </c>
      <c r="E185" s="3">
        <v>2.02</v>
      </c>
      <c r="F185" s="6">
        <v>207</v>
      </c>
      <c r="K185" s="10">
        <f>D185</f>
        <v>1042</v>
      </c>
    </row>
    <row r="186" spans="1:12">
      <c r="A186" s="3">
        <v>174</v>
      </c>
      <c r="B186" t="s">
        <v>1127</v>
      </c>
      <c r="C186" s="83">
        <v>67860</v>
      </c>
      <c r="D186" s="15">
        <v>1030</v>
      </c>
      <c r="E186" s="3">
        <v>2.36</v>
      </c>
      <c r="F186" s="6">
        <v>262</v>
      </c>
      <c r="L186" s="10">
        <f>D186</f>
        <v>1030</v>
      </c>
    </row>
    <row r="187" spans="1:12">
      <c r="A187" s="3">
        <v>175</v>
      </c>
      <c r="B187" t="s">
        <v>1128</v>
      </c>
      <c r="C187" s="83">
        <v>67880</v>
      </c>
      <c r="D187" s="15">
        <v>1015</v>
      </c>
      <c r="E187" s="3">
        <v>2.21</v>
      </c>
      <c r="F187" s="6">
        <v>246</v>
      </c>
      <c r="K187" s="10">
        <f>D187</f>
        <v>1015</v>
      </c>
    </row>
    <row r="188" spans="1:12">
      <c r="A188" s="3">
        <v>176</v>
      </c>
      <c r="B188" t="s">
        <v>1129</v>
      </c>
      <c r="C188" s="83">
        <v>67260</v>
      </c>
      <c r="D188" s="15">
        <v>1013</v>
      </c>
      <c r="E188" s="3">
        <v>1.34</v>
      </c>
      <c r="F188" s="6">
        <v>156</v>
      </c>
      <c r="J188" s="10">
        <f>D188</f>
        <v>1013</v>
      </c>
    </row>
    <row r="189" spans="1:12">
      <c r="A189" s="3">
        <v>177</v>
      </c>
      <c r="B189" t="s">
        <v>1130</v>
      </c>
      <c r="C189" s="83">
        <v>67350</v>
      </c>
      <c r="D189" s="15">
        <v>1012</v>
      </c>
      <c r="E189" s="3">
        <v>2.0699999999999998</v>
      </c>
      <c r="F189" s="6">
        <v>209</v>
      </c>
      <c r="K189" s="10">
        <f>D189</f>
        <v>1012</v>
      </c>
    </row>
    <row r="190" spans="1:12">
      <c r="A190" s="3">
        <v>178</v>
      </c>
      <c r="B190" t="s">
        <v>1131</v>
      </c>
      <c r="C190" s="83">
        <v>67117</v>
      </c>
      <c r="D190" s="15">
        <v>1008</v>
      </c>
      <c r="E190" s="3">
        <v>2.08</v>
      </c>
      <c r="F190" s="6">
        <v>209</v>
      </c>
      <c r="K190" s="10">
        <f t="shared" ref="K190:K195" si="4">D190</f>
        <v>1008</v>
      </c>
    </row>
    <row r="191" spans="1:12">
      <c r="A191" s="3">
        <v>179</v>
      </c>
      <c r="B191" t="s">
        <v>1132</v>
      </c>
      <c r="C191" s="83">
        <v>67370</v>
      </c>
      <c r="D191" s="15">
        <v>1001</v>
      </c>
      <c r="E191" s="3">
        <v>2.06</v>
      </c>
      <c r="F191" s="6">
        <v>204</v>
      </c>
      <c r="K191" s="10">
        <f t="shared" si="4"/>
        <v>1001</v>
      </c>
    </row>
    <row r="192" spans="1:12">
      <c r="A192" s="3">
        <v>180</v>
      </c>
      <c r="B192" t="s">
        <v>1133</v>
      </c>
      <c r="C192" s="83">
        <v>67360</v>
      </c>
      <c r="D192" s="15">
        <v>1000</v>
      </c>
      <c r="E192" s="3">
        <v>2.14</v>
      </c>
      <c r="F192" s="6">
        <v>230</v>
      </c>
      <c r="K192" s="10">
        <f t="shared" si="4"/>
        <v>1000</v>
      </c>
    </row>
    <row r="193" spans="1:12">
      <c r="A193" s="3">
        <v>181</v>
      </c>
      <c r="B193" t="s">
        <v>1134</v>
      </c>
      <c r="C193" s="83">
        <v>67310</v>
      </c>
      <c r="D193" s="15">
        <v>992</v>
      </c>
      <c r="E193" s="3">
        <v>2.09</v>
      </c>
      <c r="F193" s="6">
        <v>207</v>
      </c>
      <c r="K193" s="10">
        <f t="shared" si="4"/>
        <v>992</v>
      </c>
    </row>
    <row r="194" spans="1:12">
      <c r="A194" s="3">
        <v>182</v>
      </c>
      <c r="B194" t="s">
        <v>1135</v>
      </c>
      <c r="C194" s="83">
        <v>67360</v>
      </c>
      <c r="D194" s="15">
        <v>982</v>
      </c>
      <c r="E194" s="3">
        <v>2.23</v>
      </c>
      <c r="F194" s="6">
        <v>236</v>
      </c>
      <c r="K194" s="10">
        <f t="shared" si="4"/>
        <v>982</v>
      </c>
    </row>
    <row r="195" spans="1:12">
      <c r="A195" s="3">
        <v>183</v>
      </c>
      <c r="B195" t="s">
        <v>1136</v>
      </c>
      <c r="C195" s="83">
        <v>67480</v>
      </c>
      <c r="D195" s="15">
        <v>976</v>
      </c>
      <c r="E195" s="3">
        <v>2.14</v>
      </c>
      <c r="F195" s="6">
        <v>242</v>
      </c>
      <c r="K195" s="10">
        <f t="shared" si="4"/>
        <v>976</v>
      </c>
    </row>
    <row r="196" spans="1:12">
      <c r="A196" s="3">
        <v>184</v>
      </c>
      <c r="B196" t="s">
        <v>1137</v>
      </c>
      <c r="C196" s="83">
        <v>67140</v>
      </c>
      <c r="D196" s="15">
        <v>960</v>
      </c>
      <c r="E196" s="3">
        <v>2.31</v>
      </c>
      <c r="F196" s="6">
        <v>262</v>
      </c>
      <c r="L196" s="10">
        <f>D196</f>
        <v>960</v>
      </c>
    </row>
    <row r="197" spans="1:12">
      <c r="A197" s="3">
        <v>185</v>
      </c>
      <c r="B197" t="s">
        <v>1138</v>
      </c>
      <c r="C197" s="83">
        <v>67360</v>
      </c>
      <c r="D197" s="15">
        <v>950</v>
      </c>
      <c r="E197" s="3">
        <v>2.11</v>
      </c>
      <c r="F197" s="6">
        <v>228</v>
      </c>
      <c r="K197" s="10">
        <f>D197</f>
        <v>950</v>
      </c>
    </row>
    <row r="198" spans="1:12">
      <c r="A198" s="3">
        <v>186</v>
      </c>
      <c r="B198" t="s">
        <v>1139</v>
      </c>
      <c r="C198" s="83">
        <v>67150</v>
      </c>
      <c r="D198" s="15">
        <v>947</v>
      </c>
      <c r="E198" s="3">
        <v>2.2599999999999998</v>
      </c>
      <c r="F198" s="6">
        <v>250</v>
      </c>
      <c r="K198" s="10">
        <f>D198</f>
        <v>947</v>
      </c>
    </row>
    <row r="199" spans="1:12">
      <c r="A199" s="3">
        <v>187</v>
      </c>
      <c r="B199" t="s">
        <v>1140</v>
      </c>
      <c r="C199" s="83">
        <v>67480</v>
      </c>
      <c r="D199" s="15">
        <v>941</v>
      </c>
      <c r="E199" s="29">
        <v>2.2000000000000002</v>
      </c>
      <c r="F199" s="6">
        <v>249</v>
      </c>
      <c r="K199" s="10">
        <f>D199</f>
        <v>941</v>
      </c>
    </row>
    <row r="200" spans="1:12">
      <c r="A200" s="3">
        <v>188</v>
      </c>
      <c r="B200" t="s">
        <v>1141</v>
      </c>
      <c r="C200" s="83">
        <v>67120</v>
      </c>
      <c r="D200" s="15">
        <v>938</v>
      </c>
      <c r="E200" s="3">
        <v>2.14</v>
      </c>
      <c r="F200" s="6">
        <v>214</v>
      </c>
      <c r="K200" s="10">
        <f>D200</f>
        <v>938</v>
      </c>
    </row>
    <row r="201" spans="1:12">
      <c r="A201" s="3">
        <v>189</v>
      </c>
      <c r="B201" t="s">
        <v>1142</v>
      </c>
      <c r="C201" s="83">
        <v>67340</v>
      </c>
      <c r="D201" s="15">
        <v>933</v>
      </c>
      <c r="E201" s="3">
        <v>2.0699999999999998</v>
      </c>
      <c r="F201" s="6">
        <v>181</v>
      </c>
      <c r="K201" s="10">
        <f>D201</f>
        <v>933</v>
      </c>
    </row>
    <row r="202" spans="1:12">
      <c r="A202" s="3">
        <v>190</v>
      </c>
      <c r="B202" t="s">
        <v>1143</v>
      </c>
      <c r="C202" s="83">
        <v>67600</v>
      </c>
      <c r="D202" s="15">
        <v>924</v>
      </c>
      <c r="E202" s="3">
        <v>2.44</v>
      </c>
      <c r="F202" s="6">
        <v>274</v>
      </c>
      <c r="L202" s="10">
        <f>D202</f>
        <v>924</v>
      </c>
    </row>
    <row r="203" spans="1:12">
      <c r="A203" s="3">
        <v>191</v>
      </c>
      <c r="B203" t="s">
        <v>1144</v>
      </c>
      <c r="C203" s="83">
        <v>67370</v>
      </c>
      <c r="D203" s="15">
        <v>914</v>
      </c>
      <c r="E203" s="29">
        <v>2</v>
      </c>
      <c r="F203" s="6">
        <v>199</v>
      </c>
      <c r="J203" s="10">
        <f>D203</f>
        <v>914</v>
      </c>
    </row>
    <row r="204" spans="1:12">
      <c r="A204" s="3">
        <v>192</v>
      </c>
      <c r="B204" t="s">
        <v>1145</v>
      </c>
      <c r="C204" s="83">
        <v>67360</v>
      </c>
      <c r="D204" s="15">
        <v>901</v>
      </c>
      <c r="E204" s="3">
        <v>2.23</v>
      </c>
      <c r="F204" s="6">
        <v>237</v>
      </c>
      <c r="K204" s="10">
        <f>D204</f>
        <v>901</v>
      </c>
    </row>
    <row r="205" spans="1:12">
      <c r="A205" s="3">
        <v>193</v>
      </c>
      <c r="B205" t="s">
        <v>1146</v>
      </c>
      <c r="C205" s="83">
        <v>67690</v>
      </c>
      <c r="D205" s="15">
        <v>897</v>
      </c>
      <c r="E205" s="3">
        <v>2.2200000000000002</v>
      </c>
      <c r="F205" s="6">
        <v>240</v>
      </c>
      <c r="K205" s="10">
        <f>D205</f>
        <v>897</v>
      </c>
    </row>
    <row r="206" spans="1:12">
      <c r="A206" s="3">
        <v>194</v>
      </c>
      <c r="B206" t="s">
        <v>1147</v>
      </c>
      <c r="C206" s="83">
        <v>67240</v>
      </c>
      <c r="D206" s="15">
        <v>884</v>
      </c>
      <c r="E206" s="3">
        <v>2.13</v>
      </c>
      <c r="F206" s="6">
        <v>222</v>
      </c>
      <c r="K206" s="10">
        <f>D206</f>
        <v>884</v>
      </c>
    </row>
    <row r="207" spans="1:12">
      <c r="A207" s="3">
        <v>195</v>
      </c>
      <c r="B207" t="s">
        <v>1148</v>
      </c>
      <c r="C207" s="83">
        <v>67770</v>
      </c>
      <c r="D207" s="15">
        <v>874</v>
      </c>
      <c r="E207" s="3">
        <v>2.1800000000000002</v>
      </c>
      <c r="F207" s="6">
        <v>238</v>
      </c>
      <c r="K207" s="10">
        <f>D207</f>
        <v>874</v>
      </c>
    </row>
    <row r="208" spans="1:12">
      <c r="A208" s="3">
        <v>196</v>
      </c>
      <c r="B208" t="s">
        <v>1149</v>
      </c>
      <c r="C208" s="83">
        <v>67130</v>
      </c>
      <c r="D208" s="15">
        <v>873</v>
      </c>
      <c r="E208" s="3">
        <v>2.36</v>
      </c>
      <c r="F208" s="6">
        <v>233</v>
      </c>
      <c r="L208" s="10">
        <f>D208</f>
        <v>873</v>
      </c>
    </row>
    <row r="209" spans="1:14">
      <c r="A209" s="3">
        <v>197</v>
      </c>
      <c r="B209" t="s">
        <v>1150</v>
      </c>
      <c r="C209" s="83">
        <v>67350</v>
      </c>
      <c r="D209" s="15">
        <v>872</v>
      </c>
      <c r="E209" s="3">
        <v>2.2400000000000002</v>
      </c>
      <c r="F209" s="6">
        <v>238</v>
      </c>
      <c r="K209" s="10">
        <f>D209</f>
        <v>872</v>
      </c>
    </row>
    <row r="210" spans="1:14">
      <c r="A210" s="3">
        <v>198</v>
      </c>
      <c r="B210" t="s">
        <v>1151</v>
      </c>
      <c r="C210" s="83">
        <v>67140</v>
      </c>
      <c r="D210" s="15">
        <v>868</v>
      </c>
      <c r="E210" s="3">
        <v>2.27</v>
      </c>
      <c r="F210" s="6">
        <v>257</v>
      </c>
      <c r="K210" s="10">
        <f>D210</f>
        <v>868</v>
      </c>
    </row>
    <row r="211" spans="1:14">
      <c r="A211" s="3">
        <v>199</v>
      </c>
      <c r="B211" t="s">
        <v>1152</v>
      </c>
      <c r="C211" s="83">
        <v>67630</v>
      </c>
      <c r="D211" s="15">
        <v>863</v>
      </c>
      <c r="E211" s="3">
        <v>2.31</v>
      </c>
      <c r="F211" s="6">
        <v>267</v>
      </c>
      <c r="L211" s="10">
        <f>D211</f>
        <v>863</v>
      </c>
    </row>
    <row r="212" spans="1:14" ht="16" thickBot="1">
      <c r="A212" s="3">
        <v>200</v>
      </c>
      <c r="B212" t="s">
        <v>1153</v>
      </c>
      <c r="C212" s="83">
        <v>67160</v>
      </c>
      <c r="D212" s="66">
        <v>863</v>
      </c>
      <c r="E212" s="63">
        <v>2.29</v>
      </c>
      <c r="F212" s="64">
        <v>243</v>
      </c>
      <c r="G212" s="64"/>
      <c r="H212" s="13"/>
      <c r="I212" s="13"/>
      <c r="J212" s="13"/>
      <c r="K212" s="27">
        <f>D212</f>
        <v>863</v>
      </c>
      <c r="L212" s="13"/>
    </row>
    <row r="213" spans="1:14" ht="23" customHeight="1" thickTop="1">
      <c r="D213" s="48">
        <f>SUM(D7:D212)</f>
        <v>883199</v>
      </c>
      <c r="F213" s="48"/>
      <c r="G213" s="48"/>
      <c r="H213" s="48"/>
      <c r="I213" s="48">
        <f>SUM(I7:I212)</f>
        <v>12165</v>
      </c>
      <c r="J213" s="48">
        <f>SUM(J7:J212)</f>
        <v>52352</v>
      </c>
      <c r="K213" s="48">
        <f>SUM(K7:K212)</f>
        <v>756414</v>
      </c>
      <c r="L213" s="48">
        <f>SUM(L7:L212)</f>
        <v>62268</v>
      </c>
      <c r="M213" s="70">
        <f>SUM(I213:L213)</f>
        <v>883199</v>
      </c>
      <c r="N213" s="93" t="s">
        <v>1800</v>
      </c>
    </row>
    <row r="214" spans="1:14">
      <c r="C214" t="s">
        <v>76</v>
      </c>
      <c r="D214" s="67">
        <f>D213/(D213+D215)</f>
        <v>0.81852489265652961</v>
      </c>
      <c r="I214" s="35">
        <f>I213/$D$213</f>
        <v>1.3773792769240002E-2</v>
      </c>
      <c r="J214" s="35">
        <f>J213/$D$213</f>
        <v>5.9275429433230789E-2</v>
      </c>
      <c r="K214" s="35">
        <f>K213/$D$213</f>
        <v>0.85644798057968818</v>
      </c>
      <c r="L214" s="35">
        <f>L213/$D$213</f>
        <v>7.0502797217841057E-2</v>
      </c>
      <c r="M214" s="81">
        <f>SUM(I214:L214)</f>
        <v>1</v>
      </c>
      <c r="N214" s="90" t="s">
        <v>1801</v>
      </c>
    </row>
    <row r="215" spans="1:14">
      <c r="C215" t="s">
        <v>75</v>
      </c>
      <c r="D215" s="48">
        <f>D5-D213</f>
        <v>195814</v>
      </c>
      <c r="M215" s="72"/>
      <c r="N215" s="73"/>
    </row>
    <row r="216" spans="1:14">
      <c r="C216" t="s">
        <v>77</v>
      </c>
      <c r="I216" s="10">
        <f>$D$215*I214</f>
        <v>2697.1014573159619</v>
      </c>
      <c r="J216" s="10">
        <f>$D$215*J214</f>
        <v>11606.958939038654</v>
      </c>
      <c r="K216" s="10">
        <f>$D$215*K214</f>
        <v>167704.50486923105</v>
      </c>
      <c r="L216" s="10">
        <f>$D$215*L214</f>
        <v>13805.434734414328</v>
      </c>
      <c r="M216" s="72"/>
      <c r="N216" s="73"/>
    </row>
    <row r="217" spans="1:14">
      <c r="M217" s="72"/>
      <c r="N217" s="73"/>
    </row>
    <row r="218" spans="1:14">
      <c r="C218" t="s">
        <v>78</v>
      </c>
      <c r="I218" s="48">
        <f>I213+I216</f>
        <v>14862.101457315963</v>
      </c>
      <c r="J218" s="48">
        <f>J213+J216</f>
        <v>63958.958939038654</v>
      </c>
      <c r="K218" s="48">
        <f>K213+K216</f>
        <v>924118.50486923102</v>
      </c>
      <c r="L218" s="48">
        <f>L213+L216</f>
        <v>76073.434734414332</v>
      </c>
      <c r="M218" s="75">
        <f>SUM(I218:L218)</f>
        <v>1079013</v>
      </c>
      <c r="N218" s="73"/>
    </row>
    <row r="219" spans="1:14" ht="22" customHeight="1">
      <c r="H219" s="113" t="s">
        <v>51</v>
      </c>
      <c r="I219" s="114" t="s">
        <v>73</v>
      </c>
      <c r="J219" s="114" t="s">
        <v>74</v>
      </c>
      <c r="K219" s="113" t="s">
        <v>52</v>
      </c>
      <c r="L219" s="113" t="s">
        <v>53</v>
      </c>
      <c r="M219" s="76"/>
      <c r="N219" s="77"/>
    </row>
  </sheetData>
  <mergeCells count="3">
    <mergeCell ref="H5:M5"/>
    <mergeCell ref="A1:M1"/>
    <mergeCell ref="A117:M117"/>
  </mergeCells>
  <phoneticPr fontId="9" type="noConversion"/>
  <printOptions horizontalCentered="1" verticalCentered="1"/>
  <pageMargins left="0" right="0" top="0.5" bottom="0" header="0.5" footer="0"/>
  <pageSetup paperSize="3" scale="68" orientation="portrait" horizontalDpi="4294967292" verticalDpi="4294967292"/>
  <ignoredErrors>
    <ignoredError sqref="C8:C10" numberStoredAsText="1"/>
  </ignoredErrors>
  <extLst>
    <ext xmlns:mx="http://schemas.microsoft.com/office/mac/excel/2008/main" uri="{64002731-A6B0-56B0-2670-7721B7C09600}">
      <mx:PLV Mode="0" OnePage="0" WScale="100"/>
    </ext>
  </extLst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O151"/>
  <sheetViews>
    <sheetView topLeftCell="A111" workbookViewId="0">
      <selection activeCell="A2" sqref="A2:B2"/>
    </sheetView>
  </sheetViews>
  <sheetFormatPr baseColWidth="10" defaultRowHeight="15" x14ac:dyDescent="0"/>
  <cols>
    <col min="2" max="2" width="24.5" customWidth="1"/>
    <col min="4" max="5" width="10.83203125" customWidth="1"/>
    <col min="6" max="6" width="14.33203125" customWidth="1"/>
    <col min="7" max="7" width="17.33203125" customWidth="1"/>
    <col min="8" max="10" width="10.83203125" customWidth="1"/>
    <col min="11" max="11" width="11" bestFit="1" customWidth="1"/>
    <col min="12" max="12" width="11.5" style="8" bestFit="1" customWidth="1"/>
    <col min="13" max="13" width="13.1640625" bestFit="1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20">
      <c r="A2" s="135" t="s">
        <v>1815</v>
      </c>
      <c r="B2" s="142"/>
    </row>
    <row r="3" spans="1:15" ht="18">
      <c r="A3" s="97" t="s">
        <v>866</v>
      </c>
    </row>
    <row r="4" spans="1:15" ht="18">
      <c r="A4" s="97" t="s">
        <v>863</v>
      </c>
    </row>
    <row r="5" spans="1:15">
      <c r="D5" s="2">
        <v>749782</v>
      </c>
      <c r="E5" s="3"/>
      <c r="F5" s="3"/>
      <c r="G5" s="2"/>
      <c r="H5" s="138" t="s">
        <v>50</v>
      </c>
      <c r="I5" s="139"/>
      <c r="J5" s="139"/>
      <c r="K5" s="139"/>
      <c r="L5" s="139"/>
      <c r="M5" s="140"/>
    </row>
    <row r="6" spans="1:15">
      <c r="A6" s="3"/>
      <c r="B6" s="45" t="s">
        <v>471</v>
      </c>
      <c r="C6" s="45" t="s">
        <v>472</v>
      </c>
      <c r="D6" s="45" t="s">
        <v>561</v>
      </c>
      <c r="E6" s="45" t="s">
        <v>36</v>
      </c>
      <c r="F6" s="45" t="s">
        <v>473</v>
      </c>
      <c r="G6" s="26" t="s">
        <v>758</v>
      </c>
      <c r="H6" s="115" t="s">
        <v>51</v>
      </c>
      <c r="I6" s="116" t="s">
        <v>73</v>
      </c>
      <c r="J6" s="116" t="s">
        <v>74</v>
      </c>
      <c r="K6" s="117" t="s">
        <v>52</v>
      </c>
      <c r="L6" s="117" t="s">
        <v>53</v>
      </c>
      <c r="M6" s="118" t="s">
        <v>215</v>
      </c>
    </row>
    <row r="7" spans="1:15">
      <c r="A7" s="3">
        <v>1</v>
      </c>
      <c r="B7" t="s">
        <v>219</v>
      </c>
      <c r="D7" s="2">
        <v>110141</v>
      </c>
      <c r="E7">
        <v>339</v>
      </c>
      <c r="F7" s="1">
        <v>3.16</v>
      </c>
      <c r="J7" s="2"/>
      <c r="K7" s="2"/>
      <c r="L7" s="15"/>
      <c r="M7" s="2">
        <f>D7</f>
        <v>110141</v>
      </c>
    </row>
    <row r="8" spans="1:15">
      <c r="A8" s="3">
        <v>2</v>
      </c>
      <c r="B8" t="s">
        <v>1154</v>
      </c>
      <c r="C8">
        <v>68000</v>
      </c>
      <c r="D8" s="2">
        <v>65118</v>
      </c>
      <c r="E8">
        <v>298</v>
      </c>
      <c r="F8" s="1">
        <v>2.4900000000000002</v>
      </c>
      <c r="J8" s="2"/>
      <c r="K8" s="2"/>
      <c r="L8" s="15">
        <f>D8</f>
        <v>65118</v>
      </c>
      <c r="M8" s="2"/>
    </row>
    <row r="9" spans="1:15">
      <c r="A9" s="3">
        <v>3</v>
      </c>
      <c r="B9" t="s">
        <v>220</v>
      </c>
      <c r="D9" s="2">
        <v>19973</v>
      </c>
      <c r="E9">
        <v>359</v>
      </c>
      <c r="F9" s="1">
        <v>3.23</v>
      </c>
      <c r="J9" s="2"/>
      <c r="K9" s="2"/>
      <c r="L9" s="15"/>
      <c r="M9" s="2">
        <f>D9</f>
        <v>19973</v>
      </c>
    </row>
    <row r="10" spans="1:15">
      <c r="A10" s="3">
        <v>4</v>
      </c>
      <c r="B10" t="s">
        <v>221</v>
      </c>
      <c r="D10" s="2">
        <v>15022</v>
      </c>
      <c r="E10">
        <v>333</v>
      </c>
      <c r="F10" s="1">
        <v>3.11</v>
      </c>
      <c r="J10" s="2"/>
      <c r="K10" s="2"/>
      <c r="L10" s="15"/>
      <c r="M10" s="2">
        <f>D10</f>
        <v>15022</v>
      </c>
    </row>
    <row r="11" spans="1:15">
      <c r="A11" s="3">
        <v>5</v>
      </c>
      <c r="B11" t="s">
        <v>222</v>
      </c>
      <c r="D11" s="2">
        <v>14938</v>
      </c>
      <c r="E11">
        <v>339</v>
      </c>
      <c r="F11" s="1">
        <v>3.12</v>
      </c>
      <c r="J11" s="2"/>
      <c r="K11" s="2"/>
      <c r="L11" s="15"/>
      <c r="M11" s="2">
        <f>D11</f>
        <v>14938</v>
      </c>
    </row>
    <row r="12" spans="1:15">
      <c r="A12" s="3">
        <v>6</v>
      </c>
      <c r="B12" t="s">
        <v>223</v>
      </c>
      <c r="D12" s="2">
        <v>12596</v>
      </c>
      <c r="E12">
        <v>339</v>
      </c>
      <c r="F12" s="1">
        <v>3.12</v>
      </c>
      <c r="J12" s="2"/>
      <c r="K12" s="2"/>
      <c r="L12" s="15"/>
      <c r="M12" s="2">
        <f t="shared" ref="M12:M19" si="0">D12</f>
        <v>12596</v>
      </c>
    </row>
    <row r="13" spans="1:15">
      <c r="A13" s="3">
        <v>7</v>
      </c>
      <c r="B13" t="s">
        <v>224</v>
      </c>
      <c r="D13" s="2">
        <v>12101</v>
      </c>
      <c r="E13">
        <v>338</v>
      </c>
      <c r="F13" s="1">
        <v>3.16</v>
      </c>
      <c r="J13" s="2"/>
      <c r="K13" s="2"/>
      <c r="L13" s="15"/>
      <c r="M13" s="2">
        <f t="shared" si="0"/>
        <v>12101</v>
      </c>
    </row>
    <row r="14" spans="1:15">
      <c r="A14" s="3">
        <v>8</v>
      </c>
      <c r="B14" t="s">
        <v>225</v>
      </c>
      <c r="D14" s="2">
        <v>11957</v>
      </c>
      <c r="E14">
        <v>336</v>
      </c>
      <c r="F14" s="1">
        <v>3.11</v>
      </c>
      <c r="J14" s="2"/>
      <c r="K14" s="2"/>
      <c r="L14" s="15"/>
      <c r="M14" s="2">
        <f t="shared" si="0"/>
        <v>11957</v>
      </c>
    </row>
    <row r="15" spans="1:15">
      <c r="A15" s="3">
        <v>9</v>
      </c>
      <c r="B15" t="s">
        <v>226</v>
      </c>
      <c r="D15" s="2">
        <v>11527</v>
      </c>
      <c r="E15">
        <v>329</v>
      </c>
      <c r="F15" s="1">
        <v>3.15</v>
      </c>
      <c r="J15" s="2"/>
      <c r="K15" s="2"/>
      <c r="L15" s="15"/>
      <c r="M15" s="2">
        <f t="shared" si="0"/>
        <v>11527</v>
      </c>
    </row>
    <row r="16" spans="1:15">
      <c r="A16" s="3">
        <v>10</v>
      </c>
      <c r="B16" t="s">
        <v>227</v>
      </c>
      <c r="D16" s="2">
        <v>10443</v>
      </c>
      <c r="E16">
        <v>285</v>
      </c>
      <c r="F16" s="1">
        <v>3.16</v>
      </c>
      <c r="J16" s="2"/>
      <c r="K16" s="2"/>
      <c r="L16" s="15"/>
      <c r="M16" s="2">
        <f t="shared" si="0"/>
        <v>10443</v>
      </c>
    </row>
    <row r="17" spans="1:13">
      <c r="A17" s="3">
        <v>11</v>
      </c>
      <c r="B17" t="s">
        <v>228</v>
      </c>
      <c r="D17" s="2">
        <v>10251</v>
      </c>
      <c r="E17">
        <v>335</v>
      </c>
      <c r="F17" s="1">
        <v>3.2</v>
      </c>
      <c r="J17" s="2"/>
      <c r="K17" s="2"/>
      <c r="L17" s="15"/>
      <c r="M17" s="2">
        <f t="shared" si="0"/>
        <v>10251</v>
      </c>
    </row>
    <row r="18" spans="1:13">
      <c r="A18" s="3">
        <v>12</v>
      </c>
      <c r="B18" t="s">
        <v>229</v>
      </c>
      <c r="D18" s="2">
        <v>8028</v>
      </c>
      <c r="E18">
        <v>277</v>
      </c>
      <c r="F18" s="1">
        <v>3.07</v>
      </c>
      <c r="J18" s="2"/>
      <c r="K18" s="2"/>
      <c r="L18" s="15"/>
      <c r="M18" s="2">
        <f t="shared" si="0"/>
        <v>8028</v>
      </c>
    </row>
    <row r="19" spans="1:13">
      <c r="A19" s="3">
        <v>13</v>
      </c>
      <c r="B19" t="s">
        <v>230</v>
      </c>
      <c r="D19" s="2">
        <v>7942</v>
      </c>
      <c r="E19">
        <v>343</v>
      </c>
      <c r="F19" s="1">
        <v>3.15</v>
      </c>
      <c r="J19" s="2"/>
      <c r="K19" s="2"/>
      <c r="L19" s="15"/>
      <c r="M19" s="2">
        <f t="shared" si="0"/>
        <v>7942</v>
      </c>
    </row>
    <row r="20" spans="1:13">
      <c r="A20" s="3">
        <v>14</v>
      </c>
      <c r="B20" t="s">
        <v>1155</v>
      </c>
      <c r="C20">
        <v>68920</v>
      </c>
      <c r="D20" s="2">
        <v>7174</v>
      </c>
      <c r="E20">
        <v>302</v>
      </c>
      <c r="F20" s="1">
        <v>2.58</v>
      </c>
      <c r="J20" s="2"/>
      <c r="K20" s="2"/>
      <c r="L20" s="15">
        <f>D20</f>
        <v>7174</v>
      </c>
      <c r="M20" s="2"/>
    </row>
    <row r="21" spans="1:13">
      <c r="A21" s="3">
        <v>15</v>
      </c>
      <c r="B21" t="s">
        <v>231</v>
      </c>
      <c r="D21" s="2">
        <v>6639</v>
      </c>
      <c r="E21">
        <v>329</v>
      </c>
      <c r="F21" s="1">
        <v>3.14</v>
      </c>
      <c r="J21" s="2"/>
      <c r="K21" s="2"/>
      <c r="L21" s="15"/>
      <c r="M21" s="2">
        <f>D21</f>
        <v>6639</v>
      </c>
    </row>
    <row r="22" spans="1:13">
      <c r="A22" s="3">
        <v>16</v>
      </c>
      <c r="B22" t="s">
        <v>232</v>
      </c>
      <c r="D22" s="2">
        <v>6635</v>
      </c>
      <c r="E22">
        <v>324</v>
      </c>
      <c r="F22" s="1">
        <v>3.03</v>
      </c>
      <c r="J22" s="2"/>
      <c r="K22" s="2"/>
      <c r="L22" s="15"/>
      <c r="M22" s="2">
        <f>D22</f>
        <v>6635</v>
      </c>
    </row>
    <row r="23" spans="1:13">
      <c r="A23" s="3">
        <v>17</v>
      </c>
      <c r="B23" t="s">
        <v>233</v>
      </c>
      <c r="D23" s="2">
        <v>6092</v>
      </c>
      <c r="E23">
        <v>360</v>
      </c>
      <c r="F23" s="1">
        <v>3.24</v>
      </c>
      <c r="J23" s="2"/>
      <c r="K23" s="2"/>
      <c r="L23" s="15"/>
      <c r="M23" s="2">
        <f>D23</f>
        <v>6092</v>
      </c>
    </row>
    <row r="24" spans="1:13">
      <c r="A24" s="3">
        <v>18</v>
      </c>
      <c r="B24" t="s">
        <v>1156</v>
      </c>
      <c r="C24">
        <v>68160</v>
      </c>
      <c r="D24" s="2">
        <v>5817</v>
      </c>
      <c r="E24">
        <v>233</v>
      </c>
      <c r="F24" s="1">
        <v>2.2599999999999998</v>
      </c>
      <c r="J24" s="2"/>
      <c r="K24" s="2">
        <f>D24</f>
        <v>5817</v>
      </c>
      <c r="L24" s="15"/>
      <c r="M24" s="2"/>
    </row>
    <row r="25" spans="1:13">
      <c r="A25" s="3">
        <v>19</v>
      </c>
      <c r="B25" t="s">
        <v>234</v>
      </c>
      <c r="D25" s="2">
        <v>5559</v>
      </c>
      <c r="E25">
        <v>342</v>
      </c>
      <c r="F25" s="1">
        <v>3.13</v>
      </c>
      <c r="J25" s="2"/>
      <c r="K25" s="2"/>
      <c r="L25" s="15"/>
      <c r="M25" s="2">
        <f>D25</f>
        <v>5559</v>
      </c>
    </row>
    <row r="26" spans="1:13">
      <c r="A26" s="3">
        <v>20</v>
      </c>
      <c r="B26" t="s">
        <v>235</v>
      </c>
      <c r="D26" s="2">
        <v>5530</v>
      </c>
      <c r="E26">
        <v>349</v>
      </c>
      <c r="F26" s="1">
        <v>3.2</v>
      </c>
      <c r="J26" s="2"/>
      <c r="K26" s="2"/>
      <c r="L26" s="15"/>
      <c r="M26" s="2">
        <f>D26</f>
        <v>5530</v>
      </c>
    </row>
    <row r="27" spans="1:13">
      <c r="A27" s="3">
        <v>21</v>
      </c>
      <c r="B27" t="s">
        <v>236</v>
      </c>
      <c r="D27" s="2">
        <v>5470</v>
      </c>
      <c r="E27">
        <v>333</v>
      </c>
      <c r="F27" s="1">
        <v>3.08</v>
      </c>
      <c r="J27" s="2"/>
      <c r="K27" s="2"/>
      <c r="L27" s="15"/>
      <c r="M27" s="2">
        <f>D27</f>
        <v>5470</v>
      </c>
    </row>
    <row r="28" spans="1:13">
      <c r="A28" s="3">
        <v>22</v>
      </c>
      <c r="B28" s="51" t="s">
        <v>231</v>
      </c>
      <c r="D28" s="2">
        <v>5385</v>
      </c>
      <c r="E28">
        <v>329</v>
      </c>
      <c r="F28" s="1">
        <v>3.14</v>
      </c>
      <c r="J28" s="2"/>
      <c r="K28" s="2"/>
      <c r="L28" s="15"/>
      <c r="M28" s="2">
        <f>D28</f>
        <v>5385</v>
      </c>
    </row>
    <row r="29" spans="1:13">
      <c r="A29" s="3">
        <v>23</v>
      </c>
      <c r="B29" t="s">
        <v>1157</v>
      </c>
      <c r="C29">
        <v>68180</v>
      </c>
      <c r="D29" s="2">
        <v>5059</v>
      </c>
      <c r="E29">
        <v>302</v>
      </c>
      <c r="F29" s="1">
        <v>2.5299999999999998</v>
      </c>
      <c r="J29" s="2"/>
      <c r="K29" s="2"/>
      <c r="L29" s="15">
        <f>D29</f>
        <v>5059</v>
      </c>
      <c r="M29" s="2"/>
    </row>
    <row r="30" spans="1:13">
      <c r="A30" s="3">
        <v>24</v>
      </c>
      <c r="B30" t="s">
        <v>1158</v>
      </c>
      <c r="C30">
        <v>68150</v>
      </c>
      <c r="D30" s="2">
        <v>4944</v>
      </c>
      <c r="E30">
        <v>249</v>
      </c>
      <c r="F30" s="1">
        <v>2.4700000000000002</v>
      </c>
      <c r="J30" s="2"/>
      <c r="K30" s="2"/>
      <c r="L30" s="15">
        <f>D30</f>
        <v>4944</v>
      </c>
      <c r="M30" s="2"/>
    </row>
    <row r="31" spans="1:13">
      <c r="A31" s="3">
        <v>25</v>
      </c>
      <c r="B31" t="s">
        <v>237</v>
      </c>
      <c r="D31" s="2">
        <v>4884</v>
      </c>
      <c r="E31">
        <v>263</v>
      </c>
      <c r="F31" s="1">
        <v>3.03</v>
      </c>
      <c r="J31" s="2"/>
      <c r="K31" s="2"/>
      <c r="L31" s="15"/>
      <c r="M31" s="2">
        <f>D31</f>
        <v>4884</v>
      </c>
    </row>
    <row r="32" spans="1:13">
      <c r="A32" s="3">
        <v>26</v>
      </c>
      <c r="B32" t="s">
        <v>238</v>
      </c>
      <c r="D32" s="2">
        <v>4312</v>
      </c>
      <c r="E32">
        <v>339</v>
      </c>
      <c r="F32" s="1">
        <v>3.11</v>
      </c>
      <c r="J32" s="2"/>
      <c r="K32" s="2"/>
      <c r="L32" s="15"/>
      <c r="M32" s="2">
        <f>D32</f>
        <v>4312</v>
      </c>
    </row>
    <row r="33" spans="1:13">
      <c r="A33" s="3">
        <v>27</v>
      </c>
      <c r="B33" t="s">
        <v>239</v>
      </c>
      <c r="D33" s="2">
        <v>4185</v>
      </c>
      <c r="E33">
        <v>317</v>
      </c>
      <c r="F33" s="1">
        <v>3.04</v>
      </c>
      <c r="J33" s="2"/>
      <c r="K33" s="2"/>
      <c r="L33" s="15"/>
      <c r="M33" s="2">
        <f>D33</f>
        <v>4185</v>
      </c>
    </row>
    <row r="34" spans="1:13">
      <c r="A34" s="3">
        <v>28</v>
      </c>
      <c r="B34" t="s">
        <v>1159</v>
      </c>
      <c r="C34">
        <v>68040</v>
      </c>
      <c r="D34" s="2">
        <v>4169</v>
      </c>
      <c r="E34">
        <v>260</v>
      </c>
      <c r="F34" s="1">
        <v>2.5499999999999998</v>
      </c>
      <c r="J34" s="2"/>
      <c r="K34" s="2"/>
      <c r="L34" s="15">
        <f>D34</f>
        <v>4169</v>
      </c>
      <c r="M34" s="2"/>
    </row>
    <row r="35" spans="1:13">
      <c r="A35" s="3">
        <v>29</v>
      </c>
      <c r="B35" t="s">
        <v>240</v>
      </c>
      <c r="D35" s="2">
        <v>3741</v>
      </c>
      <c r="E35">
        <v>350</v>
      </c>
      <c r="F35" s="1">
        <v>3.18</v>
      </c>
      <c r="J35" s="2"/>
      <c r="K35" s="2"/>
      <c r="L35" s="15"/>
      <c r="M35" s="2">
        <f>D35</f>
        <v>3741</v>
      </c>
    </row>
    <row r="36" spans="1:13">
      <c r="A36" s="3">
        <v>30</v>
      </c>
      <c r="B36" t="s">
        <v>1160</v>
      </c>
      <c r="C36">
        <v>68230</v>
      </c>
      <c r="D36" s="2">
        <v>3592</v>
      </c>
      <c r="E36">
        <v>303</v>
      </c>
      <c r="F36" s="1">
        <v>2.5499999999999998</v>
      </c>
      <c r="J36" s="2"/>
      <c r="K36" s="2"/>
      <c r="L36" s="15">
        <f>D36</f>
        <v>3592</v>
      </c>
      <c r="M36" s="2"/>
    </row>
    <row r="37" spans="1:13">
      <c r="A37" s="3">
        <v>31</v>
      </c>
      <c r="B37" t="s">
        <v>1161</v>
      </c>
      <c r="C37">
        <v>68730</v>
      </c>
      <c r="D37" s="2">
        <v>3567</v>
      </c>
      <c r="E37">
        <v>355</v>
      </c>
      <c r="F37" s="1">
        <v>3.2</v>
      </c>
      <c r="J37" s="2"/>
      <c r="K37" s="2"/>
      <c r="L37" s="15"/>
      <c r="M37" s="2">
        <f>D37</f>
        <v>3567</v>
      </c>
    </row>
    <row r="38" spans="1:13">
      <c r="A38" s="3">
        <v>32</v>
      </c>
      <c r="B38" t="s">
        <v>1162</v>
      </c>
      <c r="C38">
        <v>68850</v>
      </c>
      <c r="D38" s="2">
        <v>3553</v>
      </c>
      <c r="E38">
        <v>335</v>
      </c>
      <c r="F38" s="1">
        <v>3.18</v>
      </c>
      <c r="J38" s="2"/>
      <c r="K38" s="2"/>
      <c r="L38" s="15"/>
      <c r="M38" s="2">
        <f>D38</f>
        <v>3553</v>
      </c>
    </row>
    <row r="39" spans="1:13">
      <c r="A39" s="3">
        <v>33</v>
      </c>
      <c r="B39" t="s">
        <v>1163</v>
      </c>
      <c r="C39">
        <v>68540</v>
      </c>
      <c r="D39" s="2">
        <v>3550</v>
      </c>
      <c r="E39">
        <v>330</v>
      </c>
      <c r="F39" s="1">
        <v>3.13</v>
      </c>
      <c r="J39" s="2"/>
      <c r="K39" s="2"/>
      <c r="L39" s="15"/>
      <c r="M39" s="2">
        <f>D39</f>
        <v>3550</v>
      </c>
    </row>
    <row r="40" spans="1:13">
      <c r="A40" s="3">
        <v>34</v>
      </c>
      <c r="B40" t="s">
        <v>1164</v>
      </c>
      <c r="C40">
        <v>68370</v>
      </c>
      <c r="D40" s="2">
        <v>3548</v>
      </c>
      <c r="E40">
        <v>249</v>
      </c>
      <c r="F40" s="1">
        <v>2.4500000000000002</v>
      </c>
      <c r="J40" s="2"/>
      <c r="K40" s="2"/>
      <c r="L40" s="15">
        <f>D40</f>
        <v>3548</v>
      </c>
      <c r="M40" s="2"/>
    </row>
    <row r="41" spans="1:13">
      <c r="A41" s="3">
        <v>35</v>
      </c>
      <c r="B41" t="s">
        <v>241</v>
      </c>
      <c r="D41" s="2">
        <v>3326</v>
      </c>
      <c r="E41">
        <v>279</v>
      </c>
      <c r="F41" s="1">
        <v>3.13</v>
      </c>
      <c r="J41" s="2"/>
      <c r="K41" s="2"/>
      <c r="L41" s="15"/>
      <c r="M41" s="2">
        <f t="shared" ref="M41:M47" si="1">D41</f>
        <v>3326</v>
      </c>
    </row>
    <row r="42" spans="1:13">
      <c r="A42" s="3">
        <v>36</v>
      </c>
      <c r="B42" t="s">
        <v>242</v>
      </c>
      <c r="D42" s="2">
        <v>3324</v>
      </c>
      <c r="E42">
        <v>343</v>
      </c>
      <c r="F42" s="1">
        <v>3.16</v>
      </c>
      <c r="J42" s="2"/>
      <c r="K42" s="2"/>
      <c r="L42" s="15"/>
      <c r="M42" s="2">
        <f t="shared" si="1"/>
        <v>3324</v>
      </c>
    </row>
    <row r="43" spans="1:13">
      <c r="A43" s="3">
        <v>37</v>
      </c>
      <c r="B43" t="s">
        <v>243</v>
      </c>
      <c r="D43" s="2">
        <v>3291</v>
      </c>
      <c r="E43">
        <v>325</v>
      </c>
      <c r="F43" s="1">
        <v>3.09</v>
      </c>
      <c r="J43" s="2"/>
      <c r="K43" s="2"/>
      <c r="L43" s="15"/>
      <c r="M43" s="2">
        <f t="shared" si="1"/>
        <v>3291</v>
      </c>
    </row>
    <row r="44" spans="1:13">
      <c r="A44" s="3">
        <v>38</v>
      </c>
      <c r="B44" t="s">
        <v>244</v>
      </c>
      <c r="D44" s="2">
        <v>3107</v>
      </c>
      <c r="E44">
        <v>360</v>
      </c>
      <c r="F44" s="1">
        <v>3.22</v>
      </c>
      <c r="J44" s="2"/>
      <c r="K44" s="2"/>
      <c r="L44" s="15"/>
      <c r="M44" s="2">
        <f t="shared" si="1"/>
        <v>3107</v>
      </c>
    </row>
    <row r="45" spans="1:13">
      <c r="A45" s="3">
        <v>39</v>
      </c>
      <c r="B45" t="s">
        <v>245</v>
      </c>
      <c r="D45" s="2">
        <v>3079</v>
      </c>
      <c r="E45">
        <v>286</v>
      </c>
      <c r="F45" s="1">
        <v>3.19</v>
      </c>
      <c r="J45" s="2"/>
      <c r="K45" s="2"/>
      <c r="L45" s="15"/>
      <c r="M45" s="2">
        <f t="shared" si="1"/>
        <v>3079</v>
      </c>
    </row>
    <row r="46" spans="1:13">
      <c r="A46" s="3">
        <v>40</v>
      </c>
      <c r="B46" t="s">
        <v>246</v>
      </c>
      <c r="D46" s="2">
        <v>2975</v>
      </c>
      <c r="E46">
        <v>280</v>
      </c>
      <c r="F46" s="1">
        <v>3.1</v>
      </c>
      <c r="J46" s="2"/>
      <c r="K46" s="2"/>
      <c r="L46" s="15"/>
      <c r="M46" s="2">
        <f t="shared" si="1"/>
        <v>2975</v>
      </c>
    </row>
    <row r="47" spans="1:13">
      <c r="A47" s="3">
        <v>41</v>
      </c>
      <c r="B47" t="s">
        <v>247</v>
      </c>
      <c r="D47" s="2">
        <v>2912</v>
      </c>
      <c r="E47">
        <v>352</v>
      </c>
      <c r="F47" s="1">
        <v>3.17</v>
      </c>
      <c r="J47" s="2"/>
      <c r="K47" s="2"/>
      <c r="L47" s="15"/>
      <c r="M47" s="2">
        <f t="shared" si="1"/>
        <v>2912</v>
      </c>
    </row>
    <row r="48" spans="1:13">
      <c r="A48" s="3">
        <v>42</v>
      </c>
      <c r="B48" t="s">
        <v>1165</v>
      </c>
      <c r="C48">
        <v>68240</v>
      </c>
      <c r="D48" s="2">
        <v>2678</v>
      </c>
      <c r="E48">
        <v>254</v>
      </c>
      <c r="F48" s="1">
        <v>2.54</v>
      </c>
      <c r="J48" s="2"/>
      <c r="K48" s="2"/>
      <c r="L48" s="15">
        <f>D48</f>
        <v>2678</v>
      </c>
      <c r="M48" s="2"/>
    </row>
    <row r="49" spans="1:13">
      <c r="A49" s="3">
        <v>43</v>
      </c>
      <c r="B49" t="s">
        <v>248</v>
      </c>
      <c r="D49" s="2">
        <v>2655</v>
      </c>
      <c r="E49">
        <v>331</v>
      </c>
      <c r="F49" s="1">
        <v>3.08</v>
      </c>
      <c r="J49" s="2"/>
      <c r="K49" s="2"/>
      <c r="L49" s="15"/>
      <c r="M49" s="2">
        <f>D49</f>
        <v>2655</v>
      </c>
    </row>
    <row r="50" spans="1:13">
      <c r="A50" s="3">
        <v>44</v>
      </c>
      <c r="B50" t="s">
        <v>249</v>
      </c>
      <c r="D50" s="2">
        <v>2605</v>
      </c>
      <c r="E50">
        <v>346</v>
      </c>
      <c r="F50" s="1">
        <v>3.16</v>
      </c>
      <c r="J50" s="2"/>
      <c r="K50" s="2"/>
      <c r="L50" s="15"/>
      <c r="M50" s="2">
        <f>D50</f>
        <v>2605</v>
      </c>
    </row>
    <row r="51" spans="1:13">
      <c r="A51" s="3">
        <v>45</v>
      </c>
      <c r="B51" t="s">
        <v>250</v>
      </c>
      <c r="D51" s="2">
        <v>2578</v>
      </c>
      <c r="E51">
        <v>361</v>
      </c>
      <c r="F51" s="1">
        <v>3.26</v>
      </c>
      <c r="J51" s="2"/>
      <c r="K51" s="2"/>
      <c r="L51" s="15"/>
      <c r="M51" s="2">
        <f>D51</f>
        <v>2578</v>
      </c>
    </row>
    <row r="52" spans="1:13">
      <c r="A52" s="3">
        <v>46</v>
      </c>
      <c r="B52" t="s">
        <v>1166</v>
      </c>
      <c r="C52">
        <v>68550</v>
      </c>
      <c r="D52" s="2">
        <v>2443</v>
      </c>
      <c r="E52">
        <v>268</v>
      </c>
      <c r="F52" s="1">
        <v>2.5499999999999998</v>
      </c>
      <c r="J52" s="2"/>
      <c r="K52" s="2"/>
      <c r="L52" s="15">
        <f>D52</f>
        <v>2443</v>
      </c>
      <c r="M52" s="2"/>
    </row>
    <row r="53" spans="1:13">
      <c r="A53" s="3">
        <v>47</v>
      </c>
      <c r="B53" t="s">
        <v>251</v>
      </c>
      <c r="D53" s="2">
        <v>2441</v>
      </c>
      <c r="E53">
        <v>348</v>
      </c>
      <c r="F53" s="1">
        <v>3.16</v>
      </c>
      <c r="J53" s="2"/>
      <c r="K53" s="2"/>
      <c r="L53" s="15"/>
      <c r="M53" s="2">
        <f t="shared" ref="M53:M60" si="2">D53</f>
        <v>2441</v>
      </c>
    </row>
    <row r="54" spans="1:13">
      <c r="A54" s="3">
        <v>48</v>
      </c>
      <c r="B54" t="s">
        <v>252</v>
      </c>
      <c r="D54" s="2">
        <v>2379</v>
      </c>
      <c r="E54">
        <v>316</v>
      </c>
      <c r="F54" s="1">
        <v>3.05</v>
      </c>
      <c r="J54" s="2"/>
      <c r="K54" s="2"/>
      <c r="L54" s="15"/>
      <c r="M54" s="2">
        <f t="shared" si="2"/>
        <v>2379</v>
      </c>
    </row>
    <row r="55" spans="1:13">
      <c r="A55" s="3">
        <v>49</v>
      </c>
      <c r="B55" t="s">
        <v>253</v>
      </c>
      <c r="D55" s="2">
        <v>2355</v>
      </c>
      <c r="E55">
        <v>350</v>
      </c>
      <c r="F55" s="1">
        <v>3.19</v>
      </c>
      <c r="J55" s="2"/>
      <c r="K55" s="2"/>
      <c r="L55" s="15"/>
      <c r="M55" s="2">
        <f t="shared" si="2"/>
        <v>2355</v>
      </c>
    </row>
    <row r="56" spans="1:13">
      <c r="A56" s="3">
        <v>50</v>
      </c>
      <c r="B56" t="s">
        <v>254</v>
      </c>
      <c r="D56" s="2">
        <v>2317</v>
      </c>
      <c r="E56">
        <v>309</v>
      </c>
      <c r="F56" s="1">
        <v>3.06</v>
      </c>
      <c r="J56" s="2"/>
      <c r="K56" s="2"/>
      <c r="L56" s="15"/>
      <c r="M56" s="2">
        <f t="shared" si="2"/>
        <v>2317</v>
      </c>
    </row>
    <row r="57" spans="1:13">
      <c r="A57" s="3">
        <v>51</v>
      </c>
      <c r="B57" t="s">
        <v>255</v>
      </c>
      <c r="D57" s="2">
        <v>2267</v>
      </c>
      <c r="E57">
        <v>329</v>
      </c>
      <c r="F57" s="1">
        <v>3.11</v>
      </c>
      <c r="J57" s="2"/>
      <c r="K57" s="2"/>
      <c r="L57" s="15"/>
      <c r="M57" s="2">
        <f t="shared" si="2"/>
        <v>2267</v>
      </c>
    </row>
    <row r="58" spans="1:13">
      <c r="A58" s="3">
        <v>52</v>
      </c>
      <c r="B58" t="s">
        <v>256</v>
      </c>
      <c r="D58" s="2">
        <v>2207</v>
      </c>
      <c r="E58">
        <v>313</v>
      </c>
      <c r="F58" s="1">
        <v>3.02</v>
      </c>
      <c r="J58" s="2"/>
      <c r="K58" s="2"/>
      <c r="L58" s="15"/>
      <c r="M58" s="2">
        <f t="shared" si="2"/>
        <v>2207</v>
      </c>
    </row>
    <row r="59" spans="1:13">
      <c r="A59" s="3">
        <v>53</v>
      </c>
      <c r="B59" t="s">
        <v>257</v>
      </c>
      <c r="D59" s="2">
        <v>2205</v>
      </c>
      <c r="E59">
        <v>332</v>
      </c>
      <c r="F59" s="1">
        <v>3.06</v>
      </c>
      <c r="J59" s="2"/>
      <c r="K59" s="2"/>
      <c r="L59" s="15"/>
      <c r="M59" s="2">
        <f t="shared" si="2"/>
        <v>2205</v>
      </c>
    </row>
    <row r="60" spans="1:13">
      <c r="A60" s="3">
        <v>54</v>
      </c>
      <c r="B60" t="s">
        <v>258</v>
      </c>
      <c r="D60" s="2">
        <v>2134</v>
      </c>
      <c r="E60">
        <v>324</v>
      </c>
      <c r="F60" s="1">
        <v>3.09</v>
      </c>
      <c r="J60" s="2"/>
      <c r="K60" s="2"/>
      <c r="L60" s="15"/>
      <c r="M60" s="2">
        <f t="shared" si="2"/>
        <v>2134</v>
      </c>
    </row>
    <row r="61" spans="1:13">
      <c r="A61" s="3">
        <v>55</v>
      </c>
      <c r="B61" t="s">
        <v>1167</v>
      </c>
      <c r="C61">
        <v>68127</v>
      </c>
      <c r="D61" s="2">
        <v>2121</v>
      </c>
      <c r="E61">
        <v>307</v>
      </c>
      <c r="F61" s="1">
        <v>2.5499999999999998</v>
      </c>
      <c r="J61" s="2"/>
      <c r="K61" s="2"/>
      <c r="L61" s="15">
        <f>D61</f>
        <v>2121</v>
      </c>
      <c r="M61" s="2"/>
    </row>
    <row r="62" spans="1:13">
      <c r="A62" s="3">
        <v>56</v>
      </c>
      <c r="B62" t="s">
        <v>1168</v>
      </c>
      <c r="C62">
        <v>68620</v>
      </c>
      <c r="D62" s="2">
        <v>2121</v>
      </c>
      <c r="E62">
        <v>275</v>
      </c>
      <c r="F62" s="1">
        <v>3</v>
      </c>
      <c r="J62" s="2"/>
      <c r="K62" s="2"/>
      <c r="L62" s="15">
        <f>D62</f>
        <v>2121</v>
      </c>
      <c r="M62" s="2"/>
    </row>
    <row r="63" spans="1:13">
      <c r="A63" s="3">
        <v>57</v>
      </c>
      <c r="B63" t="s">
        <v>1169</v>
      </c>
      <c r="C63">
        <v>68650</v>
      </c>
      <c r="D63" s="2">
        <v>2105</v>
      </c>
      <c r="E63">
        <v>245</v>
      </c>
      <c r="F63" s="1">
        <v>2.4</v>
      </c>
      <c r="J63" s="2"/>
      <c r="K63" s="2"/>
      <c r="L63" s="15">
        <f>D63</f>
        <v>2105</v>
      </c>
      <c r="M63" s="2"/>
    </row>
    <row r="64" spans="1:13">
      <c r="A64" s="3">
        <v>58</v>
      </c>
      <c r="B64" t="s">
        <v>259</v>
      </c>
      <c r="D64" s="2">
        <v>2097</v>
      </c>
      <c r="E64">
        <v>325</v>
      </c>
      <c r="F64" s="1">
        <v>3.12</v>
      </c>
      <c r="J64" s="2"/>
      <c r="K64" s="2"/>
      <c r="L64" s="15"/>
      <c r="M64" s="2">
        <f>D64</f>
        <v>2097</v>
      </c>
    </row>
    <row r="65" spans="1:13">
      <c r="A65" s="3">
        <v>59</v>
      </c>
      <c r="B65" t="s">
        <v>260</v>
      </c>
      <c r="D65" s="2">
        <v>2052</v>
      </c>
      <c r="E65">
        <v>363</v>
      </c>
      <c r="F65" s="1">
        <v>3.38</v>
      </c>
      <c r="J65" s="2"/>
      <c r="K65" s="2"/>
      <c r="L65" s="15"/>
      <c r="M65" s="2">
        <f>D65</f>
        <v>2052</v>
      </c>
    </row>
    <row r="66" spans="1:13">
      <c r="A66" s="3">
        <v>60</v>
      </c>
      <c r="B66" t="s">
        <v>1170</v>
      </c>
      <c r="C66">
        <v>68160</v>
      </c>
      <c r="D66" s="2">
        <v>2032</v>
      </c>
      <c r="E66">
        <v>234</v>
      </c>
      <c r="F66" s="1">
        <v>2.2599999999999998</v>
      </c>
      <c r="J66" s="2"/>
      <c r="K66" s="2">
        <f>D66</f>
        <v>2032</v>
      </c>
      <c r="L66" s="15"/>
      <c r="M66" s="2"/>
    </row>
    <row r="67" spans="1:13">
      <c r="A67" s="3">
        <v>61</v>
      </c>
      <c r="B67" t="s">
        <v>1171</v>
      </c>
      <c r="C67">
        <v>68910</v>
      </c>
      <c r="D67" s="2">
        <v>1986</v>
      </c>
      <c r="E67">
        <v>255</v>
      </c>
      <c r="F67" s="1">
        <v>2.54</v>
      </c>
      <c r="J67" s="2"/>
      <c r="K67" s="2"/>
      <c r="L67" s="15">
        <f>D67</f>
        <v>1986</v>
      </c>
      <c r="M67" s="2"/>
    </row>
    <row r="68" spans="1:13">
      <c r="A68" s="3">
        <v>62</v>
      </c>
      <c r="B68" t="s">
        <v>261</v>
      </c>
      <c r="D68" s="2">
        <v>1986</v>
      </c>
      <c r="E68">
        <v>325</v>
      </c>
      <c r="F68" s="1">
        <v>3.29</v>
      </c>
      <c r="J68" s="2"/>
      <c r="K68" s="2"/>
      <c r="L68" s="15"/>
      <c r="M68" s="2">
        <f>D68</f>
        <v>1986</v>
      </c>
    </row>
    <row r="69" spans="1:13">
      <c r="A69" s="3">
        <v>63</v>
      </c>
      <c r="B69" t="s">
        <v>1172</v>
      </c>
      <c r="C69">
        <v>68280</v>
      </c>
      <c r="D69" s="2">
        <v>1985</v>
      </c>
      <c r="E69">
        <v>303</v>
      </c>
      <c r="F69" s="1">
        <v>2.5299999999999998</v>
      </c>
      <c r="J69" s="2"/>
      <c r="K69" s="2"/>
      <c r="L69" s="15">
        <f>D69</f>
        <v>1985</v>
      </c>
      <c r="M69" s="2"/>
    </row>
    <row r="70" spans="1:13">
      <c r="A70" s="3">
        <v>64</v>
      </c>
      <c r="B70" t="s">
        <v>262</v>
      </c>
      <c r="D70" s="2">
        <v>1960</v>
      </c>
      <c r="E70">
        <v>352</v>
      </c>
      <c r="F70" s="1">
        <v>3.22</v>
      </c>
      <c r="J70" s="2"/>
      <c r="K70" s="2"/>
      <c r="L70" s="15"/>
      <c r="M70" s="2">
        <f>D70</f>
        <v>1960</v>
      </c>
    </row>
    <row r="71" spans="1:13">
      <c r="A71" s="3">
        <v>65</v>
      </c>
      <c r="B71" t="s">
        <v>263</v>
      </c>
      <c r="D71" s="2">
        <v>1924</v>
      </c>
      <c r="E71">
        <v>342</v>
      </c>
      <c r="F71" s="1">
        <v>3.14</v>
      </c>
      <c r="J71" s="2"/>
      <c r="K71" s="2"/>
      <c r="L71" s="15"/>
      <c r="M71" s="2">
        <f>D71</f>
        <v>1924</v>
      </c>
    </row>
    <row r="72" spans="1:13">
      <c r="A72" s="3">
        <v>66</v>
      </c>
      <c r="B72" t="s">
        <v>264</v>
      </c>
      <c r="D72" s="2">
        <v>1921</v>
      </c>
      <c r="E72">
        <v>359</v>
      </c>
      <c r="F72" s="1">
        <v>3.22</v>
      </c>
      <c r="J72" s="2"/>
      <c r="K72" s="2"/>
      <c r="L72" s="15"/>
      <c r="M72" s="2">
        <f>D72</f>
        <v>1921</v>
      </c>
    </row>
    <row r="73" spans="1:13">
      <c r="A73" s="3">
        <v>67</v>
      </c>
      <c r="B73" t="s">
        <v>1173</v>
      </c>
      <c r="C73">
        <v>68690</v>
      </c>
      <c r="D73" s="2">
        <v>1913</v>
      </c>
      <c r="E73">
        <v>270</v>
      </c>
      <c r="F73" s="1">
        <v>2.56</v>
      </c>
      <c r="J73" s="2"/>
      <c r="K73" s="2"/>
      <c r="L73" s="15">
        <f>D73</f>
        <v>1913</v>
      </c>
      <c r="M73" s="2"/>
    </row>
    <row r="74" spans="1:13">
      <c r="A74" s="3">
        <v>68</v>
      </c>
      <c r="B74" t="s">
        <v>1174</v>
      </c>
      <c r="C74">
        <v>68280</v>
      </c>
      <c r="D74" s="2">
        <v>1910</v>
      </c>
      <c r="E74">
        <v>303</v>
      </c>
      <c r="F74" s="1">
        <v>2.5299999999999998</v>
      </c>
      <c r="J74" s="2"/>
      <c r="K74" s="2"/>
      <c r="L74" s="15">
        <f>D74</f>
        <v>1910</v>
      </c>
      <c r="M74" s="2"/>
    </row>
    <row r="75" spans="1:13">
      <c r="A75" s="3">
        <v>69</v>
      </c>
      <c r="B75" t="s">
        <v>1175</v>
      </c>
      <c r="C75">
        <v>68770</v>
      </c>
      <c r="D75" s="2">
        <v>1890</v>
      </c>
      <c r="E75">
        <v>256</v>
      </c>
      <c r="F75" s="1">
        <v>2.5099999999999998</v>
      </c>
      <c r="J75" s="2"/>
      <c r="K75" s="2"/>
      <c r="L75" s="15">
        <f>D75</f>
        <v>1890</v>
      </c>
      <c r="M75" s="2"/>
    </row>
    <row r="76" spans="1:13">
      <c r="A76" s="3">
        <v>70</v>
      </c>
      <c r="B76" t="s">
        <v>265</v>
      </c>
      <c r="D76" s="2">
        <v>1876</v>
      </c>
      <c r="E76">
        <v>348</v>
      </c>
      <c r="F76" s="1">
        <v>3.17</v>
      </c>
      <c r="J76" s="2"/>
      <c r="K76" s="2"/>
      <c r="L76" s="15"/>
      <c r="M76" s="2">
        <f>D76</f>
        <v>1876</v>
      </c>
    </row>
    <row r="77" spans="1:13">
      <c r="A77" s="3">
        <v>71</v>
      </c>
      <c r="B77" t="s">
        <v>1176</v>
      </c>
      <c r="C77">
        <v>68760</v>
      </c>
      <c r="D77" s="2">
        <v>1875</v>
      </c>
      <c r="E77">
        <v>273</v>
      </c>
      <c r="F77" s="1">
        <v>3</v>
      </c>
      <c r="J77" s="2"/>
      <c r="K77" s="2"/>
      <c r="L77" s="15">
        <f>D77</f>
        <v>1875</v>
      </c>
      <c r="M77" s="2"/>
    </row>
    <row r="78" spans="1:13">
      <c r="A78" s="3">
        <v>72</v>
      </c>
      <c r="B78" t="s">
        <v>266</v>
      </c>
      <c r="D78" s="2">
        <v>1839</v>
      </c>
      <c r="E78">
        <v>354</v>
      </c>
      <c r="F78" s="1">
        <v>3.23</v>
      </c>
      <c r="J78" s="2"/>
      <c r="K78" s="2"/>
      <c r="L78" s="15"/>
      <c r="M78" s="2">
        <f>D78</f>
        <v>1839</v>
      </c>
    </row>
    <row r="79" spans="1:13">
      <c r="A79" s="3">
        <v>73</v>
      </c>
      <c r="B79" t="s">
        <v>1177</v>
      </c>
      <c r="C79">
        <v>68750</v>
      </c>
      <c r="D79" s="2">
        <v>1830</v>
      </c>
      <c r="E79">
        <v>285</v>
      </c>
      <c r="F79" s="1">
        <v>2.4300000000000002</v>
      </c>
      <c r="J79" s="2"/>
      <c r="K79" s="2"/>
      <c r="L79" s="15">
        <f>D79</f>
        <v>1830</v>
      </c>
      <c r="M79" s="2"/>
    </row>
    <row r="80" spans="1:13">
      <c r="A80" s="3">
        <v>74</v>
      </c>
      <c r="B80" t="s">
        <v>267</v>
      </c>
      <c r="D80" s="2">
        <v>1760</v>
      </c>
      <c r="E80">
        <v>349</v>
      </c>
      <c r="F80" s="1">
        <v>3.19</v>
      </c>
      <c r="J80" s="2"/>
      <c r="K80" s="2"/>
      <c r="L80" s="15"/>
      <c r="M80" s="2">
        <f>D80</f>
        <v>1760</v>
      </c>
    </row>
    <row r="81" spans="1:13">
      <c r="A81" s="3">
        <v>75</v>
      </c>
      <c r="B81" t="s">
        <v>1178</v>
      </c>
      <c r="C81">
        <v>68920</v>
      </c>
      <c r="D81" s="2">
        <v>1693</v>
      </c>
      <c r="E81">
        <v>303</v>
      </c>
      <c r="F81" s="1">
        <v>2.59</v>
      </c>
      <c r="J81" s="2"/>
      <c r="K81" s="2"/>
      <c r="L81" s="15">
        <f>D81</f>
        <v>1693</v>
      </c>
      <c r="M81" s="2"/>
    </row>
    <row r="82" spans="1:13">
      <c r="A82" s="3">
        <v>76</v>
      </c>
      <c r="B82" t="s">
        <v>268</v>
      </c>
      <c r="D82" s="2">
        <v>1686</v>
      </c>
      <c r="E82">
        <v>346</v>
      </c>
      <c r="F82" s="1">
        <v>3.21</v>
      </c>
      <c r="J82" s="2"/>
      <c r="K82" s="2"/>
      <c r="L82" s="15"/>
      <c r="M82" s="2">
        <f>D82</f>
        <v>1686</v>
      </c>
    </row>
    <row r="83" spans="1:13">
      <c r="A83" s="3">
        <v>77</v>
      </c>
      <c r="B83" t="s">
        <v>1179</v>
      </c>
      <c r="C83">
        <v>68890</v>
      </c>
      <c r="D83" s="2">
        <v>1666</v>
      </c>
      <c r="E83">
        <v>319</v>
      </c>
      <c r="F83" s="1">
        <v>3</v>
      </c>
      <c r="J83" s="2"/>
      <c r="K83" s="2"/>
      <c r="L83" s="15">
        <f>D83</f>
        <v>1666</v>
      </c>
      <c r="M83" s="2"/>
    </row>
    <row r="84" spans="1:13">
      <c r="A84" s="3">
        <v>78</v>
      </c>
      <c r="B84" t="s">
        <v>1180</v>
      </c>
      <c r="C84">
        <v>68660</v>
      </c>
      <c r="D84" s="2">
        <v>1633</v>
      </c>
      <c r="E84">
        <v>239</v>
      </c>
      <c r="F84" s="1">
        <v>2.29</v>
      </c>
      <c r="J84" s="2"/>
      <c r="K84" s="2">
        <f>D84</f>
        <v>1633</v>
      </c>
      <c r="L84" s="15"/>
      <c r="M84" s="2"/>
    </row>
    <row r="85" spans="1:13">
      <c r="A85" s="3">
        <v>79</v>
      </c>
      <c r="B85" t="s">
        <v>269</v>
      </c>
      <c r="D85" s="2">
        <v>1632</v>
      </c>
      <c r="E85">
        <v>324</v>
      </c>
      <c r="F85" s="1">
        <v>3.07</v>
      </c>
      <c r="J85" s="2"/>
      <c r="K85" s="2"/>
      <c r="L85" s="15"/>
      <c r="M85" s="2">
        <f>D85</f>
        <v>1632</v>
      </c>
    </row>
    <row r="86" spans="1:13">
      <c r="A86" s="3">
        <v>80</v>
      </c>
      <c r="B86" t="s">
        <v>270</v>
      </c>
      <c r="D86" s="2">
        <v>1630</v>
      </c>
      <c r="E86">
        <v>348</v>
      </c>
      <c r="F86" s="1">
        <v>3.18</v>
      </c>
      <c r="J86" s="2"/>
      <c r="K86" s="2"/>
      <c r="L86" s="15"/>
      <c r="M86" s="2">
        <f>D86</f>
        <v>1630</v>
      </c>
    </row>
    <row r="87" spans="1:13">
      <c r="A87" s="3">
        <v>81</v>
      </c>
      <c r="B87" t="s">
        <v>285</v>
      </c>
      <c r="D87" s="2">
        <v>1620</v>
      </c>
      <c r="E87">
        <v>363</v>
      </c>
      <c r="F87" s="1">
        <v>3.36</v>
      </c>
      <c r="J87" s="2"/>
      <c r="K87" s="2"/>
      <c r="L87" s="15"/>
      <c r="M87" s="2">
        <f>D87</f>
        <v>1620</v>
      </c>
    </row>
    <row r="88" spans="1:13">
      <c r="A88" s="3">
        <v>82</v>
      </c>
      <c r="B88" t="s">
        <v>286</v>
      </c>
      <c r="D88" s="2">
        <v>1593</v>
      </c>
      <c r="E88">
        <v>340</v>
      </c>
      <c r="F88" s="1">
        <v>3.2</v>
      </c>
      <c r="J88" s="2"/>
      <c r="K88" s="2"/>
      <c r="L88" s="15"/>
      <c r="M88" s="2">
        <f>D88</f>
        <v>1593</v>
      </c>
    </row>
    <row r="89" spans="1:13">
      <c r="A89" s="3">
        <v>83</v>
      </c>
      <c r="B89" t="s">
        <v>1181</v>
      </c>
      <c r="C89">
        <v>68440</v>
      </c>
      <c r="D89" s="2">
        <v>1588</v>
      </c>
      <c r="E89">
        <v>309</v>
      </c>
      <c r="F89" s="1">
        <v>2.56</v>
      </c>
      <c r="J89" s="2"/>
      <c r="K89" s="2"/>
      <c r="L89" s="15">
        <f>D89</f>
        <v>1588</v>
      </c>
      <c r="M89" s="2"/>
    </row>
    <row r="90" spans="1:13">
      <c r="A90" s="3">
        <v>84</v>
      </c>
      <c r="B90" t="s">
        <v>1182</v>
      </c>
      <c r="C90">
        <v>68125</v>
      </c>
      <c r="D90" s="2">
        <v>1578</v>
      </c>
      <c r="E90">
        <v>295</v>
      </c>
      <c r="F90" s="1">
        <v>2.4900000000000002</v>
      </c>
      <c r="J90" s="2"/>
      <c r="K90" s="2"/>
      <c r="L90" s="15">
        <f>D90</f>
        <v>1578</v>
      </c>
      <c r="M90" s="2"/>
    </row>
    <row r="91" spans="1:13">
      <c r="A91" s="3">
        <v>85</v>
      </c>
      <c r="B91" t="s">
        <v>1183</v>
      </c>
      <c r="C91">
        <v>68320</v>
      </c>
      <c r="D91" s="2">
        <v>1571</v>
      </c>
      <c r="E91">
        <v>301</v>
      </c>
      <c r="F91" s="1">
        <v>3</v>
      </c>
      <c r="J91" s="2"/>
      <c r="K91" s="2"/>
      <c r="L91" s="15">
        <f>D91</f>
        <v>1571</v>
      </c>
      <c r="M91" s="2"/>
    </row>
    <row r="92" spans="1:13">
      <c r="A92" s="3">
        <v>86</v>
      </c>
      <c r="B92" t="s">
        <v>287</v>
      </c>
      <c r="D92" s="2">
        <v>1570</v>
      </c>
      <c r="E92">
        <v>283</v>
      </c>
      <c r="F92" s="1">
        <v>3.15</v>
      </c>
      <c r="J92" s="2"/>
      <c r="K92" s="2"/>
      <c r="L92" s="15"/>
      <c r="M92" s="2">
        <f>D92</f>
        <v>1570</v>
      </c>
    </row>
    <row r="93" spans="1:13">
      <c r="A93" s="3">
        <v>87</v>
      </c>
      <c r="B93" t="s">
        <v>288</v>
      </c>
      <c r="D93" s="2">
        <v>1568</v>
      </c>
      <c r="E93">
        <v>343</v>
      </c>
      <c r="F93" s="1">
        <v>3.15</v>
      </c>
      <c r="J93" s="2"/>
      <c r="K93" s="2"/>
      <c r="L93" s="15"/>
      <c r="M93" s="2">
        <f>D93</f>
        <v>1568</v>
      </c>
    </row>
    <row r="94" spans="1:13">
      <c r="A94" s="3">
        <v>88</v>
      </c>
      <c r="B94" t="s">
        <v>1184</v>
      </c>
      <c r="C94">
        <v>68420</v>
      </c>
      <c r="D94" s="2">
        <v>1549</v>
      </c>
      <c r="E94">
        <v>317</v>
      </c>
      <c r="F94" s="1">
        <v>3</v>
      </c>
      <c r="J94" s="2"/>
      <c r="K94" s="2"/>
      <c r="L94" s="15">
        <f>D94</f>
        <v>1549</v>
      </c>
      <c r="M94" s="2"/>
    </row>
    <row r="95" spans="1:13">
      <c r="A95" s="3">
        <v>89</v>
      </c>
      <c r="B95" t="s">
        <v>1185</v>
      </c>
      <c r="C95">
        <v>68470</v>
      </c>
      <c r="D95" s="2">
        <v>1547</v>
      </c>
      <c r="E95">
        <v>265</v>
      </c>
      <c r="F95" s="1">
        <v>2.52</v>
      </c>
      <c r="J95" s="2"/>
      <c r="K95" s="2"/>
      <c r="L95" s="15">
        <f>D95</f>
        <v>1547</v>
      </c>
      <c r="M95" s="2"/>
    </row>
    <row r="96" spans="1:13">
      <c r="A96" s="3">
        <v>90</v>
      </c>
      <c r="B96" t="s">
        <v>289</v>
      </c>
      <c r="D96" s="2">
        <v>1503</v>
      </c>
      <c r="E96">
        <v>291</v>
      </c>
      <c r="F96" s="1">
        <v>3.21</v>
      </c>
      <c r="J96" s="2"/>
      <c r="K96" s="2"/>
      <c r="L96" s="15"/>
      <c r="M96" s="2">
        <f>D96</f>
        <v>1503</v>
      </c>
    </row>
    <row r="97" spans="1:13">
      <c r="A97" s="3">
        <v>91</v>
      </c>
      <c r="B97" t="s">
        <v>290</v>
      </c>
      <c r="D97" s="2">
        <v>1429</v>
      </c>
      <c r="E97">
        <v>328</v>
      </c>
      <c r="F97" s="1">
        <v>3.06</v>
      </c>
      <c r="J97" s="2"/>
      <c r="K97" s="2"/>
      <c r="L97" s="15"/>
      <c r="M97" s="2">
        <f>D97</f>
        <v>1429</v>
      </c>
    </row>
    <row r="98" spans="1:13">
      <c r="A98" s="3">
        <v>92</v>
      </c>
      <c r="B98" t="s">
        <v>291</v>
      </c>
      <c r="D98" s="2">
        <v>1410</v>
      </c>
      <c r="E98">
        <v>328</v>
      </c>
      <c r="F98" s="1">
        <v>3.14</v>
      </c>
      <c r="J98" s="2"/>
      <c r="K98" s="2"/>
      <c r="L98" s="15"/>
      <c r="M98" s="2">
        <f>D98</f>
        <v>1410</v>
      </c>
    </row>
    <row r="99" spans="1:13">
      <c r="A99" s="3">
        <v>93</v>
      </c>
      <c r="B99" t="s">
        <v>292</v>
      </c>
      <c r="D99" s="2">
        <v>1385</v>
      </c>
      <c r="E99">
        <v>338</v>
      </c>
      <c r="F99" s="1">
        <v>3.18</v>
      </c>
      <c r="J99" s="2"/>
      <c r="K99" s="2"/>
      <c r="L99" s="15"/>
      <c r="M99" s="2">
        <f>D99</f>
        <v>1385</v>
      </c>
    </row>
    <row r="100" spans="1:13">
      <c r="A100" s="3">
        <v>94</v>
      </c>
      <c r="B100" t="s">
        <v>293</v>
      </c>
      <c r="D100" s="2">
        <v>1376</v>
      </c>
      <c r="E100">
        <v>284</v>
      </c>
      <c r="F100" s="1">
        <v>3.19</v>
      </c>
      <c r="J100" s="2"/>
      <c r="K100" s="2"/>
      <c r="L100" s="15"/>
      <c r="M100" s="2">
        <f>D100</f>
        <v>1376</v>
      </c>
    </row>
    <row r="101" spans="1:13">
      <c r="A101" s="3">
        <v>95</v>
      </c>
      <c r="B101" t="s">
        <v>1186</v>
      </c>
      <c r="C101">
        <v>68150</v>
      </c>
      <c r="D101" s="2">
        <v>1371</v>
      </c>
      <c r="E101">
        <v>282</v>
      </c>
      <c r="F101" s="1">
        <v>2.4300000000000002</v>
      </c>
      <c r="J101" s="2"/>
      <c r="K101" s="2"/>
      <c r="L101" s="15">
        <f>D101</f>
        <v>1371</v>
      </c>
      <c r="M101" s="2"/>
    </row>
    <row r="102" spans="1:13">
      <c r="A102" s="3">
        <v>96</v>
      </c>
      <c r="B102" t="s">
        <v>294</v>
      </c>
      <c r="D102" s="2">
        <v>1322</v>
      </c>
      <c r="E102">
        <v>323</v>
      </c>
      <c r="F102" s="1">
        <v>3.06</v>
      </c>
      <c r="J102" s="2"/>
      <c r="K102" s="2"/>
      <c r="L102" s="15"/>
      <c r="M102" s="2">
        <f>D102</f>
        <v>1322</v>
      </c>
    </row>
    <row r="103" spans="1:13">
      <c r="A103" s="3">
        <v>97</v>
      </c>
      <c r="B103" t="s">
        <v>1187</v>
      </c>
      <c r="C103">
        <v>68830</v>
      </c>
      <c r="D103" s="2">
        <v>1318</v>
      </c>
      <c r="E103">
        <v>261</v>
      </c>
      <c r="F103" s="1">
        <v>2.54</v>
      </c>
      <c r="J103" s="2"/>
      <c r="K103" s="2"/>
      <c r="L103" s="15">
        <f>D103</f>
        <v>1318</v>
      </c>
      <c r="M103" s="2"/>
    </row>
    <row r="104" spans="1:13">
      <c r="A104" s="3">
        <v>98</v>
      </c>
      <c r="B104" t="s">
        <v>1188</v>
      </c>
      <c r="C104">
        <v>68970</v>
      </c>
      <c r="D104" s="2">
        <v>1312</v>
      </c>
      <c r="E104">
        <v>285</v>
      </c>
      <c r="F104" s="1">
        <v>2.42</v>
      </c>
      <c r="J104" s="2"/>
      <c r="K104" s="2"/>
      <c r="L104" s="15">
        <f>D104</f>
        <v>1312</v>
      </c>
      <c r="M104" s="2"/>
    </row>
    <row r="105" spans="1:13">
      <c r="A105" s="3">
        <v>99</v>
      </c>
      <c r="B105" t="s">
        <v>1189</v>
      </c>
      <c r="C105">
        <v>68140</v>
      </c>
      <c r="D105" s="2">
        <v>1303</v>
      </c>
      <c r="E105">
        <v>260</v>
      </c>
      <c r="F105" s="1">
        <v>2.57</v>
      </c>
      <c r="J105" s="2"/>
      <c r="K105" s="2"/>
      <c r="L105" s="15">
        <f>D105</f>
        <v>1303</v>
      </c>
      <c r="M105" s="2"/>
    </row>
    <row r="106" spans="1:13">
      <c r="A106" s="3">
        <v>100</v>
      </c>
      <c r="B106" t="s">
        <v>1190</v>
      </c>
      <c r="C106">
        <v>68240</v>
      </c>
      <c r="D106" s="2">
        <v>1293</v>
      </c>
      <c r="E106">
        <v>250</v>
      </c>
      <c r="F106" s="1">
        <v>2.4700000000000002</v>
      </c>
      <c r="J106" s="2"/>
      <c r="K106" s="2"/>
      <c r="L106" s="15">
        <f>D106</f>
        <v>1293</v>
      </c>
      <c r="M106" s="2"/>
    </row>
    <row r="107" spans="1:13">
      <c r="A107" s="3">
        <v>101</v>
      </c>
      <c r="B107" t="s">
        <v>295</v>
      </c>
      <c r="D107" s="2">
        <v>1269</v>
      </c>
      <c r="E107">
        <v>284</v>
      </c>
      <c r="F107" s="1">
        <v>3.16</v>
      </c>
      <c r="J107" s="2"/>
      <c r="K107" s="2"/>
      <c r="L107" s="15"/>
      <c r="M107" s="2">
        <f>D107</f>
        <v>1269</v>
      </c>
    </row>
    <row r="108" spans="1:13">
      <c r="A108" s="3">
        <v>102</v>
      </c>
      <c r="B108" t="s">
        <v>296</v>
      </c>
      <c r="D108" s="2">
        <v>1254</v>
      </c>
      <c r="E108">
        <v>352</v>
      </c>
      <c r="F108" s="1">
        <v>3.23</v>
      </c>
      <c r="J108" s="2"/>
      <c r="K108" s="2"/>
      <c r="L108" s="15"/>
      <c r="M108" s="2">
        <f>D108</f>
        <v>1254</v>
      </c>
    </row>
    <row r="109" spans="1:13">
      <c r="A109" s="3">
        <v>103</v>
      </c>
      <c r="B109" t="s">
        <v>297</v>
      </c>
      <c r="D109" s="2">
        <v>1244</v>
      </c>
      <c r="E109">
        <v>342</v>
      </c>
      <c r="F109" s="1">
        <v>3.16</v>
      </c>
      <c r="J109" s="2"/>
      <c r="K109" s="2"/>
      <c r="L109" s="15"/>
      <c r="M109" s="2">
        <f>D109</f>
        <v>1244</v>
      </c>
    </row>
    <row r="110" spans="1:13">
      <c r="A110" s="3">
        <v>104</v>
      </c>
      <c r="B110" t="s">
        <v>298</v>
      </c>
      <c r="D110" s="2">
        <v>1232</v>
      </c>
      <c r="E110">
        <v>311</v>
      </c>
      <c r="F110" s="1">
        <v>3.06</v>
      </c>
      <c r="J110" s="2"/>
      <c r="K110" s="2"/>
      <c r="L110" s="15"/>
      <c r="M110" s="2">
        <f t="shared" ref="M110:M111" si="3">D110</f>
        <v>1232</v>
      </c>
    </row>
    <row r="111" spans="1:13">
      <c r="A111" s="3">
        <v>105</v>
      </c>
      <c r="B111" t="s">
        <v>299</v>
      </c>
      <c r="D111" s="2">
        <v>1222</v>
      </c>
      <c r="E111">
        <v>349</v>
      </c>
      <c r="F111" s="1">
        <v>3.19</v>
      </c>
      <c r="J111" s="2"/>
      <c r="K111" s="2"/>
      <c r="L111" s="15"/>
      <c r="M111" s="2">
        <f t="shared" si="3"/>
        <v>1222</v>
      </c>
    </row>
    <row r="112" spans="1:13">
      <c r="A112" s="3">
        <v>106</v>
      </c>
      <c r="B112" t="s">
        <v>1191</v>
      </c>
      <c r="C112">
        <v>68340</v>
      </c>
      <c r="D112" s="2">
        <v>1209</v>
      </c>
      <c r="E112">
        <v>294</v>
      </c>
      <c r="F112" s="1">
        <v>2.5099999999999998</v>
      </c>
      <c r="J112" s="2"/>
      <c r="K112" s="2"/>
      <c r="L112" s="15">
        <f>D112</f>
        <v>1209</v>
      </c>
      <c r="M112" s="2"/>
    </row>
    <row r="113" spans="1:13">
      <c r="A113" s="3">
        <v>107</v>
      </c>
      <c r="B113" t="s">
        <v>300</v>
      </c>
      <c r="D113" s="2">
        <v>1189</v>
      </c>
      <c r="E113">
        <v>344</v>
      </c>
      <c r="F113" s="1">
        <v>3.19</v>
      </c>
      <c r="J113" s="2"/>
      <c r="K113" s="2"/>
      <c r="L113" s="15"/>
      <c r="M113" s="2">
        <f t="shared" ref="M113:M118" si="4">D113</f>
        <v>1189</v>
      </c>
    </row>
    <row r="114" spans="1:13">
      <c r="A114" s="3">
        <v>108</v>
      </c>
      <c r="B114" t="s">
        <v>301</v>
      </c>
      <c r="D114" s="2">
        <v>1187</v>
      </c>
      <c r="E114">
        <v>353</v>
      </c>
      <c r="F114" s="1">
        <v>3.21</v>
      </c>
      <c r="J114" s="2"/>
      <c r="K114" s="2"/>
      <c r="L114" s="15"/>
      <c r="M114" s="2">
        <f t="shared" si="4"/>
        <v>1187</v>
      </c>
    </row>
    <row r="115" spans="1:13">
      <c r="A115" s="3">
        <v>109</v>
      </c>
      <c r="B115" t="s">
        <v>302</v>
      </c>
      <c r="D115" s="2">
        <v>1185</v>
      </c>
      <c r="E115">
        <v>315</v>
      </c>
      <c r="F115" s="1">
        <v>3.03</v>
      </c>
      <c r="J115" s="2"/>
      <c r="K115" s="2"/>
      <c r="L115" s="15"/>
      <c r="M115" s="2">
        <f t="shared" si="4"/>
        <v>1185</v>
      </c>
    </row>
    <row r="116" spans="1:13">
      <c r="A116" s="3">
        <v>110</v>
      </c>
      <c r="B116" t="s">
        <v>303</v>
      </c>
      <c r="D116" s="2">
        <v>1183</v>
      </c>
      <c r="E116">
        <v>364</v>
      </c>
      <c r="F116" s="1">
        <v>3.38</v>
      </c>
      <c r="J116" s="2"/>
      <c r="K116" s="2"/>
      <c r="L116" s="15"/>
      <c r="M116" s="2">
        <f t="shared" si="4"/>
        <v>1183</v>
      </c>
    </row>
    <row r="117" spans="1:13">
      <c r="A117" s="3">
        <v>111</v>
      </c>
      <c r="B117" t="s">
        <v>304</v>
      </c>
      <c r="D117" s="2">
        <v>1178</v>
      </c>
      <c r="E117">
        <v>377</v>
      </c>
      <c r="F117" s="1">
        <v>3.41</v>
      </c>
      <c r="J117" s="2"/>
      <c r="K117" s="2"/>
      <c r="L117" s="15"/>
      <c r="M117" s="2">
        <f t="shared" si="4"/>
        <v>1178</v>
      </c>
    </row>
    <row r="118" spans="1:13">
      <c r="A118" s="3">
        <v>112</v>
      </c>
      <c r="B118" t="s">
        <v>305</v>
      </c>
      <c r="D118" s="2">
        <v>1174</v>
      </c>
      <c r="E118">
        <v>287</v>
      </c>
      <c r="F118" s="1">
        <v>3.22</v>
      </c>
      <c r="J118" s="2"/>
      <c r="K118" s="2"/>
      <c r="L118" s="15"/>
      <c r="M118" s="2">
        <f t="shared" si="4"/>
        <v>1174</v>
      </c>
    </row>
    <row r="119" spans="1:13">
      <c r="A119" s="3">
        <v>113</v>
      </c>
      <c r="B119" t="s">
        <v>1192</v>
      </c>
      <c r="C119">
        <v>68500</v>
      </c>
      <c r="D119" s="2">
        <v>1147</v>
      </c>
      <c r="E119">
        <v>322</v>
      </c>
      <c r="F119" s="1">
        <v>3</v>
      </c>
      <c r="J119" s="2"/>
      <c r="K119" s="2"/>
      <c r="L119" s="15">
        <f>D119</f>
        <v>1147</v>
      </c>
      <c r="M119" s="2"/>
    </row>
    <row r="120" spans="1:13">
      <c r="A120" s="3">
        <v>114</v>
      </c>
      <c r="B120" t="s">
        <v>306</v>
      </c>
      <c r="D120" s="2">
        <v>1123</v>
      </c>
      <c r="E120">
        <v>382</v>
      </c>
      <c r="F120" s="1">
        <v>3.13</v>
      </c>
      <c r="J120" s="2"/>
      <c r="K120" s="2"/>
      <c r="L120" s="15"/>
      <c r="M120" s="2">
        <f>D120</f>
        <v>1123</v>
      </c>
    </row>
    <row r="121" spans="1:13">
      <c r="A121" s="3">
        <v>115</v>
      </c>
      <c r="B121" t="s">
        <v>1193</v>
      </c>
      <c r="C121">
        <v>68126</v>
      </c>
      <c r="D121" s="2">
        <v>1119</v>
      </c>
      <c r="E121">
        <v>293</v>
      </c>
      <c r="F121" s="1">
        <v>2.5099999999999998</v>
      </c>
      <c r="J121" s="2"/>
      <c r="K121" s="2"/>
      <c r="L121" s="15">
        <f>D121</f>
        <v>1119</v>
      </c>
      <c r="M121" s="2"/>
    </row>
    <row r="122" spans="1:13">
      <c r="A122" s="3">
        <v>116</v>
      </c>
      <c r="B122" t="s">
        <v>1194</v>
      </c>
      <c r="C122">
        <v>68127</v>
      </c>
      <c r="D122" s="2">
        <v>1104</v>
      </c>
      <c r="E122">
        <v>313</v>
      </c>
      <c r="F122" s="1">
        <v>2.59</v>
      </c>
      <c r="J122" s="2"/>
      <c r="K122" s="2"/>
      <c r="L122" s="15">
        <f>D122</f>
        <v>1104</v>
      </c>
      <c r="M122" s="2"/>
    </row>
    <row r="123" spans="1:13">
      <c r="A123" s="3">
        <v>117</v>
      </c>
      <c r="B123" t="s">
        <v>1195</v>
      </c>
      <c r="C123">
        <v>68140</v>
      </c>
      <c r="D123" s="2">
        <v>1087</v>
      </c>
      <c r="E123">
        <v>259</v>
      </c>
      <c r="F123" s="1">
        <v>2.54</v>
      </c>
      <c r="J123" s="2"/>
      <c r="K123" s="2"/>
      <c r="L123" s="15">
        <f>D123</f>
        <v>1087</v>
      </c>
      <c r="M123" s="2"/>
    </row>
    <row r="124" spans="1:13">
      <c r="A124" s="3">
        <v>118</v>
      </c>
      <c r="B124" t="s">
        <v>307</v>
      </c>
      <c r="D124" s="2">
        <v>1079</v>
      </c>
      <c r="E124">
        <v>284</v>
      </c>
      <c r="F124" s="1">
        <v>3.15</v>
      </c>
      <c r="J124" s="2"/>
      <c r="K124" s="2"/>
      <c r="L124" s="15"/>
      <c r="M124" s="2">
        <f>D124</f>
        <v>1079</v>
      </c>
    </row>
    <row r="125" spans="1:13">
      <c r="A125" s="3">
        <v>119</v>
      </c>
      <c r="B125" t="s">
        <v>308</v>
      </c>
      <c r="D125" s="2">
        <v>1066</v>
      </c>
      <c r="E125">
        <v>269</v>
      </c>
      <c r="F125" s="1">
        <v>3.09</v>
      </c>
      <c r="J125" s="2"/>
      <c r="K125" s="2"/>
      <c r="L125" s="15"/>
      <c r="M125" s="2">
        <f>D125</f>
        <v>1066</v>
      </c>
    </row>
    <row r="126" spans="1:13">
      <c r="A126" s="3">
        <v>120</v>
      </c>
      <c r="B126" t="s">
        <v>1196</v>
      </c>
      <c r="C126">
        <v>68320</v>
      </c>
      <c r="D126" s="2">
        <v>1063</v>
      </c>
      <c r="E126">
        <v>299</v>
      </c>
      <c r="F126" s="1">
        <v>2.54</v>
      </c>
      <c r="J126" s="2"/>
      <c r="K126" s="2"/>
      <c r="L126" s="15">
        <f>D126</f>
        <v>1063</v>
      </c>
      <c r="M126" s="2"/>
    </row>
    <row r="127" spans="1:13">
      <c r="A127" s="3">
        <v>121</v>
      </c>
      <c r="B127" t="s">
        <v>1197</v>
      </c>
      <c r="C127">
        <v>68590</v>
      </c>
      <c r="D127" s="2">
        <v>1060</v>
      </c>
      <c r="E127">
        <v>284</v>
      </c>
      <c r="F127" s="1">
        <v>2.41</v>
      </c>
      <c r="J127" s="2"/>
      <c r="K127" s="2"/>
      <c r="L127" s="15">
        <f>D127</f>
        <v>1060</v>
      </c>
      <c r="M127" s="2"/>
    </row>
    <row r="128" spans="1:13">
      <c r="A128" s="3">
        <v>122</v>
      </c>
      <c r="B128" t="s">
        <v>309</v>
      </c>
      <c r="D128" s="2">
        <v>1059</v>
      </c>
      <c r="E128">
        <v>375</v>
      </c>
      <c r="F128" s="1">
        <v>3.42</v>
      </c>
      <c r="J128" s="2"/>
      <c r="K128" s="2"/>
      <c r="L128" s="15"/>
      <c r="M128" s="2">
        <f>D128</f>
        <v>1059</v>
      </c>
    </row>
    <row r="129" spans="1:15">
      <c r="A129" s="3">
        <v>123</v>
      </c>
      <c r="B129" t="s">
        <v>310</v>
      </c>
      <c r="D129" s="2">
        <v>1058</v>
      </c>
      <c r="E129">
        <v>333</v>
      </c>
      <c r="F129" s="1">
        <v>3.15</v>
      </c>
      <c r="J129" s="2"/>
      <c r="K129" s="2"/>
      <c r="L129" s="15"/>
      <c r="M129" s="2">
        <f>D129</f>
        <v>1058</v>
      </c>
    </row>
    <row r="130" spans="1:15">
      <c r="A130" s="3">
        <v>124</v>
      </c>
      <c r="B130" t="s">
        <v>311</v>
      </c>
      <c r="D130" s="2">
        <v>1052</v>
      </c>
      <c r="E130">
        <v>319</v>
      </c>
      <c r="F130" s="1">
        <v>3.04</v>
      </c>
      <c r="J130" s="2"/>
      <c r="K130" s="2"/>
      <c r="L130" s="15"/>
      <c r="M130" s="2">
        <f>D130</f>
        <v>1052</v>
      </c>
    </row>
    <row r="131" spans="1:15">
      <c r="A131" s="3">
        <v>125</v>
      </c>
      <c r="B131" t="s">
        <v>1198</v>
      </c>
      <c r="C131">
        <v>68320</v>
      </c>
      <c r="D131" s="2">
        <v>1051</v>
      </c>
      <c r="E131">
        <v>308</v>
      </c>
      <c r="F131" s="1">
        <v>2.59</v>
      </c>
      <c r="J131" s="2"/>
      <c r="K131" s="2"/>
      <c r="L131" s="15">
        <f>D131</f>
        <v>1051</v>
      </c>
      <c r="M131" s="2"/>
    </row>
    <row r="132" spans="1:15">
      <c r="A132" s="3">
        <v>126</v>
      </c>
      <c r="B132" t="s">
        <v>312</v>
      </c>
      <c r="D132" s="2">
        <v>1023</v>
      </c>
      <c r="E132">
        <v>342</v>
      </c>
      <c r="F132" s="1">
        <v>3.16</v>
      </c>
      <c r="J132" s="2"/>
      <c r="K132" s="2"/>
      <c r="L132" s="15"/>
      <c r="M132" s="2">
        <f>D132</f>
        <v>1023</v>
      </c>
    </row>
    <row r="133" spans="1:15">
      <c r="A133" s="3">
        <v>127</v>
      </c>
      <c r="B133" t="s">
        <v>313</v>
      </c>
      <c r="D133" s="2">
        <v>1020</v>
      </c>
      <c r="E133">
        <v>379</v>
      </c>
      <c r="F133" s="1">
        <v>3.4</v>
      </c>
      <c r="J133" s="2"/>
      <c r="K133" s="2"/>
      <c r="L133" s="15"/>
      <c r="M133" s="2">
        <f>D133</f>
        <v>1020</v>
      </c>
    </row>
    <row r="134" spans="1:15">
      <c r="A134" s="3">
        <v>128</v>
      </c>
      <c r="B134" t="s">
        <v>1199</v>
      </c>
      <c r="C134">
        <v>68320</v>
      </c>
      <c r="D134" s="2">
        <v>1014</v>
      </c>
      <c r="E134">
        <v>298</v>
      </c>
      <c r="F134" s="1">
        <v>2.5499999999999998</v>
      </c>
      <c r="J134" s="2"/>
      <c r="K134" s="2"/>
      <c r="L134" s="15">
        <f>D134</f>
        <v>1014</v>
      </c>
      <c r="M134" s="2"/>
    </row>
    <row r="135" spans="1:15">
      <c r="A135" s="3">
        <v>129</v>
      </c>
      <c r="B135" t="s">
        <v>314</v>
      </c>
      <c r="D135" s="2">
        <v>1010</v>
      </c>
      <c r="E135">
        <v>326</v>
      </c>
      <c r="F135" s="1">
        <v>3.1</v>
      </c>
      <c r="J135" s="2"/>
      <c r="K135" s="2"/>
      <c r="L135" s="15"/>
      <c r="M135" s="2">
        <f>D135</f>
        <v>1010</v>
      </c>
    </row>
    <row r="136" spans="1:15">
      <c r="A136" s="3">
        <v>130</v>
      </c>
      <c r="B136" t="s">
        <v>1200</v>
      </c>
      <c r="C136">
        <v>68820</v>
      </c>
      <c r="D136" s="2">
        <v>1009</v>
      </c>
      <c r="E136">
        <v>258</v>
      </c>
      <c r="F136" s="1">
        <v>2.5099999999999998</v>
      </c>
      <c r="J136" s="2"/>
      <c r="K136" s="2"/>
      <c r="L136" s="15">
        <f>D136</f>
        <v>1009</v>
      </c>
      <c r="M136" s="2"/>
    </row>
    <row r="137" spans="1:15">
      <c r="A137" s="3">
        <v>131</v>
      </c>
      <c r="B137" t="s">
        <v>315</v>
      </c>
      <c r="D137" s="2">
        <v>1000</v>
      </c>
      <c r="E137">
        <v>371</v>
      </c>
      <c r="F137" s="1">
        <v>3.34</v>
      </c>
      <c r="J137" s="2"/>
      <c r="K137" s="2"/>
      <c r="L137" s="15"/>
      <c r="M137" s="2">
        <f>D137</f>
        <v>1000</v>
      </c>
    </row>
    <row r="138" spans="1:15">
      <c r="A138" s="3">
        <v>132</v>
      </c>
      <c r="B138" t="s">
        <v>1201</v>
      </c>
      <c r="C138">
        <v>68240</v>
      </c>
      <c r="D138" s="2">
        <v>990</v>
      </c>
      <c r="E138">
        <v>296</v>
      </c>
      <c r="F138" s="1">
        <v>2.5299999999999998</v>
      </c>
      <c r="J138" s="2"/>
      <c r="K138" s="2"/>
      <c r="L138" s="15">
        <f>D138</f>
        <v>990</v>
      </c>
      <c r="M138" s="2"/>
    </row>
    <row r="139" spans="1:15">
      <c r="A139" s="3">
        <v>133</v>
      </c>
      <c r="B139" t="s">
        <v>316</v>
      </c>
      <c r="D139" s="2">
        <v>981</v>
      </c>
      <c r="E139">
        <v>359</v>
      </c>
      <c r="F139" s="1">
        <v>3.3</v>
      </c>
      <c r="J139" s="2"/>
      <c r="K139" s="2"/>
      <c r="L139" s="15"/>
      <c r="M139" s="2">
        <f>D139</f>
        <v>981</v>
      </c>
    </row>
    <row r="140" spans="1:15">
      <c r="A140" s="3">
        <v>134</v>
      </c>
      <c r="B140" t="s">
        <v>317</v>
      </c>
      <c r="D140" s="2">
        <v>981</v>
      </c>
      <c r="E140">
        <v>316</v>
      </c>
      <c r="F140" s="1">
        <v>3.05</v>
      </c>
      <c r="J140" s="2"/>
      <c r="K140" s="2"/>
      <c r="L140" s="15"/>
      <c r="M140" s="2">
        <f>D140</f>
        <v>981</v>
      </c>
    </row>
    <row r="141" spans="1:15" ht="16" thickBot="1">
      <c r="A141" s="3">
        <v>135</v>
      </c>
      <c r="B141" t="s">
        <v>318</v>
      </c>
      <c r="D141" s="21">
        <v>980</v>
      </c>
      <c r="E141">
        <v>327</v>
      </c>
      <c r="F141" s="1">
        <v>3.05</v>
      </c>
      <c r="H141" s="13"/>
      <c r="I141" s="13"/>
      <c r="J141" s="21"/>
      <c r="K141" s="21"/>
      <c r="L141" s="66"/>
      <c r="M141" s="21">
        <f>D141</f>
        <v>980</v>
      </c>
    </row>
    <row r="142" spans="1:15" ht="16" thickTop="1">
      <c r="D142" s="2">
        <f>SUM(D7:D141)</f>
        <v>583651</v>
      </c>
      <c r="F142" s="1"/>
      <c r="K142" s="2">
        <f>SUM(K7:K141)</f>
        <v>9482</v>
      </c>
      <c r="L142" s="15">
        <f>SUM(L7:L141)</f>
        <v>148103</v>
      </c>
      <c r="M142" s="2">
        <f>SUM(M7:M141)</f>
        <v>426066</v>
      </c>
      <c r="N142" s="70">
        <f>SUM(K142:M142)</f>
        <v>583651</v>
      </c>
      <c r="O142" s="93" t="s">
        <v>1800</v>
      </c>
    </row>
    <row r="143" spans="1:15">
      <c r="F143" t="s">
        <v>76</v>
      </c>
      <c r="G143" s="35">
        <f>D142/D5</f>
        <v>0.77842759628798774</v>
      </c>
      <c r="K143" s="35">
        <f>K142/D142</f>
        <v>1.6246010029966538E-2</v>
      </c>
      <c r="L143" s="84">
        <f>L142/D142</f>
        <v>0.25375267068847651</v>
      </c>
      <c r="M143" s="35">
        <f>M142/D142</f>
        <v>0.73000131928155698</v>
      </c>
      <c r="N143" s="81">
        <f>SUM(K143:M143)</f>
        <v>1</v>
      </c>
      <c r="O143" s="90" t="s">
        <v>1801</v>
      </c>
    </row>
    <row r="144" spans="1:15">
      <c r="F144" t="s">
        <v>75</v>
      </c>
      <c r="G144" s="10">
        <f>D5-D142</f>
        <v>166131</v>
      </c>
      <c r="N144" s="72"/>
      <c r="O144" s="73"/>
    </row>
    <row r="145" spans="6:15">
      <c r="F145" t="s">
        <v>77</v>
      </c>
      <c r="K145" s="10">
        <f>K143*G144</f>
        <v>2698.9658922883709</v>
      </c>
      <c r="L145" s="48">
        <f>L143*G144</f>
        <v>42156.184934147292</v>
      </c>
      <c r="M145" s="10">
        <f>M143*G144</f>
        <v>121275.84917356435</v>
      </c>
      <c r="N145" s="75"/>
      <c r="O145" s="73"/>
    </row>
    <row r="146" spans="6:15">
      <c r="F146" t="s">
        <v>78</v>
      </c>
      <c r="K146" s="10">
        <f>K142+K145</f>
        <v>12180.965892288372</v>
      </c>
      <c r="L146" s="48">
        <f t="shared" ref="L146:M146" si="5">L142+L145</f>
        <v>190259.18493414728</v>
      </c>
      <c r="M146" s="10">
        <f t="shared" si="5"/>
        <v>547341.84917356435</v>
      </c>
      <c r="N146" s="75">
        <f>SUM(K146:M146)</f>
        <v>749782</v>
      </c>
      <c r="O146" s="73"/>
    </row>
    <row r="147" spans="6:15">
      <c r="F147" s="1"/>
      <c r="H147" s="115" t="s">
        <v>51</v>
      </c>
      <c r="I147" s="116" t="s">
        <v>73</v>
      </c>
      <c r="J147" s="116" t="s">
        <v>74</v>
      </c>
      <c r="K147" s="117" t="s">
        <v>52</v>
      </c>
      <c r="L147" s="117" t="s">
        <v>53</v>
      </c>
      <c r="M147" s="118" t="s">
        <v>215</v>
      </c>
      <c r="N147" s="76"/>
      <c r="O147" s="77"/>
    </row>
    <row r="148" spans="6:15">
      <c r="F148" s="1"/>
      <c r="N148" s="56"/>
      <c r="O148" s="56"/>
    </row>
    <row r="149" spans="6:15">
      <c r="F149" s="1"/>
      <c r="K149" s="35"/>
      <c r="L149" s="84"/>
      <c r="M149" s="35"/>
      <c r="N149" s="112"/>
      <c r="O149" s="56"/>
    </row>
    <row r="150" spans="6:15">
      <c r="F150" s="1"/>
      <c r="N150" s="56"/>
      <c r="O150" s="56"/>
    </row>
    <row r="151" spans="6:15">
      <c r="F151" s="1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paperSize="3" scale="53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65"/>
  <sheetViews>
    <sheetView workbookViewId="0">
      <selection activeCell="A2" sqref="A2"/>
    </sheetView>
  </sheetViews>
  <sheetFormatPr baseColWidth="10" defaultRowHeight="15" x14ac:dyDescent="0"/>
  <cols>
    <col min="2" max="2" width="28.83203125" customWidth="1"/>
    <col min="3" max="3" width="13.83203125" customWidth="1"/>
    <col min="4" max="5" width="15.33203125" customWidth="1"/>
    <col min="6" max="6" width="13" customWidth="1"/>
    <col min="7" max="7" width="15.33203125" customWidth="1"/>
    <col min="8" max="10" width="10.6640625" customWidth="1"/>
    <col min="11" max="13" width="11.33203125" customWidth="1"/>
    <col min="14" max="14" width="9.83203125" customWidth="1"/>
    <col min="15" max="15" width="12.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5" t="s">
        <v>1830</v>
      </c>
    </row>
    <row r="3" spans="1:14" ht="18">
      <c r="A3" s="97" t="s">
        <v>1202</v>
      </c>
    </row>
    <row r="4" spans="1:14" ht="18">
      <c r="A4" s="97" t="s">
        <v>863</v>
      </c>
    </row>
    <row r="5" spans="1:14">
      <c r="D5" s="2">
        <v>229732</v>
      </c>
      <c r="H5" s="138" t="s">
        <v>50</v>
      </c>
      <c r="I5" s="139"/>
      <c r="J5" s="139"/>
      <c r="K5" s="139"/>
      <c r="L5" s="139"/>
      <c r="M5" s="140"/>
    </row>
    <row r="6" spans="1:14">
      <c r="A6" s="3"/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/>
      <c r="L7" s="8"/>
      <c r="M7" s="8"/>
    </row>
    <row r="8" spans="1:14">
      <c r="A8" s="3">
        <v>1</v>
      </c>
      <c r="B8" t="s">
        <v>1203</v>
      </c>
      <c r="C8">
        <v>70000</v>
      </c>
      <c r="D8" s="2">
        <v>17152</v>
      </c>
      <c r="E8" s="1">
        <v>2.54</v>
      </c>
      <c r="F8">
        <v>280</v>
      </c>
      <c r="L8" s="48">
        <f>D8</f>
        <v>17152</v>
      </c>
      <c r="M8" s="8"/>
    </row>
    <row r="9" spans="1:14">
      <c r="A9" s="3">
        <v>2</v>
      </c>
      <c r="B9" t="s">
        <v>1204</v>
      </c>
      <c r="C9">
        <v>70400</v>
      </c>
      <c r="D9" s="2">
        <v>10142</v>
      </c>
      <c r="E9" s="1">
        <v>2.56</v>
      </c>
      <c r="F9">
        <v>292</v>
      </c>
      <c r="L9" s="48">
        <f>D9</f>
        <v>10142</v>
      </c>
      <c r="M9" s="8"/>
    </row>
    <row r="10" spans="1:14">
      <c r="A10" s="3">
        <v>3</v>
      </c>
      <c r="B10" t="s">
        <v>1205</v>
      </c>
      <c r="C10">
        <v>70200</v>
      </c>
      <c r="D10" s="2">
        <v>8729</v>
      </c>
      <c r="E10" s="1">
        <v>2.42</v>
      </c>
      <c r="F10">
        <v>266</v>
      </c>
      <c r="L10" s="48">
        <f>D10</f>
        <v>8729</v>
      </c>
      <c r="M10" s="8"/>
    </row>
    <row r="11" spans="1:14">
      <c r="A11" s="3">
        <v>4</v>
      </c>
      <c r="B11" t="s">
        <v>1206</v>
      </c>
      <c r="C11">
        <v>70300</v>
      </c>
      <c r="D11" s="2">
        <v>8433</v>
      </c>
      <c r="E11" s="1">
        <v>2.2999999999999998</v>
      </c>
      <c r="F11">
        <v>247</v>
      </c>
      <c r="K11" s="10">
        <f>D11</f>
        <v>8433</v>
      </c>
      <c r="L11" s="8"/>
      <c r="M11" s="8"/>
    </row>
    <row r="12" spans="1:14">
      <c r="A12" s="3">
        <v>5</v>
      </c>
      <c r="B12" t="s">
        <v>273</v>
      </c>
      <c r="D12" s="2">
        <v>6772</v>
      </c>
      <c r="E12" s="1">
        <v>3.2</v>
      </c>
      <c r="F12">
        <v>323</v>
      </c>
      <c r="L12" s="8"/>
      <c r="M12" s="48">
        <f>D12</f>
        <v>6772</v>
      </c>
    </row>
    <row r="13" spans="1:14">
      <c r="A13" s="3">
        <v>6</v>
      </c>
      <c r="B13" t="s">
        <v>1207</v>
      </c>
      <c r="C13">
        <v>70800</v>
      </c>
      <c r="D13" s="2">
        <v>4287</v>
      </c>
      <c r="E13" s="1">
        <v>2.5499999999999998</v>
      </c>
      <c r="F13">
        <v>285</v>
      </c>
      <c r="L13" s="48">
        <f>D13</f>
        <v>4287</v>
      </c>
      <c r="M13" s="8"/>
    </row>
    <row r="14" spans="1:14">
      <c r="A14" s="3">
        <v>7</v>
      </c>
      <c r="B14" t="s">
        <v>1208</v>
      </c>
      <c r="C14">
        <v>70220</v>
      </c>
      <c r="D14" s="2">
        <v>3973</v>
      </c>
      <c r="E14" s="1">
        <v>2.2400000000000002</v>
      </c>
      <c r="F14">
        <v>239</v>
      </c>
      <c r="K14" s="10">
        <f>D14</f>
        <v>3973</v>
      </c>
      <c r="L14" s="8"/>
      <c r="M14" s="8"/>
    </row>
    <row r="15" spans="1:14">
      <c r="A15" s="3">
        <v>8</v>
      </c>
      <c r="B15" t="s">
        <v>1209</v>
      </c>
      <c r="C15">
        <v>70290</v>
      </c>
      <c r="D15" s="2">
        <v>3309</v>
      </c>
      <c r="E15" s="1">
        <v>2.5499999999999998</v>
      </c>
      <c r="F15">
        <v>282</v>
      </c>
      <c r="L15" s="48">
        <f>D15</f>
        <v>3309</v>
      </c>
      <c r="M15" s="8"/>
    </row>
    <row r="16" spans="1:14">
      <c r="A16" s="3">
        <v>9</v>
      </c>
      <c r="B16" t="s">
        <v>1210</v>
      </c>
      <c r="C16">
        <v>70250</v>
      </c>
      <c r="D16" s="2">
        <v>2964</v>
      </c>
      <c r="E16" s="1">
        <v>2.5</v>
      </c>
      <c r="F16">
        <v>278</v>
      </c>
      <c r="L16" s="48">
        <f>D16</f>
        <v>2964</v>
      </c>
      <c r="M16" s="8"/>
    </row>
    <row r="17" spans="1:13">
      <c r="A17" s="3">
        <v>10</v>
      </c>
      <c r="B17" t="s">
        <v>274</v>
      </c>
      <c r="D17" s="2">
        <v>2904</v>
      </c>
      <c r="E17" s="1">
        <v>3.16</v>
      </c>
      <c r="F17">
        <v>322</v>
      </c>
      <c r="L17" s="8"/>
      <c r="M17" s="48">
        <f>D17</f>
        <v>2904</v>
      </c>
    </row>
    <row r="18" spans="1:13">
      <c r="A18" s="3">
        <v>11</v>
      </c>
      <c r="B18" t="s">
        <v>1211</v>
      </c>
      <c r="C18">
        <v>70170</v>
      </c>
      <c r="D18" s="2">
        <v>2772</v>
      </c>
      <c r="E18" s="1">
        <v>3</v>
      </c>
      <c r="F18">
        <v>289</v>
      </c>
      <c r="L18" s="48">
        <f>D18</f>
        <v>2772</v>
      </c>
      <c r="M18" s="8"/>
    </row>
    <row r="19" spans="1:13">
      <c r="A19" s="3">
        <v>12</v>
      </c>
      <c r="B19" t="s">
        <v>1212</v>
      </c>
      <c r="C19">
        <v>70000</v>
      </c>
      <c r="D19" s="2">
        <v>2743</v>
      </c>
      <c r="E19" s="1">
        <v>3</v>
      </c>
      <c r="F19">
        <v>283</v>
      </c>
      <c r="L19" s="48">
        <f>D19</f>
        <v>2743</v>
      </c>
      <c r="M19" s="8"/>
    </row>
    <row r="20" spans="1:13">
      <c r="A20" s="3">
        <v>13</v>
      </c>
      <c r="B20" t="s">
        <v>1213</v>
      </c>
      <c r="C20">
        <v>70000</v>
      </c>
      <c r="D20" s="2">
        <v>2692</v>
      </c>
      <c r="E20" s="1">
        <v>2.59</v>
      </c>
      <c r="F20">
        <v>285</v>
      </c>
      <c r="L20" s="48">
        <f>D20</f>
        <v>2692</v>
      </c>
      <c r="M20" s="8"/>
    </row>
    <row r="21" spans="1:13">
      <c r="A21" s="3">
        <v>14</v>
      </c>
      <c r="B21" t="s">
        <v>1214</v>
      </c>
      <c r="C21">
        <v>70000</v>
      </c>
      <c r="D21" s="2">
        <v>2111</v>
      </c>
      <c r="E21" s="1">
        <v>2.58</v>
      </c>
      <c r="F21">
        <v>284</v>
      </c>
      <c r="L21" s="48">
        <f>D21</f>
        <v>2111</v>
      </c>
      <c r="M21" s="8"/>
    </row>
    <row r="22" spans="1:13">
      <c r="A22" s="3">
        <v>15</v>
      </c>
      <c r="B22" t="s">
        <v>1215</v>
      </c>
      <c r="C22">
        <v>70300</v>
      </c>
      <c r="D22" s="2">
        <v>2037</v>
      </c>
      <c r="E22" s="1">
        <v>2.2999999999999998</v>
      </c>
      <c r="F22">
        <v>254</v>
      </c>
      <c r="K22" s="10">
        <f>D22</f>
        <v>2037</v>
      </c>
      <c r="L22" s="8"/>
      <c r="M22" s="8"/>
    </row>
    <row r="23" spans="1:13">
      <c r="A23" s="3">
        <v>16</v>
      </c>
      <c r="B23" t="s">
        <v>1216</v>
      </c>
      <c r="C23">
        <v>70300</v>
      </c>
      <c r="D23" s="2">
        <v>1973</v>
      </c>
      <c r="E23" s="1">
        <v>2.33</v>
      </c>
      <c r="F23">
        <v>249</v>
      </c>
      <c r="L23" s="48">
        <f t="shared" ref="L23:L28" si="0">D23</f>
        <v>1973</v>
      </c>
      <c r="M23" s="8"/>
    </row>
    <row r="24" spans="1:13">
      <c r="A24" s="3">
        <v>17</v>
      </c>
      <c r="B24" t="s">
        <v>1217</v>
      </c>
      <c r="C24">
        <v>70320</v>
      </c>
      <c r="D24" s="2">
        <v>1850</v>
      </c>
      <c r="E24" s="1">
        <v>2.34</v>
      </c>
      <c r="F24">
        <v>244</v>
      </c>
      <c r="L24" s="48">
        <f t="shared" si="0"/>
        <v>1850</v>
      </c>
      <c r="M24" s="8"/>
    </row>
    <row r="25" spans="1:13">
      <c r="A25" s="3">
        <v>18</v>
      </c>
      <c r="B25" t="s">
        <v>1218</v>
      </c>
      <c r="C25">
        <v>70500</v>
      </c>
      <c r="D25" s="2">
        <v>1837</v>
      </c>
      <c r="E25" s="1">
        <v>2.52</v>
      </c>
      <c r="F25">
        <v>272</v>
      </c>
      <c r="L25" s="48">
        <f t="shared" si="0"/>
        <v>1837</v>
      </c>
      <c r="M25" s="8"/>
    </row>
    <row r="26" spans="1:13">
      <c r="A26" s="3">
        <v>19</v>
      </c>
      <c r="B26" t="s">
        <v>1219</v>
      </c>
      <c r="C26">
        <v>70600</v>
      </c>
      <c r="D26" s="2">
        <v>1828</v>
      </c>
      <c r="E26" s="1">
        <v>2.59</v>
      </c>
      <c r="F26">
        <v>302</v>
      </c>
      <c r="L26" s="48">
        <f t="shared" si="0"/>
        <v>1828</v>
      </c>
      <c r="M26" s="8"/>
    </row>
    <row r="27" spans="1:13">
      <c r="A27" s="3">
        <v>20</v>
      </c>
      <c r="B27" t="s">
        <v>1220</v>
      </c>
      <c r="C27">
        <v>70270</v>
      </c>
      <c r="D27" s="2">
        <v>1802</v>
      </c>
      <c r="E27" s="1">
        <v>2.48</v>
      </c>
      <c r="F27">
        <v>265</v>
      </c>
      <c r="L27" s="48">
        <f t="shared" si="0"/>
        <v>1802</v>
      </c>
      <c r="M27" s="8"/>
    </row>
    <row r="28" spans="1:13">
      <c r="A28" s="3">
        <v>21</v>
      </c>
      <c r="B28" t="s">
        <v>1221</v>
      </c>
      <c r="C28">
        <v>70000</v>
      </c>
      <c r="D28" s="2">
        <v>1641</v>
      </c>
      <c r="E28" s="1">
        <v>2.58</v>
      </c>
      <c r="F28">
        <v>281</v>
      </c>
      <c r="L28" s="48">
        <f t="shared" si="0"/>
        <v>1641</v>
      </c>
      <c r="M28" s="8"/>
    </row>
    <row r="29" spans="1:13">
      <c r="A29" s="3">
        <v>22</v>
      </c>
      <c r="B29" t="s">
        <v>275</v>
      </c>
      <c r="D29" s="2">
        <v>1637</v>
      </c>
      <c r="E29" s="1">
        <v>3.04</v>
      </c>
      <c r="F29">
        <v>273</v>
      </c>
      <c r="L29" s="8"/>
      <c r="M29" s="48">
        <f>D29</f>
        <v>1637</v>
      </c>
    </row>
    <row r="30" spans="1:13">
      <c r="A30" s="3">
        <v>23</v>
      </c>
      <c r="B30" t="s">
        <v>276</v>
      </c>
      <c r="D30" s="2">
        <v>1562</v>
      </c>
      <c r="E30" s="1">
        <v>3.07</v>
      </c>
      <c r="F30">
        <v>296</v>
      </c>
      <c r="L30" s="8"/>
      <c r="M30" s="48">
        <f>D30</f>
        <v>1562</v>
      </c>
    </row>
    <row r="31" spans="1:13">
      <c r="A31" s="3">
        <v>24</v>
      </c>
      <c r="B31" t="s">
        <v>1222</v>
      </c>
      <c r="C31">
        <v>70110</v>
      </c>
      <c r="D31" s="2">
        <v>1446</v>
      </c>
      <c r="E31" s="1">
        <v>3</v>
      </c>
      <c r="F31">
        <v>284</v>
      </c>
      <c r="L31" s="48">
        <f>D31</f>
        <v>1446</v>
      </c>
      <c r="M31" s="8"/>
    </row>
    <row r="32" spans="1:13">
      <c r="A32" s="3">
        <v>25</v>
      </c>
      <c r="B32" t="s">
        <v>1223</v>
      </c>
      <c r="C32">
        <v>70800</v>
      </c>
      <c r="D32" s="2">
        <v>1437</v>
      </c>
      <c r="E32" s="1">
        <v>2.29</v>
      </c>
      <c r="F32">
        <v>246</v>
      </c>
      <c r="K32" s="10">
        <f>D32</f>
        <v>1437</v>
      </c>
      <c r="L32" s="8"/>
      <c r="M32" s="8"/>
    </row>
    <row r="33" spans="1:13">
      <c r="A33" s="3">
        <v>26</v>
      </c>
      <c r="B33" t="s">
        <v>1224</v>
      </c>
      <c r="C33">
        <v>70000</v>
      </c>
      <c r="D33" s="2">
        <v>1426</v>
      </c>
      <c r="E33" s="1">
        <v>2.52</v>
      </c>
      <c r="F33">
        <v>278</v>
      </c>
      <c r="L33" s="48">
        <f>D33</f>
        <v>1426</v>
      </c>
      <c r="M33" s="8"/>
    </row>
    <row r="34" spans="1:13">
      <c r="A34" s="3">
        <v>27</v>
      </c>
      <c r="B34" t="s">
        <v>1225</v>
      </c>
      <c r="C34">
        <v>70320</v>
      </c>
      <c r="D34" s="2">
        <v>1396</v>
      </c>
      <c r="E34" s="1">
        <v>2.29</v>
      </c>
      <c r="F34">
        <v>244</v>
      </c>
      <c r="K34" s="10">
        <f>D34</f>
        <v>1396</v>
      </c>
      <c r="L34" s="8"/>
      <c r="M34" s="8"/>
    </row>
    <row r="35" spans="1:13">
      <c r="A35" s="3">
        <v>28</v>
      </c>
      <c r="B35" t="s">
        <v>277</v>
      </c>
      <c r="D35" s="2">
        <v>1287</v>
      </c>
      <c r="E35" s="1">
        <v>3.41</v>
      </c>
      <c r="F35">
        <v>347</v>
      </c>
      <c r="L35" s="8"/>
      <c r="M35" s="48">
        <f>D35</f>
        <v>1287</v>
      </c>
    </row>
    <row r="36" spans="1:13">
      <c r="A36" s="3">
        <v>29</v>
      </c>
      <c r="B36" t="s">
        <v>278</v>
      </c>
      <c r="D36" s="2">
        <v>1219</v>
      </c>
      <c r="E36" s="1">
        <v>3.17</v>
      </c>
      <c r="F36">
        <v>318</v>
      </c>
      <c r="L36" s="8"/>
      <c r="M36" s="48">
        <f>D36</f>
        <v>1219</v>
      </c>
    </row>
    <row r="37" spans="1:13">
      <c r="A37" s="3">
        <v>30</v>
      </c>
      <c r="B37" t="s">
        <v>943</v>
      </c>
      <c r="C37">
        <v>70200</v>
      </c>
      <c r="D37" s="2">
        <v>1194</v>
      </c>
      <c r="E37" s="1">
        <v>2.48</v>
      </c>
      <c r="F37">
        <v>261</v>
      </c>
      <c r="L37" s="48">
        <f>D37</f>
        <v>1194</v>
      </c>
      <c r="M37" s="8"/>
    </row>
    <row r="38" spans="1:13">
      <c r="A38" s="3">
        <v>31</v>
      </c>
      <c r="B38" t="s">
        <v>1226</v>
      </c>
      <c r="C38">
        <v>70400</v>
      </c>
      <c r="D38" s="2">
        <v>1147</v>
      </c>
      <c r="E38" s="1">
        <v>3</v>
      </c>
      <c r="F38">
        <v>295</v>
      </c>
      <c r="L38" s="48">
        <f>D38</f>
        <v>1147</v>
      </c>
      <c r="M38" s="8"/>
    </row>
    <row r="39" spans="1:13">
      <c r="A39" s="3">
        <v>32</v>
      </c>
      <c r="B39" t="s">
        <v>279</v>
      </c>
      <c r="D39" s="2">
        <v>1134</v>
      </c>
      <c r="E39" s="1">
        <v>3.17</v>
      </c>
      <c r="F39">
        <v>308</v>
      </c>
      <c r="L39" s="8"/>
      <c r="M39" s="48">
        <f>D39</f>
        <v>1134</v>
      </c>
    </row>
    <row r="40" spans="1:13">
      <c r="A40" s="3">
        <v>33</v>
      </c>
      <c r="B40" t="s">
        <v>1227</v>
      </c>
      <c r="C40">
        <v>70200</v>
      </c>
      <c r="D40" s="2">
        <v>1127</v>
      </c>
      <c r="E40" s="1">
        <v>2.44</v>
      </c>
      <c r="F40">
        <v>271</v>
      </c>
      <c r="L40" s="48">
        <f>D40</f>
        <v>1127</v>
      </c>
      <c r="M40" s="8"/>
    </row>
    <row r="41" spans="1:13">
      <c r="A41" s="3">
        <v>34</v>
      </c>
      <c r="B41" t="s">
        <v>1228</v>
      </c>
      <c r="C41">
        <v>70000</v>
      </c>
      <c r="D41" s="2">
        <v>1110</v>
      </c>
      <c r="E41" s="1">
        <v>2.54</v>
      </c>
      <c r="F41">
        <v>281</v>
      </c>
      <c r="L41" s="48">
        <f>D41</f>
        <v>1110</v>
      </c>
      <c r="M41" s="8"/>
    </row>
    <row r="42" spans="1:13">
      <c r="A42" s="3">
        <v>35</v>
      </c>
      <c r="B42" t="s">
        <v>1229</v>
      </c>
      <c r="C42">
        <v>70290</v>
      </c>
      <c r="D42" s="2">
        <v>1064</v>
      </c>
      <c r="E42" s="1">
        <v>2.59</v>
      </c>
      <c r="F42">
        <v>268</v>
      </c>
      <c r="L42" s="48">
        <f>D42</f>
        <v>1064</v>
      </c>
      <c r="M42" s="8"/>
    </row>
    <row r="43" spans="1:13">
      <c r="A43" s="3">
        <v>36</v>
      </c>
      <c r="B43" t="s">
        <v>280</v>
      </c>
      <c r="D43" s="2">
        <v>1058</v>
      </c>
      <c r="E43" s="1">
        <v>3.35</v>
      </c>
      <c r="F43">
        <v>359</v>
      </c>
      <c r="L43" s="8"/>
      <c r="M43" s="48">
        <f>D43</f>
        <v>1058</v>
      </c>
    </row>
    <row r="44" spans="1:13">
      <c r="A44" s="3">
        <v>37</v>
      </c>
      <c r="B44" t="s">
        <v>1230</v>
      </c>
      <c r="C44">
        <v>70400</v>
      </c>
      <c r="D44" s="2">
        <v>1038</v>
      </c>
      <c r="E44" s="1">
        <v>3</v>
      </c>
      <c r="F44">
        <v>288</v>
      </c>
      <c r="L44" s="48">
        <f>D44</f>
        <v>1038</v>
      </c>
      <c r="M44" s="8"/>
    </row>
    <row r="45" spans="1:13">
      <c r="A45" s="3">
        <v>38</v>
      </c>
      <c r="B45" t="s">
        <v>1231</v>
      </c>
      <c r="C45">
        <v>70000</v>
      </c>
      <c r="D45" s="2">
        <v>1035</v>
      </c>
      <c r="E45" s="1">
        <v>2.5299999999999998</v>
      </c>
      <c r="F45">
        <v>279</v>
      </c>
      <c r="L45" s="48">
        <f>D45</f>
        <v>1035</v>
      </c>
      <c r="M45" s="8"/>
    </row>
    <row r="46" spans="1:13">
      <c r="A46" s="3">
        <v>39</v>
      </c>
      <c r="B46" t="s">
        <v>281</v>
      </c>
      <c r="D46" s="2">
        <v>1034</v>
      </c>
      <c r="E46" s="1">
        <v>3.21</v>
      </c>
      <c r="F46">
        <v>325</v>
      </c>
      <c r="L46" s="8"/>
      <c r="M46" s="48">
        <f>D46</f>
        <v>1034</v>
      </c>
    </row>
    <row r="47" spans="1:13">
      <c r="A47" s="3">
        <v>40</v>
      </c>
      <c r="B47" t="s">
        <v>1232</v>
      </c>
      <c r="C47">
        <v>70200</v>
      </c>
      <c r="D47" s="2">
        <v>1023</v>
      </c>
      <c r="E47" s="1">
        <v>2.46</v>
      </c>
      <c r="F47">
        <v>269</v>
      </c>
      <c r="L47" s="48">
        <f>D47</f>
        <v>1023</v>
      </c>
      <c r="M47" s="8"/>
    </row>
    <row r="48" spans="1:13">
      <c r="A48" s="3">
        <v>41</v>
      </c>
      <c r="B48" t="s">
        <v>1233</v>
      </c>
      <c r="C48">
        <v>70160</v>
      </c>
      <c r="D48" s="2">
        <v>1019</v>
      </c>
      <c r="E48" s="1">
        <v>2.5499999999999998</v>
      </c>
      <c r="F48">
        <v>270</v>
      </c>
      <c r="L48" s="48">
        <f>D48</f>
        <v>1019</v>
      </c>
      <c r="M48" s="8"/>
    </row>
    <row r="49" spans="1:15">
      <c r="A49" s="3">
        <v>42</v>
      </c>
      <c r="B49" t="s">
        <v>282</v>
      </c>
      <c r="D49" s="2">
        <v>1018</v>
      </c>
      <c r="E49" s="1">
        <v>3.27</v>
      </c>
      <c r="F49">
        <v>319</v>
      </c>
      <c r="L49" s="8"/>
      <c r="M49" s="48">
        <f>D49</f>
        <v>1018</v>
      </c>
    </row>
    <row r="50" spans="1:15">
      <c r="A50" s="3">
        <v>43</v>
      </c>
      <c r="B50" t="s">
        <v>1234</v>
      </c>
      <c r="C50">
        <v>70440</v>
      </c>
      <c r="D50" s="2">
        <v>955</v>
      </c>
      <c r="E50" s="1">
        <v>2.38</v>
      </c>
      <c r="F50">
        <v>253</v>
      </c>
      <c r="L50" s="48">
        <f>D50</f>
        <v>955</v>
      </c>
      <c r="M50" s="8"/>
    </row>
    <row r="51" spans="1:15">
      <c r="A51" s="3">
        <v>44</v>
      </c>
      <c r="B51" t="s">
        <v>1235</v>
      </c>
      <c r="C51">
        <v>70270</v>
      </c>
      <c r="D51" s="2">
        <v>900</v>
      </c>
      <c r="E51" s="1">
        <v>2.5</v>
      </c>
      <c r="F51">
        <v>266</v>
      </c>
      <c r="L51" s="48">
        <f>D51</f>
        <v>900</v>
      </c>
      <c r="M51" s="8"/>
    </row>
    <row r="52" spans="1:15">
      <c r="A52" s="3">
        <v>45</v>
      </c>
      <c r="B52" t="s">
        <v>1236</v>
      </c>
      <c r="C52">
        <v>70210</v>
      </c>
      <c r="D52" s="2">
        <v>900</v>
      </c>
      <c r="E52" s="1">
        <v>2.5099999999999998</v>
      </c>
      <c r="F52">
        <v>271</v>
      </c>
      <c r="L52" s="48">
        <f>D52</f>
        <v>900</v>
      </c>
      <c r="M52" s="8"/>
    </row>
    <row r="53" spans="1:15">
      <c r="A53" s="3">
        <v>46</v>
      </c>
      <c r="B53" t="s">
        <v>1237</v>
      </c>
      <c r="C53">
        <v>70280</v>
      </c>
      <c r="D53" s="2">
        <v>835</v>
      </c>
      <c r="E53" s="1">
        <v>2.2999999999999998</v>
      </c>
      <c r="F53">
        <v>248</v>
      </c>
      <c r="K53" s="10">
        <f>D53</f>
        <v>835</v>
      </c>
      <c r="L53" s="8"/>
      <c r="M53" s="8"/>
    </row>
    <row r="54" spans="1:15">
      <c r="A54" s="3">
        <v>47</v>
      </c>
      <c r="B54" t="s">
        <v>283</v>
      </c>
      <c r="D54" s="2">
        <v>806</v>
      </c>
      <c r="E54" s="1">
        <v>3.26</v>
      </c>
      <c r="F54">
        <v>320</v>
      </c>
      <c r="L54" s="8"/>
      <c r="M54" s="48">
        <f>D54</f>
        <v>806</v>
      </c>
    </row>
    <row r="55" spans="1:15">
      <c r="A55" s="3">
        <v>48</v>
      </c>
      <c r="B55" t="s">
        <v>1238</v>
      </c>
      <c r="C55">
        <v>70160</v>
      </c>
      <c r="D55" s="2">
        <v>802</v>
      </c>
      <c r="E55" s="1">
        <v>2.5299999999999998</v>
      </c>
      <c r="F55">
        <v>268</v>
      </c>
      <c r="L55" s="48">
        <f>D55</f>
        <v>802</v>
      </c>
      <c r="M55" s="8"/>
    </row>
    <row r="56" spans="1:15">
      <c r="A56" s="3">
        <v>49</v>
      </c>
      <c r="B56" t="s">
        <v>1239</v>
      </c>
      <c r="C56">
        <v>70210</v>
      </c>
      <c r="D56" s="2">
        <v>802</v>
      </c>
      <c r="E56" s="1">
        <v>2.38</v>
      </c>
      <c r="F56">
        <v>238</v>
      </c>
      <c r="L56" s="48">
        <f>D56</f>
        <v>802</v>
      </c>
      <c r="M56" s="8"/>
    </row>
    <row r="57" spans="1:15" ht="16" thickBot="1">
      <c r="D57" s="13"/>
      <c r="E57" s="13"/>
      <c r="F57" s="13"/>
      <c r="G57" s="13"/>
      <c r="H57" s="13"/>
      <c r="I57" s="13"/>
      <c r="J57" s="13"/>
      <c r="K57" s="13"/>
      <c r="L57" s="59"/>
      <c r="M57" s="59"/>
    </row>
    <row r="58" spans="1:15" ht="16" thickTop="1">
      <c r="D58" s="10">
        <f>SUM(D8:D57)</f>
        <v>123362</v>
      </c>
      <c r="E58" s="10"/>
      <c r="F58" s="10"/>
      <c r="G58" s="10"/>
      <c r="H58" s="10">
        <f t="shared" ref="H58:M58" si="1">SUM(H8:H57)</f>
        <v>0</v>
      </c>
      <c r="I58" s="10">
        <f t="shared" si="1"/>
        <v>0</v>
      </c>
      <c r="J58" s="10">
        <f t="shared" si="1"/>
        <v>0</v>
      </c>
      <c r="K58" s="10">
        <f t="shared" si="1"/>
        <v>18111</v>
      </c>
      <c r="L58" s="10">
        <f t="shared" si="1"/>
        <v>84820</v>
      </c>
      <c r="M58" s="10">
        <f t="shared" si="1"/>
        <v>20431</v>
      </c>
      <c r="N58" s="70">
        <f>SUM(K58:M58)</f>
        <v>123362</v>
      </c>
      <c r="O58" s="93" t="s">
        <v>1800</v>
      </c>
    </row>
    <row r="59" spans="1:15">
      <c r="N59" s="72"/>
      <c r="O59" s="90" t="s">
        <v>1801</v>
      </c>
    </row>
    <row r="60" spans="1:15">
      <c r="F60" t="s">
        <v>76</v>
      </c>
      <c r="G60" s="35">
        <f>D58/D5</f>
        <v>0.53698222276391616</v>
      </c>
      <c r="K60" s="35">
        <f>K58/D58</f>
        <v>0.14681182211702146</v>
      </c>
      <c r="L60" s="35">
        <f>L58/D58</f>
        <v>0.68756991618164431</v>
      </c>
      <c r="M60" s="35">
        <f>M58/D58</f>
        <v>0.16561826170133429</v>
      </c>
      <c r="N60" s="81">
        <f>SUM(K60:M60)</f>
        <v>1</v>
      </c>
      <c r="O60" s="73"/>
    </row>
    <row r="61" spans="1:15">
      <c r="F61" t="s">
        <v>75</v>
      </c>
      <c r="G61" s="10">
        <f>D5-D58</f>
        <v>106370</v>
      </c>
      <c r="N61" s="72"/>
      <c r="O61" s="73"/>
    </row>
    <row r="62" spans="1:15" ht="16" thickBot="1">
      <c r="F62" t="s">
        <v>77</v>
      </c>
      <c r="K62" s="27">
        <f>K60*G61</f>
        <v>15616.373518587572</v>
      </c>
      <c r="L62" s="27">
        <f>L60*G61</f>
        <v>73136.811984241504</v>
      </c>
      <c r="M62" s="27">
        <f>M60*G61</f>
        <v>17616.814497170926</v>
      </c>
      <c r="N62" s="72"/>
      <c r="O62" s="73"/>
    </row>
    <row r="63" spans="1:15" ht="16" thickTop="1">
      <c r="N63" s="72"/>
      <c r="O63" s="73"/>
    </row>
    <row r="64" spans="1:15">
      <c r="F64" t="s">
        <v>78</v>
      </c>
      <c r="K64" s="10">
        <f>K58+K62</f>
        <v>33727.37351858757</v>
      </c>
      <c r="L64" s="10">
        <f t="shared" ref="L64:M64" si="2">L58+L62</f>
        <v>157956.8119842415</v>
      </c>
      <c r="M64" s="10">
        <f t="shared" si="2"/>
        <v>38047.814497170926</v>
      </c>
      <c r="N64" s="75">
        <f>SUM(K64:M64)</f>
        <v>229732</v>
      </c>
      <c r="O64" s="73"/>
    </row>
    <row r="65" spans="8:15">
      <c r="H65" s="115" t="s">
        <v>51</v>
      </c>
      <c r="I65" s="116" t="s">
        <v>73</v>
      </c>
      <c r="J65" s="116" t="s">
        <v>103</v>
      </c>
      <c r="K65" s="117" t="s">
        <v>52</v>
      </c>
      <c r="L65" s="117" t="s">
        <v>53</v>
      </c>
      <c r="M65" s="118" t="s">
        <v>215</v>
      </c>
      <c r="N65" s="76"/>
      <c r="O65" s="77"/>
    </row>
  </sheetData>
  <mergeCells count="2">
    <mergeCell ref="H5:M5"/>
    <mergeCell ref="A1:N1"/>
  </mergeCells>
  <phoneticPr fontId="9" type="noConversion"/>
  <printOptions horizontalCentered="1" verticalCentered="1"/>
  <pageMargins left="0" right="0" top="6.5" bottom="0.25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100"/>
    </ext>
  </extLst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46"/>
  <sheetViews>
    <sheetView workbookViewId="0">
      <selection activeCell="A2" sqref="A2"/>
    </sheetView>
  </sheetViews>
  <sheetFormatPr baseColWidth="10" defaultRowHeight="15" x14ac:dyDescent="0"/>
  <cols>
    <col min="2" max="2" width="29.83203125" customWidth="1"/>
    <col min="4" max="4" width="11.5" customWidth="1"/>
    <col min="5" max="5" width="14.33203125" customWidth="1"/>
    <col min="6" max="6" width="10.83203125" customWidth="1"/>
    <col min="7" max="7" width="16.1640625" customWidth="1"/>
    <col min="8" max="10" width="10.83203125" customWidth="1"/>
    <col min="11" max="11" width="16.6640625" bestFit="1" customWidth="1"/>
    <col min="15" max="15" width="12.5" customWidth="1"/>
  </cols>
  <sheetData>
    <row r="1" spans="1:15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  <c r="O1" s="141"/>
    </row>
    <row r="2" spans="1:15" ht="20">
      <c r="A2" s="135" t="s">
        <v>1817</v>
      </c>
      <c r="B2" s="122"/>
    </row>
    <row r="3" spans="1:15" ht="18">
      <c r="A3" s="97" t="s">
        <v>597</v>
      </c>
      <c r="B3" s="122"/>
    </row>
    <row r="4" spans="1:15" ht="18">
      <c r="A4" s="97" t="s">
        <v>863</v>
      </c>
      <c r="B4" s="97"/>
    </row>
    <row r="5" spans="1:15">
      <c r="A5" s="39"/>
      <c r="B5" s="39"/>
      <c r="D5" s="2">
        <v>194873</v>
      </c>
      <c r="H5" s="138" t="s">
        <v>50</v>
      </c>
      <c r="I5" s="139"/>
      <c r="J5" s="139"/>
      <c r="K5" s="139"/>
      <c r="L5" s="139"/>
      <c r="M5" s="140"/>
    </row>
    <row r="6" spans="1:15">
      <c r="A6" s="39"/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8" spans="1:15">
      <c r="A8" s="3">
        <v>1</v>
      </c>
      <c r="B8" t="s">
        <v>1240</v>
      </c>
      <c r="C8">
        <v>52100</v>
      </c>
      <c r="D8" s="2">
        <v>30836</v>
      </c>
      <c r="E8">
        <v>2.13</v>
      </c>
      <c r="F8">
        <v>217</v>
      </c>
      <c r="K8" s="2">
        <f>D8</f>
        <v>30836</v>
      </c>
      <c r="L8" s="2"/>
    </row>
    <row r="9" spans="1:15">
      <c r="A9" s="3">
        <v>2</v>
      </c>
      <c r="B9" t="s">
        <v>1241</v>
      </c>
      <c r="C9">
        <v>52000</v>
      </c>
      <c r="D9" s="2">
        <v>25977</v>
      </c>
      <c r="E9">
        <v>2.44</v>
      </c>
      <c r="F9">
        <v>264</v>
      </c>
      <c r="K9" s="2"/>
      <c r="L9" s="2">
        <f>D9</f>
        <v>25977</v>
      </c>
    </row>
    <row r="10" spans="1:15">
      <c r="A10" s="3">
        <v>3</v>
      </c>
      <c r="B10" t="s">
        <v>1242</v>
      </c>
      <c r="C10">
        <v>52200</v>
      </c>
      <c r="D10" s="2">
        <v>9586</v>
      </c>
      <c r="E10">
        <v>2.34</v>
      </c>
      <c r="F10">
        <v>260</v>
      </c>
      <c r="K10" s="2"/>
      <c r="L10" s="2">
        <f>D10</f>
        <v>9586</v>
      </c>
    </row>
    <row r="11" spans="1:15">
      <c r="A11" s="3">
        <v>4</v>
      </c>
      <c r="B11" t="s">
        <v>1243</v>
      </c>
      <c r="C11">
        <v>52300</v>
      </c>
      <c r="D11" s="2">
        <v>4385</v>
      </c>
      <c r="E11">
        <v>2.25</v>
      </c>
      <c r="F11">
        <v>216</v>
      </c>
      <c r="K11" s="2">
        <f>D11</f>
        <v>4385</v>
      </c>
      <c r="L11" s="2"/>
    </row>
    <row r="12" spans="1:15">
      <c r="A12" s="3">
        <v>5</v>
      </c>
      <c r="B12" t="s">
        <v>1244</v>
      </c>
      <c r="C12">
        <v>52800</v>
      </c>
      <c r="D12" s="2">
        <v>4344</v>
      </c>
      <c r="E12">
        <v>2.2799999999999998</v>
      </c>
      <c r="F12">
        <v>245</v>
      </c>
      <c r="K12" s="2">
        <f>D12</f>
        <v>4344</v>
      </c>
      <c r="L12" s="2"/>
    </row>
    <row r="13" spans="1:15">
      <c r="A13" s="3">
        <v>6</v>
      </c>
      <c r="B13" t="s">
        <v>1245</v>
      </c>
      <c r="C13">
        <v>52130</v>
      </c>
      <c r="D13" s="2">
        <v>3299</v>
      </c>
      <c r="E13">
        <v>2.2799999999999998</v>
      </c>
      <c r="F13">
        <v>233</v>
      </c>
      <c r="K13" s="2">
        <f>D13</f>
        <v>3299</v>
      </c>
      <c r="L13" s="2"/>
    </row>
    <row r="14" spans="1:15">
      <c r="A14" s="3">
        <v>7</v>
      </c>
      <c r="B14" t="s">
        <v>1246</v>
      </c>
      <c r="C14">
        <v>52600</v>
      </c>
      <c r="D14" s="2">
        <v>2890</v>
      </c>
      <c r="E14">
        <v>2.4300000000000002</v>
      </c>
      <c r="F14">
        <v>270</v>
      </c>
      <c r="K14" s="2"/>
      <c r="L14" s="2">
        <f>D14</f>
        <v>2890</v>
      </c>
    </row>
    <row r="15" spans="1:15">
      <c r="A15" s="3">
        <v>8</v>
      </c>
      <c r="B15" t="s">
        <v>1247</v>
      </c>
      <c r="C15">
        <v>52400</v>
      </c>
      <c r="D15" s="2">
        <v>2496</v>
      </c>
      <c r="E15">
        <v>2.27</v>
      </c>
      <c r="F15">
        <v>249</v>
      </c>
      <c r="K15" s="2">
        <f>D15</f>
        <v>2496</v>
      </c>
      <c r="L15" s="2"/>
    </row>
    <row r="16" spans="1:15">
      <c r="A16" s="3">
        <v>9</v>
      </c>
      <c r="B16" t="s">
        <v>1248</v>
      </c>
      <c r="C16">
        <v>52140</v>
      </c>
      <c r="D16" s="2">
        <v>2211</v>
      </c>
      <c r="E16">
        <v>2.14</v>
      </c>
      <c r="F16">
        <v>231</v>
      </c>
      <c r="K16" s="2">
        <f>D16</f>
        <v>2211</v>
      </c>
      <c r="L16" s="2"/>
    </row>
    <row r="17" spans="1:12">
      <c r="A17" s="3">
        <v>10</v>
      </c>
      <c r="B17" t="s">
        <v>1249</v>
      </c>
      <c r="C17">
        <v>52410</v>
      </c>
      <c r="D17" s="2">
        <v>2083</v>
      </c>
      <c r="E17">
        <v>2.14</v>
      </c>
      <c r="F17">
        <v>220</v>
      </c>
      <c r="K17" s="2">
        <f>D17</f>
        <v>2083</v>
      </c>
      <c r="L17" s="2"/>
    </row>
    <row r="18" spans="1:12">
      <c r="A18" s="3">
        <v>11</v>
      </c>
      <c r="B18" t="s">
        <v>1250</v>
      </c>
      <c r="C18">
        <v>52100</v>
      </c>
      <c r="D18" s="2">
        <v>2043</v>
      </c>
      <c r="E18">
        <v>2.12</v>
      </c>
      <c r="F18">
        <v>215</v>
      </c>
      <c r="K18" s="2">
        <f>D18</f>
        <v>2043</v>
      </c>
      <c r="L18" s="2"/>
    </row>
    <row r="19" spans="1:12">
      <c r="A19" s="3">
        <v>12</v>
      </c>
      <c r="B19" t="s">
        <v>1251</v>
      </c>
      <c r="C19">
        <v>52220</v>
      </c>
      <c r="D19" s="2">
        <v>2014</v>
      </c>
      <c r="E19">
        <v>2.3199999999999998</v>
      </c>
      <c r="F19">
        <v>240</v>
      </c>
      <c r="K19" s="2"/>
      <c r="L19" s="2">
        <f>D19</f>
        <v>2014</v>
      </c>
    </row>
    <row r="20" spans="1:12">
      <c r="A20" s="3">
        <v>13</v>
      </c>
      <c r="B20" t="s">
        <v>1252</v>
      </c>
      <c r="C20">
        <v>52310</v>
      </c>
      <c r="D20" s="2">
        <v>1943</v>
      </c>
      <c r="E20">
        <v>2.44</v>
      </c>
      <c r="F20">
        <v>228</v>
      </c>
      <c r="K20" s="2"/>
      <c r="L20" s="2">
        <f>D20</f>
        <v>1943</v>
      </c>
    </row>
    <row r="21" spans="1:12">
      <c r="A21" s="3">
        <v>14</v>
      </c>
      <c r="B21" t="s">
        <v>1253</v>
      </c>
      <c r="C21">
        <v>52290</v>
      </c>
      <c r="D21" s="2">
        <v>1850</v>
      </c>
      <c r="E21">
        <v>2.17</v>
      </c>
      <c r="F21">
        <v>224</v>
      </c>
      <c r="K21" s="2">
        <f>D21</f>
        <v>1850</v>
      </c>
      <c r="L21" s="2"/>
    </row>
    <row r="22" spans="1:12">
      <c r="A22" s="3">
        <v>15</v>
      </c>
      <c r="B22" t="s">
        <v>1254</v>
      </c>
      <c r="C22">
        <v>52320</v>
      </c>
      <c r="D22" s="2">
        <v>1760</v>
      </c>
      <c r="E22">
        <v>2.41</v>
      </c>
      <c r="F22">
        <v>235</v>
      </c>
      <c r="K22" s="2"/>
      <c r="L22" s="2">
        <f>D22</f>
        <v>1760</v>
      </c>
    </row>
    <row r="23" spans="1:12">
      <c r="A23" s="3">
        <v>16</v>
      </c>
      <c r="B23" t="s">
        <v>1255</v>
      </c>
      <c r="C23">
        <v>52110</v>
      </c>
      <c r="D23" s="2">
        <v>1709</v>
      </c>
      <c r="E23">
        <v>2.48</v>
      </c>
      <c r="F23">
        <v>288</v>
      </c>
      <c r="K23" s="2"/>
      <c r="L23" s="2">
        <f>D23</f>
        <v>1709</v>
      </c>
    </row>
    <row r="24" spans="1:12">
      <c r="A24" s="3">
        <v>17</v>
      </c>
      <c r="B24" t="s">
        <v>1256</v>
      </c>
      <c r="C24">
        <v>52170</v>
      </c>
      <c r="D24" s="2">
        <v>1518</v>
      </c>
      <c r="E24">
        <v>2.19</v>
      </c>
      <c r="F24">
        <v>214</v>
      </c>
      <c r="K24" s="2">
        <f>D24</f>
        <v>1518</v>
      </c>
      <c r="L24" s="2"/>
    </row>
    <row r="25" spans="1:12">
      <c r="A25" s="3">
        <v>18</v>
      </c>
      <c r="B25" t="s">
        <v>1257</v>
      </c>
      <c r="C25">
        <v>52260</v>
      </c>
      <c r="D25" s="2">
        <v>1507</v>
      </c>
      <c r="E25">
        <v>2.25</v>
      </c>
      <c r="F25">
        <v>252</v>
      </c>
      <c r="K25" s="2">
        <f>D25</f>
        <v>1507</v>
      </c>
      <c r="L25" s="2"/>
    </row>
    <row r="26" spans="1:12">
      <c r="A26" s="3">
        <v>19</v>
      </c>
      <c r="B26" t="s">
        <v>1258</v>
      </c>
      <c r="C26">
        <v>52100</v>
      </c>
      <c r="D26" s="2">
        <v>1481</v>
      </c>
      <c r="E26">
        <v>2.15</v>
      </c>
      <c r="F26">
        <v>223</v>
      </c>
      <c r="K26" s="2">
        <f>D26</f>
        <v>1481</v>
      </c>
      <c r="L26" s="2"/>
    </row>
    <row r="27" spans="1:12">
      <c r="A27" s="3">
        <v>20</v>
      </c>
      <c r="B27" t="s">
        <v>1259</v>
      </c>
      <c r="C27">
        <v>52170</v>
      </c>
      <c r="D27" s="2">
        <v>1457</v>
      </c>
      <c r="E27">
        <v>2.2400000000000002</v>
      </c>
      <c r="F27">
        <v>218</v>
      </c>
      <c r="K27" s="2">
        <f>D27</f>
        <v>1457</v>
      </c>
      <c r="L27" s="2"/>
    </row>
    <row r="28" spans="1:12">
      <c r="A28" s="3">
        <v>21</v>
      </c>
      <c r="B28" t="s">
        <v>1260</v>
      </c>
      <c r="C28">
        <v>52340</v>
      </c>
      <c r="D28" s="2">
        <v>1425</v>
      </c>
      <c r="E28" s="9">
        <v>2.2999999999999998</v>
      </c>
      <c r="F28">
        <v>250</v>
      </c>
      <c r="K28" s="2">
        <f>D28</f>
        <v>1425</v>
      </c>
      <c r="L28" s="2"/>
    </row>
    <row r="29" spans="1:12">
      <c r="A29" s="3">
        <v>22</v>
      </c>
      <c r="B29" t="s">
        <v>1262</v>
      </c>
      <c r="C29" t="s">
        <v>1261</v>
      </c>
      <c r="D29" s="2">
        <v>1423</v>
      </c>
      <c r="E29">
        <v>2.54</v>
      </c>
      <c r="F29">
        <v>264</v>
      </c>
      <c r="K29" s="2"/>
      <c r="L29" s="2">
        <f>D29</f>
        <v>1423</v>
      </c>
    </row>
    <row r="30" spans="1:12">
      <c r="A30" s="3">
        <v>23</v>
      </c>
      <c r="B30" t="s">
        <v>1263</v>
      </c>
      <c r="C30">
        <v>52100</v>
      </c>
      <c r="D30" s="2">
        <v>1146</v>
      </c>
      <c r="E30">
        <v>2.13</v>
      </c>
      <c r="F30">
        <v>191</v>
      </c>
      <c r="K30" s="2">
        <f>D30</f>
        <v>1146</v>
      </c>
      <c r="L30" s="2"/>
    </row>
    <row r="31" spans="1:12">
      <c r="A31" s="3">
        <v>24</v>
      </c>
      <c r="B31" t="s">
        <v>1264</v>
      </c>
      <c r="C31">
        <v>52000</v>
      </c>
      <c r="D31" s="2">
        <v>1022</v>
      </c>
      <c r="E31" s="9">
        <v>2.4</v>
      </c>
      <c r="F31">
        <v>261</v>
      </c>
      <c r="K31" s="2"/>
      <c r="L31" s="2">
        <f>D31</f>
        <v>1022</v>
      </c>
    </row>
    <row r="32" spans="1:12">
      <c r="A32" s="3">
        <v>25</v>
      </c>
      <c r="B32" t="s">
        <v>1265</v>
      </c>
      <c r="C32">
        <v>52600</v>
      </c>
      <c r="D32" s="2">
        <v>1018</v>
      </c>
      <c r="E32" s="9">
        <v>2.4500000000000002</v>
      </c>
      <c r="F32">
        <v>255</v>
      </c>
      <c r="K32" s="2"/>
      <c r="L32" s="2">
        <f>D32</f>
        <v>1018</v>
      </c>
    </row>
    <row r="33" spans="1:15">
      <c r="A33" s="3">
        <v>26</v>
      </c>
      <c r="B33" t="s">
        <v>1266</v>
      </c>
      <c r="C33">
        <v>52270</v>
      </c>
      <c r="D33" s="2">
        <v>1005</v>
      </c>
      <c r="E33" s="9">
        <v>2.42</v>
      </c>
      <c r="F33">
        <v>225</v>
      </c>
      <c r="K33" s="2"/>
      <c r="L33" s="2">
        <f>D33</f>
        <v>1005</v>
      </c>
    </row>
    <row r="34" spans="1:15">
      <c r="A34" s="3">
        <v>27</v>
      </c>
      <c r="B34" t="s">
        <v>1267</v>
      </c>
      <c r="C34">
        <v>52700</v>
      </c>
      <c r="D34" s="2">
        <v>1004</v>
      </c>
      <c r="E34" s="9">
        <v>2.2999999999999998</v>
      </c>
      <c r="F34">
        <v>214</v>
      </c>
      <c r="K34" s="2">
        <f>D34</f>
        <v>1004</v>
      </c>
      <c r="L34" s="2"/>
    </row>
    <row r="35" spans="1:15">
      <c r="A35" s="3">
        <v>28</v>
      </c>
      <c r="B35" t="s">
        <v>1268</v>
      </c>
      <c r="C35">
        <v>52500</v>
      </c>
      <c r="D35" s="2">
        <v>902</v>
      </c>
      <c r="E35" s="9">
        <v>2.58</v>
      </c>
      <c r="F35">
        <v>269</v>
      </c>
      <c r="K35" s="2"/>
      <c r="L35" s="2">
        <f>D35</f>
        <v>902</v>
      </c>
    </row>
    <row r="36" spans="1:15">
      <c r="A36" s="3">
        <v>29</v>
      </c>
      <c r="B36" t="s">
        <v>1269</v>
      </c>
      <c r="C36">
        <v>52210</v>
      </c>
      <c r="D36" s="2">
        <v>898</v>
      </c>
      <c r="E36">
        <v>2.4500000000000002</v>
      </c>
      <c r="F36">
        <v>286</v>
      </c>
      <c r="K36" s="2"/>
      <c r="L36" s="2">
        <f>D36</f>
        <v>898</v>
      </c>
    </row>
    <row r="37" spans="1:15">
      <c r="A37" s="3">
        <v>30</v>
      </c>
      <c r="B37" t="s">
        <v>1270</v>
      </c>
      <c r="C37">
        <v>52410</v>
      </c>
      <c r="D37" s="2">
        <v>880</v>
      </c>
      <c r="E37">
        <v>2.14</v>
      </c>
      <c r="F37">
        <v>215</v>
      </c>
      <c r="K37" s="2">
        <f>D37</f>
        <v>880</v>
      </c>
      <c r="L37" s="2"/>
    </row>
    <row r="38" spans="1:15" ht="16" thickBot="1">
      <c r="D38" s="21"/>
      <c r="E38" s="13"/>
      <c r="F38" s="13"/>
      <c r="G38" s="13"/>
      <c r="H38" s="13"/>
      <c r="I38" s="13"/>
      <c r="J38" s="13"/>
      <c r="K38" s="21"/>
      <c r="L38" s="21"/>
      <c r="M38" s="13"/>
    </row>
    <row r="39" spans="1:15" ht="16" thickTop="1">
      <c r="D39" s="2">
        <f>SUM(D8:D38)</f>
        <v>116112</v>
      </c>
      <c r="I39">
        <f>SUM(I8:I38)</f>
        <v>0</v>
      </c>
      <c r="J39">
        <f>SUM(J8:J38)</f>
        <v>0</v>
      </c>
      <c r="K39" s="2">
        <f>SUM(K8:K38)</f>
        <v>63965</v>
      </c>
      <c r="L39" s="2">
        <f>SUM(L8:L38)</f>
        <v>52147</v>
      </c>
      <c r="N39" s="70">
        <f>SUM(K39:M39)</f>
        <v>116112</v>
      </c>
      <c r="O39" s="71" t="s">
        <v>1800</v>
      </c>
    </row>
    <row r="40" spans="1:15">
      <c r="F40" t="s">
        <v>76</v>
      </c>
      <c r="G40" s="35">
        <f>D39/D5</f>
        <v>0.5958342099726488</v>
      </c>
      <c r="K40" s="35">
        <f>K39/D39</f>
        <v>0.55089051949841528</v>
      </c>
      <c r="L40" s="35">
        <f>L39/D39</f>
        <v>0.44910948050158467</v>
      </c>
      <c r="N40" s="85">
        <f>SUM(K40:M40)</f>
        <v>1</v>
      </c>
      <c r="O40" s="73" t="s">
        <v>1801</v>
      </c>
    </row>
    <row r="41" spans="1:15">
      <c r="F41" t="s">
        <v>75</v>
      </c>
      <c r="G41" s="10">
        <f>D5-D39</f>
        <v>78761</v>
      </c>
      <c r="N41" s="72"/>
      <c r="O41" s="73"/>
    </row>
    <row r="42" spans="1:15">
      <c r="F42" t="s">
        <v>77</v>
      </c>
      <c r="K42" s="2">
        <f>K40*G41</f>
        <v>43388.688206214683</v>
      </c>
      <c r="L42" s="10">
        <f>L40*G41</f>
        <v>35372.311793785309</v>
      </c>
      <c r="N42" s="72"/>
      <c r="O42" s="73"/>
    </row>
    <row r="43" spans="1:15" ht="16" thickBot="1">
      <c r="K43" s="13"/>
      <c r="L43" s="13"/>
      <c r="M43" s="13"/>
      <c r="N43" s="72"/>
      <c r="O43" s="73"/>
    </row>
    <row r="44" spans="1:15" ht="16" thickTop="1">
      <c r="F44" t="s">
        <v>78</v>
      </c>
      <c r="K44" s="10">
        <f>K39+K42</f>
        <v>107353.68820621469</v>
      </c>
      <c r="L44" s="10">
        <f>L39+L42</f>
        <v>87519.311793785309</v>
      </c>
      <c r="M44" s="10"/>
      <c r="N44" s="75">
        <f>SUM(K44:L44)</f>
        <v>194873</v>
      </c>
      <c r="O44" s="73"/>
    </row>
    <row r="45" spans="1:15">
      <c r="N45" s="72"/>
      <c r="O45" s="73"/>
    </row>
    <row r="46" spans="1:15">
      <c r="H46" s="115" t="s">
        <v>51</v>
      </c>
      <c r="I46" s="116" t="s">
        <v>73</v>
      </c>
      <c r="J46" s="116" t="s">
        <v>103</v>
      </c>
      <c r="K46" s="117" t="s">
        <v>52</v>
      </c>
      <c r="L46" s="117" t="s">
        <v>53</v>
      </c>
      <c r="M46" s="118" t="s">
        <v>215</v>
      </c>
      <c r="N46" s="76"/>
      <c r="O46" s="77"/>
    </row>
  </sheetData>
  <mergeCells count="2">
    <mergeCell ref="H5:M5"/>
    <mergeCell ref="A1:O1"/>
  </mergeCells>
  <phoneticPr fontId="9" type="noConversion"/>
  <printOptions horizontalCentered="1" verticalCentered="1"/>
  <pageMargins left="0" right="0" top="0.25" bottom="0.25" header="0" footer="0"/>
  <pageSetup scale="60" orientation="landscape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94"/>
  <sheetViews>
    <sheetView workbookViewId="0">
      <selection activeCell="A2" sqref="A2"/>
    </sheetView>
  </sheetViews>
  <sheetFormatPr baseColWidth="10" defaultRowHeight="15" x14ac:dyDescent="0"/>
  <cols>
    <col min="1" max="1" width="10.83203125" style="3"/>
    <col min="2" max="2" width="26" customWidth="1"/>
    <col min="3" max="4" width="19.33203125" style="3" customWidth="1"/>
    <col min="5" max="5" width="16.5" style="3" customWidth="1"/>
    <col min="6" max="6" width="10.83203125" customWidth="1"/>
    <col min="7" max="7" width="15.83203125" customWidth="1"/>
    <col min="8" max="9" width="10.83203125" customWidth="1"/>
    <col min="10" max="11" width="11.5" bestFit="1" customWidth="1"/>
    <col min="12" max="12" width="13.33203125" customWidth="1"/>
    <col min="14" max="14" width="12.1640625" customWidth="1"/>
    <col min="15" max="15" width="13.33203125" customWidth="1"/>
  </cols>
  <sheetData>
    <row r="1" spans="1:14" ht="20">
      <c r="A1" s="141" t="s">
        <v>1804</v>
      </c>
      <c r="B1" s="141"/>
      <c r="C1" s="141"/>
      <c r="D1" s="141"/>
      <c r="E1" s="141"/>
      <c r="F1" s="141"/>
      <c r="G1" s="141"/>
      <c r="H1" s="141"/>
      <c r="I1" s="141"/>
      <c r="J1" s="141"/>
      <c r="K1" s="141"/>
      <c r="L1" s="141"/>
      <c r="M1" s="141"/>
      <c r="N1" s="141"/>
    </row>
    <row r="2" spans="1:14" ht="20">
      <c r="A2" s="136" t="s">
        <v>1818</v>
      </c>
      <c r="B2" s="123"/>
    </row>
    <row r="3" spans="1:14" ht="18">
      <c r="A3" s="123" t="s">
        <v>1819</v>
      </c>
      <c r="B3" s="123"/>
    </row>
    <row r="4" spans="1:14" ht="18">
      <c r="A4" s="97" t="s">
        <v>863</v>
      </c>
      <c r="B4" s="97"/>
    </row>
    <row r="5" spans="1:14">
      <c r="A5" s="57"/>
      <c r="B5" s="57"/>
      <c r="D5" s="2">
        <v>565150</v>
      </c>
      <c r="H5" s="138" t="s">
        <v>50</v>
      </c>
      <c r="I5" s="139"/>
      <c r="J5" s="139"/>
      <c r="K5" s="139"/>
      <c r="L5" s="139"/>
      <c r="M5" s="140"/>
    </row>
    <row r="6" spans="1:14">
      <c r="B6" s="45" t="s">
        <v>471</v>
      </c>
      <c r="C6" s="45" t="s">
        <v>472</v>
      </c>
      <c r="D6" s="45" t="s">
        <v>561</v>
      </c>
      <c r="E6" s="45" t="s">
        <v>473</v>
      </c>
      <c r="F6" s="45" t="s">
        <v>36</v>
      </c>
      <c r="G6" s="26" t="s">
        <v>758</v>
      </c>
      <c r="H6" s="115" t="s">
        <v>51</v>
      </c>
      <c r="I6" s="116" t="s">
        <v>73</v>
      </c>
      <c r="J6" s="116" t="s">
        <v>103</v>
      </c>
      <c r="K6" s="117" t="s">
        <v>52</v>
      </c>
      <c r="L6" s="117" t="s">
        <v>53</v>
      </c>
      <c r="M6" s="118" t="s">
        <v>215</v>
      </c>
    </row>
    <row r="7" spans="1:14">
      <c r="A7" s="3">
        <v>1</v>
      </c>
      <c r="B7" t="s">
        <v>21</v>
      </c>
      <c r="C7" s="3">
        <v>51100</v>
      </c>
      <c r="D7" s="7">
        <v>187181</v>
      </c>
      <c r="E7" s="29">
        <v>2.08</v>
      </c>
      <c r="F7">
        <v>204</v>
      </c>
      <c r="J7" s="2"/>
      <c r="K7" s="10">
        <f>D7</f>
        <v>187181</v>
      </c>
    </row>
    <row r="8" spans="1:14">
      <c r="A8" s="3">
        <v>2</v>
      </c>
      <c r="B8" t="s">
        <v>22</v>
      </c>
      <c r="C8" s="3">
        <v>51000</v>
      </c>
      <c r="D8" s="7">
        <v>47338</v>
      </c>
      <c r="E8" s="29">
        <v>1.57</v>
      </c>
      <c r="F8">
        <v>171</v>
      </c>
      <c r="J8" s="2">
        <f>D8</f>
        <v>47338</v>
      </c>
    </row>
    <row r="9" spans="1:14">
      <c r="A9" s="3">
        <v>3</v>
      </c>
      <c r="B9" t="s">
        <v>1271</v>
      </c>
      <c r="C9" s="3">
        <v>51200</v>
      </c>
      <c r="D9" s="7">
        <v>25829</v>
      </c>
      <c r="E9" s="29">
        <v>2.2000000000000002</v>
      </c>
      <c r="F9">
        <v>209</v>
      </c>
      <c r="J9" s="2"/>
      <c r="K9" s="10">
        <f>D9</f>
        <v>25829</v>
      </c>
    </row>
    <row r="10" spans="1:14">
      <c r="A10" s="3">
        <v>4</v>
      </c>
      <c r="B10" t="s">
        <v>1272</v>
      </c>
      <c r="C10" s="3">
        <v>51300</v>
      </c>
      <c r="D10" s="7">
        <v>16725</v>
      </c>
      <c r="E10" s="29">
        <v>2.19</v>
      </c>
      <c r="F10">
        <v>203</v>
      </c>
      <c r="J10" s="2"/>
      <c r="K10" s="10">
        <f>D10</f>
        <v>16725</v>
      </c>
    </row>
    <row r="11" spans="1:14">
      <c r="A11" s="3">
        <v>5</v>
      </c>
      <c r="B11" t="s">
        <v>1273</v>
      </c>
      <c r="C11" s="3">
        <v>51430</v>
      </c>
      <c r="D11" s="7">
        <v>10079</v>
      </c>
      <c r="E11" s="29">
        <v>2.09</v>
      </c>
      <c r="F11">
        <v>211</v>
      </c>
      <c r="J11" s="2"/>
      <c r="K11" s="10">
        <f>D11</f>
        <v>10079</v>
      </c>
    </row>
    <row r="12" spans="1:14">
      <c r="A12" s="3">
        <v>6</v>
      </c>
      <c r="B12" t="s">
        <v>1274</v>
      </c>
      <c r="C12" s="3">
        <v>51350</v>
      </c>
      <c r="D12" s="7">
        <v>6402</v>
      </c>
      <c r="E12" s="29">
        <v>2.06</v>
      </c>
      <c r="F12">
        <v>203</v>
      </c>
      <c r="J12" s="2"/>
      <c r="K12" s="2">
        <f>D12</f>
        <v>6402</v>
      </c>
      <c r="L12" s="2"/>
    </row>
    <row r="13" spans="1:14">
      <c r="A13" s="3">
        <v>7</v>
      </c>
      <c r="B13" t="s">
        <v>1275</v>
      </c>
      <c r="C13" s="3">
        <v>51450</v>
      </c>
      <c r="D13" s="7">
        <v>5937</v>
      </c>
      <c r="E13" s="29">
        <v>2.13</v>
      </c>
      <c r="F13">
        <v>210</v>
      </c>
      <c r="J13" s="2"/>
      <c r="K13" s="2">
        <f>D13</f>
        <v>5937</v>
      </c>
      <c r="L13" s="2"/>
    </row>
    <row r="14" spans="1:14">
      <c r="A14" s="3">
        <v>8</v>
      </c>
      <c r="B14" t="s">
        <v>1276</v>
      </c>
      <c r="C14" s="3">
        <v>51470</v>
      </c>
      <c r="D14" s="7">
        <v>5669</v>
      </c>
      <c r="E14" s="29">
        <v>1.54</v>
      </c>
      <c r="F14">
        <v>173</v>
      </c>
      <c r="J14" s="2">
        <f>D14</f>
        <v>5669</v>
      </c>
      <c r="K14" s="2"/>
      <c r="L14" s="2"/>
    </row>
    <row r="15" spans="1:14">
      <c r="A15" s="3">
        <v>9</v>
      </c>
      <c r="B15" t="s">
        <v>1277</v>
      </c>
      <c r="C15" s="3">
        <v>51120</v>
      </c>
      <c r="D15" s="7">
        <v>5588</v>
      </c>
      <c r="E15" s="29">
        <v>2.39</v>
      </c>
      <c r="F15">
        <v>241</v>
      </c>
      <c r="J15" s="2"/>
      <c r="K15" s="2"/>
      <c r="L15" s="2">
        <f>D15</f>
        <v>5588</v>
      </c>
    </row>
    <row r="16" spans="1:14">
      <c r="A16" s="3">
        <v>10</v>
      </c>
      <c r="B16" t="s">
        <v>1278</v>
      </c>
      <c r="C16" s="3">
        <v>51170</v>
      </c>
      <c r="D16" s="7">
        <v>5306</v>
      </c>
      <c r="E16" s="29">
        <v>2.2599999999999998</v>
      </c>
      <c r="F16">
        <v>228</v>
      </c>
      <c r="J16" s="2"/>
      <c r="K16" s="2">
        <f>D16</f>
        <v>5306</v>
      </c>
      <c r="L16" s="2"/>
    </row>
    <row r="17" spans="1:12">
      <c r="A17" s="3">
        <v>11</v>
      </c>
      <c r="B17" t="s">
        <v>1279</v>
      </c>
      <c r="C17" s="3">
        <v>51510</v>
      </c>
      <c r="D17" s="7">
        <v>5046</v>
      </c>
      <c r="E17" s="29">
        <v>1.58</v>
      </c>
      <c r="F17">
        <v>185</v>
      </c>
      <c r="J17" s="2">
        <f>D17</f>
        <v>5046</v>
      </c>
      <c r="K17" s="2"/>
      <c r="L17" s="2"/>
    </row>
    <row r="18" spans="1:12">
      <c r="A18" s="3">
        <v>12</v>
      </c>
      <c r="B18" t="s">
        <v>1280</v>
      </c>
      <c r="C18" s="3">
        <v>51800</v>
      </c>
      <c r="D18" s="7">
        <v>4971</v>
      </c>
      <c r="E18" s="29">
        <v>1.32</v>
      </c>
      <c r="F18">
        <v>130</v>
      </c>
      <c r="J18" s="2">
        <f>D18</f>
        <v>4971</v>
      </c>
      <c r="K18" s="2"/>
      <c r="L18" s="2"/>
    </row>
    <row r="19" spans="1:12">
      <c r="A19" s="3">
        <v>13</v>
      </c>
      <c r="B19" t="s">
        <v>1281</v>
      </c>
      <c r="C19" s="3">
        <v>51400</v>
      </c>
      <c r="D19" s="7">
        <v>4654</v>
      </c>
      <c r="E19" s="29">
        <v>1.58</v>
      </c>
      <c r="F19">
        <v>181</v>
      </c>
      <c r="J19" s="2">
        <f>D19</f>
        <v>4654</v>
      </c>
      <c r="K19" s="2"/>
      <c r="L19" s="2"/>
    </row>
    <row r="20" spans="1:12">
      <c r="A20" s="3">
        <v>14</v>
      </c>
      <c r="B20" t="s">
        <v>1282</v>
      </c>
      <c r="C20" s="3">
        <v>51420</v>
      </c>
      <c r="D20" s="7">
        <v>4625</v>
      </c>
      <c r="E20" s="29">
        <v>2.09</v>
      </c>
      <c r="F20">
        <v>207</v>
      </c>
      <c r="J20" s="2"/>
      <c r="K20" s="2">
        <f>D20</f>
        <v>4625</v>
      </c>
      <c r="L20" s="2"/>
    </row>
    <row r="21" spans="1:12">
      <c r="A21" s="3">
        <v>15</v>
      </c>
      <c r="B21" t="s">
        <v>1283</v>
      </c>
      <c r="C21" s="3">
        <v>51160</v>
      </c>
      <c r="D21" s="7">
        <v>4312</v>
      </c>
      <c r="E21" s="29">
        <v>2.2000000000000002</v>
      </c>
      <c r="F21">
        <v>208</v>
      </c>
      <c r="J21" s="2"/>
      <c r="K21" s="2">
        <f>D21</f>
        <v>4312</v>
      </c>
      <c r="L21" s="2"/>
    </row>
    <row r="22" spans="1:12">
      <c r="A22" s="3">
        <v>16</v>
      </c>
      <c r="B22" t="s">
        <v>1284</v>
      </c>
      <c r="C22" s="3">
        <v>51210</v>
      </c>
      <c r="D22" s="7">
        <v>3783</v>
      </c>
      <c r="E22" s="29">
        <v>2.46</v>
      </c>
      <c r="F22">
        <v>245</v>
      </c>
      <c r="J22" s="2"/>
      <c r="K22" s="2"/>
      <c r="L22" s="2">
        <f>D22</f>
        <v>3783</v>
      </c>
    </row>
    <row r="23" spans="1:12">
      <c r="A23" s="3">
        <v>17</v>
      </c>
      <c r="B23" t="s">
        <v>1285</v>
      </c>
      <c r="C23" s="3">
        <v>51370</v>
      </c>
      <c r="D23" s="7">
        <v>3528</v>
      </c>
      <c r="E23" s="29">
        <v>2.12</v>
      </c>
      <c r="F23">
        <v>216</v>
      </c>
      <c r="J23" s="2"/>
      <c r="K23" s="2">
        <f>D23</f>
        <v>3528</v>
      </c>
      <c r="L23" s="2"/>
    </row>
    <row r="24" spans="1:12">
      <c r="A24" s="3">
        <v>18</v>
      </c>
      <c r="B24" t="s">
        <v>1286</v>
      </c>
      <c r="C24" s="3">
        <v>51600</v>
      </c>
      <c r="D24" s="7">
        <v>3510</v>
      </c>
      <c r="E24" s="29">
        <v>1.53</v>
      </c>
      <c r="F24">
        <v>174</v>
      </c>
      <c r="J24" s="2">
        <f>D24</f>
        <v>3510</v>
      </c>
      <c r="K24" s="2"/>
      <c r="L24" s="2"/>
    </row>
    <row r="25" spans="1:12">
      <c r="A25" s="3">
        <v>19</v>
      </c>
      <c r="B25" t="s">
        <v>1289</v>
      </c>
      <c r="C25" s="3">
        <v>51700</v>
      </c>
      <c r="D25" s="7">
        <v>3120</v>
      </c>
      <c r="E25" s="29">
        <v>2.27</v>
      </c>
      <c r="F25">
        <v>241</v>
      </c>
      <c r="J25" s="2"/>
      <c r="K25" s="2">
        <f>D25</f>
        <v>3120</v>
      </c>
      <c r="L25" s="2"/>
    </row>
    <row r="26" spans="1:12">
      <c r="A26" s="3">
        <v>20</v>
      </c>
      <c r="B26" t="s">
        <v>1287</v>
      </c>
      <c r="C26" s="3">
        <v>51460</v>
      </c>
      <c r="D26" s="7">
        <v>2582</v>
      </c>
      <c r="E26" s="29">
        <v>1.56</v>
      </c>
      <c r="F26">
        <v>158</v>
      </c>
      <c r="J26" s="2">
        <f>D26</f>
        <v>2582</v>
      </c>
      <c r="K26" s="2"/>
      <c r="L26" s="2"/>
    </row>
    <row r="27" spans="1:12">
      <c r="A27" s="3">
        <v>21</v>
      </c>
      <c r="B27" t="s">
        <v>1288</v>
      </c>
      <c r="C27" s="3">
        <v>51130</v>
      </c>
      <c r="D27" s="7">
        <v>2512</v>
      </c>
      <c r="E27" s="29">
        <v>2.21</v>
      </c>
      <c r="F27">
        <v>211</v>
      </c>
      <c r="J27" s="2"/>
      <c r="K27" s="2">
        <f>D27</f>
        <v>2512</v>
      </c>
      <c r="L27" s="2"/>
    </row>
    <row r="28" spans="1:12">
      <c r="A28" s="3">
        <v>22</v>
      </c>
      <c r="B28" t="s">
        <v>1290</v>
      </c>
      <c r="C28" s="3">
        <v>51500</v>
      </c>
      <c r="D28" s="7">
        <v>2352</v>
      </c>
      <c r="E28" s="29">
        <v>2.0699999999999998</v>
      </c>
      <c r="F28">
        <v>203</v>
      </c>
      <c r="J28" s="2"/>
      <c r="K28" s="2">
        <f t="shared" ref="K28:K33" si="0">D28</f>
        <v>2352</v>
      </c>
      <c r="L28" s="2"/>
    </row>
    <row r="29" spans="1:12">
      <c r="A29" s="3">
        <v>23</v>
      </c>
      <c r="B29" t="s">
        <v>1291</v>
      </c>
      <c r="C29" s="3">
        <v>51140</v>
      </c>
      <c r="D29" s="7">
        <v>2344</v>
      </c>
      <c r="E29" s="29">
        <v>2.13</v>
      </c>
      <c r="F29">
        <v>212</v>
      </c>
      <c r="J29" s="2"/>
      <c r="K29" s="2">
        <f t="shared" si="0"/>
        <v>2344</v>
      </c>
      <c r="L29" s="2"/>
    </row>
    <row r="30" spans="1:12">
      <c r="A30" s="3">
        <v>24</v>
      </c>
      <c r="B30" t="s">
        <v>1292</v>
      </c>
      <c r="C30" s="3">
        <v>51230</v>
      </c>
      <c r="D30" s="7">
        <v>2294</v>
      </c>
      <c r="E30" s="29">
        <v>2.21</v>
      </c>
      <c r="F30">
        <v>219</v>
      </c>
      <c r="J30" s="2"/>
      <c r="K30" s="2">
        <f t="shared" si="0"/>
        <v>2294</v>
      </c>
      <c r="L30" s="2"/>
    </row>
    <row r="31" spans="1:12">
      <c r="A31" s="3">
        <v>25</v>
      </c>
      <c r="B31" t="s">
        <v>1293</v>
      </c>
      <c r="C31" s="3">
        <v>51250</v>
      </c>
      <c r="D31" s="7">
        <v>2176</v>
      </c>
      <c r="E31" s="29">
        <v>2.09</v>
      </c>
      <c r="F31">
        <v>156</v>
      </c>
      <c r="J31" s="2"/>
      <c r="K31" s="2">
        <f t="shared" si="0"/>
        <v>2176</v>
      </c>
      <c r="L31" s="2"/>
    </row>
    <row r="32" spans="1:12">
      <c r="A32" s="3">
        <v>26</v>
      </c>
      <c r="B32" t="s">
        <v>1294</v>
      </c>
      <c r="C32" s="3">
        <v>51340</v>
      </c>
      <c r="D32" s="7">
        <v>2175</v>
      </c>
      <c r="E32" s="29">
        <v>2.15</v>
      </c>
      <c r="F32">
        <v>162</v>
      </c>
      <c r="J32" s="2"/>
      <c r="K32" s="2">
        <f t="shared" si="0"/>
        <v>2175</v>
      </c>
      <c r="L32" s="2"/>
    </row>
    <row r="33" spans="1:12">
      <c r="A33" s="3">
        <v>27</v>
      </c>
      <c r="B33" t="s">
        <v>1295</v>
      </c>
      <c r="C33" s="3">
        <v>51110</v>
      </c>
      <c r="D33" s="7">
        <v>2158</v>
      </c>
      <c r="E33" s="29">
        <v>2.08</v>
      </c>
      <c r="F33">
        <v>199</v>
      </c>
      <c r="J33" s="2"/>
      <c r="K33" s="2">
        <f t="shared" si="0"/>
        <v>2158</v>
      </c>
      <c r="L33" s="2"/>
    </row>
    <row r="34" spans="1:12">
      <c r="A34" s="3">
        <v>28</v>
      </c>
      <c r="B34" t="s">
        <v>1296</v>
      </c>
      <c r="C34" s="3">
        <v>51520</v>
      </c>
      <c r="D34" s="7">
        <v>2085</v>
      </c>
      <c r="E34" s="29">
        <v>1.58</v>
      </c>
      <c r="F34">
        <v>177</v>
      </c>
      <c r="J34" s="2">
        <f>D34</f>
        <v>2085</v>
      </c>
      <c r="K34" s="2"/>
      <c r="L34" s="2"/>
    </row>
    <row r="35" spans="1:12">
      <c r="A35" s="3">
        <v>29</v>
      </c>
      <c r="B35" t="s">
        <v>1297</v>
      </c>
      <c r="C35" s="3">
        <v>51110</v>
      </c>
      <c r="D35" s="7">
        <v>1941</v>
      </c>
      <c r="E35" s="29">
        <v>2.08</v>
      </c>
      <c r="F35">
        <v>201</v>
      </c>
      <c r="J35" s="2"/>
      <c r="K35" s="2">
        <f t="shared" ref="K35:K40" si="1">D35</f>
        <v>1941</v>
      </c>
      <c r="L35" s="2"/>
    </row>
    <row r="36" spans="1:12">
      <c r="A36" s="3">
        <v>30</v>
      </c>
      <c r="B36" t="s">
        <v>1298</v>
      </c>
      <c r="C36" s="3">
        <v>51530</v>
      </c>
      <c r="D36" s="7">
        <v>1918</v>
      </c>
      <c r="E36" s="29">
        <v>2.21</v>
      </c>
      <c r="F36">
        <v>221</v>
      </c>
      <c r="J36" s="2"/>
      <c r="K36" s="2">
        <f t="shared" si="1"/>
        <v>1918</v>
      </c>
      <c r="L36" s="2"/>
    </row>
    <row r="37" spans="1:12">
      <c r="A37" s="3">
        <v>31</v>
      </c>
      <c r="B37" t="s">
        <v>1299</v>
      </c>
      <c r="C37" s="3">
        <v>51530</v>
      </c>
      <c r="D37" s="7">
        <v>1831</v>
      </c>
      <c r="E37" s="29">
        <v>2.19</v>
      </c>
      <c r="F37">
        <v>219</v>
      </c>
      <c r="J37" s="2"/>
      <c r="K37" s="2">
        <f t="shared" si="1"/>
        <v>1831</v>
      </c>
      <c r="L37" s="2"/>
    </row>
    <row r="38" spans="1:12">
      <c r="A38" s="3">
        <v>32</v>
      </c>
      <c r="B38" t="s">
        <v>1300</v>
      </c>
      <c r="C38" s="3">
        <v>51140</v>
      </c>
      <c r="D38" s="7">
        <v>1830</v>
      </c>
      <c r="E38" s="29">
        <v>2.1800000000000002</v>
      </c>
      <c r="F38">
        <v>218</v>
      </c>
      <c r="J38" s="2"/>
      <c r="K38" s="2">
        <f t="shared" si="1"/>
        <v>1830</v>
      </c>
      <c r="L38" s="2"/>
    </row>
    <row r="39" spans="1:12">
      <c r="A39" s="3">
        <v>33</v>
      </c>
      <c r="B39" t="s">
        <v>1301</v>
      </c>
      <c r="C39" s="3">
        <v>51300</v>
      </c>
      <c r="D39" s="7">
        <v>1724</v>
      </c>
      <c r="E39" s="29">
        <v>2.25</v>
      </c>
      <c r="F39">
        <v>207</v>
      </c>
      <c r="J39" s="2"/>
      <c r="K39" s="2">
        <f t="shared" si="1"/>
        <v>1724</v>
      </c>
      <c r="L39" s="2"/>
    </row>
    <row r="40" spans="1:12">
      <c r="A40" s="3">
        <v>34</v>
      </c>
      <c r="B40" t="s">
        <v>1302</v>
      </c>
      <c r="C40" s="3">
        <v>51500</v>
      </c>
      <c r="D40" s="7">
        <v>1655</v>
      </c>
      <c r="E40" s="29">
        <v>2.08</v>
      </c>
      <c r="F40">
        <v>194</v>
      </c>
      <c r="J40" s="2"/>
      <c r="K40" s="2">
        <f t="shared" si="1"/>
        <v>1655</v>
      </c>
      <c r="L40" s="2"/>
    </row>
    <row r="41" spans="1:12">
      <c r="A41" s="3">
        <v>35</v>
      </c>
      <c r="B41" t="s">
        <v>1303</v>
      </c>
      <c r="C41" s="3">
        <v>51190</v>
      </c>
      <c r="D41" s="7">
        <v>1618</v>
      </c>
      <c r="E41" s="29">
        <v>2.3199999999999998</v>
      </c>
      <c r="F41">
        <v>246</v>
      </c>
      <c r="J41" s="2"/>
      <c r="K41" s="2"/>
      <c r="L41" s="2">
        <f>D41</f>
        <v>1618</v>
      </c>
    </row>
    <row r="42" spans="1:12">
      <c r="A42" s="3">
        <v>36</v>
      </c>
      <c r="B42" t="s">
        <v>1304</v>
      </c>
      <c r="C42" s="3">
        <v>51310</v>
      </c>
      <c r="D42" s="7">
        <v>1594</v>
      </c>
      <c r="E42" s="29">
        <v>2.4700000000000002</v>
      </c>
      <c r="F42">
        <v>252</v>
      </c>
      <c r="J42" s="2"/>
      <c r="K42" s="2"/>
      <c r="L42" s="2">
        <f>D42</f>
        <v>1594</v>
      </c>
    </row>
    <row r="43" spans="1:12">
      <c r="A43" s="3">
        <v>37</v>
      </c>
      <c r="B43" t="s">
        <v>1305</v>
      </c>
      <c r="C43" s="3">
        <v>51530</v>
      </c>
      <c r="D43" s="7">
        <v>1518</v>
      </c>
      <c r="E43" s="29">
        <v>2.2400000000000002</v>
      </c>
      <c r="F43">
        <v>212</v>
      </c>
      <c r="J43" s="2"/>
      <c r="K43" s="2"/>
      <c r="L43" s="2">
        <f>D43</f>
        <v>1518</v>
      </c>
    </row>
    <row r="44" spans="1:12">
      <c r="A44" s="3">
        <v>38</v>
      </c>
      <c r="B44" t="s">
        <v>1306</v>
      </c>
      <c r="C44" s="3">
        <v>51390</v>
      </c>
      <c r="D44" s="7">
        <v>1426</v>
      </c>
      <c r="E44" s="29">
        <v>2.13</v>
      </c>
      <c r="F44">
        <v>212</v>
      </c>
      <c r="J44" s="2"/>
      <c r="K44" s="2">
        <f>D44</f>
        <v>1426</v>
      </c>
      <c r="L44" s="2"/>
    </row>
    <row r="45" spans="1:12">
      <c r="A45" s="3">
        <v>39</v>
      </c>
      <c r="B45" t="s">
        <v>1307</v>
      </c>
      <c r="C45" s="3">
        <v>51530</v>
      </c>
      <c r="D45" s="7">
        <v>1401</v>
      </c>
      <c r="E45" s="29">
        <v>2.27</v>
      </c>
      <c r="F45">
        <v>216</v>
      </c>
      <c r="J45" s="2"/>
      <c r="K45" s="2">
        <f>D45</f>
        <v>1401</v>
      </c>
      <c r="L45" s="2"/>
    </row>
    <row r="46" spans="1:12">
      <c r="A46" s="3">
        <v>40</v>
      </c>
      <c r="B46" t="s">
        <v>1308</v>
      </c>
      <c r="C46" s="3">
        <v>51530</v>
      </c>
      <c r="D46" s="7">
        <v>1395</v>
      </c>
      <c r="E46" s="29">
        <v>2.1</v>
      </c>
      <c r="F46">
        <v>220</v>
      </c>
      <c r="J46" s="2"/>
      <c r="K46" s="2">
        <f>D46</f>
        <v>1395</v>
      </c>
      <c r="L46" s="2"/>
    </row>
    <row r="47" spans="1:12">
      <c r="A47" s="3">
        <v>41</v>
      </c>
      <c r="B47" t="s">
        <v>1309</v>
      </c>
      <c r="C47" s="3">
        <v>51260</v>
      </c>
      <c r="D47" s="7">
        <v>1392</v>
      </c>
      <c r="E47" s="29">
        <v>2.5</v>
      </c>
      <c r="F47" s="6">
        <v>253</v>
      </c>
      <c r="G47" s="6"/>
      <c r="L47" s="10">
        <f>D47</f>
        <v>1392</v>
      </c>
    </row>
    <row r="48" spans="1:12">
      <c r="A48" s="3">
        <v>42</v>
      </c>
      <c r="B48" t="s">
        <v>1310</v>
      </c>
      <c r="C48" s="3">
        <v>51490</v>
      </c>
      <c r="D48" s="7">
        <v>1376</v>
      </c>
      <c r="E48" s="3">
        <v>2.12</v>
      </c>
      <c r="F48" s="6">
        <v>153</v>
      </c>
      <c r="G48" s="6"/>
      <c r="K48" s="10">
        <f>D48</f>
        <v>1376</v>
      </c>
    </row>
    <row r="49" spans="1:11">
      <c r="A49" s="3">
        <v>43</v>
      </c>
      <c r="B49" t="s">
        <v>1311</v>
      </c>
      <c r="C49" s="3">
        <v>51480</v>
      </c>
      <c r="D49" s="7">
        <v>1371</v>
      </c>
      <c r="E49" s="3">
        <v>2.2200000000000002</v>
      </c>
      <c r="F49" s="6">
        <v>225</v>
      </c>
      <c r="G49" s="6"/>
      <c r="K49" s="10">
        <f t="shared" ref="K49:K61" si="2">D49</f>
        <v>1371</v>
      </c>
    </row>
    <row r="50" spans="1:11">
      <c r="A50" s="3">
        <v>44</v>
      </c>
      <c r="B50" t="s">
        <v>1312</v>
      </c>
      <c r="C50" s="3">
        <v>51110</v>
      </c>
      <c r="D50" s="7">
        <v>1352</v>
      </c>
      <c r="E50" s="29">
        <v>2.1</v>
      </c>
      <c r="F50" s="6">
        <v>202</v>
      </c>
      <c r="G50" s="6"/>
      <c r="K50" s="10">
        <f t="shared" si="2"/>
        <v>1352</v>
      </c>
    </row>
    <row r="51" spans="1:11">
      <c r="A51" s="3">
        <v>45</v>
      </c>
      <c r="B51" t="s">
        <v>1313</v>
      </c>
      <c r="C51" s="3">
        <v>51700</v>
      </c>
      <c r="D51" s="7">
        <v>1317</v>
      </c>
      <c r="E51" s="3">
        <v>2.29</v>
      </c>
      <c r="F51" s="6">
        <v>245</v>
      </c>
      <c r="G51" s="6"/>
      <c r="K51" s="10">
        <f t="shared" si="2"/>
        <v>1317</v>
      </c>
    </row>
    <row r="52" spans="1:11">
      <c r="A52" s="3">
        <v>46</v>
      </c>
      <c r="B52" t="s">
        <v>1314</v>
      </c>
      <c r="C52" s="3">
        <v>51430</v>
      </c>
      <c r="D52" s="7">
        <v>1302</v>
      </c>
      <c r="E52" s="3">
        <v>2.0699999999999998</v>
      </c>
      <c r="F52" s="6">
        <v>213</v>
      </c>
      <c r="G52" s="6"/>
      <c r="K52" s="10">
        <f t="shared" si="2"/>
        <v>1302</v>
      </c>
    </row>
    <row r="53" spans="1:11">
      <c r="A53" s="3">
        <v>47</v>
      </c>
      <c r="B53" t="s">
        <v>1315</v>
      </c>
      <c r="C53" s="3">
        <v>51220</v>
      </c>
      <c r="D53" s="7">
        <v>1245</v>
      </c>
      <c r="E53" s="3">
        <v>2.19</v>
      </c>
      <c r="F53" s="6">
        <v>223</v>
      </c>
      <c r="G53" s="6"/>
      <c r="K53" s="10">
        <f t="shared" si="2"/>
        <v>1245</v>
      </c>
    </row>
    <row r="54" spans="1:11">
      <c r="A54" s="3">
        <v>48</v>
      </c>
      <c r="B54" t="s">
        <v>1316</v>
      </c>
      <c r="C54" s="3">
        <v>51160</v>
      </c>
      <c r="D54" s="7">
        <v>1216</v>
      </c>
      <c r="E54" s="3">
        <v>2.0499999999999998</v>
      </c>
      <c r="F54" s="6">
        <v>215</v>
      </c>
      <c r="G54" s="6"/>
      <c r="K54" s="10">
        <f t="shared" si="2"/>
        <v>1216</v>
      </c>
    </row>
    <row r="55" spans="1:11">
      <c r="A55" s="3">
        <v>49</v>
      </c>
      <c r="B55" t="s">
        <v>1317</v>
      </c>
      <c r="C55" s="3">
        <v>51150</v>
      </c>
      <c r="D55" s="7">
        <v>1208</v>
      </c>
      <c r="E55" s="29">
        <v>2.1</v>
      </c>
      <c r="F55" s="6">
        <v>195</v>
      </c>
      <c r="G55" s="6"/>
      <c r="K55" s="10">
        <f t="shared" si="2"/>
        <v>1208</v>
      </c>
    </row>
    <row r="56" spans="1:11">
      <c r="A56" s="3">
        <v>50</v>
      </c>
      <c r="B56" t="s">
        <v>1318</v>
      </c>
      <c r="C56" s="3">
        <v>51420</v>
      </c>
      <c r="D56" s="7">
        <v>1208</v>
      </c>
      <c r="E56" s="3">
        <v>2.0699999999999998</v>
      </c>
      <c r="F56" s="6">
        <v>208</v>
      </c>
      <c r="G56" s="6"/>
      <c r="K56" s="10">
        <f t="shared" si="2"/>
        <v>1208</v>
      </c>
    </row>
    <row r="57" spans="1:11">
      <c r="A57" s="3">
        <v>51</v>
      </c>
      <c r="B57" t="s">
        <v>1319</v>
      </c>
      <c r="C57" s="3">
        <v>51220</v>
      </c>
      <c r="D57" s="7">
        <v>1150</v>
      </c>
      <c r="E57" s="3">
        <v>2.15</v>
      </c>
      <c r="F57" s="6">
        <v>218</v>
      </c>
      <c r="G57" s="6"/>
      <c r="K57" s="10">
        <f t="shared" si="2"/>
        <v>1150</v>
      </c>
    </row>
    <row r="58" spans="1:11">
      <c r="A58" s="3">
        <v>52</v>
      </c>
      <c r="B58" t="s">
        <v>1320</v>
      </c>
      <c r="C58" s="3">
        <v>51230</v>
      </c>
      <c r="D58" s="7">
        <v>1107</v>
      </c>
      <c r="E58" s="3">
        <v>2.2799999999999998</v>
      </c>
      <c r="F58" s="6">
        <v>226</v>
      </c>
      <c r="G58" s="6"/>
      <c r="K58" s="10">
        <f t="shared" si="2"/>
        <v>1107</v>
      </c>
    </row>
    <row r="59" spans="1:11">
      <c r="A59" s="3">
        <v>53</v>
      </c>
      <c r="B59" t="s">
        <v>1321</v>
      </c>
      <c r="C59" s="3">
        <v>51220</v>
      </c>
      <c r="D59" s="7">
        <v>1094</v>
      </c>
      <c r="E59" s="3">
        <v>2.1800000000000002</v>
      </c>
      <c r="F59" s="6">
        <v>222</v>
      </c>
      <c r="G59" s="6"/>
      <c r="K59" s="10">
        <f t="shared" si="2"/>
        <v>1094</v>
      </c>
    </row>
    <row r="60" spans="1:11">
      <c r="A60" s="3">
        <v>54</v>
      </c>
      <c r="B60" t="s">
        <v>1322</v>
      </c>
      <c r="C60" s="3">
        <v>51360</v>
      </c>
      <c r="D60" s="7">
        <v>1093</v>
      </c>
      <c r="E60" s="3">
        <v>2.08</v>
      </c>
      <c r="F60" s="6">
        <v>194</v>
      </c>
      <c r="G60" s="6"/>
      <c r="K60" s="10">
        <f t="shared" si="2"/>
        <v>1093</v>
      </c>
    </row>
    <row r="61" spans="1:11">
      <c r="A61" s="3">
        <v>55</v>
      </c>
      <c r="B61" t="s">
        <v>1323</v>
      </c>
      <c r="C61" s="3">
        <v>51190</v>
      </c>
      <c r="D61" s="7">
        <v>1077</v>
      </c>
      <c r="E61" s="3">
        <v>2.21</v>
      </c>
      <c r="F61" s="6">
        <v>210</v>
      </c>
      <c r="G61" s="6"/>
      <c r="K61" s="10">
        <f t="shared" si="2"/>
        <v>1077</v>
      </c>
    </row>
    <row r="62" spans="1:11">
      <c r="A62" s="3">
        <v>56</v>
      </c>
      <c r="B62" t="s">
        <v>1324</v>
      </c>
      <c r="C62" s="3">
        <v>51510</v>
      </c>
      <c r="D62" s="7">
        <v>1074</v>
      </c>
      <c r="E62" s="29">
        <v>2</v>
      </c>
      <c r="F62" s="6">
        <v>176</v>
      </c>
      <c r="G62" s="6"/>
      <c r="J62" s="10">
        <f>D62</f>
        <v>1074</v>
      </c>
    </row>
    <row r="63" spans="1:11">
      <c r="A63" s="3">
        <v>57</v>
      </c>
      <c r="B63" t="s">
        <v>1325</v>
      </c>
      <c r="C63" s="3">
        <v>51500</v>
      </c>
      <c r="D63" s="7">
        <v>1072</v>
      </c>
      <c r="E63" s="31">
        <v>2.12</v>
      </c>
      <c r="F63" s="6">
        <v>209</v>
      </c>
      <c r="G63" s="6"/>
      <c r="K63" s="10">
        <f>D63</f>
        <v>1072</v>
      </c>
    </row>
    <row r="64" spans="1:11">
      <c r="A64" s="3">
        <v>58</v>
      </c>
      <c r="B64" t="s">
        <v>1326</v>
      </c>
      <c r="C64" s="3">
        <v>51220</v>
      </c>
      <c r="D64" s="7">
        <v>1062</v>
      </c>
      <c r="E64" s="32">
        <v>2.21</v>
      </c>
      <c r="F64" s="6">
        <v>227</v>
      </c>
      <c r="G64" s="6"/>
      <c r="K64" s="10">
        <f>D64</f>
        <v>1062</v>
      </c>
    </row>
    <row r="65" spans="1:11">
      <c r="A65" s="3">
        <v>59</v>
      </c>
      <c r="B65" t="s">
        <v>1327</v>
      </c>
      <c r="C65" s="3">
        <v>51380</v>
      </c>
      <c r="D65" s="7">
        <v>1057</v>
      </c>
      <c r="E65" s="33">
        <v>2</v>
      </c>
      <c r="F65" s="6">
        <v>190</v>
      </c>
      <c r="G65" s="6"/>
      <c r="J65" s="10">
        <f>D65</f>
        <v>1057</v>
      </c>
    </row>
    <row r="66" spans="1:11">
      <c r="A66" s="3">
        <v>60</v>
      </c>
      <c r="B66" t="s">
        <v>1328</v>
      </c>
      <c r="C66" s="3">
        <v>51160</v>
      </c>
      <c r="D66" s="7">
        <v>1026</v>
      </c>
      <c r="E66" s="32">
        <v>2.1800000000000002</v>
      </c>
      <c r="F66" s="6">
        <v>205</v>
      </c>
      <c r="G66" s="6"/>
      <c r="K66" s="10">
        <f>D66</f>
        <v>1026</v>
      </c>
    </row>
    <row r="67" spans="1:11">
      <c r="A67" s="3">
        <v>61</v>
      </c>
      <c r="B67" t="s">
        <v>1329</v>
      </c>
      <c r="C67" s="3">
        <v>51150</v>
      </c>
      <c r="D67" s="7">
        <v>995</v>
      </c>
      <c r="E67" s="32">
        <v>2.06</v>
      </c>
      <c r="F67" s="6">
        <v>189</v>
      </c>
      <c r="G67" s="6"/>
      <c r="K67" s="10">
        <f t="shared" ref="K67:K71" si="3">D67</f>
        <v>995</v>
      </c>
    </row>
    <row r="68" spans="1:11">
      <c r="A68" s="3">
        <v>62</v>
      </c>
      <c r="B68" t="s">
        <v>1330</v>
      </c>
      <c r="C68" s="3">
        <v>51370</v>
      </c>
      <c r="D68" s="7">
        <v>944</v>
      </c>
      <c r="E68" s="32">
        <v>2.11</v>
      </c>
      <c r="F68" s="6">
        <v>208</v>
      </c>
      <c r="G68" s="6"/>
      <c r="K68" s="10">
        <f t="shared" si="3"/>
        <v>944</v>
      </c>
    </row>
    <row r="69" spans="1:11">
      <c r="A69" s="3">
        <v>63</v>
      </c>
      <c r="B69" t="s">
        <v>1331</v>
      </c>
      <c r="C69" s="3">
        <v>51530</v>
      </c>
      <c r="D69" s="7">
        <v>943</v>
      </c>
      <c r="E69" s="32">
        <v>2.12</v>
      </c>
      <c r="F69" s="6">
        <v>202</v>
      </c>
      <c r="G69" s="6"/>
      <c r="K69" s="10">
        <f t="shared" si="3"/>
        <v>943</v>
      </c>
    </row>
    <row r="70" spans="1:11">
      <c r="A70" s="3">
        <v>64</v>
      </c>
      <c r="B70" t="s">
        <v>1332</v>
      </c>
      <c r="C70" s="3">
        <v>51300</v>
      </c>
      <c r="D70" s="7">
        <v>943</v>
      </c>
      <c r="E70" s="32">
        <v>2.16</v>
      </c>
      <c r="F70" s="6">
        <v>200</v>
      </c>
      <c r="G70" s="6"/>
      <c r="K70" s="10">
        <f t="shared" si="3"/>
        <v>943</v>
      </c>
    </row>
    <row r="71" spans="1:11">
      <c r="A71" s="3">
        <v>65</v>
      </c>
      <c r="B71" t="s">
        <v>1333</v>
      </c>
      <c r="C71" s="3">
        <v>51150</v>
      </c>
      <c r="D71" s="7">
        <v>937</v>
      </c>
      <c r="E71" s="32">
        <v>2.02</v>
      </c>
      <c r="F71" s="6">
        <v>187</v>
      </c>
      <c r="G71" s="6"/>
      <c r="K71" s="10">
        <f t="shared" si="3"/>
        <v>937</v>
      </c>
    </row>
    <row r="72" spans="1:11">
      <c r="A72" s="3">
        <v>66</v>
      </c>
      <c r="B72" t="s">
        <v>1334</v>
      </c>
      <c r="C72" s="3">
        <v>51530</v>
      </c>
      <c r="D72" s="7">
        <v>920</v>
      </c>
      <c r="E72" s="32">
        <v>2.21</v>
      </c>
      <c r="F72" s="6">
        <v>208</v>
      </c>
      <c r="G72" s="6"/>
      <c r="K72" s="10">
        <f>D72</f>
        <v>920</v>
      </c>
    </row>
    <row r="73" spans="1:11">
      <c r="A73" s="3">
        <v>67</v>
      </c>
      <c r="B73" t="s">
        <v>1335</v>
      </c>
      <c r="C73" s="3">
        <v>51520</v>
      </c>
      <c r="D73" s="7">
        <v>908</v>
      </c>
      <c r="E73" s="32">
        <v>1.57</v>
      </c>
      <c r="F73" s="6">
        <v>174</v>
      </c>
      <c r="G73" s="6"/>
      <c r="J73" s="10">
        <f>D73</f>
        <v>908</v>
      </c>
    </row>
    <row r="74" spans="1:11">
      <c r="A74" s="3">
        <v>68</v>
      </c>
      <c r="B74" t="s">
        <v>1336</v>
      </c>
      <c r="C74" s="3">
        <v>51300</v>
      </c>
      <c r="D74" s="7">
        <v>893</v>
      </c>
      <c r="E74" s="33">
        <v>2.2000000000000002</v>
      </c>
      <c r="F74" s="6">
        <v>204</v>
      </c>
      <c r="G74" s="6"/>
      <c r="K74" s="11">
        <f>D74</f>
        <v>893</v>
      </c>
    </row>
    <row r="75" spans="1:11">
      <c r="A75" s="3">
        <v>69</v>
      </c>
      <c r="B75" t="s">
        <v>1337</v>
      </c>
      <c r="C75" s="3">
        <v>51110</v>
      </c>
      <c r="D75" s="7">
        <v>887</v>
      </c>
      <c r="E75" s="32">
        <v>2.17</v>
      </c>
      <c r="F75" s="6">
        <v>209</v>
      </c>
      <c r="G75" s="6"/>
      <c r="K75" s="11">
        <f>D75</f>
        <v>887</v>
      </c>
    </row>
    <row r="76" spans="1:11">
      <c r="A76" s="3">
        <v>70</v>
      </c>
      <c r="B76" t="s">
        <v>1338</v>
      </c>
      <c r="C76" s="3">
        <v>51520</v>
      </c>
      <c r="D76" s="7">
        <v>881</v>
      </c>
      <c r="E76" s="32">
        <v>1.55</v>
      </c>
      <c r="F76" s="6">
        <v>172</v>
      </c>
      <c r="G76" s="6"/>
      <c r="J76" s="10">
        <f>D76</f>
        <v>881</v>
      </c>
    </row>
    <row r="77" spans="1:11">
      <c r="A77" s="3">
        <v>71</v>
      </c>
      <c r="B77" t="s">
        <v>1339</v>
      </c>
      <c r="C77" s="3">
        <v>51200</v>
      </c>
      <c r="D77" s="7">
        <v>871</v>
      </c>
      <c r="E77" s="32">
        <v>2.15</v>
      </c>
      <c r="F77" s="6">
        <v>202</v>
      </c>
      <c r="G77" s="6"/>
      <c r="K77" s="10">
        <f>D77</f>
        <v>871</v>
      </c>
    </row>
    <row r="78" spans="1:11">
      <c r="A78" s="3">
        <v>72</v>
      </c>
      <c r="B78" t="s">
        <v>1340</v>
      </c>
      <c r="C78" s="3">
        <v>51520</v>
      </c>
      <c r="D78" s="7">
        <v>864</v>
      </c>
      <c r="E78" s="32">
        <v>2.2200000000000002</v>
      </c>
      <c r="F78" s="6">
        <v>220</v>
      </c>
      <c r="G78" s="6"/>
      <c r="K78" s="10">
        <f t="shared" ref="K78:K83" si="4">D78</f>
        <v>864</v>
      </c>
    </row>
    <row r="79" spans="1:11">
      <c r="A79" s="3">
        <v>73</v>
      </c>
      <c r="B79" t="s">
        <v>1341</v>
      </c>
      <c r="C79" s="3">
        <v>51260</v>
      </c>
      <c r="D79" s="7">
        <v>863</v>
      </c>
      <c r="E79" s="32">
        <v>2.4300000000000002</v>
      </c>
      <c r="F79" s="6">
        <v>246</v>
      </c>
      <c r="G79" s="6"/>
      <c r="K79" s="10">
        <f t="shared" si="4"/>
        <v>863</v>
      </c>
    </row>
    <row r="80" spans="1:11">
      <c r="A80" s="3">
        <v>74</v>
      </c>
      <c r="B80" t="s">
        <v>1342</v>
      </c>
      <c r="C80" s="3">
        <v>51370</v>
      </c>
      <c r="D80" s="7">
        <v>861</v>
      </c>
      <c r="E80" s="32">
        <v>2.13</v>
      </c>
      <c r="F80" s="6">
        <v>216</v>
      </c>
      <c r="G80" s="6"/>
      <c r="K80" s="10">
        <f t="shared" si="4"/>
        <v>861</v>
      </c>
    </row>
    <row r="81" spans="1:14">
      <c r="A81" s="3">
        <v>75</v>
      </c>
      <c r="B81" t="s">
        <v>1343</v>
      </c>
      <c r="C81" s="3">
        <v>51160</v>
      </c>
      <c r="D81" s="7">
        <v>858</v>
      </c>
      <c r="E81" s="32">
        <v>2.2200000000000002</v>
      </c>
      <c r="F81" s="6">
        <v>222</v>
      </c>
      <c r="G81" s="6"/>
      <c r="K81" s="10">
        <f t="shared" si="4"/>
        <v>858</v>
      </c>
    </row>
    <row r="82" spans="1:14">
      <c r="A82" s="3">
        <v>76</v>
      </c>
      <c r="B82" t="s">
        <v>1344</v>
      </c>
      <c r="C82" s="3">
        <v>51360</v>
      </c>
      <c r="D82" s="7">
        <v>854</v>
      </c>
      <c r="E82" s="32">
        <v>2.06</v>
      </c>
      <c r="F82" s="6">
        <v>193</v>
      </c>
      <c r="G82" s="6"/>
      <c r="K82" s="10">
        <f t="shared" si="4"/>
        <v>854</v>
      </c>
    </row>
    <row r="83" spans="1:14">
      <c r="A83" s="3">
        <v>77</v>
      </c>
      <c r="B83" t="s">
        <v>1345</v>
      </c>
      <c r="C83" s="3">
        <v>51490</v>
      </c>
      <c r="D83" s="7">
        <v>851</v>
      </c>
      <c r="E83" s="32">
        <v>2.08</v>
      </c>
      <c r="F83" s="6">
        <v>149</v>
      </c>
      <c r="G83" s="6"/>
      <c r="K83" s="10">
        <f t="shared" si="4"/>
        <v>851</v>
      </c>
    </row>
    <row r="84" spans="1:14">
      <c r="A84" s="3">
        <v>78</v>
      </c>
      <c r="B84" t="s">
        <v>1346</v>
      </c>
      <c r="C84" s="3">
        <v>51150</v>
      </c>
      <c r="D84" s="7">
        <v>848</v>
      </c>
      <c r="E84" s="33">
        <v>2</v>
      </c>
      <c r="F84" s="6">
        <v>180</v>
      </c>
      <c r="G84" s="6"/>
      <c r="J84" s="10">
        <f>D84</f>
        <v>848</v>
      </c>
    </row>
    <row r="85" spans="1:14">
      <c r="A85" s="3">
        <v>79</v>
      </c>
      <c r="B85" t="s">
        <v>1347</v>
      </c>
      <c r="C85" s="3">
        <v>51300</v>
      </c>
      <c r="D85" s="7">
        <v>843</v>
      </c>
      <c r="E85" s="32">
        <v>2.15</v>
      </c>
      <c r="F85" s="6">
        <v>195</v>
      </c>
      <c r="G85" s="6"/>
      <c r="K85" s="10">
        <f>D85</f>
        <v>843</v>
      </c>
    </row>
    <row r="86" spans="1:14">
      <c r="A86" s="3">
        <v>80</v>
      </c>
      <c r="B86" t="s">
        <v>1348</v>
      </c>
      <c r="C86" s="3">
        <v>51700</v>
      </c>
      <c r="D86" s="7">
        <v>843</v>
      </c>
      <c r="E86" s="32">
        <v>2.23</v>
      </c>
      <c r="F86" s="6">
        <v>237</v>
      </c>
      <c r="G86" s="6"/>
      <c r="K86" s="10">
        <f>D86</f>
        <v>843</v>
      </c>
    </row>
    <row r="87" spans="1:14" ht="16" thickBot="1">
      <c r="D87" s="63"/>
      <c r="E87" s="54"/>
      <c r="F87" s="13"/>
      <c r="G87" s="13"/>
      <c r="H87" s="13"/>
      <c r="I87" s="13"/>
      <c r="J87" s="13"/>
      <c r="K87" s="13"/>
      <c r="L87" s="13"/>
      <c r="M87" s="13"/>
      <c r="N87" s="43"/>
    </row>
    <row r="88" spans="1:14" ht="16" thickTop="1">
      <c r="D88" s="10">
        <f>SUM(D7:D87)</f>
        <v>435738</v>
      </c>
      <c r="E88" s="10"/>
      <c r="F88" s="10"/>
      <c r="G88" s="10"/>
      <c r="H88" s="10"/>
      <c r="I88" s="10"/>
      <c r="J88" s="10">
        <f>SUM(J7:J87)</f>
        <v>80623</v>
      </c>
      <c r="K88" s="10">
        <f>SUM(K7:K87)</f>
        <v>339622</v>
      </c>
      <c r="L88" s="10">
        <f>SUM(L7:L87)</f>
        <v>15493</v>
      </c>
      <c r="M88" s="75">
        <f>SUM(J88:L88)</f>
        <v>435738</v>
      </c>
      <c r="N88" s="71" t="s">
        <v>1800</v>
      </c>
    </row>
    <row r="89" spans="1:14">
      <c r="F89" t="s">
        <v>76</v>
      </c>
      <c r="G89" s="34">
        <f>D88/D5</f>
        <v>0.77101300539679729</v>
      </c>
      <c r="J89" s="20">
        <f>J88/$D$88</f>
        <v>0.18502632315749373</v>
      </c>
      <c r="K89" s="20">
        <f>K88/$D$88</f>
        <v>0.77941790709095837</v>
      </c>
      <c r="L89" s="20">
        <f>L88/$D$88</f>
        <v>3.555576975154795E-2</v>
      </c>
      <c r="M89" s="85">
        <f>SUM(J89:L89)</f>
        <v>1</v>
      </c>
      <c r="N89" s="73" t="s">
        <v>1801</v>
      </c>
    </row>
    <row r="90" spans="1:14">
      <c r="F90" t="s">
        <v>75</v>
      </c>
      <c r="G90" s="10">
        <f>D5-D88</f>
        <v>129412</v>
      </c>
      <c r="M90" s="72"/>
      <c r="N90" s="73"/>
    </row>
    <row r="91" spans="1:14">
      <c r="F91" t="s">
        <v>77</v>
      </c>
      <c r="J91" s="10">
        <f>$G$90*J89</f>
        <v>23944.62653245758</v>
      </c>
      <c r="K91" s="10">
        <f>$G$90*K89</f>
        <v>100866.0301924551</v>
      </c>
      <c r="L91" s="10">
        <f>$G$90*L89</f>
        <v>4601.3432750873235</v>
      </c>
      <c r="M91" s="75">
        <f>SUM(J91:L91)</f>
        <v>129412</v>
      </c>
      <c r="N91" s="73"/>
    </row>
    <row r="92" spans="1:14">
      <c r="M92" s="72"/>
      <c r="N92" s="73"/>
    </row>
    <row r="93" spans="1:14">
      <c r="F93" t="s">
        <v>78</v>
      </c>
      <c r="J93" s="10">
        <f>J88+J91</f>
        <v>104567.62653245758</v>
      </c>
      <c r="K93" s="10">
        <f>K88+K91</f>
        <v>440488.0301924551</v>
      </c>
      <c r="L93" s="10">
        <f>L88+L91</f>
        <v>20094.343275087325</v>
      </c>
      <c r="M93" s="86">
        <f>SUM(J93:L93)</f>
        <v>565150</v>
      </c>
      <c r="N93" s="77"/>
    </row>
    <row r="94" spans="1:14">
      <c r="H94" s="115" t="s">
        <v>51</v>
      </c>
      <c r="I94" s="116" t="s">
        <v>73</v>
      </c>
      <c r="J94" s="116" t="s">
        <v>103</v>
      </c>
      <c r="K94" s="117" t="s">
        <v>52</v>
      </c>
      <c r="L94" s="117" t="s">
        <v>53</v>
      </c>
    </row>
  </sheetData>
  <mergeCells count="2">
    <mergeCell ref="H5:M5"/>
    <mergeCell ref="A1:N1"/>
  </mergeCells>
  <phoneticPr fontId="9" type="noConversion"/>
  <printOptions horizontalCentered="1" verticalCentered="1"/>
  <pageMargins left="0" right="0" top="0.25" bottom="0" header="0" footer="0"/>
  <pageSetup paperSize="3" scale="62" orientation="portrait" horizontalDpi="4294967292" verticalDpi="4294967292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15</vt:i4>
      </vt:variant>
    </vt:vector>
  </HeadingPairs>
  <TitlesOfParts>
    <vt:vector size="15" baseType="lpstr">
      <vt:lpstr>Chalandise France</vt:lpstr>
      <vt:lpstr>Aisne</vt:lpstr>
      <vt:lpstr>Ardennes</vt:lpstr>
      <vt:lpstr>Aube</vt:lpstr>
      <vt:lpstr>Bas-Rhin</vt:lpstr>
      <vt:lpstr>Haut-Rhin</vt:lpstr>
      <vt:lpstr>Haute-Saône</vt:lpstr>
      <vt:lpstr>Haute-Marne</vt:lpstr>
      <vt:lpstr>Marne</vt:lpstr>
      <vt:lpstr>Meuse</vt:lpstr>
      <vt:lpstr>Meurthe-et-Moselle</vt:lpstr>
      <vt:lpstr>Moselle</vt:lpstr>
      <vt:lpstr>Nord</vt:lpstr>
      <vt:lpstr>Seine-et-Marne</vt:lpstr>
      <vt:lpstr>Vosges</vt:lpstr>
    </vt:vector>
  </TitlesOfParts>
  <Manager/>
  <Company>IP Finance</Company>
  <LinksUpToDate>false</LinksUpToDate>
  <SharedDoc>false</SharedDoc>
  <HyperlinkBase/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Nicholas Didier</dc:creator>
  <cp:keywords/>
  <dc:description/>
  <cp:lastModifiedBy>Nicholas Didier</cp:lastModifiedBy>
  <cp:lastPrinted>2014-03-01T21:54:40Z</cp:lastPrinted>
  <dcterms:created xsi:type="dcterms:W3CDTF">2013-07-27T12:34:47Z</dcterms:created>
  <dcterms:modified xsi:type="dcterms:W3CDTF">2014-03-01T21:58:47Z</dcterms:modified>
  <cp:category/>
</cp:coreProperties>
</file>