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4\"/>
    </mc:Choice>
  </mc:AlternateContent>
  <xr:revisionPtr revIDLastSave="0" documentId="8_{97864264-B7FE-4B5F-A767-31E269B25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G51" i="1"/>
  <c r="F52" i="1"/>
  <c r="F51" i="1"/>
  <c r="E52" i="1"/>
  <c r="E51" i="1"/>
  <c r="M11" i="1"/>
  <c r="M12" i="1"/>
  <c r="M13" i="1"/>
  <c r="M14" i="1"/>
  <c r="M15" i="1"/>
  <c r="M16" i="1"/>
  <c r="M17" i="1"/>
  <c r="M18" i="1"/>
  <c r="M19" i="1"/>
  <c r="M10" i="1"/>
  <c r="K11" i="1"/>
  <c r="K12" i="1"/>
  <c r="K13" i="1"/>
  <c r="K14" i="1"/>
  <c r="K15" i="1"/>
  <c r="K16" i="1"/>
  <c r="K17" i="1"/>
  <c r="K18" i="1"/>
  <c r="K19" i="1"/>
  <c r="K10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F35" i="1"/>
  <c r="D51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F48" i="1"/>
  <c r="E48" i="1"/>
  <c r="D48" i="1"/>
  <c r="C48" i="1"/>
  <c r="D35" i="1"/>
  <c r="E35" i="1"/>
  <c r="C35" i="1"/>
  <c r="D52" i="1"/>
  <c r="I10" i="1"/>
  <c r="C25" i="1"/>
  <c r="C38" i="1"/>
  <c r="I11" i="1"/>
  <c r="C26" i="1"/>
  <c r="C39" i="1"/>
  <c r="I12" i="1"/>
  <c r="C27" i="1"/>
  <c r="C40" i="1"/>
  <c r="I13" i="1"/>
  <c r="C28" i="1"/>
  <c r="C41" i="1"/>
  <c r="I14" i="1"/>
  <c r="C29" i="1"/>
  <c r="C42" i="1"/>
  <c r="I15" i="1"/>
  <c r="C30" i="1"/>
  <c r="C43" i="1"/>
  <c r="I16" i="1"/>
  <c r="C31" i="1"/>
  <c r="C44" i="1"/>
  <c r="I17" i="1"/>
  <c r="C32" i="1"/>
  <c r="C45" i="1"/>
  <c r="I18" i="1"/>
  <c r="C33" i="1"/>
  <c r="C46" i="1"/>
  <c r="I19" i="1"/>
  <c r="C34" i="1"/>
  <c r="C47" i="1"/>
  <c r="C52" i="1"/>
  <c r="C51" i="1"/>
  <c r="E39" i="1"/>
  <c r="E40" i="1"/>
  <c r="E41" i="1"/>
  <c r="E42" i="1"/>
  <c r="E43" i="1"/>
  <c r="E44" i="1"/>
  <c r="E45" i="1"/>
  <c r="E46" i="1"/>
  <c r="E47" i="1"/>
  <c r="E38" i="1"/>
  <c r="E26" i="1"/>
  <c r="E27" i="1"/>
  <c r="E28" i="1"/>
  <c r="E29" i="1"/>
  <c r="E30" i="1"/>
  <c r="E31" i="1"/>
  <c r="E32" i="1"/>
  <c r="E33" i="1"/>
  <c r="E34" i="1"/>
  <c r="E25" i="1"/>
</calcChain>
</file>

<file path=xl/sharedStrings.xml><?xml version="1.0" encoding="utf-8"?>
<sst xmlns="http://schemas.openxmlformats.org/spreadsheetml/2006/main" count="34" uniqueCount="25">
  <si>
    <t>n</t>
  </si>
  <si>
    <t>Time</t>
  </si>
  <si>
    <t>อัตราเร็วเชิงมุม</t>
  </si>
  <si>
    <t>การทดลองที่</t>
  </si>
  <si>
    <t>r</t>
  </si>
  <si>
    <t>ระดับผิวน้ำ</t>
  </si>
  <si>
    <t>พลังงานรวม</t>
  </si>
  <si>
    <t>r2</t>
  </si>
  <si>
    <t>Z</t>
  </si>
  <si>
    <t>H</t>
  </si>
  <si>
    <t>X(r2)</t>
  </si>
  <si>
    <t>Y(Z)</t>
  </si>
  <si>
    <t>X2</t>
  </si>
  <si>
    <t>Xy</t>
  </si>
  <si>
    <t>Y(H)</t>
  </si>
  <si>
    <t>XY</t>
  </si>
  <si>
    <t>r2-Z</t>
  </si>
  <si>
    <t>r2-H</t>
  </si>
  <si>
    <t>ความสัมพันธ์</t>
  </si>
  <si>
    <t>Xbar</t>
  </si>
  <si>
    <t>Ybar</t>
  </si>
  <si>
    <t>m</t>
  </si>
  <si>
    <t>C</t>
  </si>
  <si>
    <t>รวม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</si>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</sst>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"/>
    <numFmt numFmtId="188" formatCode="0.000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060B-6D82-1841-9C91-544FF131202E}">
  <dimension ref="B3:M52"/>
  <sheetViews>
    <sheetView tabSelected="1" topLeftCell="C1" zoomScaleNormal="150" zoomScaleSheetLayoutView="100" workbookViewId="0">
      <selection activeCell="M20" sqref="M20"/>
    </sheetView>
  </sheetViews>
  <sheetFormatPr defaultRowHeight="13.8" x14ac:dyDescent="0.25"/>
  <cols>
    <col min="2" max="2" width="11.296875" bestFit="1" customWidth="1"/>
    <col min="4" max="4" width="12.19921875" bestFit="1" customWidth="1"/>
    <col min="5" max="5" width="12.5" bestFit="1" customWidth="1"/>
    <col min="6" max="6" width="12" bestFit="1" customWidth="1"/>
    <col min="7" max="7" width="12.8984375" bestFit="1" customWidth="1"/>
    <col min="10" max="10" width="9" bestFit="1" customWidth="1"/>
    <col min="12" max="12" width="9.796875" bestFit="1" customWidth="1"/>
  </cols>
  <sheetData>
    <row r="3" spans="2:13" x14ac:dyDescent="0.25">
      <c r="B3" t="s">
        <v>0</v>
      </c>
      <c r="C3" t="s">
        <v>1</v>
      </c>
      <c r="D3" t="s">
        <v>2</v>
      </c>
    </row>
    <row r="4" spans="2:13" x14ac:dyDescent="0.25">
      <c r="B4">
        <v>30</v>
      </c>
      <c r="C4" s="1">
        <v>23.5</v>
      </c>
      <c r="D4">
        <v>8.0169999999999995</v>
      </c>
    </row>
    <row r="5" spans="2:13" x14ac:dyDescent="0.25">
      <c r="B5">
        <v>30</v>
      </c>
      <c r="C5" s="1">
        <v>23.82</v>
      </c>
      <c r="D5">
        <v>7.9089999999999998</v>
      </c>
    </row>
    <row r="6" spans="2:13" x14ac:dyDescent="0.25">
      <c r="B6">
        <v>30</v>
      </c>
      <c r="C6" s="1">
        <v>23.66</v>
      </c>
      <c r="D6">
        <v>7.9630000000000001</v>
      </c>
    </row>
    <row r="7" spans="2:13" x14ac:dyDescent="0.25">
      <c r="D7">
        <v>7.9630000000000001</v>
      </c>
    </row>
    <row r="9" spans="2:13" x14ac:dyDescent="0.25">
      <c r="B9" t="s">
        <v>3</v>
      </c>
      <c r="C9" t="s">
        <v>4</v>
      </c>
      <c r="D9" t="s">
        <v>5</v>
      </c>
      <c r="E9" t="s">
        <v>6</v>
      </c>
      <c r="G9" t="s">
        <v>3</v>
      </c>
      <c r="H9" t="s">
        <v>4</v>
      </c>
      <c r="I9" t="s">
        <v>7</v>
      </c>
      <c r="J9" t="s">
        <v>5</v>
      </c>
      <c r="K9" t="s">
        <v>8</v>
      </c>
      <c r="L9" t="s">
        <v>6</v>
      </c>
      <c r="M9" t="s">
        <v>9</v>
      </c>
    </row>
    <row r="10" spans="2:13" x14ac:dyDescent="0.25">
      <c r="B10">
        <v>1</v>
      </c>
      <c r="C10">
        <v>0</v>
      </c>
      <c r="D10">
        <v>20</v>
      </c>
      <c r="E10">
        <v>77</v>
      </c>
      <c r="G10">
        <v>1</v>
      </c>
      <c r="H10">
        <v>0</v>
      </c>
      <c r="I10">
        <f>H10^2</f>
        <v>0</v>
      </c>
      <c r="J10">
        <v>20</v>
      </c>
      <c r="K10">
        <f>(J10-J$10)</f>
        <v>0</v>
      </c>
      <c r="L10">
        <v>77</v>
      </c>
      <c r="M10">
        <f>L10-L$10</f>
        <v>0</v>
      </c>
    </row>
    <row r="11" spans="2:13" x14ac:dyDescent="0.25">
      <c r="B11">
        <v>2</v>
      </c>
      <c r="C11">
        <v>20</v>
      </c>
      <c r="D11">
        <v>22</v>
      </c>
      <c r="E11">
        <v>80</v>
      </c>
      <c r="G11">
        <v>2</v>
      </c>
      <c r="H11">
        <v>20</v>
      </c>
      <c r="I11">
        <f t="shared" ref="I11:I19" si="0">H11^2</f>
        <v>400</v>
      </c>
      <c r="J11">
        <v>22</v>
      </c>
      <c r="K11">
        <f t="shared" ref="K11:K19" si="1">(J11-J$10)</f>
        <v>2</v>
      </c>
      <c r="L11">
        <v>80</v>
      </c>
      <c r="M11">
        <f t="shared" ref="M11:M19" si="2">L11-L$10</f>
        <v>3</v>
      </c>
    </row>
    <row r="12" spans="2:13" x14ac:dyDescent="0.25">
      <c r="B12">
        <v>3</v>
      </c>
      <c r="C12">
        <v>30</v>
      </c>
      <c r="D12">
        <v>25</v>
      </c>
      <c r="E12">
        <v>83</v>
      </c>
      <c r="G12">
        <v>3</v>
      </c>
      <c r="H12">
        <v>30</v>
      </c>
      <c r="I12">
        <f t="shared" si="0"/>
        <v>900</v>
      </c>
      <c r="J12">
        <v>25</v>
      </c>
      <c r="K12">
        <f t="shared" si="1"/>
        <v>5</v>
      </c>
      <c r="L12">
        <v>83</v>
      </c>
      <c r="M12">
        <f t="shared" si="2"/>
        <v>6</v>
      </c>
    </row>
    <row r="13" spans="2:13" x14ac:dyDescent="0.25">
      <c r="B13">
        <v>4</v>
      </c>
      <c r="C13">
        <v>40</v>
      </c>
      <c r="D13">
        <v>28</v>
      </c>
      <c r="E13">
        <v>88</v>
      </c>
      <c r="G13">
        <v>4</v>
      </c>
      <c r="H13">
        <v>40</v>
      </c>
      <c r="I13">
        <f t="shared" si="0"/>
        <v>1600</v>
      </c>
      <c r="J13">
        <v>28</v>
      </c>
      <c r="K13">
        <f t="shared" si="1"/>
        <v>8</v>
      </c>
      <c r="L13">
        <v>88</v>
      </c>
      <c r="M13">
        <f t="shared" si="2"/>
        <v>11</v>
      </c>
    </row>
    <row r="14" spans="2:13" x14ac:dyDescent="0.25">
      <c r="B14">
        <v>5</v>
      </c>
      <c r="C14">
        <v>50</v>
      </c>
      <c r="D14">
        <v>31</v>
      </c>
      <c r="E14">
        <v>93</v>
      </c>
      <c r="G14">
        <v>5</v>
      </c>
      <c r="H14">
        <v>50</v>
      </c>
      <c r="I14">
        <f t="shared" si="0"/>
        <v>2500</v>
      </c>
      <c r="J14">
        <v>31</v>
      </c>
      <c r="K14">
        <f t="shared" si="1"/>
        <v>11</v>
      </c>
      <c r="L14">
        <v>93</v>
      </c>
      <c r="M14">
        <f t="shared" si="2"/>
        <v>16</v>
      </c>
    </row>
    <row r="15" spans="2:13" x14ac:dyDescent="0.25">
      <c r="B15">
        <v>6</v>
      </c>
      <c r="C15">
        <v>60</v>
      </c>
      <c r="D15">
        <v>34</v>
      </c>
      <c r="E15">
        <v>99</v>
      </c>
      <c r="G15">
        <v>6</v>
      </c>
      <c r="H15">
        <v>60</v>
      </c>
      <c r="I15">
        <f t="shared" si="0"/>
        <v>3600</v>
      </c>
      <c r="J15">
        <v>34</v>
      </c>
      <c r="K15">
        <f t="shared" si="1"/>
        <v>14</v>
      </c>
      <c r="L15">
        <v>99</v>
      </c>
      <c r="M15">
        <f t="shared" si="2"/>
        <v>22</v>
      </c>
    </row>
    <row r="16" spans="2:13" x14ac:dyDescent="0.25">
      <c r="B16">
        <v>7</v>
      </c>
      <c r="C16">
        <v>70</v>
      </c>
      <c r="D16">
        <v>38</v>
      </c>
      <c r="E16">
        <v>107</v>
      </c>
      <c r="G16">
        <v>7</v>
      </c>
      <c r="H16">
        <v>70</v>
      </c>
      <c r="I16">
        <f t="shared" si="0"/>
        <v>4900</v>
      </c>
      <c r="J16">
        <v>38</v>
      </c>
      <c r="K16">
        <f t="shared" si="1"/>
        <v>18</v>
      </c>
      <c r="L16">
        <v>107</v>
      </c>
      <c r="M16">
        <f t="shared" si="2"/>
        <v>30</v>
      </c>
    </row>
    <row r="17" spans="2:13" x14ac:dyDescent="0.25">
      <c r="B17">
        <v>8</v>
      </c>
      <c r="C17">
        <v>80</v>
      </c>
      <c r="D17">
        <v>42</v>
      </c>
      <c r="E17">
        <v>116</v>
      </c>
      <c r="G17">
        <v>8</v>
      </c>
      <c r="H17">
        <v>80</v>
      </c>
      <c r="I17">
        <f t="shared" si="0"/>
        <v>6400</v>
      </c>
      <c r="J17">
        <v>42</v>
      </c>
      <c r="K17">
        <f t="shared" si="1"/>
        <v>22</v>
      </c>
      <c r="L17">
        <v>116</v>
      </c>
      <c r="M17">
        <f t="shared" si="2"/>
        <v>39</v>
      </c>
    </row>
    <row r="18" spans="2:13" x14ac:dyDescent="0.25">
      <c r="B18">
        <v>9</v>
      </c>
      <c r="C18">
        <v>90</v>
      </c>
      <c r="D18">
        <v>46</v>
      </c>
      <c r="E18">
        <v>126</v>
      </c>
      <c r="G18">
        <v>9</v>
      </c>
      <c r="H18">
        <v>90</v>
      </c>
      <c r="I18">
        <f t="shared" si="0"/>
        <v>8100</v>
      </c>
      <c r="J18">
        <v>46</v>
      </c>
      <c r="K18">
        <f t="shared" si="1"/>
        <v>26</v>
      </c>
      <c r="L18">
        <v>126</v>
      </c>
      <c r="M18">
        <f t="shared" si="2"/>
        <v>49</v>
      </c>
    </row>
    <row r="19" spans="2:13" x14ac:dyDescent="0.25">
      <c r="B19">
        <v>10</v>
      </c>
      <c r="C19">
        <v>100</v>
      </c>
      <c r="D19">
        <v>51</v>
      </c>
      <c r="E19">
        <v>140</v>
      </c>
      <c r="G19">
        <v>10</v>
      </c>
      <c r="H19">
        <v>100</v>
      </c>
      <c r="I19">
        <f t="shared" si="0"/>
        <v>10000</v>
      </c>
      <c r="J19">
        <v>51</v>
      </c>
      <c r="K19">
        <f t="shared" si="1"/>
        <v>31</v>
      </c>
      <c r="L19">
        <v>140</v>
      </c>
      <c r="M19">
        <f t="shared" si="2"/>
        <v>63</v>
      </c>
    </row>
    <row r="24" spans="2:13" x14ac:dyDescent="0.25">
      <c r="B24" t="s">
        <v>3</v>
      </c>
      <c r="C24" t="s">
        <v>10</v>
      </c>
      <c r="D24" t="s">
        <v>11</v>
      </c>
      <c r="E24" t="s">
        <v>12</v>
      </c>
      <c r="F24" t="s">
        <v>15</v>
      </c>
    </row>
    <row r="25" spans="2:13" x14ac:dyDescent="0.25">
      <c r="B25">
        <v>1</v>
      </c>
      <c r="C25">
        <f>I10</f>
        <v>0</v>
      </c>
      <c r="D25">
        <f>K10</f>
        <v>0</v>
      </c>
      <c r="E25">
        <f>C25^2</f>
        <v>0</v>
      </c>
      <c r="F25">
        <f>C25*D25</f>
        <v>0</v>
      </c>
    </row>
    <row r="26" spans="2:13" x14ac:dyDescent="0.25">
      <c r="B26">
        <v>2</v>
      </c>
      <c r="C26">
        <f t="shared" ref="C26:C34" si="3">I11</f>
        <v>400</v>
      </c>
      <c r="D26">
        <f t="shared" ref="D26:D34" si="4">K11</f>
        <v>2</v>
      </c>
      <c r="E26">
        <f t="shared" ref="E26:E34" si="5">C26^2</f>
        <v>160000</v>
      </c>
      <c r="F26">
        <f t="shared" ref="F26:F34" si="6">C26*D26</f>
        <v>800</v>
      </c>
    </row>
    <row r="27" spans="2:13" x14ac:dyDescent="0.25">
      <c r="B27">
        <v>3</v>
      </c>
      <c r="C27">
        <f t="shared" si="3"/>
        <v>900</v>
      </c>
      <c r="D27">
        <f t="shared" si="4"/>
        <v>5</v>
      </c>
      <c r="E27">
        <f t="shared" si="5"/>
        <v>810000</v>
      </c>
      <c r="F27">
        <f t="shared" si="6"/>
        <v>4500</v>
      </c>
    </row>
    <row r="28" spans="2:13" x14ac:dyDescent="0.25">
      <c r="B28">
        <v>4</v>
      </c>
      <c r="C28">
        <f t="shared" si="3"/>
        <v>1600</v>
      </c>
      <c r="D28">
        <f t="shared" si="4"/>
        <v>8</v>
      </c>
      <c r="E28">
        <f t="shared" si="5"/>
        <v>2560000</v>
      </c>
      <c r="F28">
        <f t="shared" si="6"/>
        <v>12800</v>
      </c>
    </row>
    <row r="29" spans="2:13" x14ac:dyDescent="0.25">
      <c r="B29">
        <v>5</v>
      </c>
      <c r="C29">
        <f t="shared" si="3"/>
        <v>2500</v>
      </c>
      <c r="D29">
        <f t="shared" si="4"/>
        <v>11</v>
      </c>
      <c r="E29">
        <f t="shared" si="5"/>
        <v>6250000</v>
      </c>
      <c r="F29">
        <f t="shared" si="6"/>
        <v>27500</v>
      </c>
    </row>
    <row r="30" spans="2:13" x14ac:dyDescent="0.25">
      <c r="B30">
        <v>6</v>
      </c>
      <c r="C30">
        <f t="shared" si="3"/>
        <v>3600</v>
      </c>
      <c r="D30">
        <f t="shared" si="4"/>
        <v>14</v>
      </c>
      <c r="E30">
        <f t="shared" si="5"/>
        <v>12960000</v>
      </c>
      <c r="F30">
        <f t="shared" si="6"/>
        <v>50400</v>
      </c>
    </row>
    <row r="31" spans="2:13" x14ac:dyDescent="0.25">
      <c r="B31">
        <v>7</v>
      </c>
      <c r="C31">
        <f t="shared" si="3"/>
        <v>4900</v>
      </c>
      <c r="D31">
        <f t="shared" si="4"/>
        <v>18</v>
      </c>
      <c r="E31">
        <f t="shared" si="5"/>
        <v>24010000</v>
      </c>
      <c r="F31">
        <f t="shared" si="6"/>
        <v>88200</v>
      </c>
    </row>
    <row r="32" spans="2:13" x14ac:dyDescent="0.25">
      <c r="B32">
        <v>8</v>
      </c>
      <c r="C32">
        <f t="shared" si="3"/>
        <v>6400</v>
      </c>
      <c r="D32">
        <f t="shared" si="4"/>
        <v>22</v>
      </c>
      <c r="E32">
        <f t="shared" si="5"/>
        <v>40960000</v>
      </c>
      <c r="F32">
        <f t="shared" si="6"/>
        <v>140800</v>
      </c>
    </row>
    <row r="33" spans="2:6" x14ac:dyDescent="0.25">
      <c r="B33">
        <v>9</v>
      </c>
      <c r="C33">
        <f t="shared" si="3"/>
        <v>8100</v>
      </c>
      <c r="D33">
        <f t="shared" si="4"/>
        <v>26</v>
      </c>
      <c r="E33">
        <f t="shared" si="5"/>
        <v>65610000</v>
      </c>
      <c r="F33">
        <f t="shared" si="6"/>
        <v>210600</v>
      </c>
    </row>
    <row r="34" spans="2:6" x14ac:dyDescent="0.25">
      <c r="B34">
        <v>10</v>
      </c>
      <c r="C34">
        <f t="shared" si="3"/>
        <v>10000</v>
      </c>
      <c r="D34">
        <f t="shared" si="4"/>
        <v>31</v>
      </c>
      <c r="E34">
        <f t="shared" si="5"/>
        <v>100000000</v>
      </c>
      <c r="F34">
        <f t="shared" si="6"/>
        <v>310000</v>
      </c>
    </row>
    <row r="35" spans="2:6" x14ac:dyDescent="0.25">
      <c r="B35" t="s">
        <v>23</v>
      </c>
      <c r="C35">
        <f>SUM(C25:C34)</f>
        <v>38400</v>
      </c>
      <c r="D35">
        <f t="shared" ref="D35:F35" si="7">SUM(D25:D34)</f>
        <v>137</v>
      </c>
      <c r="E35">
        <f t="shared" si="7"/>
        <v>253320000</v>
      </c>
      <c r="F35">
        <f t="shared" si="7"/>
        <v>845600</v>
      </c>
    </row>
    <row r="37" spans="2:6" x14ac:dyDescent="0.25">
      <c r="B37" t="s">
        <v>3</v>
      </c>
      <c r="C37" t="s">
        <v>10</v>
      </c>
      <c r="D37" t="s">
        <v>14</v>
      </c>
      <c r="E37" t="s">
        <v>12</v>
      </c>
      <c r="F37" t="s">
        <v>13</v>
      </c>
    </row>
    <row r="38" spans="2:6" x14ac:dyDescent="0.25">
      <c r="B38">
        <v>1</v>
      </c>
      <c r="C38">
        <f>C25</f>
        <v>0</v>
      </c>
      <c r="D38">
        <f>M10</f>
        <v>0</v>
      </c>
      <c r="E38">
        <f>C38^2</f>
        <v>0</v>
      </c>
      <c r="F38">
        <f>C38*D38</f>
        <v>0</v>
      </c>
    </row>
    <row r="39" spans="2:6" x14ac:dyDescent="0.25">
      <c r="B39">
        <v>2</v>
      </c>
      <c r="C39">
        <f t="shared" ref="C39:C47" si="8">C26</f>
        <v>400</v>
      </c>
      <c r="D39">
        <f t="shared" ref="D39:D47" si="9">M11</f>
        <v>3</v>
      </c>
      <c r="E39">
        <f t="shared" ref="E39:E47" si="10">C39^2</f>
        <v>160000</v>
      </c>
      <c r="F39">
        <f t="shared" ref="F39:F47" si="11">C39*D39</f>
        <v>1200</v>
      </c>
    </row>
    <row r="40" spans="2:6" x14ac:dyDescent="0.25">
      <c r="B40">
        <v>3</v>
      </c>
      <c r="C40">
        <f t="shared" si="8"/>
        <v>900</v>
      </c>
      <c r="D40">
        <f t="shared" si="9"/>
        <v>6</v>
      </c>
      <c r="E40">
        <f t="shared" si="10"/>
        <v>810000</v>
      </c>
      <c r="F40">
        <f t="shared" si="11"/>
        <v>5400</v>
      </c>
    </row>
    <row r="41" spans="2:6" x14ac:dyDescent="0.25">
      <c r="B41">
        <v>4</v>
      </c>
      <c r="C41">
        <f t="shared" si="8"/>
        <v>1600</v>
      </c>
      <c r="D41">
        <f t="shared" si="9"/>
        <v>11</v>
      </c>
      <c r="E41">
        <f t="shared" si="10"/>
        <v>2560000</v>
      </c>
      <c r="F41">
        <f t="shared" si="11"/>
        <v>17600</v>
      </c>
    </row>
    <row r="42" spans="2:6" x14ac:dyDescent="0.25">
      <c r="B42">
        <v>5</v>
      </c>
      <c r="C42">
        <f t="shared" si="8"/>
        <v>2500</v>
      </c>
      <c r="D42">
        <f t="shared" si="9"/>
        <v>16</v>
      </c>
      <c r="E42">
        <f t="shared" si="10"/>
        <v>6250000</v>
      </c>
      <c r="F42">
        <f t="shared" si="11"/>
        <v>40000</v>
      </c>
    </row>
    <row r="43" spans="2:6" x14ac:dyDescent="0.25">
      <c r="B43">
        <v>6</v>
      </c>
      <c r="C43">
        <f t="shared" si="8"/>
        <v>3600</v>
      </c>
      <c r="D43">
        <f t="shared" si="9"/>
        <v>22</v>
      </c>
      <c r="E43">
        <f t="shared" si="10"/>
        <v>12960000</v>
      </c>
      <c r="F43">
        <f t="shared" si="11"/>
        <v>79200</v>
      </c>
    </row>
    <row r="44" spans="2:6" x14ac:dyDescent="0.25">
      <c r="B44">
        <v>7</v>
      </c>
      <c r="C44">
        <f t="shared" si="8"/>
        <v>4900</v>
      </c>
      <c r="D44">
        <f t="shared" si="9"/>
        <v>30</v>
      </c>
      <c r="E44">
        <f t="shared" si="10"/>
        <v>24010000</v>
      </c>
      <c r="F44">
        <f t="shared" si="11"/>
        <v>147000</v>
      </c>
    </row>
    <row r="45" spans="2:6" x14ac:dyDescent="0.25">
      <c r="B45">
        <v>8</v>
      </c>
      <c r="C45">
        <f t="shared" si="8"/>
        <v>6400</v>
      </c>
      <c r="D45">
        <f t="shared" si="9"/>
        <v>39</v>
      </c>
      <c r="E45">
        <f t="shared" si="10"/>
        <v>40960000</v>
      </c>
      <c r="F45">
        <f t="shared" si="11"/>
        <v>249600</v>
      </c>
    </row>
    <row r="46" spans="2:6" x14ac:dyDescent="0.25">
      <c r="B46">
        <v>9</v>
      </c>
      <c r="C46">
        <f t="shared" si="8"/>
        <v>8100</v>
      </c>
      <c r="D46">
        <f t="shared" si="9"/>
        <v>49</v>
      </c>
      <c r="E46">
        <f t="shared" si="10"/>
        <v>65610000</v>
      </c>
      <c r="F46">
        <f t="shared" si="11"/>
        <v>396900</v>
      </c>
    </row>
    <row r="47" spans="2:6" x14ac:dyDescent="0.25">
      <c r="B47">
        <v>10</v>
      </c>
      <c r="C47">
        <f t="shared" si="8"/>
        <v>10000</v>
      </c>
      <c r="D47">
        <f t="shared" si="9"/>
        <v>63</v>
      </c>
      <c r="E47">
        <f t="shared" si="10"/>
        <v>100000000</v>
      </c>
      <c r="F47">
        <f t="shared" si="11"/>
        <v>630000</v>
      </c>
    </row>
    <row r="48" spans="2:6" x14ac:dyDescent="0.25">
      <c r="B48" t="s">
        <v>23</v>
      </c>
      <c r="C48">
        <f>SUM(C38:C47)</f>
        <v>38400</v>
      </c>
      <c r="D48">
        <f t="shared" ref="D48" si="12">SUM(D38:D47)</f>
        <v>239</v>
      </c>
      <c r="E48">
        <f t="shared" ref="E48" si="13">SUM(E38:E47)</f>
        <v>253320000</v>
      </c>
      <c r="F48">
        <f t="shared" ref="F48" si="14">SUM(F38:F47)</f>
        <v>1566900</v>
      </c>
    </row>
    <row r="50" spans="2:7" x14ac:dyDescent="0.25"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24</v>
      </c>
    </row>
    <row r="51" spans="2:7" x14ac:dyDescent="0.25">
      <c r="B51" t="s">
        <v>16</v>
      </c>
      <c r="C51">
        <f>AVERAGE(C25:C34)</f>
        <v>3840</v>
      </c>
      <c r="D51">
        <f>AVERAGE(D25:D34)</f>
        <v>13.7</v>
      </c>
      <c r="E51" s="2">
        <f>((F35/10)-(C51*D51))/((E35/10)-(C51^2))</f>
        <v>3.018212045643467E-3</v>
      </c>
      <c r="F51" s="3">
        <f>D51-(E51*C51)</f>
        <v>2.110065744729086</v>
      </c>
      <c r="G51" s="3">
        <f>SQRT(E51*9.81*2*1000)</f>
        <v>7.6952790940631139</v>
      </c>
    </row>
    <row r="52" spans="2:7" x14ac:dyDescent="0.25">
      <c r="B52" t="s">
        <v>17</v>
      </c>
      <c r="C52">
        <f>AVERAGE(C38:C47)</f>
        <v>3840</v>
      </c>
      <c r="D52">
        <f>AVERAGE(D38:D47)</f>
        <v>23.9</v>
      </c>
      <c r="E52" s="2">
        <f>((F48/10)-(C52*D52))/((E48/10)-(C52^2))</f>
        <v>6.1318295171163004E-3</v>
      </c>
      <c r="F52" s="3">
        <f>D52-(E52*C52)</f>
        <v>0.35377465427340482</v>
      </c>
      <c r="G52" s="3">
        <f>SQRT(E52*9.81*1000)</f>
        <v>7.7558524717087618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USER</cp:lastModifiedBy>
  <dcterms:created xsi:type="dcterms:W3CDTF">2023-08-23T10:15:29Z</dcterms:created>
  <dcterms:modified xsi:type="dcterms:W3CDTF">2023-08-23T11:08:49Z</dcterms:modified>
</cp:coreProperties>
</file>