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2\"/>
    </mc:Choice>
  </mc:AlternateContent>
  <xr:revisionPtr revIDLastSave="0" documentId="13_ncr:1_{B3220458-BDA6-4724-B027-37B1E96FF572}" xr6:coauthVersionLast="47" xr6:coauthVersionMax="47" xr10:uidLastSave="{00000000-0000-0000-0000-000000000000}"/>
  <bookViews>
    <workbookView xWindow="-108" yWindow="-108" windowWidth="23256" windowHeight="12456" xr2:uid="{C49E63F5-E306-43EF-9E1D-6623F3DA5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16" i="1"/>
  <c r="N6" i="1"/>
  <c r="N7" i="1"/>
  <c r="N8" i="1"/>
  <c r="N9" i="1"/>
  <c r="N10" i="1"/>
  <c r="N11" i="1"/>
  <c r="N12" i="1"/>
  <c r="N13" i="1"/>
  <c r="N14" i="1"/>
  <c r="N5" i="1"/>
  <c r="M17" i="1"/>
  <c r="M18" i="1"/>
  <c r="M19" i="1"/>
  <c r="M20" i="1"/>
  <c r="M21" i="1"/>
  <c r="M22" i="1"/>
  <c r="M23" i="1"/>
  <c r="M24" i="1"/>
  <c r="M25" i="1"/>
  <c r="M16" i="1"/>
  <c r="M5" i="1"/>
  <c r="M6" i="1"/>
  <c r="M7" i="1"/>
  <c r="M8" i="1"/>
  <c r="M9" i="1"/>
  <c r="M10" i="1"/>
  <c r="M11" i="1"/>
  <c r="M12" i="1"/>
  <c r="M13" i="1"/>
  <c r="M14" i="1"/>
  <c r="L17" i="1"/>
  <c r="L18" i="1"/>
  <c r="L19" i="1"/>
  <c r="L20" i="1"/>
  <c r="L21" i="1"/>
  <c r="L22" i="1"/>
  <c r="L23" i="1"/>
  <c r="L24" i="1"/>
  <c r="L25" i="1"/>
  <c r="L16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<sst xmlns="http://schemas.openxmlformats.org/spreadsheetml/2006/main" count="20" uniqueCount="16">
  <si>
    <t>a mm</t>
  </si>
  <si>
    <t>d mm</t>
  </si>
  <si>
    <t>b mm</t>
  </si>
  <si>
    <t>L mm</t>
  </si>
  <si>
    <t>การทดลอง</t>
  </si>
  <si>
    <t>พื้นที่จมหมด</t>
  </si>
  <si>
    <t>พื้นที่จมบางส่วน</t>
  </si>
  <si>
    <t>M กรัม</t>
  </si>
  <si>
    <t>y มม</t>
  </si>
  <si>
    <t>A ม2</t>
  </si>
  <si>
    <t>I0</t>
  </si>
  <si>
    <t>Hp</t>
  </si>
  <si>
    <t>Fexp</t>
  </si>
  <si>
    <t>Ftheo</t>
  </si>
  <si>
    <t>พื้นที่จมทั้งหมด</t>
  </si>
  <si>
    <t>Hbar 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</si>
</sst>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"/>
    <numFmt numFmtId="188" formatCode="0.000"/>
    <numFmt numFmtId="189" formatCode="0.00000"/>
  </numFmts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87" fontId="0" fillId="3" borderId="1" xfId="0" applyNumberFormat="1" applyFill="1" applyBorder="1"/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5AA8-82F9-402F-A304-5DAF3A28FC3F}">
  <dimension ref="C2:Q25"/>
  <sheetViews>
    <sheetView tabSelected="1" workbookViewId="0">
      <selection activeCell="S14" sqref="S14"/>
    </sheetView>
  </sheetViews>
  <sheetFormatPr defaultRowHeight="13.8" x14ac:dyDescent="0.25"/>
  <cols>
    <col min="12" max="12" width="8.8984375" customWidth="1"/>
    <col min="14" max="14" width="9.69921875" customWidth="1"/>
  </cols>
  <sheetData>
    <row r="2" spans="3:17" x14ac:dyDescent="0.25">
      <c r="C2" s="1" t="s">
        <v>0</v>
      </c>
      <c r="D2" s="1"/>
      <c r="E2" s="1"/>
      <c r="F2" s="1"/>
      <c r="G2" s="12">
        <v>100</v>
      </c>
      <c r="K2" s="7" t="s">
        <v>4</v>
      </c>
      <c r="L2" s="7" t="s">
        <v>9</v>
      </c>
      <c r="M2" s="7" t="s">
        <v>15</v>
      </c>
      <c r="N2" s="7" t="s">
        <v>10</v>
      </c>
      <c r="O2" s="7" t="s">
        <v>11</v>
      </c>
      <c r="P2" s="7" t="s">
        <v>12</v>
      </c>
      <c r="Q2" s="7" t="s">
        <v>13</v>
      </c>
    </row>
    <row r="3" spans="3:17" x14ac:dyDescent="0.25">
      <c r="C3" s="1" t="s">
        <v>1</v>
      </c>
      <c r="D3" s="1"/>
      <c r="E3" s="1"/>
      <c r="F3" s="1"/>
      <c r="G3" s="12">
        <v>100</v>
      </c>
      <c r="K3" s="7"/>
      <c r="L3" s="7"/>
      <c r="M3" s="7"/>
      <c r="N3" s="7"/>
      <c r="O3" s="7"/>
      <c r="P3" s="7"/>
      <c r="Q3" s="7"/>
    </row>
    <row r="4" spans="3:17" x14ac:dyDescent="0.25">
      <c r="C4" s="1" t="s">
        <v>2</v>
      </c>
      <c r="D4" s="1"/>
      <c r="E4" s="1"/>
      <c r="F4" s="1"/>
      <c r="G4" s="12">
        <v>75</v>
      </c>
      <c r="K4" s="6" t="s">
        <v>14</v>
      </c>
      <c r="L4" s="6"/>
      <c r="M4" s="6"/>
      <c r="N4" s="6"/>
      <c r="O4" s="6"/>
      <c r="P4" s="6"/>
      <c r="Q4" s="6"/>
    </row>
    <row r="5" spans="3:17" x14ac:dyDescent="0.25">
      <c r="C5" s="1" t="s">
        <v>3</v>
      </c>
      <c r="D5" s="1"/>
      <c r="E5" s="1"/>
      <c r="F5" s="1"/>
      <c r="G5" s="12">
        <v>275</v>
      </c>
      <c r="K5" s="5">
        <v>1</v>
      </c>
      <c r="L5" s="8">
        <f>(G$4/1000)*(G$3/1000)</f>
        <v>7.4999999999999997E-3</v>
      </c>
      <c r="M5" s="9">
        <f>(E11/1000)-(G$3/2000)</f>
        <v>0.11</v>
      </c>
      <c r="N5" s="5">
        <f>((G$4/1000)*((G$3/1000)^3))/12</f>
        <v>6.250000000000002E-6</v>
      </c>
      <c r="O5" s="5"/>
      <c r="P5" s="5"/>
      <c r="Q5" s="5"/>
    </row>
    <row r="6" spans="3:17" x14ac:dyDescent="0.25">
      <c r="K6" s="5">
        <v>2</v>
      </c>
      <c r="L6" s="8">
        <f t="shared" ref="L6:L14" si="0">(G$4/1000)*(G$3/1000)</f>
        <v>7.4999999999999997E-3</v>
      </c>
      <c r="M6" s="9">
        <f t="shared" ref="M6:M14" si="1">(E12/1000)-(G$3/2000)</f>
        <v>0.105</v>
      </c>
      <c r="N6" s="5">
        <f t="shared" ref="N6:N16" si="2">((G$4/1000)*((G$3/1000)^3))/12</f>
        <v>6.250000000000002E-6</v>
      </c>
      <c r="O6" s="5"/>
      <c r="P6" s="5"/>
      <c r="Q6" s="5"/>
    </row>
    <row r="7" spans="3:17" x14ac:dyDescent="0.25">
      <c r="K7" s="5">
        <v>3</v>
      </c>
      <c r="L7" s="8">
        <f t="shared" si="0"/>
        <v>7.4999999999999997E-3</v>
      </c>
      <c r="M7" s="9">
        <f t="shared" si="1"/>
        <v>9.8999999999999991E-2</v>
      </c>
      <c r="N7" s="5">
        <f t="shared" si="2"/>
        <v>6.250000000000002E-6</v>
      </c>
      <c r="O7" s="5"/>
      <c r="P7" s="5"/>
      <c r="Q7" s="5"/>
    </row>
    <row r="8" spans="3:17" x14ac:dyDescent="0.25">
      <c r="K8" s="5">
        <v>4</v>
      </c>
      <c r="L8" s="8">
        <f t="shared" si="0"/>
        <v>7.4999999999999997E-3</v>
      </c>
      <c r="M8" s="9">
        <f t="shared" si="1"/>
        <v>9.6999999999999989E-2</v>
      </c>
      <c r="N8" s="5">
        <f t="shared" si="2"/>
        <v>6.250000000000002E-6</v>
      </c>
      <c r="O8" s="5"/>
      <c r="P8" s="5"/>
      <c r="Q8" s="5"/>
    </row>
    <row r="9" spans="3:17" x14ac:dyDescent="0.25">
      <c r="C9" s="2" t="s">
        <v>4</v>
      </c>
      <c r="D9" s="3" t="s">
        <v>5</v>
      </c>
      <c r="E9" s="3"/>
      <c r="F9" s="3" t="s">
        <v>6</v>
      </c>
      <c r="G9" s="3"/>
      <c r="K9" s="5">
        <v>5</v>
      </c>
      <c r="L9" s="8">
        <f t="shared" si="0"/>
        <v>7.4999999999999997E-3</v>
      </c>
      <c r="M9" s="9">
        <f t="shared" si="1"/>
        <v>9.2499999999999985E-2</v>
      </c>
      <c r="N9" s="5">
        <f t="shared" si="2"/>
        <v>6.250000000000002E-6</v>
      </c>
      <c r="O9" s="5"/>
      <c r="P9" s="5"/>
      <c r="Q9" s="5"/>
    </row>
    <row r="10" spans="3:17" x14ac:dyDescent="0.25">
      <c r="C10" s="2"/>
      <c r="D10" s="4" t="s">
        <v>7</v>
      </c>
      <c r="E10" s="4" t="s">
        <v>8</v>
      </c>
      <c r="F10" s="4" t="s">
        <v>7</v>
      </c>
      <c r="G10" s="4" t="s">
        <v>8</v>
      </c>
      <c r="K10" s="5">
        <v>6</v>
      </c>
      <c r="L10" s="8">
        <f t="shared" si="0"/>
        <v>7.4999999999999997E-3</v>
      </c>
      <c r="M10" s="9">
        <f t="shared" si="1"/>
        <v>8.7000000000000008E-2</v>
      </c>
      <c r="N10" s="5">
        <f t="shared" si="2"/>
        <v>6.250000000000002E-6</v>
      </c>
      <c r="O10" s="5"/>
      <c r="P10" s="5"/>
      <c r="Q10" s="5"/>
    </row>
    <row r="11" spans="3:17" x14ac:dyDescent="0.25">
      <c r="C11" s="5">
        <v>1</v>
      </c>
      <c r="D11" s="10">
        <v>440</v>
      </c>
      <c r="E11" s="11">
        <v>160</v>
      </c>
      <c r="F11" s="10">
        <v>200</v>
      </c>
      <c r="G11" s="11">
        <v>98</v>
      </c>
      <c r="K11" s="5">
        <v>7</v>
      </c>
      <c r="L11" s="8">
        <f t="shared" si="0"/>
        <v>7.4999999999999997E-3</v>
      </c>
      <c r="M11" s="9">
        <f t="shared" si="1"/>
        <v>8.4000000000000005E-2</v>
      </c>
      <c r="N11" s="5">
        <f t="shared" si="2"/>
        <v>6.250000000000002E-6</v>
      </c>
      <c r="O11" s="5"/>
      <c r="P11" s="5"/>
      <c r="Q11" s="5"/>
    </row>
    <row r="12" spans="3:17" x14ac:dyDescent="0.25">
      <c r="C12" s="5">
        <v>2</v>
      </c>
      <c r="D12" s="10">
        <v>420</v>
      </c>
      <c r="E12" s="11">
        <v>155</v>
      </c>
      <c r="F12" s="10">
        <v>190</v>
      </c>
      <c r="G12" s="11">
        <v>95</v>
      </c>
      <c r="K12" s="5">
        <v>8</v>
      </c>
      <c r="L12" s="8">
        <f t="shared" si="0"/>
        <v>7.4999999999999997E-3</v>
      </c>
      <c r="M12" s="9">
        <f t="shared" si="1"/>
        <v>7.8699999999999978E-2</v>
      </c>
      <c r="N12" s="5">
        <f t="shared" si="2"/>
        <v>6.250000000000002E-6</v>
      </c>
      <c r="O12" s="5"/>
      <c r="P12" s="5"/>
      <c r="Q12" s="5"/>
    </row>
    <row r="13" spans="3:17" x14ac:dyDescent="0.25">
      <c r="C13" s="5">
        <v>3</v>
      </c>
      <c r="D13" s="10">
        <v>400</v>
      </c>
      <c r="E13" s="11">
        <v>149</v>
      </c>
      <c r="F13" s="10">
        <v>170</v>
      </c>
      <c r="G13" s="11">
        <v>90</v>
      </c>
      <c r="K13" s="5">
        <v>9</v>
      </c>
      <c r="L13" s="8">
        <f t="shared" si="0"/>
        <v>7.4999999999999997E-3</v>
      </c>
      <c r="M13" s="9">
        <f t="shared" si="1"/>
        <v>7.3999999999999996E-2</v>
      </c>
      <c r="N13" s="5">
        <f t="shared" si="2"/>
        <v>6.250000000000002E-6</v>
      </c>
      <c r="O13" s="5"/>
      <c r="P13" s="5"/>
      <c r="Q13" s="5"/>
    </row>
    <row r="14" spans="3:17" x14ac:dyDescent="0.25">
      <c r="C14" s="5">
        <v>4</v>
      </c>
      <c r="D14" s="10">
        <v>390</v>
      </c>
      <c r="E14" s="11">
        <v>147</v>
      </c>
      <c r="F14" s="10">
        <v>150</v>
      </c>
      <c r="G14" s="11">
        <v>84</v>
      </c>
      <c r="K14" s="5">
        <v>10</v>
      </c>
      <c r="L14" s="8">
        <f t="shared" si="0"/>
        <v>7.4999999999999997E-3</v>
      </c>
      <c r="M14" s="9">
        <f t="shared" si="1"/>
        <v>7.1999999999999995E-2</v>
      </c>
      <c r="N14" s="5">
        <f t="shared" si="2"/>
        <v>6.250000000000002E-6</v>
      </c>
      <c r="O14" s="5"/>
      <c r="P14" s="5"/>
      <c r="Q14" s="5"/>
    </row>
    <row r="15" spans="3:17" x14ac:dyDescent="0.25">
      <c r="C15" s="5">
        <v>5</v>
      </c>
      <c r="D15" s="10">
        <v>370</v>
      </c>
      <c r="E15" s="11">
        <v>142.5</v>
      </c>
      <c r="F15" s="10">
        <v>140</v>
      </c>
      <c r="G15" s="11">
        <v>81</v>
      </c>
      <c r="K15" s="6" t="s">
        <v>6</v>
      </c>
      <c r="L15" s="6"/>
      <c r="M15" s="6"/>
      <c r="N15" s="6"/>
      <c r="O15" s="6"/>
      <c r="P15" s="6"/>
      <c r="Q15" s="6"/>
    </row>
    <row r="16" spans="3:17" x14ac:dyDescent="0.25">
      <c r="C16" s="5">
        <v>6</v>
      </c>
      <c r="D16" s="10">
        <v>350</v>
      </c>
      <c r="E16" s="11">
        <v>137</v>
      </c>
      <c r="F16" s="10">
        <v>120</v>
      </c>
      <c r="G16" s="11">
        <v>75</v>
      </c>
      <c r="K16" s="5">
        <v>1</v>
      </c>
      <c r="L16" s="8">
        <f>(G$4/1000)*(G11/1000)</f>
        <v>7.3499999999999998E-3</v>
      </c>
      <c r="M16" s="9">
        <f>G11/2000</f>
        <v>4.9000000000000002E-2</v>
      </c>
      <c r="N16" s="13">
        <f>((G$4/1000)*((G11/1000)^3))/12</f>
        <v>5.8824500000000007E-6</v>
      </c>
      <c r="O16" s="5"/>
      <c r="P16" s="5"/>
      <c r="Q16" s="5"/>
    </row>
    <row r="17" spans="3:17" x14ac:dyDescent="0.25">
      <c r="C17" s="5">
        <v>7</v>
      </c>
      <c r="D17" s="10">
        <v>340</v>
      </c>
      <c r="E17" s="11">
        <v>134</v>
      </c>
      <c r="F17" s="10">
        <v>100</v>
      </c>
      <c r="G17" s="11">
        <v>68</v>
      </c>
      <c r="K17" s="5">
        <v>2</v>
      </c>
      <c r="L17" s="8">
        <f t="shared" ref="L17:L25" si="3">(G$4/1000)*(G12/1000)</f>
        <v>7.1249999999999994E-3</v>
      </c>
      <c r="M17" s="9">
        <f t="shared" ref="M17:M25" si="4">G12/2000</f>
        <v>4.7500000000000001E-2</v>
      </c>
      <c r="N17" s="13">
        <f t="shared" ref="N17:N25" si="5">((G$4/1000)*((G12/1000)^3))/12</f>
        <v>5.3585937500000002E-6</v>
      </c>
      <c r="O17" s="5"/>
      <c r="P17" s="5"/>
      <c r="Q17" s="5"/>
    </row>
    <row r="18" spans="3:17" x14ac:dyDescent="0.25">
      <c r="C18" s="5">
        <v>8</v>
      </c>
      <c r="D18" s="10">
        <v>320</v>
      </c>
      <c r="E18" s="11">
        <v>128.69999999999999</v>
      </c>
      <c r="F18" s="10">
        <v>90</v>
      </c>
      <c r="G18" s="11">
        <v>65</v>
      </c>
      <c r="K18" s="5">
        <v>3</v>
      </c>
      <c r="L18" s="8">
        <f t="shared" si="3"/>
        <v>6.7499999999999999E-3</v>
      </c>
      <c r="M18" s="9">
        <f t="shared" si="4"/>
        <v>4.4999999999999998E-2</v>
      </c>
      <c r="N18" s="13">
        <f t="shared" si="5"/>
        <v>4.5562499999999998E-6</v>
      </c>
      <c r="O18" s="5"/>
      <c r="P18" s="5"/>
      <c r="Q18" s="5"/>
    </row>
    <row r="19" spans="3:17" x14ac:dyDescent="0.25">
      <c r="C19" s="5">
        <v>9</v>
      </c>
      <c r="D19" s="10">
        <v>300</v>
      </c>
      <c r="E19" s="11">
        <v>124</v>
      </c>
      <c r="F19" s="10">
        <v>70</v>
      </c>
      <c r="G19" s="11">
        <v>56</v>
      </c>
      <c r="K19" s="5">
        <v>4</v>
      </c>
      <c r="L19" s="8">
        <f t="shared" si="3"/>
        <v>6.3E-3</v>
      </c>
      <c r="M19" s="9">
        <f t="shared" si="4"/>
        <v>4.2000000000000003E-2</v>
      </c>
      <c r="N19" s="13">
        <f t="shared" si="5"/>
        <v>3.7044000000000009E-6</v>
      </c>
      <c r="O19" s="5"/>
      <c r="P19" s="5"/>
      <c r="Q19" s="5"/>
    </row>
    <row r="20" spans="3:17" x14ac:dyDescent="0.25">
      <c r="C20" s="5">
        <v>10</v>
      </c>
      <c r="D20" s="10">
        <v>290</v>
      </c>
      <c r="E20" s="11">
        <v>122</v>
      </c>
      <c r="F20" s="10">
        <v>50</v>
      </c>
      <c r="G20" s="11">
        <v>48</v>
      </c>
      <c r="K20" s="5">
        <v>5</v>
      </c>
      <c r="L20" s="8">
        <f t="shared" si="3"/>
        <v>6.0749999999999997E-3</v>
      </c>
      <c r="M20" s="9">
        <f t="shared" si="4"/>
        <v>4.0500000000000001E-2</v>
      </c>
      <c r="N20" s="13">
        <f t="shared" si="5"/>
        <v>3.3215062500000003E-6</v>
      </c>
      <c r="O20" s="5"/>
      <c r="P20" s="5"/>
      <c r="Q20" s="5"/>
    </row>
    <row r="21" spans="3:17" x14ac:dyDescent="0.25">
      <c r="K21" s="5">
        <v>6</v>
      </c>
      <c r="L21" s="8">
        <f t="shared" si="3"/>
        <v>5.6249999999999998E-3</v>
      </c>
      <c r="M21" s="9">
        <f t="shared" si="4"/>
        <v>3.7499999999999999E-2</v>
      </c>
      <c r="N21" s="13">
        <f t="shared" si="5"/>
        <v>2.6367187499999997E-6</v>
      </c>
      <c r="O21" s="5"/>
      <c r="P21" s="5"/>
      <c r="Q21" s="5"/>
    </row>
    <row r="22" spans="3:17" x14ac:dyDescent="0.25">
      <c r="K22" s="5">
        <v>7</v>
      </c>
      <c r="L22" s="8">
        <f t="shared" si="3"/>
        <v>5.1000000000000004E-3</v>
      </c>
      <c r="M22" s="9">
        <f t="shared" si="4"/>
        <v>3.4000000000000002E-2</v>
      </c>
      <c r="N22" s="13">
        <f t="shared" si="5"/>
        <v>1.9652000000000003E-6</v>
      </c>
      <c r="O22" s="5"/>
      <c r="P22" s="5"/>
      <c r="Q22" s="5"/>
    </row>
    <row r="23" spans="3:17" x14ac:dyDescent="0.25">
      <c r="K23" s="5">
        <v>8</v>
      </c>
      <c r="L23" s="8">
        <f t="shared" si="3"/>
        <v>4.875E-3</v>
      </c>
      <c r="M23" s="9">
        <f t="shared" si="4"/>
        <v>3.2500000000000001E-2</v>
      </c>
      <c r="N23" s="13">
        <f t="shared" si="5"/>
        <v>1.71640625E-6</v>
      </c>
      <c r="O23" s="5"/>
      <c r="P23" s="5"/>
      <c r="Q23" s="5"/>
    </row>
    <row r="24" spans="3:17" x14ac:dyDescent="0.25">
      <c r="K24" s="5">
        <v>9</v>
      </c>
      <c r="L24" s="8">
        <f t="shared" si="3"/>
        <v>4.1999999999999997E-3</v>
      </c>
      <c r="M24" s="9">
        <f t="shared" si="4"/>
        <v>2.8000000000000001E-2</v>
      </c>
      <c r="N24" s="13">
        <f t="shared" si="5"/>
        <v>1.0976000000000001E-6</v>
      </c>
      <c r="O24" s="5"/>
      <c r="P24" s="5"/>
      <c r="Q24" s="5"/>
    </row>
    <row r="25" spans="3:17" x14ac:dyDescent="0.25">
      <c r="K25" s="5">
        <v>10</v>
      </c>
      <c r="L25" s="8">
        <f t="shared" si="3"/>
        <v>3.5999999999999999E-3</v>
      </c>
      <c r="M25" s="9">
        <f t="shared" si="4"/>
        <v>2.4E-2</v>
      </c>
      <c r="N25" s="13">
        <f t="shared" si="5"/>
        <v>6.9119999999999994E-7</v>
      </c>
      <c r="O25" s="5"/>
      <c r="P25" s="5"/>
      <c r="Q25" s="5"/>
    </row>
  </sheetData>
  <mergeCells count="16">
    <mergeCell ref="Q2:Q3"/>
    <mergeCell ref="K4:Q4"/>
    <mergeCell ref="K15:Q15"/>
    <mergeCell ref="K2:K3"/>
    <mergeCell ref="L2:L3"/>
    <mergeCell ref="M2:M3"/>
    <mergeCell ref="N2:N3"/>
    <mergeCell ref="O2:O3"/>
    <mergeCell ref="P2:P3"/>
    <mergeCell ref="C2:F2"/>
    <mergeCell ref="C3:F3"/>
    <mergeCell ref="C4:F4"/>
    <mergeCell ref="C5:F5"/>
    <mergeCell ref="C9:C10"/>
    <mergeCell ref="D9:E9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2023-07-26T13:35:41Z</dcterms:created>
  <dcterms:modified xsi:type="dcterms:W3CDTF">2023-07-26T13:54:58Z</dcterms:modified>
</cp:coreProperties>
</file>