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ulien\Documents\git\Irrigation\"/>
    </mc:Choice>
  </mc:AlternateContent>
  <xr:revisionPtr revIDLastSave="0" documentId="8_{8785C92D-1383-4F41-94B4-92A9F919DB59}" xr6:coauthVersionLast="47" xr6:coauthVersionMax="47" xr10:uidLastSave="{00000000-0000-0000-0000-000000000000}"/>
  <bookViews>
    <workbookView xWindow="-98" yWindow="-98" windowWidth="28996" windowHeight="17475" xr2:uid="{8468EC1F-EA23-4578-911A-F912E2D06B1D}"/>
  </bookViews>
  <sheets>
    <sheet name="Sheet1" sheetId="1" r:id="rId1"/>
  </sheets>
  <definedNames>
    <definedName name="Kd">Sheet1!$F$2</definedName>
    <definedName name="Ki">Sheet1!$E$2</definedName>
    <definedName name="Kp">Sheet1!$D$2</definedName>
    <definedName name="target">Sheet1!$C$2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7" i="1" l="1"/>
  <c r="C5" i="1"/>
  <c r="C6" i="1" s="1"/>
  <c r="D4" i="1"/>
  <c r="E5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D5" i="1" l="1"/>
  <c r="E6" i="1" s="1"/>
  <c r="C7" i="1"/>
  <c r="D6" i="1"/>
  <c r="G4" i="1"/>
  <c r="H4" i="1" l="1"/>
  <c r="J4" i="1" s="1"/>
  <c r="I4" i="1"/>
  <c r="E7" i="1"/>
  <c r="F6" i="1"/>
  <c r="G6" i="1" s="1"/>
  <c r="F5" i="1"/>
  <c r="G5" i="1" s="1"/>
  <c r="C8" i="1"/>
  <c r="D7" i="1"/>
  <c r="H5" i="1" l="1"/>
  <c r="J5" i="1" s="1"/>
  <c r="J6" i="1" s="1"/>
  <c r="I5" i="1"/>
  <c r="H6" i="1"/>
  <c r="I6" i="1"/>
  <c r="E8" i="1"/>
  <c r="F7" i="1"/>
  <c r="G7" i="1" s="1"/>
  <c r="D8" i="1"/>
  <c r="F8" i="1" s="1"/>
  <c r="G8" i="1" s="1"/>
  <c r="C9" i="1"/>
  <c r="H8" i="1" l="1"/>
  <c r="I8" i="1"/>
  <c r="H7" i="1"/>
  <c r="I7" i="1"/>
  <c r="C10" i="1"/>
  <c r="D9" i="1"/>
  <c r="F9" i="1" s="1"/>
  <c r="E9" i="1"/>
  <c r="E10" i="1" s="1"/>
  <c r="J7" i="1"/>
  <c r="J8" i="1" s="1"/>
  <c r="G9" i="1" l="1"/>
  <c r="I9" i="1" s="1"/>
  <c r="C11" i="1"/>
  <c r="D10" i="1"/>
  <c r="F10" i="1" s="1"/>
  <c r="G10" i="1" s="1"/>
  <c r="I10" i="1" s="1"/>
  <c r="C12" i="1" l="1"/>
  <c r="D11" i="1"/>
  <c r="J9" i="1"/>
  <c r="H9" i="1"/>
  <c r="H10" i="1"/>
  <c r="J10" i="1"/>
  <c r="E11" i="1"/>
  <c r="E12" i="1" s="1"/>
  <c r="F11" i="1" l="1"/>
  <c r="G11" i="1"/>
  <c r="I11" i="1" s="1"/>
  <c r="C13" i="1"/>
  <c r="D12" i="1"/>
  <c r="F12" i="1" s="1"/>
  <c r="G12" i="1" s="1"/>
  <c r="I12" i="1" s="1"/>
  <c r="C14" i="1" l="1"/>
  <c r="D13" i="1"/>
  <c r="F13" i="1" s="1"/>
  <c r="H12" i="1"/>
  <c r="H11" i="1"/>
  <c r="J11" i="1"/>
  <c r="J12" i="1" s="1"/>
  <c r="E13" i="1"/>
  <c r="E14" i="1" s="1"/>
  <c r="G13" i="1" l="1"/>
  <c r="I13" i="1" s="1"/>
  <c r="C15" i="1"/>
  <c r="D14" i="1"/>
  <c r="F14" i="1" s="1"/>
  <c r="G14" i="1" s="1"/>
  <c r="I14" i="1" s="1"/>
  <c r="H14" i="1" l="1"/>
  <c r="C16" i="1"/>
  <c r="D15" i="1"/>
  <c r="F15" i="1" s="1"/>
  <c r="H13" i="1"/>
  <c r="J13" i="1"/>
  <c r="J14" i="1" s="1"/>
  <c r="E15" i="1"/>
  <c r="E16" i="1" s="1"/>
  <c r="G15" i="1" l="1"/>
  <c r="I15" i="1" s="1"/>
  <c r="C17" i="1"/>
  <c r="D16" i="1"/>
  <c r="F16" i="1" s="1"/>
  <c r="G16" i="1" s="1"/>
  <c r="I16" i="1" s="1"/>
  <c r="H16" i="1" l="1"/>
  <c r="C18" i="1"/>
  <c r="D17" i="1"/>
  <c r="F17" i="1" s="1"/>
  <c r="H15" i="1"/>
  <c r="J15" i="1"/>
  <c r="J16" i="1" s="1"/>
  <c r="E17" i="1"/>
  <c r="E18" i="1" l="1"/>
  <c r="G17" i="1"/>
  <c r="I17" i="1" s="1"/>
  <c r="C19" i="1"/>
  <c r="D18" i="1"/>
  <c r="F18" i="1" s="1"/>
  <c r="G18" i="1" s="1"/>
  <c r="I18" i="1" s="1"/>
  <c r="H18" i="1" l="1"/>
  <c r="C20" i="1"/>
  <c r="D19" i="1"/>
  <c r="F19" i="1" s="1"/>
  <c r="H17" i="1"/>
  <c r="J17" i="1"/>
  <c r="J18" i="1" s="1"/>
  <c r="E19" i="1"/>
  <c r="E20" i="1" s="1"/>
  <c r="G19" i="1" l="1"/>
  <c r="I19" i="1" s="1"/>
  <c r="C21" i="1"/>
  <c r="D20" i="1"/>
  <c r="F20" i="1" l="1"/>
  <c r="G20" i="1"/>
  <c r="I20" i="1" s="1"/>
  <c r="C22" i="1"/>
  <c r="D21" i="1"/>
  <c r="F21" i="1" s="1"/>
  <c r="J19" i="1"/>
  <c r="H19" i="1"/>
  <c r="E21" i="1"/>
  <c r="E22" i="1" s="1"/>
  <c r="G21" i="1" l="1"/>
  <c r="C23" i="1"/>
  <c r="D22" i="1"/>
  <c r="F22" i="1" s="1"/>
  <c r="G22" i="1" s="1"/>
  <c r="I22" i="1" s="1"/>
  <c r="J20" i="1"/>
  <c r="H20" i="1"/>
  <c r="J21" i="1" l="1"/>
  <c r="J22" i="1" s="1"/>
  <c r="H21" i="1"/>
  <c r="I21" i="1"/>
  <c r="H22" i="1"/>
  <c r="C24" i="1"/>
  <c r="D23" i="1"/>
  <c r="F23" i="1" s="1"/>
  <c r="E23" i="1"/>
  <c r="E24" i="1" s="1"/>
  <c r="G23" i="1" l="1"/>
  <c r="I23" i="1" s="1"/>
  <c r="C25" i="1"/>
  <c r="D24" i="1"/>
  <c r="F24" i="1" l="1"/>
  <c r="G24" i="1"/>
  <c r="I24" i="1" s="1"/>
  <c r="C26" i="1"/>
  <c r="D25" i="1"/>
  <c r="F25" i="1" s="1"/>
  <c r="J23" i="1"/>
  <c r="H23" i="1"/>
  <c r="E25" i="1"/>
  <c r="E26" i="1" s="1"/>
  <c r="G25" i="1" l="1"/>
  <c r="C27" i="1"/>
  <c r="D26" i="1"/>
  <c r="J24" i="1"/>
  <c r="H24" i="1"/>
  <c r="H25" i="1" l="1"/>
  <c r="I25" i="1"/>
  <c r="J25" i="1"/>
  <c r="F26" i="1"/>
  <c r="G26" i="1"/>
  <c r="I26" i="1" s="1"/>
  <c r="C28" i="1"/>
  <c r="D27" i="1"/>
  <c r="F27" i="1" s="1"/>
  <c r="E27" i="1"/>
  <c r="E28" i="1" s="1"/>
  <c r="G27" i="1" l="1"/>
  <c r="C29" i="1"/>
  <c r="D28" i="1"/>
  <c r="J26" i="1"/>
  <c r="H26" i="1"/>
  <c r="J27" i="1" l="1"/>
  <c r="H27" i="1"/>
  <c r="I27" i="1"/>
  <c r="F28" i="1"/>
  <c r="G28" i="1"/>
  <c r="I28" i="1" s="1"/>
  <c r="C30" i="1"/>
  <c r="D29" i="1"/>
  <c r="F29" i="1" s="1"/>
  <c r="E29" i="1"/>
  <c r="E30" i="1" l="1"/>
  <c r="G29" i="1"/>
  <c r="C31" i="1"/>
  <c r="D30" i="1"/>
  <c r="F30" i="1" s="1"/>
  <c r="G30" i="1" s="1"/>
  <c r="I30" i="1" s="1"/>
  <c r="J28" i="1"/>
  <c r="H28" i="1"/>
  <c r="J29" i="1" l="1"/>
  <c r="H29" i="1"/>
  <c r="I29" i="1"/>
  <c r="H30" i="1"/>
  <c r="J30" i="1"/>
  <c r="C32" i="1"/>
  <c r="D31" i="1"/>
  <c r="E31" i="1"/>
  <c r="E32" i="1" l="1"/>
  <c r="F31" i="1"/>
  <c r="G31" i="1"/>
  <c r="I31" i="1" s="1"/>
  <c r="C33" i="1"/>
  <c r="D32" i="1"/>
  <c r="F32" i="1" s="1"/>
  <c r="G32" i="1" s="1"/>
  <c r="I32" i="1" s="1"/>
  <c r="H32" i="1" l="1"/>
  <c r="C34" i="1"/>
  <c r="D33" i="1"/>
  <c r="F33" i="1" s="1"/>
  <c r="J31" i="1"/>
  <c r="J32" i="1" s="1"/>
  <c r="H31" i="1"/>
  <c r="E33" i="1"/>
  <c r="E34" i="1" s="1"/>
  <c r="G33" i="1" l="1"/>
  <c r="I33" i="1" s="1"/>
  <c r="C35" i="1"/>
  <c r="D34" i="1"/>
  <c r="C36" i="1" l="1"/>
  <c r="D35" i="1"/>
  <c r="F35" i="1" s="1"/>
  <c r="F34" i="1"/>
  <c r="G34" i="1"/>
  <c r="I34" i="1" s="1"/>
  <c r="H33" i="1"/>
  <c r="J33" i="1"/>
  <c r="E35" i="1"/>
  <c r="G35" i="1" l="1"/>
  <c r="I35" i="1" s="1"/>
  <c r="E36" i="1"/>
  <c r="H34" i="1"/>
  <c r="J34" i="1"/>
  <c r="C37" i="1"/>
  <c r="D36" i="1"/>
  <c r="F36" i="1" s="1"/>
  <c r="H35" i="1" l="1"/>
  <c r="J35" i="1"/>
  <c r="C38" i="1"/>
  <c r="D37" i="1"/>
  <c r="F37" i="1" s="1"/>
  <c r="G36" i="1"/>
  <c r="I36" i="1" s="1"/>
  <c r="E37" i="1"/>
  <c r="G37" i="1" l="1"/>
  <c r="I37" i="1" s="1"/>
  <c r="E38" i="1"/>
  <c r="H36" i="1"/>
  <c r="J36" i="1"/>
  <c r="C39" i="1"/>
  <c r="D38" i="1"/>
  <c r="F38" i="1" s="1"/>
  <c r="C40" i="1" l="1"/>
  <c r="D39" i="1"/>
  <c r="F39" i="1" s="1"/>
  <c r="G38" i="1"/>
  <c r="I38" i="1" s="1"/>
  <c r="E39" i="1"/>
  <c r="H37" i="1"/>
  <c r="J37" i="1"/>
  <c r="G39" i="1" l="1"/>
  <c r="I39" i="1" s="1"/>
  <c r="E40" i="1"/>
  <c r="H38" i="1"/>
  <c r="J38" i="1"/>
  <c r="C41" i="1"/>
  <c r="D40" i="1"/>
  <c r="F40" i="1" s="1"/>
  <c r="C42" i="1" l="1"/>
  <c r="D41" i="1"/>
  <c r="F41" i="1" s="1"/>
  <c r="G40" i="1"/>
  <c r="I40" i="1" s="1"/>
  <c r="E41" i="1"/>
  <c r="H39" i="1"/>
  <c r="J39" i="1"/>
  <c r="G41" i="1" l="1"/>
  <c r="I41" i="1" s="1"/>
  <c r="E42" i="1"/>
  <c r="H40" i="1"/>
  <c r="J40" i="1"/>
  <c r="C43" i="1"/>
  <c r="D42" i="1"/>
  <c r="F42" i="1" s="1"/>
  <c r="C44" i="1" l="1"/>
  <c r="D43" i="1"/>
  <c r="F43" i="1" s="1"/>
  <c r="G42" i="1"/>
  <c r="I42" i="1" s="1"/>
  <c r="E43" i="1"/>
  <c r="H41" i="1"/>
  <c r="J41" i="1"/>
  <c r="G43" i="1" l="1"/>
  <c r="I43" i="1" s="1"/>
  <c r="E44" i="1"/>
  <c r="H42" i="1"/>
  <c r="J42" i="1"/>
  <c r="C45" i="1"/>
  <c r="D44" i="1"/>
  <c r="F44" i="1" s="1"/>
  <c r="C46" i="1" l="1"/>
  <c r="D45" i="1"/>
  <c r="F45" i="1" s="1"/>
  <c r="G44" i="1"/>
  <c r="I44" i="1" s="1"/>
  <c r="E45" i="1"/>
  <c r="H43" i="1"/>
  <c r="J43" i="1"/>
  <c r="G45" i="1" l="1"/>
  <c r="I45" i="1" s="1"/>
  <c r="E46" i="1"/>
  <c r="H44" i="1"/>
  <c r="J44" i="1"/>
  <c r="C47" i="1"/>
  <c r="D46" i="1"/>
  <c r="F46" i="1" s="1"/>
  <c r="C48" i="1" l="1"/>
  <c r="D47" i="1"/>
  <c r="F47" i="1" s="1"/>
  <c r="G46" i="1"/>
  <c r="I46" i="1" s="1"/>
  <c r="E47" i="1"/>
  <c r="H45" i="1"/>
  <c r="J45" i="1"/>
  <c r="H46" i="1" l="1"/>
  <c r="J46" i="1"/>
  <c r="G47" i="1"/>
  <c r="I47" i="1" s="1"/>
  <c r="E48" i="1"/>
  <c r="C49" i="1"/>
  <c r="D48" i="1"/>
  <c r="F48" i="1" s="1"/>
  <c r="C50" i="1" l="1"/>
  <c r="D49" i="1"/>
  <c r="F49" i="1" s="1"/>
  <c r="G48" i="1"/>
  <c r="I48" i="1" s="1"/>
  <c r="E49" i="1"/>
  <c r="H47" i="1"/>
  <c r="J47" i="1"/>
  <c r="G49" i="1" l="1"/>
  <c r="I49" i="1" s="1"/>
  <c r="E50" i="1"/>
  <c r="H48" i="1"/>
  <c r="J48" i="1"/>
  <c r="C51" i="1"/>
  <c r="D50" i="1"/>
  <c r="F50" i="1" s="1"/>
  <c r="C52" i="1" l="1"/>
  <c r="D51" i="1"/>
  <c r="F51" i="1" s="1"/>
  <c r="G50" i="1"/>
  <c r="I50" i="1" s="1"/>
  <c r="E51" i="1"/>
  <c r="H49" i="1"/>
  <c r="J49" i="1"/>
  <c r="G51" i="1" l="1"/>
  <c r="I51" i="1" s="1"/>
  <c r="E52" i="1"/>
  <c r="H50" i="1"/>
  <c r="J50" i="1"/>
  <c r="C53" i="1"/>
  <c r="D52" i="1"/>
  <c r="F52" i="1" s="1"/>
  <c r="C54" i="1" l="1"/>
  <c r="D53" i="1"/>
  <c r="F53" i="1" s="1"/>
  <c r="G52" i="1"/>
  <c r="I52" i="1" s="1"/>
  <c r="E53" i="1"/>
  <c r="H51" i="1"/>
  <c r="J51" i="1"/>
  <c r="G53" i="1" l="1"/>
  <c r="I53" i="1" s="1"/>
  <c r="E54" i="1"/>
  <c r="H52" i="1"/>
  <c r="J52" i="1"/>
  <c r="C55" i="1"/>
  <c r="D54" i="1"/>
  <c r="F54" i="1" s="1"/>
  <c r="G54" i="1" l="1"/>
  <c r="I54" i="1" s="1"/>
  <c r="E55" i="1"/>
  <c r="C56" i="1"/>
  <c r="D55" i="1"/>
  <c r="F55" i="1" s="1"/>
  <c r="H53" i="1"/>
  <c r="J53" i="1"/>
  <c r="C57" i="1" l="1"/>
  <c r="D56" i="1"/>
  <c r="F56" i="1" s="1"/>
  <c r="G55" i="1"/>
  <c r="I55" i="1" s="1"/>
  <c r="E56" i="1"/>
  <c r="H54" i="1"/>
  <c r="J54" i="1"/>
  <c r="G56" i="1" l="1"/>
  <c r="I56" i="1" s="1"/>
  <c r="E57" i="1"/>
  <c r="H55" i="1"/>
  <c r="J55" i="1"/>
  <c r="C58" i="1"/>
  <c r="D57" i="1"/>
  <c r="C59" i="1" l="1"/>
  <c r="D58" i="1"/>
  <c r="F58" i="1" s="1"/>
  <c r="G57" i="1"/>
  <c r="I57" i="1" s="1"/>
  <c r="E58" i="1"/>
  <c r="H56" i="1"/>
  <c r="J56" i="1"/>
  <c r="G58" i="1" l="1"/>
  <c r="I58" i="1" s="1"/>
  <c r="E59" i="1"/>
  <c r="H57" i="1"/>
  <c r="J57" i="1"/>
  <c r="C60" i="1"/>
  <c r="D59" i="1"/>
  <c r="F59" i="1" s="1"/>
  <c r="C61" i="1" l="1"/>
  <c r="D60" i="1"/>
  <c r="F60" i="1" s="1"/>
  <c r="G59" i="1"/>
  <c r="I59" i="1" s="1"/>
  <c r="E60" i="1"/>
  <c r="H58" i="1"/>
  <c r="J58" i="1"/>
  <c r="G60" i="1" l="1"/>
  <c r="I60" i="1" s="1"/>
  <c r="E61" i="1"/>
  <c r="H59" i="1"/>
  <c r="J59" i="1"/>
  <c r="C62" i="1"/>
  <c r="D61" i="1"/>
  <c r="F61" i="1" s="1"/>
  <c r="C63" i="1" l="1"/>
  <c r="D62" i="1"/>
  <c r="F62" i="1" s="1"/>
  <c r="G61" i="1"/>
  <c r="I61" i="1" s="1"/>
  <c r="E62" i="1"/>
  <c r="H60" i="1"/>
  <c r="J60" i="1"/>
  <c r="G62" i="1" l="1"/>
  <c r="I62" i="1" s="1"/>
  <c r="E63" i="1"/>
  <c r="H61" i="1"/>
  <c r="J61" i="1"/>
  <c r="C64" i="1"/>
  <c r="D63" i="1"/>
  <c r="F63" i="1" s="1"/>
  <c r="C65" i="1" l="1"/>
  <c r="D64" i="1"/>
  <c r="F64" i="1" s="1"/>
  <c r="G63" i="1"/>
  <c r="I63" i="1" s="1"/>
  <c r="E64" i="1"/>
  <c r="H62" i="1"/>
  <c r="J62" i="1"/>
  <c r="C66" i="1" l="1"/>
  <c r="D65" i="1"/>
  <c r="F65" i="1" s="1"/>
  <c r="G64" i="1"/>
  <c r="I64" i="1" s="1"/>
  <c r="E65" i="1"/>
  <c r="H63" i="1"/>
  <c r="J63" i="1"/>
  <c r="G65" i="1" l="1"/>
  <c r="I65" i="1" s="1"/>
  <c r="E66" i="1"/>
  <c r="H64" i="1"/>
  <c r="J64" i="1"/>
  <c r="C67" i="1"/>
  <c r="D66" i="1"/>
  <c r="F66" i="1" s="1"/>
  <c r="C68" i="1" l="1"/>
  <c r="D67" i="1"/>
  <c r="F67" i="1" s="1"/>
  <c r="G66" i="1"/>
  <c r="I66" i="1" s="1"/>
  <c r="E67" i="1"/>
  <c r="H65" i="1"/>
  <c r="J65" i="1"/>
  <c r="H66" i="1" l="1"/>
  <c r="J66" i="1"/>
  <c r="G67" i="1"/>
  <c r="I67" i="1" s="1"/>
  <c r="E68" i="1"/>
  <c r="C69" i="1"/>
  <c r="D68" i="1"/>
  <c r="F68" i="1" s="1"/>
  <c r="C70" i="1" l="1"/>
  <c r="D69" i="1"/>
  <c r="F69" i="1" s="1"/>
  <c r="G68" i="1"/>
  <c r="I68" i="1" s="1"/>
  <c r="E69" i="1"/>
  <c r="H67" i="1"/>
  <c r="J67" i="1"/>
  <c r="G69" i="1" l="1"/>
  <c r="I69" i="1" s="1"/>
  <c r="E70" i="1"/>
  <c r="H68" i="1"/>
  <c r="J68" i="1"/>
  <c r="C71" i="1"/>
  <c r="D70" i="1"/>
  <c r="F70" i="1" s="1"/>
  <c r="C72" i="1" l="1"/>
  <c r="D71" i="1"/>
  <c r="F71" i="1" s="1"/>
  <c r="G70" i="1"/>
  <c r="I70" i="1" s="1"/>
  <c r="E71" i="1"/>
  <c r="H69" i="1"/>
  <c r="J69" i="1"/>
  <c r="H70" i="1" l="1"/>
  <c r="J70" i="1"/>
  <c r="G71" i="1"/>
  <c r="I71" i="1" s="1"/>
  <c r="E72" i="1"/>
  <c r="C73" i="1"/>
  <c r="D72" i="1"/>
  <c r="F72" i="1" s="1"/>
  <c r="C74" i="1" l="1"/>
  <c r="D73" i="1"/>
  <c r="F73" i="1" s="1"/>
  <c r="G72" i="1"/>
  <c r="I72" i="1" s="1"/>
  <c r="E73" i="1"/>
  <c r="H71" i="1"/>
  <c r="J71" i="1"/>
  <c r="H72" i="1" l="1"/>
  <c r="J72" i="1"/>
  <c r="G73" i="1"/>
  <c r="I73" i="1" s="1"/>
  <c r="E74" i="1"/>
  <c r="C75" i="1"/>
  <c r="D74" i="1"/>
  <c r="F74" i="1" s="1"/>
  <c r="C76" i="1" l="1"/>
  <c r="D75" i="1"/>
  <c r="F75" i="1" s="1"/>
  <c r="G74" i="1"/>
  <c r="I74" i="1" s="1"/>
  <c r="E75" i="1"/>
  <c r="H73" i="1"/>
  <c r="J73" i="1"/>
  <c r="G75" i="1" l="1"/>
  <c r="I75" i="1" s="1"/>
  <c r="E76" i="1"/>
  <c r="H74" i="1"/>
  <c r="J74" i="1"/>
  <c r="C77" i="1"/>
  <c r="D76" i="1"/>
  <c r="F76" i="1" s="1"/>
  <c r="C78" i="1" l="1"/>
  <c r="D77" i="1"/>
  <c r="F77" i="1" s="1"/>
  <c r="G76" i="1"/>
  <c r="I76" i="1" s="1"/>
  <c r="E77" i="1"/>
  <c r="H75" i="1"/>
  <c r="J75" i="1"/>
  <c r="G77" i="1" l="1"/>
  <c r="I77" i="1" s="1"/>
  <c r="E78" i="1"/>
  <c r="H76" i="1"/>
  <c r="J76" i="1"/>
  <c r="C79" i="1"/>
  <c r="D78" i="1"/>
  <c r="F78" i="1" s="1"/>
  <c r="C80" i="1" l="1"/>
  <c r="D79" i="1"/>
  <c r="F79" i="1" s="1"/>
  <c r="G78" i="1"/>
  <c r="I78" i="1" s="1"/>
  <c r="E79" i="1"/>
  <c r="H77" i="1"/>
  <c r="J77" i="1"/>
  <c r="H78" i="1" l="1"/>
  <c r="J78" i="1"/>
  <c r="G79" i="1"/>
  <c r="I79" i="1" s="1"/>
  <c r="E80" i="1"/>
  <c r="C81" i="1"/>
  <c r="D80" i="1"/>
  <c r="F80" i="1" s="1"/>
  <c r="C82" i="1" l="1"/>
  <c r="D81" i="1"/>
  <c r="F81" i="1" s="1"/>
  <c r="G80" i="1"/>
  <c r="I80" i="1" s="1"/>
  <c r="E81" i="1"/>
  <c r="H79" i="1"/>
  <c r="J79" i="1"/>
  <c r="G81" i="1" l="1"/>
  <c r="I81" i="1" s="1"/>
  <c r="E82" i="1"/>
  <c r="H80" i="1"/>
  <c r="J80" i="1"/>
  <c r="C83" i="1"/>
  <c r="D82" i="1"/>
  <c r="F82" i="1" s="1"/>
  <c r="C84" i="1" l="1"/>
  <c r="D83" i="1"/>
  <c r="F83" i="1" s="1"/>
  <c r="G82" i="1"/>
  <c r="I82" i="1" s="1"/>
  <c r="E83" i="1"/>
  <c r="H81" i="1"/>
  <c r="J81" i="1"/>
  <c r="G83" i="1" l="1"/>
  <c r="I83" i="1" s="1"/>
  <c r="E84" i="1"/>
  <c r="H82" i="1"/>
  <c r="J82" i="1"/>
  <c r="C85" i="1"/>
  <c r="D84" i="1"/>
  <c r="F84" i="1" s="1"/>
  <c r="C86" i="1" l="1"/>
  <c r="D85" i="1"/>
  <c r="F85" i="1" s="1"/>
  <c r="G84" i="1"/>
  <c r="I84" i="1" s="1"/>
  <c r="E85" i="1"/>
  <c r="H83" i="1"/>
  <c r="J83" i="1"/>
  <c r="G85" i="1" l="1"/>
  <c r="I85" i="1" s="1"/>
  <c r="E86" i="1"/>
  <c r="H84" i="1"/>
  <c r="J84" i="1"/>
  <c r="C87" i="1"/>
  <c r="D86" i="1"/>
  <c r="F86" i="1" s="1"/>
  <c r="C88" i="1" l="1"/>
  <c r="D87" i="1"/>
  <c r="F87" i="1" s="1"/>
  <c r="G86" i="1"/>
  <c r="I86" i="1" s="1"/>
  <c r="E87" i="1"/>
  <c r="H85" i="1"/>
  <c r="J85" i="1"/>
  <c r="G87" i="1" l="1"/>
  <c r="I87" i="1" s="1"/>
  <c r="E88" i="1"/>
  <c r="H86" i="1"/>
  <c r="J86" i="1"/>
  <c r="C89" i="1"/>
  <c r="D88" i="1"/>
  <c r="F88" i="1" s="1"/>
  <c r="C90" i="1" l="1"/>
  <c r="D89" i="1"/>
  <c r="F89" i="1" s="1"/>
  <c r="G88" i="1"/>
  <c r="I88" i="1" s="1"/>
  <c r="E89" i="1"/>
  <c r="H87" i="1"/>
  <c r="J87" i="1"/>
  <c r="G89" i="1" l="1"/>
  <c r="I89" i="1" s="1"/>
  <c r="E90" i="1"/>
  <c r="H88" i="1"/>
  <c r="J88" i="1"/>
  <c r="C91" i="1"/>
  <c r="D90" i="1"/>
  <c r="F90" i="1" s="1"/>
  <c r="C92" i="1" l="1"/>
  <c r="D91" i="1"/>
  <c r="F91" i="1" s="1"/>
  <c r="G90" i="1"/>
  <c r="I90" i="1" s="1"/>
  <c r="E91" i="1"/>
  <c r="H89" i="1"/>
  <c r="J89" i="1"/>
  <c r="G91" i="1" l="1"/>
  <c r="I91" i="1" s="1"/>
  <c r="E92" i="1"/>
  <c r="H90" i="1"/>
  <c r="J90" i="1"/>
  <c r="C93" i="1"/>
  <c r="D92" i="1"/>
  <c r="F92" i="1" s="1"/>
  <c r="G92" i="1" l="1"/>
  <c r="I92" i="1" s="1"/>
  <c r="E93" i="1"/>
  <c r="C94" i="1"/>
  <c r="D93" i="1"/>
  <c r="F93" i="1" s="1"/>
  <c r="H91" i="1"/>
  <c r="J91" i="1"/>
  <c r="C95" i="1" l="1"/>
  <c r="D94" i="1"/>
  <c r="F94" i="1" s="1"/>
  <c r="G93" i="1"/>
  <c r="I93" i="1" s="1"/>
  <c r="E94" i="1"/>
  <c r="H92" i="1"/>
  <c r="J92" i="1"/>
  <c r="G94" i="1" l="1"/>
  <c r="I94" i="1" s="1"/>
  <c r="E95" i="1"/>
  <c r="H93" i="1"/>
  <c r="J93" i="1"/>
  <c r="C96" i="1"/>
  <c r="D95" i="1"/>
  <c r="F95" i="1" s="1"/>
  <c r="C97" i="1" l="1"/>
  <c r="D96" i="1"/>
  <c r="F96" i="1" s="1"/>
  <c r="G95" i="1"/>
  <c r="I95" i="1" s="1"/>
  <c r="E96" i="1"/>
  <c r="H94" i="1"/>
  <c r="J94" i="1"/>
  <c r="G96" i="1" l="1"/>
  <c r="I96" i="1" s="1"/>
  <c r="E97" i="1"/>
  <c r="H95" i="1"/>
  <c r="J95" i="1"/>
  <c r="C98" i="1"/>
  <c r="D97" i="1"/>
  <c r="F97" i="1" s="1"/>
  <c r="C99" i="1" l="1"/>
  <c r="D98" i="1"/>
  <c r="F98" i="1" s="1"/>
  <c r="G97" i="1"/>
  <c r="I97" i="1" s="1"/>
  <c r="E98" i="1"/>
  <c r="H96" i="1"/>
  <c r="J96" i="1"/>
  <c r="G98" i="1" l="1"/>
  <c r="I98" i="1" s="1"/>
  <c r="E99" i="1"/>
  <c r="H97" i="1"/>
  <c r="J97" i="1"/>
  <c r="C100" i="1"/>
  <c r="D99" i="1"/>
  <c r="F99" i="1" s="1"/>
  <c r="G99" i="1" l="1"/>
  <c r="I99" i="1" s="1"/>
  <c r="E100" i="1"/>
  <c r="C101" i="1"/>
  <c r="D100" i="1"/>
  <c r="F100" i="1" s="1"/>
  <c r="H98" i="1"/>
  <c r="J98" i="1"/>
  <c r="C102" i="1" l="1"/>
  <c r="D101" i="1"/>
  <c r="F101" i="1" s="1"/>
  <c r="G100" i="1"/>
  <c r="I100" i="1" s="1"/>
  <c r="E101" i="1"/>
  <c r="H99" i="1"/>
  <c r="J99" i="1"/>
  <c r="G101" i="1" l="1"/>
  <c r="I101" i="1" s="1"/>
  <c r="E102" i="1"/>
  <c r="H100" i="1"/>
  <c r="J100" i="1"/>
  <c r="C103" i="1"/>
  <c r="D102" i="1"/>
  <c r="F102" i="1" s="1"/>
  <c r="C104" i="1" l="1"/>
  <c r="D103" i="1"/>
  <c r="F103" i="1" s="1"/>
  <c r="G102" i="1"/>
  <c r="I102" i="1" s="1"/>
  <c r="E103" i="1"/>
  <c r="H101" i="1"/>
  <c r="J101" i="1"/>
  <c r="G103" i="1" l="1"/>
  <c r="I103" i="1" s="1"/>
  <c r="E104" i="1"/>
  <c r="H102" i="1"/>
  <c r="J102" i="1"/>
  <c r="C105" i="1"/>
  <c r="D104" i="1"/>
  <c r="F104" i="1" s="1"/>
  <c r="C106" i="1" l="1"/>
  <c r="D105" i="1"/>
  <c r="F105" i="1" s="1"/>
  <c r="G104" i="1"/>
  <c r="I104" i="1" s="1"/>
  <c r="E105" i="1"/>
  <c r="H103" i="1"/>
  <c r="J103" i="1"/>
  <c r="G105" i="1" l="1"/>
  <c r="I105" i="1" s="1"/>
  <c r="E106" i="1"/>
  <c r="H104" i="1"/>
  <c r="J104" i="1"/>
  <c r="C107" i="1"/>
  <c r="D106" i="1"/>
  <c r="F106" i="1" s="1"/>
  <c r="C108" i="1" l="1"/>
  <c r="D107" i="1"/>
  <c r="F107" i="1" s="1"/>
  <c r="G106" i="1"/>
  <c r="I106" i="1" s="1"/>
  <c r="E107" i="1"/>
  <c r="H105" i="1"/>
  <c r="J105" i="1"/>
  <c r="G107" i="1" l="1"/>
  <c r="I107" i="1" s="1"/>
  <c r="E108" i="1"/>
  <c r="H106" i="1"/>
  <c r="J106" i="1"/>
  <c r="C109" i="1"/>
  <c r="D108" i="1"/>
  <c r="F108" i="1" s="1"/>
  <c r="C110" i="1" l="1"/>
  <c r="D109" i="1"/>
  <c r="F109" i="1" s="1"/>
  <c r="G108" i="1"/>
  <c r="I108" i="1" s="1"/>
  <c r="E109" i="1"/>
  <c r="H107" i="1"/>
  <c r="J107" i="1"/>
  <c r="G109" i="1" l="1"/>
  <c r="I109" i="1" s="1"/>
  <c r="E110" i="1"/>
  <c r="H108" i="1"/>
  <c r="J108" i="1"/>
  <c r="C111" i="1"/>
  <c r="D110" i="1"/>
  <c r="F110" i="1" s="1"/>
  <c r="H109" i="1" l="1"/>
  <c r="J109" i="1"/>
  <c r="C112" i="1"/>
  <c r="D111" i="1"/>
  <c r="F111" i="1" s="1"/>
  <c r="G110" i="1"/>
  <c r="I110" i="1" s="1"/>
  <c r="E111" i="1"/>
  <c r="G111" i="1" l="1"/>
  <c r="I111" i="1" s="1"/>
  <c r="E112" i="1"/>
  <c r="H110" i="1"/>
  <c r="J110" i="1"/>
  <c r="C113" i="1"/>
  <c r="D112" i="1"/>
  <c r="F112" i="1" s="1"/>
  <c r="C114" i="1" l="1"/>
  <c r="D113" i="1"/>
  <c r="F113" i="1" s="1"/>
  <c r="G112" i="1"/>
  <c r="I112" i="1" s="1"/>
  <c r="E113" i="1"/>
  <c r="H111" i="1"/>
  <c r="J111" i="1"/>
  <c r="H112" i="1" l="1"/>
  <c r="J112" i="1"/>
  <c r="G113" i="1"/>
  <c r="I113" i="1" s="1"/>
  <c r="E114" i="1"/>
  <c r="C115" i="1"/>
  <c r="D114" i="1"/>
  <c r="F114" i="1" s="1"/>
  <c r="C116" i="1" l="1"/>
  <c r="D115" i="1"/>
  <c r="F115" i="1" s="1"/>
  <c r="G114" i="1"/>
  <c r="I114" i="1" s="1"/>
  <c r="E115" i="1"/>
  <c r="H113" i="1"/>
  <c r="J113" i="1"/>
  <c r="G115" i="1" l="1"/>
  <c r="I115" i="1" s="1"/>
  <c r="E116" i="1"/>
  <c r="H114" i="1"/>
  <c r="J114" i="1"/>
  <c r="C117" i="1"/>
  <c r="D116" i="1"/>
  <c r="F116" i="1" s="1"/>
  <c r="C118" i="1" l="1"/>
  <c r="D117" i="1"/>
  <c r="G116" i="1"/>
  <c r="I116" i="1" s="1"/>
  <c r="E117" i="1"/>
  <c r="E118" i="1" s="1"/>
  <c r="H115" i="1"/>
  <c r="J115" i="1"/>
  <c r="H116" i="1" l="1"/>
  <c r="J116" i="1"/>
  <c r="F117" i="1"/>
  <c r="G117" i="1"/>
  <c r="I117" i="1" s="1"/>
  <c r="C119" i="1"/>
  <c r="D118" i="1"/>
  <c r="F118" i="1" l="1"/>
  <c r="G118" i="1" s="1"/>
  <c r="I118" i="1" s="1"/>
  <c r="C120" i="1"/>
  <c r="D119" i="1"/>
  <c r="E119" i="1"/>
  <c r="H117" i="1"/>
  <c r="J117" i="1"/>
  <c r="E120" i="1" l="1"/>
  <c r="C121" i="1"/>
  <c r="D120" i="1"/>
  <c r="F119" i="1"/>
  <c r="G119" i="1"/>
  <c r="H118" i="1"/>
  <c r="J118" i="1"/>
  <c r="J119" i="1" l="1"/>
  <c r="H119" i="1"/>
  <c r="I119" i="1"/>
  <c r="F120" i="1"/>
  <c r="G120" i="1" s="1"/>
  <c r="I120" i="1" s="1"/>
  <c r="C122" i="1"/>
  <c r="D121" i="1"/>
  <c r="E121" i="1"/>
  <c r="E122" i="1" l="1"/>
  <c r="F121" i="1"/>
  <c r="G121" i="1"/>
  <c r="I121" i="1" s="1"/>
  <c r="C123" i="1"/>
  <c r="D122" i="1"/>
  <c r="H120" i="1"/>
  <c r="J120" i="1"/>
  <c r="F122" i="1" l="1"/>
  <c r="G122" i="1" s="1"/>
  <c r="I122" i="1" s="1"/>
  <c r="C124" i="1"/>
  <c r="D123" i="1"/>
  <c r="H121" i="1"/>
  <c r="J121" i="1"/>
  <c r="E123" i="1"/>
  <c r="D124" i="1" l="1"/>
  <c r="F124" i="1" s="1"/>
  <c r="C125" i="1"/>
  <c r="E124" i="1"/>
  <c r="F123" i="1"/>
  <c r="G123" i="1" s="1"/>
  <c r="I123" i="1" s="1"/>
  <c r="H122" i="1"/>
  <c r="J122" i="1"/>
  <c r="E125" i="1" l="1"/>
  <c r="G124" i="1"/>
  <c r="C126" i="1"/>
  <c r="D125" i="1"/>
  <c r="E126" i="1"/>
  <c r="J123" i="1"/>
  <c r="H123" i="1"/>
  <c r="H124" i="1" l="1"/>
  <c r="I124" i="1"/>
  <c r="J124" i="1"/>
  <c r="D126" i="1"/>
  <c r="E127" i="1" s="1"/>
  <c r="C127" i="1"/>
  <c r="F125" i="1"/>
  <c r="G125" i="1"/>
  <c r="I125" i="1" s="1"/>
  <c r="H125" i="1" l="1"/>
  <c r="J125" i="1"/>
  <c r="C128" i="1"/>
  <c r="D127" i="1"/>
  <c r="F126" i="1"/>
  <c r="G126" i="1"/>
  <c r="I126" i="1" s="1"/>
  <c r="J126" i="1" l="1"/>
  <c r="H126" i="1"/>
  <c r="F127" i="1"/>
  <c r="G127" i="1" s="1"/>
  <c r="I127" i="1" s="1"/>
  <c r="D128" i="1"/>
  <c r="C129" i="1"/>
  <c r="E128" i="1"/>
  <c r="E129" i="1" s="1"/>
  <c r="J127" i="1" l="1"/>
  <c r="H127" i="1"/>
  <c r="C130" i="1"/>
  <c r="D129" i="1"/>
  <c r="F128" i="1"/>
  <c r="G128" i="1"/>
  <c r="I128" i="1" s="1"/>
  <c r="J128" i="1" l="1"/>
  <c r="H128" i="1"/>
  <c r="F129" i="1"/>
  <c r="G129" i="1"/>
  <c r="I129" i="1" s="1"/>
  <c r="D130" i="1"/>
  <c r="C131" i="1"/>
  <c r="E130" i="1"/>
  <c r="E131" i="1" l="1"/>
  <c r="C132" i="1"/>
  <c r="D131" i="1"/>
  <c r="F130" i="1"/>
  <c r="G130" i="1"/>
  <c r="I130" i="1" s="1"/>
  <c r="J129" i="1"/>
  <c r="H129" i="1"/>
  <c r="J130" i="1" l="1"/>
  <c r="H130" i="1"/>
  <c r="F131" i="1"/>
  <c r="G131" i="1" s="1"/>
  <c r="I131" i="1" s="1"/>
  <c r="D132" i="1"/>
  <c r="C133" i="1"/>
  <c r="E132" i="1"/>
  <c r="E133" i="1" l="1"/>
  <c r="H131" i="1"/>
  <c r="J131" i="1"/>
  <c r="D133" i="1"/>
  <c r="C134" i="1"/>
  <c r="F132" i="1"/>
  <c r="G132" i="1" s="1"/>
  <c r="I132" i="1" s="1"/>
  <c r="J132" i="1" l="1"/>
  <c r="H132" i="1"/>
  <c r="D134" i="1"/>
  <c r="C135" i="1"/>
  <c r="F133" i="1"/>
  <c r="G133" i="1" s="1"/>
  <c r="I133" i="1" s="1"/>
  <c r="E134" i="1"/>
  <c r="E135" i="1" s="1"/>
  <c r="J133" i="1" l="1"/>
  <c r="H133" i="1"/>
  <c r="C136" i="1"/>
  <c r="D135" i="1"/>
  <c r="F134" i="1"/>
  <c r="G134" i="1" s="1"/>
  <c r="I134" i="1" s="1"/>
  <c r="J134" i="1" l="1"/>
  <c r="H134" i="1"/>
  <c r="F135" i="1"/>
  <c r="G135" i="1"/>
  <c r="I135" i="1" s="1"/>
  <c r="D136" i="1"/>
  <c r="C137" i="1"/>
  <c r="E136" i="1"/>
  <c r="E137" i="1" l="1"/>
  <c r="C138" i="1"/>
  <c r="D137" i="1"/>
  <c r="F136" i="1"/>
  <c r="G136" i="1" s="1"/>
  <c r="I136" i="1" s="1"/>
  <c r="J135" i="1"/>
  <c r="H135" i="1"/>
  <c r="J136" i="1" l="1"/>
  <c r="H136" i="1"/>
  <c r="F137" i="1"/>
  <c r="G137" i="1" s="1"/>
  <c r="I137" i="1" s="1"/>
  <c r="D138" i="1"/>
  <c r="C139" i="1"/>
  <c r="E138" i="1"/>
  <c r="E139" i="1" l="1"/>
  <c r="J137" i="1"/>
  <c r="H137" i="1"/>
  <c r="C140" i="1"/>
  <c r="D139" i="1"/>
  <c r="F138" i="1"/>
  <c r="G138" i="1"/>
  <c r="I138" i="1" s="1"/>
  <c r="J138" i="1" l="1"/>
  <c r="H138" i="1"/>
  <c r="F139" i="1"/>
  <c r="G139" i="1" s="1"/>
  <c r="I139" i="1" s="1"/>
  <c r="D140" i="1"/>
  <c r="C141" i="1"/>
  <c r="E140" i="1"/>
  <c r="E141" i="1" l="1"/>
  <c r="H139" i="1"/>
  <c r="J139" i="1"/>
  <c r="D141" i="1"/>
  <c r="C142" i="1"/>
  <c r="F140" i="1"/>
  <c r="G140" i="1"/>
  <c r="I140" i="1" s="1"/>
  <c r="J140" i="1" l="1"/>
  <c r="H140" i="1"/>
  <c r="D142" i="1"/>
  <c r="C143" i="1"/>
  <c r="F141" i="1"/>
  <c r="G141" i="1"/>
  <c r="I141" i="1" s="1"/>
  <c r="E142" i="1"/>
  <c r="E143" i="1" s="1"/>
  <c r="H141" i="1" l="1"/>
  <c r="J141" i="1"/>
  <c r="D143" i="1"/>
  <c r="C144" i="1"/>
  <c r="F142" i="1"/>
  <c r="G142" i="1"/>
  <c r="I142" i="1" s="1"/>
  <c r="J142" i="1" l="1"/>
  <c r="H142" i="1"/>
  <c r="D144" i="1"/>
  <c r="C145" i="1"/>
  <c r="F143" i="1"/>
  <c r="G143" i="1"/>
  <c r="I143" i="1" s="1"/>
  <c r="E144" i="1"/>
  <c r="E145" i="1" l="1"/>
  <c r="J143" i="1"/>
  <c r="H143" i="1"/>
  <c r="C146" i="1"/>
  <c r="D145" i="1"/>
  <c r="F144" i="1"/>
  <c r="G144" i="1" s="1"/>
  <c r="I144" i="1" s="1"/>
  <c r="J144" i="1" l="1"/>
  <c r="H144" i="1"/>
  <c r="F145" i="1"/>
  <c r="G145" i="1" s="1"/>
  <c r="I145" i="1" s="1"/>
  <c r="D146" i="1"/>
  <c r="C147" i="1"/>
  <c r="E146" i="1"/>
  <c r="E147" i="1" s="1"/>
  <c r="H145" i="1" l="1"/>
  <c r="J145" i="1"/>
  <c r="C148" i="1"/>
  <c r="D147" i="1"/>
  <c r="F146" i="1"/>
  <c r="G146" i="1"/>
  <c r="I146" i="1" s="1"/>
  <c r="J146" i="1" l="1"/>
  <c r="H146" i="1"/>
  <c r="F147" i="1"/>
  <c r="G147" i="1" s="1"/>
  <c r="I147" i="1" s="1"/>
  <c r="D148" i="1"/>
  <c r="C149" i="1"/>
  <c r="E148" i="1"/>
  <c r="E149" i="1" l="1"/>
  <c r="J147" i="1"/>
  <c r="H147" i="1"/>
  <c r="C150" i="1"/>
  <c r="D149" i="1"/>
  <c r="F148" i="1"/>
  <c r="G148" i="1" s="1"/>
  <c r="I148" i="1" s="1"/>
  <c r="J148" i="1" l="1"/>
  <c r="H148" i="1"/>
  <c r="F149" i="1"/>
  <c r="G149" i="1" s="1"/>
  <c r="I149" i="1" s="1"/>
  <c r="D150" i="1"/>
  <c r="C151" i="1"/>
  <c r="E150" i="1"/>
  <c r="E151" i="1" s="1"/>
  <c r="C152" i="1" l="1"/>
  <c r="D151" i="1"/>
  <c r="F150" i="1"/>
  <c r="G150" i="1"/>
  <c r="I150" i="1" s="1"/>
  <c r="J149" i="1"/>
  <c r="H149" i="1"/>
  <c r="J150" i="1" l="1"/>
  <c r="H150" i="1"/>
  <c r="F151" i="1"/>
  <c r="G151" i="1" s="1"/>
  <c r="I151" i="1" s="1"/>
  <c r="D152" i="1"/>
  <c r="C153" i="1"/>
  <c r="E152" i="1"/>
  <c r="E153" i="1" l="1"/>
  <c r="H151" i="1"/>
  <c r="J151" i="1"/>
  <c r="D153" i="1"/>
  <c r="C154" i="1"/>
  <c r="F152" i="1"/>
  <c r="G152" i="1" s="1"/>
  <c r="I152" i="1" s="1"/>
  <c r="E154" i="1" l="1"/>
  <c r="J152" i="1"/>
  <c r="H152" i="1"/>
  <c r="D154" i="1"/>
  <c r="C155" i="1"/>
  <c r="F153" i="1"/>
  <c r="G153" i="1" s="1"/>
  <c r="I153" i="1" s="1"/>
  <c r="J153" i="1" l="1"/>
  <c r="H153" i="1"/>
  <c r="C156" i="1"/>
  <c r="D155" i="1"/>
  <c r="F154" i="1"/>
  <c r="G154" i="1" s="1"/>
  <c r="I154" i="1" s="1"/>
  <c r="E155" i="1"/>
  <c r="E156" i="1" l="1"/>
  <c r="J154" i="1"/>
  <c r="H154" i="1"/>
  <c r="F155" i="1"/>
  <c r="G155" i="1"/>
  <c r="I155" i="1" s="1"/>
  <c r="D156" i="1"/>
  <c r="C157" i="1"/>
  <c r="F156" i="1" l="1"/>
  <c r="G156" i="1" s="1"/>
  <c r="I156" i="1" s="1"/>
  <c r="D157" i="1"/>
  <c r="C158" i="1"/>
  <c r="H155" i="1"/>
  <c r="J155" i="1"/>
  <c r="E157" i="1"/>
  <c r="E158" i="1" s="1"/>
  <c r="D158" i="1" l="1"/>
  <c r="C159" i="1"/>
  <c r="F157" i="1"/>
  <c r="G157" i="1" s="1"/>
  <c r="I157" i="1" s="1"/>
  <c r="J156" i="1"/>
  <c r="H156" i="1"/>
  <c r="J157" i="1" l="1"/>
  <c r="H157" i="1"/>
  <c r="C160" i="1"/>
  <c r="D159" i="1"/>
  <c r="F158" i="1"/>
  <c r="G158" i="1" s="1"/>
  <c r="I158" i="1" s="1"/>
  <c r="E159" i="1"/>
  <c r="E160" i="1" s="1"/>
  <c r="J158" i="1" l="1"/>
  <c r="H158" i="1"/>
  <c r="F159" i="1"/>
  <c r="G159" i="1" s="1"/>
  <c r="I159" i="1" s="1"/>
  <c r="D160" i="1"/>
  <c r="E161" i="1" s="1"/>
  <c r="C161" i="1"/>
  <c r="J159" i="1" l="1"/>
  <c r="H159" i="1"/>
  <c r="D161" i="1"/>
  <c r="C162" i="1"/>
  <c r="F160" i="1"/>
  <c r="G160" i="1" s="1"/>
  <c r="I160" i="1" s="1"/>
  <c r="J160" i="1" l="1"/>
  <c r="H160" i="1"/>
  <c r="D162" i="1"/>
  <c r="C163" i="1"/>
  <c r="F161" i="1"/>
  <c r="G161" i="1" s="1"/>
  <c r="I161" i="1" s="1"/>
  <c r="E162" i="1"/>
  <c r="E163" i="1" s="1"/>
  <c r="H161" i="1" l="1"/>
  <c r="J161" i="1"/>
  <c r="C164" i="1"/>
  <c r="D163" i="1"/>
  <c r="F162" i="1"/>
  <c r="G162" i="1" s="1"/>
  <c r="I162" i="1" s="1"/>
  <c r="D164" i="1" l="1"/>
  <c r="F164" i="1" s="1"/>
  <c r="C165" i="1"/>
  <c r="J162" i="1"/>
  <c r="H162" i="1"/>
  <c r="F163" i="1"/>
  <c r="G163" i="1" s="1"/>
  <c r="I163" i="1" s="1"/>
  <c r="E164" i="1"/>
  <c r="G164" i="1" l="1"/>
  <c r="I164" i="1" s="1"/>
  <c r="E165" i="1"/>
  <c r="C166" i="1"/>
  <c r="D165" i="1"/>
  <c r="J163" i="1"/>
  <c r="H163" i="1"/>
  <c r="E166" i="1" l="1"/>
  <c r="J164" i="1"/>
  <c r="H164" i="1"/>
  <c r="F165" i="1"/>
  <c r="G165" i="1" s="1"/>
  <c r="I165" i="1" s="1"/>
  <c r="D166" i="1"/>
  <c r="C167" i="1"/>
  <c r="J165" i="1" l="1"/>
  <c r="H165" i="1"/>
  <c r="C168" i="1"/>
  <c r="D167" i="1"/>
  <c r="F166" i="1"/>
  <c r="G166" i="1"/>
  <c r="I166" i="1" s="1"/>
  <c r="E167" i="1"/>
  <c r="E168" i="1" s="1"/>
  <c r="J166" i="1" l="1"/>
  <c r="H166" i="1"/>
  <c r="F167" i="1"/>
  <c r="G167" i="1" s="1"/>
  <c r="I167" i="1" s="1"/>
  <c r="D168" i="1"/>
  <c r="C169" i="1"/>
  <c r="H167" i="1" l="1"/>
  <c r="J167" i="1"/>
  <c r="F168" i="1"/>
  <c r="G168" i="1" s="1"/>
  <c r="I168" i="1" s="1"/>
  <c r="C170" i="1"/>
  <c r="D169" i="1"/>
  <c r="E169" i="1"/>
  <c r="E170" i="1" l="1"/>
  <c r="J168" i="1"/>
  <c r="H168" i="1"/>
  <c r="F169" i="1"/>
  <c r="G169" i="1"/>
  <c r="I169" i="1" s="1"/>
  <c r="D170" i="1"/>
  <c r="C171" i="1"/>
  <c r="C172" i="1" l="1"/>
  <c r="D171" i="1"/>
  <c r="F170" i="1"/>
  <c r="G170" i="1" s="1"/>
  <c r="I170" i="1" s="1"/>
  <c r="J169" i="1"/>
  <c r="H169" i="1"/>
  <c r="E171" i="1"/>
  <c r="E172" i="1" s="1"/>
  <c r="J170" i="1" l="1"/>
  <c r="H170" i="1"/>
  <c r="F171" i="1"/>
  <c r="G171" i="1" s="1"/>
  <c r="I171" i="1" s="1"/>
  <c r="C173" i="1"/>
  <c r="D172" i="1"/>
  <c r="H171" i="1" l="1"/>
  <c r="J171" i="1"/>
  <c r="F172" i="1"/>
  <c r="G172" i="1" s="1"/>
  <c r="I172" i="1" s="1"/>
  <c r="C174" i="1"/>
  <c r="D173" i="1"/>
  <c r="E173" i="1"/>
  <c r="E174" i="1" l="1"/>
  <c r="J172" i="1"/>
  <c r="H172" i="1"/>
  <c r="F173" i="1"/>
  <c r="G173" i="1"/>
  <c r="I173" i="1" s="1"/>
  <c r="D174" i="1"/>
  <c r="C175" i="1"/>
  <c r="F174" i="1" l="1"/>
  <c r="G174" i="1" s="1"/>
  <c r="I174" i="1" s="1"/>
  <c r="D175" i="1"/>
  <c r="C176" i="1"/>
  <c r="H173" i="1"/>
  <c r="J173" i="1"/>
  <c r="E175" i="1"/>
  <c r="E176" i="1" s="1"/>
  <c r="J174" i="1" l="1"/>
  <c r="H174" i="1"/>
  <c r="D176" i="1"/>
  <c r="E177" i="1" s="1"/>
  <c r="C177" i="1"/>
  <c r="F175" i="1"/>
  <c r="G175" i="1" s="1"/>
  <c r="I175" i="1" s="1"/>
  <c r="J175" i="1" l="1"/>
  <c r="H175" i="1"/>
  <c r="C178" i="1"/>
  <c r="D177" i="1"/>
  <c r="F176" i="1"/>
  <c r="G176" i="1" s="1"/>
  <c r="I176" i="1" s="1"/>
  <c r="J176" i="1" l="1"/>
  <c r="H176" i="1"/>
  <c r="F177" i="1"/>
  <c r="G177" i="1"/>
  <c r="I177" i="1" s="1"/>
  <c r="D178" i="1"/>
  <c r="C179" i="1"/>
  <c r="E178" i="1"/>
  <c r="E179" i="1" l="1"/>
  <c r="H177" i="1"/>
  <c r="J177" i="1"/>
  <c r="C180" i="1"/>
  <c r="D179" i="1"/>
  <c r="E180" i="1" s="1"/>
  <c r="F178" i="1"/>
  <c r="G178" i="1" s="1"/>
  <c r="I178" i="1" s="1"/>
  <c r="D180" i="1" l="1"/>
  <c r="E181" i="1" s="1"/>
  <c r="C181" i="1"/>
  <c r="J178" i="1"/>
  <c r="H178" i="1"/>
  <c r="F179" i="1"/>
  <c r="G179" i="1" s="1"/>
  <c r="I179" i="1" s="1"/>
  <c r="F180" i="1"/>
  <c r="G180" i="1" s="1"/>
  <c r="I180" i="1" s="1"/>
  <c r="D181" i="1" l="1"/>
  <c r="F181" i="1" s="1"/>
  <c r="G181" i="1" s="1"/>
  <c r="I181" i="1" s="1"/>
  <c r="C182" i="1"/>
  <c r="H180" i="1"/>
  <c r="J179" i="1"/>
  <c r="J180" i="1" s="1"/>
  <c r="H179" i="1"/>
  <c r="D182" i="1" l="1"/>
  <c r="F182" i="1" s="1"/>
  <c r="C183" i="1"/>
  <c r="J181" i="1"/>
  <c r="H181" i="1"/>
  <c r="E182" i="1"/>
  <c r="E183" i="1" s="1"/>
  <c r="D183" i="1" l="1"/>
  <c r="F183" i="1" s="1"/>
  <c r="G183" i="1" s="1"/>
  <c r="I183" i="1" s="1"/>
  <c r="C184" i="1"/>
  <c r="D184" i="1" s="1"/>
  <c r="G182" i="1"/>
  <c r="H182" i="1" l="1"/>
  <c r="I182" i="1"/>
  <c r="H183" i="1"/>
  <c r="J182" i="1"/>
  <c r="J183" i="1" s="1"/>
  <c r="F184" i="1"/>
  <c r="E184" i="1"/>
  <c r="G184" i="1" l="1"/>
  <c r="I184" i="1" s="1"/>
  <c r="H184" i="1" l="1"/>
  <c r="J184" i="1"/>
  <c r="J2" i="1" s="1"/>
</calcChain>
</file>

<file path=xl/sharedStrings.xml><?xml version="1.0" encoding="utf-8"?>
<sst xmlns="http://schemas.openxmlformats.org/spreadsheetml/2006/main" count="14" uniqueCount="14">
  <si>
    <t>minutes</t>
  </si>
  <si>
    <t>I</t>
  </si>
  <si>
    <t>D</t>
  </si>
  <si>
    <t>command</t>
  </si>
  <si>
    <t>ml_add</t>
  </si>
  <si>
    <t>sensor / P</t>
  </si>
  <si>
    <t>target</t>
  </si>
  <si>
    <t>error / P</t>
  </si>
  <si>
    <t>Kp</t>
  </si>
  <si>
    <t>Ki</t>
  </si>
  <si>
    <t>Kd</t>
  </si>
  <si>
    <t>ml_sum</t>
  </si>
  <si>
    <t>deriv</t>
  </si>
  <si>
    <t>negative_jar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</si>
</sst>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EDD68-C50C-43F4-B780-19741843CDB4}">
  <dimension ref="A1:J184"/>
  <sheetViews>
    <sheetView tabSelected="1" workbookViewId="0">
      <pane xSplit="1" ySplit="3" topLeftCell="B115" activePane="bottomRight" state="frozen"/>
      <selection pane="topRight" activeCell="B1" sqref="B1"/>
      <selection pane="bottomLeft" activeCell="A4" sqref="A4"/>
      <selection pane="bottomRight" activeCell="F3" sqref="F3"/>
    </sheetView>
  </sheetViews>
  <sheetFormatPr defaultRowHeight="14.25" x14ac:dyDescent="0.45"/>
  <sheetData>
    <row r="1" spans="1:10" x14ac:dyDescent="0.45">
      <c r="C1" t="s">
        <v>6</v>
      </c>
      <c r="D1" t="s">
        <v>8</v>
      </c>
      <c r="E1" t="s">
        <v>9</v>
      </c>
      <c r="F1" t="s">
        <v>10</v>
      </c>
    </row>
    <row r="2" spans="1:10" x14ac:dyDescent="0.45">
      <c r="C2">
        <v>0.8</v>
      </c>
      <c r="D2">
        <v>20</v>
      </c>
      <c r="E2">
        <v>0.1</v>
      </c>
      <c r="F2">
        <v>4000</v>
      </c>
      <c r="J2" s="1">
        <f>J184</f>
        <v>900.83335572366218</v>
      </c>
    </row>
    <row r="3" spans="1:10" x14ac:dyDescent="0.45">
      <c r="A3" t="s">
        <v>0</v>
      </c>
      <c r="B3" t="s">
        <v>12</v>
      </c>
      <c r="C3" t="s">
        <v>5</v>
      </c>
      <c r="D3" t="s">
        <v>7</v>
      </c>
      <c r="E3" t="s">
        <v>1</v>
      </c>
      <c r="F3" t="s">
        <v>2</v>
      </c>
      <c r="G3" t="s">
        <v>3</v>
      </c>
      <c r="H3" t="s">
        <v>4</v>
      </c>
      <c r="I3" t="s">
        <v>13</v>
      </c>
      <c r="J3" t="s">
        <v>11</v>
      </c>
    </row>
    <row r="4" spans="1:10" x14ac:dyDescent="0.45">
      <c r="A4">
        <v>0</v>
      </c>
      <c r="C4" s="3">
        <v>0.4</v>
      </c>
      <c r="D4">
        <f>target-C4</f>
        <v>0.4</v>
      </c>
      <c r="E4">
        <v>0</v>
      </c>
      <c r="F4">
        <v>0</v>
      </c>
      <c r="G4" s="2">
        <f>D4*Kp+E4*Ki+F4*Kd</f>
        <v>8</v>
      </c>
      <c r="H4" s="2">
        <f>MAX(0,G4)</f>
        <v>8</v>
      </c>
      <c r="I4" s="2">
        <f>MIN(0,G4)</f>
        <v>0</v>
      </c>
      <c r="J4" s="1">
        <f>H4</f>
        <v>8</v>
      </c>
    </row>
    <row r="5" spans="1:10" x14ac:dyDescent="0.45">
      <c r="A5">
        <f>A4+1</f>
        <v>1</v>
      </c>
      <c r="B5">
        <v>0</v>
      </c>
      <c r="C5" s="3">
        <f>C4*(1+B5)</f>
        <v>0.4</v>
      </c>
      <c r="D5">
        <f>target-C5</f>
        <v>0.4</v>
      </c>
      <c r="E5">
        <f>E4+D4</f>
        <v>0.4</v>
      </c>
      <c r="F5">
        <f>D5-D4</f>
        <v>0</v>
      </c>
      <c r="G5" s="2">
        <f>MAX(0,D5*Kp+E5*Ki+F5*Kd)</f>
        <v>8.0399999999999991</v>
      </c>
      <c r="H5" s="2">
        <f t="shared" ref="H5:H68" si="0">MAX(0,G5)</f>
        <v>8.0399999999999991</v>
      </c>
      <c r="I5" s="2">
        <f t="shared" ref="I5:I68" si="1">MIN(0,G5)</f>
        <v>0</v>
      </c>
      <c r="J5" s="1">
        <f>J4+H5</f>
        <v>16.04</v>
      </c>
    </row>
    <row r="6" spans="1:10" x14ac:dyDescent="0.45">
      <c r="A6">
        <f t="shared" ref="A6:A33" si="2">A5+1</f>
        <v>2</v>
      </c>
      <c r="B6">
        <v>0</v>
      </c>
      <c r="C6" s="3">
        <f t="shared" ref="C6:C69" si="3">C5*(1+B6)</f>
        <v>0.4</v>
      </c>
      <c r="D6">
        <f>target-C6</f>
        <v>0.4</v>
      </c>
      <c r="E6">
        <f t="shared" ref="E6:E33" si="4">E5+D5</f>
        <v>0.8</v>
      </c>
      <c r="F6">
        <f t="shared" ref="F6:F33" si="5">D6-D5</f>
        <v>0</v>
      </c>
      <c r="G6" s="2">
        <f>MAX(0,D6*Kp+E6*Ki+F6*Kd)</f>
        <v>8.08</v>
      </c>
      <c r="H6" s="2">
        <f t="shared" si="0"/>
        <v>8.08</v>
      </c>
      <c r="I6" s="2">
        <f t="shared" si="1"/>
        <v>0</v>
      </c>
      <c r="J6" s="1">
        <f>G6+J5</f>
        <v>24.119999999999997</v>
      </c>
    </row>
    <row r="7" spans="1:10" x14ac:dyDescent="0.45">
      <c r="A7">
        <f t="shared" si="2"/>
        <v>3</v>
      </c>
      <c r="B7">
        <v>0</v>
      </c>
      <c r="C7" s="3">
        <f t="shared" si="3"/>
        <v>0.4</v>
      </c>
      <c r="D7">
        <f>target-C7</f>
        <v>0.4</v>
      </c>
      <c r="E7">
        <f t="shared" si="4"/>
        <v>1.2000000000000002</v>
      </c>
      <c r="F7">
        <f t="shared" si="5"/>
        <v>0</v>
      </c>
      <c r="G7" s="2">
        <f>MAX(0,D7*Kp+E7*Ki+F7*Kd)</f>
        <v>8.1199999999999992</v>
      </c>
      <c r="H7" s="2">
        <f t="shared" si="0"/>
        <v>8.1199999999999992</v>
      </c>
      <c r="I7" s="2">
        <f t="shared" si="1"/>
        <v>0</v>
      </c>
      <c r="J7" s="1">
        <f>G7+J6</f>
        <v>32.239999999999995</v>
      </c>
    </row>
    <row r="8" spans="1:10" x14ac:dyDescent="0.45">
      <c r="A8">
        <f t="shared" si="2"/>
        <v>4</v>
      </c>
      <c r="B8">
        <v>0</v>
      </c>
      <c r="C8" s="3">
        <f t="shared" si="3"/>
        <v>0.4</v>
      </c>
      <c r="D8">
        <f>target-C8</f>
        <v>0.4</v>
      </c>
      <c r="E8">
        <f t="shared" si="4"/>
        <v>1.6</v>
      </c>
      <c r="F8">
        <f t="shared" si="5"/>
        <v>0</v>
      </c>
      <c r="G8" s="2">
        <f>MAX(0,D8*Kp+E8*Ki+F8*Kd)</f>
        <v>8.16</v>
      </c>
      <c r="H8" s="2">
        <f t="shared" si="0"/>
        <v>8.16</v>
      </c>
      <c r="I8" s="2">
        <f t="shared" si="1"/>
        <v>0</v>
      </c>
      <c r="J8" s="1">
        <f>G8+J7</f>
        <v>40.399999999999991</v>
      </c>
    </row>
    <row r="9" spans="1:10" x14ac:dyDescent="0.45">
      <c r="A9">
        <f t="shared" si="2"/>
        <v>5</v>
      </c>
      <c r="B9">
        <v>0</v>
      </c>
      <c r="C9" s="3">
        <f t="shared" si="3"/>
        <v>0.4</v>
      </c>
      <c r="D9">
        <f>target-C9</f>
        <v>0.4</v>
      </c>
      <c r="E9">
        <f t="shared" si="4"/>
        <v>2</v>
      </c>
      <c r="F9">
        <f t="shared" si="5"/>
        <v>0</v>
      </c>
      <c r="G9" s="2">
        <f>MAX(0,D9*Kp+E9*Ki+F9*Kd)</f>
        <v>8.1999999999999993</v>
      </c>
      <c r="H9" s="2">
        <f t="shared" si="0"/>
        <v>8.1999999999999993</v>
      </c>
      <c r="I9" s="2">
        <f t="shared" si="1"/>
        <v>0</v>
      </c>
      <c r="J9" s="1">
        <f>G9+J8</f>
        <v>48.599999999999994</v>
      </c>
    </row>
    <row r="10" spans="1:10" x14ac:dyDescent="0.45">
      <c r="A10">
        <f t="shared" si="2"/>
        <v>6</v>
      </c>
      <c r="B10">
        <v>0</v>
      </c>
      <c r="C10" s="3">
        <f t="shared" si="3"/>
        <v>0.4</v>
      </c>
      <c r="D10">
        <f>target-C10</f>
        <v>0.4</v>
      </c>
      <c r="E10">
        <f t="shared" si="4"/>
        <v>2.4</v>
      </c>
      <c r="F10">
        <f t="shared" si="5"/>
        <v>0</v>
      </c>
      <c r="G10" s="2">
        <f>MAX(0,D10*Kp+E10*Ki+F10*Kd)</f>
        <v>8.24</v>
      </c>
      <c r="H10" s="2">
        <f t="shared" si="0"/>
        <v>8.24</v>
      </c>
      <c r="I10" s="2">
        <f t="shared" si="1"/>
        <v>0</v>
      </c>
      <c r="J10" s="1">
        <f>G10+J9</f>
        <v>56.839999999999996</v>
      </c>
    </row>
    <row r="11" spans="1:10" x14ac:dyDescent="0.45">
      <c r="A11">
        <f t="shared" si="2"/>
        <v>7</v>
      </c>
      <c r="B11">
        <v>0</v>
      </c>
      <c r="C11" s="3">
        <f t="shared" si="3"/>
        <v>0.4</v>
      </c>
      <c r="D11">
        <f>target-C11</f>
        <v>0.4</v>
      </c>
      <c r="E11">
        <f t="shared" si="4"/>
        <v>2.8</v>
      </c>
      <c r="F11">
        <f t="shared" si="5"/>
        <v>0</v>
      </c>
      <c r="G11" s="2">
        <f>MAX(0,D11*Kp+E11*Ki+F11*Kd)</f>
        <v>8.2799999999999994</v>
      </c>
      <c r="H11" s="2">
        <f t="shared" si="0"/>
        <v>8.2799999999999994</v>
      </c>
      <c r="I11" s="2">
        <f t="shared" si="1"/>
        <v>0</v>
      </c>
      <c r="J11" s="1">
        <f>G11+J10</f>
        <v>65.11999999999999</v>
      </c>
    </row>
    <row r="12" spans="1:10" x14ac:dyDescent="0.45">
      <c r="A12">
        <f t="shared" si="2"/>
        <v>8</v>
      </c>
      <c r="B12">
        <v>0</v>
      </c>
      <c r="C12" s="3">
        <f t="shared" si="3"/>
        <v>0.4</v>
      </c>
      <c r="D12">
        <f>target-C12</f>
        <v>0.4</v>
      </c>
      <c r="E12">
        <f t="shared" si="4"/>
        <v>3.1999999999999997</v>
      </c>
      <c r="F12">
        <f t="shared" si="5"/>
        <v>0</v>
      </c>
      <c r="G12" s="2">
        <f>MAX(0,D12*Kp+E12*Ki+F12*Kd)</f>
        <v>8.32</v>
      </c>
      <c r="H12" s="2">
        <f t="shared" si="0"/>
        <v>8.32</v>
      </c>
      <c r="I12" s="2">
        <f t="shared" si="1"/>
        <v>0</v>
      </c>
      <c r="J12" s="1">
        <f>G12+J11</f>
        <v>73.44</v>
      </c>
    </row>
    <row r="13" spans="1:10" x14ac:dyDescent="0.45">
      <c r="A13">
        <f t="shared" si="2"/>
        <v>9</v>
      </c>
      <c r="B13">
        <v>0</v>
      </c>
      <c r="C13" s="3">
        <f t="shared" si="3"/>
        <v>0.4</v>
      </c>
      <c r="D13">
        <f>target-C13</f>
        <v>0.4</v>
      </c>
      <c r="E13">
        <f t="shared" si="4"/>
        <v>3.5999999999999996</v>
      </c>
      <c r="F13">
        <f t="shared" si="5"/>
        <v>0</v>
      </c>
      <c r="G13" s="2">
        <f>MAX(0,D13*Kp+E13*Ki+F13*Kd)</f>
        <v>8.36</v>
      </c>
      <c r="H13" s="2">
        <f t="shared" si="0"/>
        <v>8.36</v>
      </c>
      <c r="I13" s="2">
        <f t="shared" si="1"/>
        <v>0</v>
      </c>
      <c r="J13" s="1">
        <f>G13+J12</f>
        <v>81.8</v>
      </c>
    </row>
    <row r="14" spans="1:10" x14ac:dyDescent="0.45">
      <c r="A14">
        <f t="shared" si="2"/>
        <v>10</v>
      </c>
      <c r="B14">
        <v>0</v>
      </c>
      <c r="C14" s="3">
        <f t="shared" si="3"/>
        <v>0.4</v>
      </c>
      <c r="D14">
        <f>target-C14</f>
        <v>0.4</v>
      </c>
      <c r="E14">
        <f t="shared" si="4"/>
        <v>3.9999999999999996</v>
      </c>
      <c r="F14">
        <f t="shared" si="5"/>
        <v>0</v>
      </c>
      <c r="G14" s="2">
        <f>MAX(0,D14*Kp+E14*Ki+F14*Kd)</f>
        <v>8.4</v>
      </c>
      <c r="H14" s="2">
        <f t="shared" si="0"/>
        <v>8.4</v>
      </c>
      <c r="I14" s="2">
        <f t="shared" si="1"/>
        <v>0</v>
      </c>
      <c r="J14" s="1">
        <f>G14+J13</f>
        <v>90.2</v>
      </c>
    </row>
    <row r="15" spans="1:10" x14ac:dyDescent="0.45">
      <c r="A15">
        <f t="shared" si="2"/>
        <v>11</v>
      </c>
      <c r="B15">
        <v>0</v>
      </c>
      <c r="C15" s="3">
        <f t="shared" si="3"/>
        <v>0.4</v>
      </c>
      <c r="D15">
        <f>target-C15</f>
        <v>0.4</v>
      </c>
      <c r="E15">
        <f t="shared" si="4"/>
        <v>4.3999999999999995</v>
      </c>
      <c r="F15">
        <f t="shared" si="5"/>
        <v>0</v>
      </c>
      <c r="G15" s="2">
        <f>MAX(0,D15*Kp+E15*Ki+F15*Kd)</f>
        <v>8.44</v>
      </c>
      <c r="H15" s="2">
        <f t="shared" si="0"/>
        <v>8.44</v>
      </c>
      <c r="I15" s="2">
        <f t="shared" si="1"/>
        <v>0</v>
      </c>
      <c r="J15" s="1">
        <f>G15+J14</f>
        <v>98.64</v>
      </c>
    </row>
    <row r="16" spans="1:10" x14ac:dyDescent="0.45">
      <c r="A16">
        <f t="shared" si="2"/>
        <v>12</v>
      </c>
      <c r="B16">
        <v>0</v>
      </c>
      <c r="C16" s="3">
        <f t="shared" si="3"/>
        <v>0.4</v>
      </c>
      <c r="D16">
        <f>target-C16</f>
        <v>0.4</v>
      </c>
      <c r="E16">
        <f t="shared" si="4"/>
        <v>4.8</v>
      </c>
      <c r="F16">
        <f t="shared" si="5"/>
        <v>0</v>
      </c>
      <c r="G16" s="2">
        <f>MAX(0,D16*Kp+E16*Ki+F16*Kd)</f>
        <v>8.48</v>
      </c>
      <c r="H16" s="2">
        <f t="shared" si="0"/>
        <v>8.48</v>
      </c>
      <c r="I16" s="2">
        <f t="shared" si="1"/>
        <v>0</v>
      </c>
      <c r="J16" s="1">
        <f>G16+J15</f>
        <v>107.12</v>
      </c>
    </row>
    <row r="17" spans="1:10" x14ac:dyDescent="0.45">
      <c r="A17">
        <f t="shared" si="2"/>
        <v>13</v>
      </c>
      <c r="B17">
        <v>0</v>
      </c>
      <c r="C17" s="3">
        <f t="shared" si="3"/>
        <v>0.4</v>
      </c>
      <c r="D17">
        <f>target-C17</f>
        <v>0.4</v>
      </c>
      <c r="E17">
        <f t="shared" si="4"/>
        <v>5.2</v>
      </c>
      <c r="F17">
        <f t="shared" si="5"/>
        <v>0</v>
      </c>
      <c r="G17" s="2">
        <f>MAX(0,D17*Kp+E17*Ki+F17*Kd)</f>
        <v>8.52</v>
      </c>
      <c r="H17" s="2">
        <f t="shared" si="0"/>
        <v>8.52</v>
      </c>
      <c r="I17" s="2">
        <f t="shared" si="1"/>
        <v>0</v>
      </c>
      <c r="J17" s="1">
        <f>G17+J16</f>
        <v>115.64</v>
      </c>
    </row>
    <row r="18" spans="1:10" x14ac:dyDescent="0.45">
      <c r="A18">
        <f t="shared" si="2"/>
        <v>14</v>
      </c>
      <c r="B18">
        <v>0</v>
      </c>
      <c r="C18" s="3">
        <f t="shared" si="3"/>
        <v>0.4</v>
      </c>
      <c r="D18">
        <f>target-C18</f>
        <v>0.4</v>
      </c>
      <c r="E18">
        <f t="shared" si="4"/>
        <v>5.6000000000000005</v>
      </c>
      <c r="F18">
        <f t="shared" si="5"/>
        <v>0</v>
      </c>
      <c r="G18" s="2">
        <f>MAX(0,D18*Kp+E18*Ki+F18*Kd)</f>
        <v>8.56</v>
      </c>
      <c r="H18" s="2">
        <f t="shared" si="0"/>
        <v>8.56</v>
      </c>
      <c r="I18" s="2">
        <f t="shared" si="1"/>
        <v>0</v>
      </c>
      <c r="J18" s="1">
        <f>G18+J17</f>
        <v>124.2</v>
      </c>
    </row>
    <row r="19" spans="1:10" x14ac:dyDescent="0.45">
      <c r="A19">
        <f t="shared" si="2"/>
        <v>15</v>
      </c>
      <c r="B19">
        <v>0</v>
      </c>
      <c r="C19" s="3">
        <f t="shared" si="3"/>
        <v>0.4</v>
      </c>
      <c r="D19">
        <f>target-C19</f>
        <v>0.4</v>
      </c>
      <c r="E19">
        <f t="shared" si="4"/>
        <v>6.0000000000000009</v>
      </c>
      <c r="F19">
        <f t="shared" si="5"/>
        <v>0</v>
      </c>
      <c r="G19" s="2">
        <f>MAX(0,D19*Kp+E19*Ki+F19*Kd)</f>
        <v>8.6</v>
      </c>
      <c r="H19" s="2">
        <f t="shared" si="0"/>
        <v>8.6</v>
      </c>
      <c r="I19" s="2">
        <f t="shared" si="1"/>
        <v>0</v>
      </c>
      <c r="J19" s="1">
        <f>G19+J18</f>
        <v>132.80000000000001</v>
      </c>
    </row>
    <row r="20" spans="1:10" x14ac:dyDescent="0.45">
      <c r="A20">
        <f t="shared" si="2"/>
        <v>16</v>
      </c>
      <c r="B20">
        <v>0</v>
      </c>
      <c r="C20" s="3">
        <f t="shared" si="3"/>
        <v>0.4</v>
      </c>
      <c r="D20">
        <f>target-C20</f>
        <v>0.4</v>
      </c>
      <c r="E20">
        <f t="shared" si="4"/>
        <v>6.4000000000000012</v>
      </c>
      <c r="F20">
        <f t="shared" si="5"/>
        <v>0</v>
      </c>
      <c r="G20" s="2">
        <f>MAX(0,D20*Kp+E20*Ki+F20*Kd)</f>
        <v>8.64</v>
      </c>
      <c r="H20" s="2">
        <f t="shared" si="0"/>
        <v>8.64</v>
      </c>
      <c r="I20" s="2">
        <f t="shared" si="1"/>
        <v>0</v>
      </c>
      <c r="J20" s="1">
        <f>G20+J19</f>
        <v>141.44</v>
      </c>
    </row>
    <row r="21" spans="1:10" x14ac:dyDescent="0.45">
      <c r="A21">
        <f t="shared" si="2"/>
        <v>17</v>
      </c>
      <c r="B21">
        <v>0</v>
      </c>
      <c r="C21" s="3">
        <f t="shared" si="3"/>
        <v>0.4</v>
      </c>
      <c r="D21">
        <f>target-C21</f>
        <v>0.4</v>
      </c>
      <c r="E21">
        <f t="shared" si="4"/>
        <v>6.8000000000000016</v>
      </c>
      <c r="F21">
        <f t="shared" si="5"/>
        <v>0</v>
      </c>
      <c r="G21" s="2">
        <f>MAX(0,D21*Kp+E21*Ki+F21*Kd)</f>
        <v>8.68</v>
      </c>
      <c r="H21" s="2">
        <f t="shared" si="0"/>
        <v>8.68</v>
      </c>
      <c r="I21" s="2">
        <f t="shared" si="1"/>
        <v>0</v>
      </c>
      <c r="J21" s="1">
        <f>G21+J20</f>
        <v>150.12</v>
      </c>
    </row>
    <row r="22" spans="1:10" x14ac:dyDescent="0.45">
      <c r="A22">
        <f t="shared" si="2"/>
        <v>18</v>
      </c>
      <c r="B22">
        <v>0</v>
      </c>
      <c r="C22" s="3">
        <f t="shared" si="3"/>
        <v>0.4</v>
      </c>
      <c r="D22">
        <f>target-C22</f>
        <v>0.4</v>
      </c>
      <c r="E22">
        <f t="shared" si="4"/>
        <v>7.200000000000002</v>
      </c>
      <c r="F22">
        <f t="shared" si="5"/>
        <v>0</v>
      </c>
      <c r="G22" s="2">
        <f>MAX(0,D22*Kp+E22*Ki+F22*Kd)</f>
        <v>8.7200000000000006</v>
      </c>
      <c r="H22" s="2">
        <f t="shared" si="0"/>
        <v>8.7200000000000006</v>
      </c>
      <c r="I22" s="2">
        <f t="shared" si="1"/>
        <v>0</v>
      </c>
      <c r="J22" s="1">
        <f>G22+J21</f>
        <v>158.84</v>
      </c>
    </row>
    <row r="23" spans="1:10" x14ac:dyDescent="0.45">
      <c r="A23">
        <f t="shared" si="2"/>
        <v>19</v>
      </c>
      <c r="B23">
        <v>0</v>
      </c>
      <c r="C23" s="3">
        <f t="shared" si="3"/>
        <v>0.4</v>
      </c>
      <c r="D23">
        <f>target-C23</f>
        <v>0.4</v>
      </c>
      <c r="E23">
        <f t="shared" si="4"/>
        <v>7.6000000000000023</v>
      </c>
      <c r="F23">
        <f t="shared" si="5"/>
        <v>0</v>
      </c>
      <c r="G23" s="2">
        <f>MAX(0,D23*Kp+E23*Ki+F23*Kd)</f>
        <v>8.76</v>
      </c>
      <c r="H23" s="2">
        <f t="shared" si="0"/>
        <v>8.76</v>
      </c>
      <c r="I23" s="2">
        <f t="shared" si="1"/>
        <v>0</v>
      </c>
      <c r="J23" s="1">
        <f>G23+J22</f>
        <v>167.6</v>
      </c>
    </row>
    <row r="24" spans="1:10" x14ac:dyDescent="0.45">
      <c r="A24">
        <f t="shared" si="2"/>
        <v>20</v>
      </c>
      <c r="B24">
        <v>1E-3</v>
      </c>
      <c r="C24" s="3">
        <f t="shared" si="3"/>
        <v>0.40039999999999998</v>
      </c>
      <c r="D24">
        <f>target-C24</f>
        <v>0.39960000000000007</v>
      </c>
      <c r="E24">
        <f t="shared" si="4"/>
        <v>8.0000000000000018</v>
      </c>
      <c r="F24">
        <f t="shared" si="5"/>
        <v>-3.9999999999995595E-4</v>
      </c>
      <c r="G24" s="2">
        <f>MAX(0,D24*Kp+E24*Ki+F24*Kd)</f>
        <v>7.1920000000001778</v>
      </c>
      <c r="H24" s="2">
        <f t="shared" si="0"/>
        <v>7.1920000000001778</v>
      </c>
      <c r="I24" s="2">
        <f t="shared" si="1"/>
        <v>0</v>
      </c>
      <c r="J24" s="1">
        <f>G24+J23</f>
        <v>174.79200000000017</v>
      </c>
    </row>
    <row r="25" spans="1:10" x14ac:dyDescent="0.45">
      <c r="A25">
        <f t="shared" si="2"/>
        <v>21</v>
      </c>
      <c r="B25">
        <v>1E-3</v>
      </c>
      <c r="C25" s="3">
        <f t="shared" si="3"/>
        <v>0.40080039999999995</v>
      </c>
      <c r="D25">
        <f>target-C25</f>
        <v>0.3991996000000001</v>
      </c>
      <c r="E25">
        <f t="shared" si="4"/>
        <v>8.3996000000000013</v>
      </c>
      <c r="F25">
        <f t="shared" si="5"/>
        <v>-4.0039999999996745E-4</v>
      </c>
      <c r="G25" s="2">
        <f>MAX(0,D25*Kp+E25*Ki+F25*Kd)</f>
        <v>7.2223520000001322</v>
      </c>
      <c r="H25" s="2">
        <f t="shared" si="0"/>
        <v>7.2223520000001322</v>
      </c>
      <c r="I25" s="2">
        <f t="shared" si="1"/>
        <v>0</v>
      </c>
      <c r="J25" s="1">
        <f>G25+J24</f>
        <v>182.01435200000032</v>
      </c>
    </row>
    <row r="26" spans="1:10" x14ac:dyDescent="0.45">
      <c r="A26">
        <f t="shared" si="2"/>
        <v>22</v>
      </c>
      <c r="B26">
        <v>1E-3</v>
      </c>
      <c r="C26" s="3">
        <f t="shared" si="3"/>
        <v>0.4012012003999999</v>
      </c>
      <c r="D26">
        <f>target-C26</f>
        <v>0.39879879960000014</v>
      </c>
      <c r="E26">
        <f t="shared" si="4"/>
        <v>8.7987996000000006</v>
      </c>
      <c r="F26">
        <f t="shared" si="5"/>
        <v>-4.0080039999995654E-4</v>
      </c>
      <c r="G26" s="2">
        <f>MAX(0,D26*Kp+E26*Ki+F26*Kd)</f>
        <v>7.2526543520001763</v>
      </c>
      <c r="H26" s="2">
        <f t="shared" si="0"/>
        <v>7.2526543520001763</v>
      </c>
      <c r="I26" s="2">
        <f t="shared" si="1"/>
        <v>0</v>
      </c>
      <c r="J26" s="1">
        <f>G26+J25</f>
        <v>189.26700635200049</v>
      </c>
    </row>
    <row r="27" spans="1:10" x14ac:dyDescent="0.45">
      <c r="A27">
        <f t="shared" si="2"/>
        <v>23</v>
      </c>
      <c r="B27">
        <v>1E-3</v>
      </c>
      <c r="C27" s="3">
        <f t="shared" si="3"/>
        <v>0.40160240160039984</v>
      </c>
      <c r="D27">
        <f>target-C27</f>
        <v>0.39839759839960021</v>
      </c>
      <c r="E27">
        <f t="shared" si="4"/>
        <v>9.1975983996000004</v>
      </c>
      <c r="F27">
        <f t="shared" si="5"/>
        <v>-4.0120120039993656E-4</v>
      </c>
      <c r="G27" s="2">
        <f>MAX(0,D27*Kp+E27*Ki+F27*Kd)</f>
        <v>7.2829070063522572</v>
      </c>
      <c r="H27" s="2">
        <f t="shared" si="0"/>
        <v>7.2829070063522572</v>
      </c>
      <c r="I27" s="2">
        <f t="shared" si="1"/>
        <v>0</v>
      </c>
      <c r="J27" s="1">
        <f>G27+J26</f>
        <v>196.54991335835274</v>
      </c>
    </row>
    <row r="28" spans="1:10" x14ac:dyDescent="0.45">
      <c r="A28">
        <f t="shared" si="2"/>
        <v>24</v>
      </c>
      <c r="B28">
        <v>1E-3</v>
      </c>
      <c r="C28" s="3">
        <f t="shared" si="3"/>
        <v>0.4020040040020002</v>
      </c>
      <c r="D28">
        <f>target-C28</f>
        <v>0.39799599599799984</v>
      </c>
      <c r="E28">
        <f t="shared" si="4"/>
        <v>9.5959959979996015</v>
      </c>
      <c r="F28">
        <f t="shared" si="5"/>
        <v>-4.0160240160036498E-4</v>
      </c>
      <c r="G28" s="2">
        <f>MAX(0,D28*Kp+E28*Ki+F28*Kd)</f>
        <v>7.3131099133584971</v>
      </c>
      <c r="H28" s="2">
        <f t="shared" si="0"/>
        <v>7.3131099133584971</v>
      </c>
      <c r="I28" s="2">
        <f t="shared" si="1"/>
        <v>0</v>
      </c>
      <c r="J28" s="1">
        <f>G28+J27</f>
        <v>203.86302327171123</v>
      </c>
    </row>
    <row r="29" spans="1:10" x14ac:dyDescent="0.45">
      <c r="A29">
        <f t="shared" si="2"/>
        <v>25</v>
      </c>
      <c r="B29">
        <v>1E-3</v>
      </c>
      <c r="C29" s="3">
        <f t="shared" si="3"/>
        <v>0.40240600800600218</v>
      </c>
      <c r="D29">
        <f>target-C29</f>
        <v>0.39759399199399786</v>
      </c>
      <c r="E29">
        <f t="shared" si="4"/>
        <v>9.9939919939976019</v>
      </c>
      <c r="F29">
        <f t="shared" si="5"/>
        <v>-4.0200400400197678E-4</v>
      </c>
      <c r="G29" s="2">
        <f>MAX(0,D29*Kp+E29*Ki+F29*Kd)</f>
        <v>7.3432630232718115</v>
      </c>
      <c r="H29" s="2">
        <f t="shared" si="0"/>
        <v>7.3432630232718115</v>
      </c>
      <c r="I29" s="2">
        <f t="shared" si="1"/>
        <v>0</v>
      </c>
      <c r="J29" s="1">
        <f>G29+J28</f>
        <v>211.20628629498304</v>
      </c>
    </row>
    <row r="30" spans="1:10" x14ac:dyDescent="0.45">
      <c r="A30">
        <f t="shared" si="2"/>
        <v>26</v>
      </c>
      <c r="B30">
        <v>1E-3</v>
      </c>
      <c r="C30" s="3">
        <f t="shared" si="3"/>
        <v>0.40280841401400813</v>
      </c>
      <c r="D30">
        <f>target-C30</f>
        <v>0.39719158598599191</v>
      </c>
      <c r="E30">
        <f t="shared" si="4"/>
        <v>10.3915859859916</v>
      </c>
      <c r="F30">
        <f t="shared" si="5"/>
        <v>-4.0240600800595105E-4</v>
      </c>
      <c r="G30" s="2">
        <f>MAX(0,D30*Kp+E30*Ki+F30*Kd)</f>
        <v>7.3733662862951945</v>
      </c>
      <c r="H30" s="2">
        <f t="shared" si="0"/>
        <v>7.3733662862951945</v>
      </c>
      <c r="I30" s="2">
        <f t="shared" si="1"/>
        <v>0</v>
      </c>
      <c r="J30" s="1">
        <f>G30+J29</f>
        <v>218.57965258127825</v>
      </c>
    </row>
    <row r="31" spans="1:10" x14ac:dyDescent="0.45">
      <c r="A31">
        <f t="shared" si="2"/>
        <v>27</v>
      </c>
      <c r="B31">
        <v>1E-3</v>
      </c>
      <c r="C31" s="3">
        <f t="shared" si="3"/>
        <v>0.4032112224280221</v>
      </c>
      <c r="D31">
        <f>target-C31</f>
        <v>0.39678877757197795</v>
      </c>
      <c r="E31">
        <f t="shared" si="4"/>
        <v>10.788777571977592</v>
      </c>
      <c r="F31">
        <f t="shared" si="5"/>
        <v>-4.028084140139665E-4</v>
      </c>
      <c r="G31" s="2">
        <f>MAX(0,D31*Kp+E31*Ki+F31*Kd)</f>
        <v>7.4034196525814515</v>
      </c>
      <c r="H31" s="2">
        <f t="shared" si="0"/>
        <v>7.4034196525814515</v>
      </c>
      <c r="I31" s="2">
        <f t="shared" si="1"/>
        <v>0</v>
      </c>
      <c r="J31" s="1">
        <f>G31+J30</f>
        <v>225.9830722338597</v>
      </c>
    </row>
    <row r="32" spans="1:10" x14ac:dyDescent="0.45">
      <c r="A32">
        <f t="shared" si="2"/>
        <v>28</v>
      </c>
      <c r="B32">
        <v>1E-3</v>
      </c>
      <c r="C32" s="3">
        <f t="shared" si="3"/>
        <v>0.40361443365045008</v>
      </c>
      <c r="D32">
        <f>target-C32</f>
        <v>0.39638556634954997</v>
      </c>
      <c r="E32">
        <f t="shared" si="4"/>
        <v>11.185566349549569</v>
      </c>
      <c r="F32">
        <f t="shared" si="5"/>
        <v>-4.0321122242797935E-4</v>
      </c>
      <c r="G32" s="2">
        <f>MAX(0,D32*Kp+E32*Ki+F32*Kd)</f>
        <v>7.4334230722340386</v>
      </c>
      <c r="H32" s="2">
        <f t="shared" si="0"/>
        <v>7.4334230722340386</v>
      </c>
      <c r="I32" s="2">
        <f t="shared" si="1"/>
        <v>0</v>
      </c>
      <c r="J32" s="1">
        <f>G32+J31</f>
        <v>233.41649530609374</v>
      </c>
    </row>
    <row r="33" spans="1:10" x14ac:dyDescent="0.45">
      <c r="A33">
        <f t="shared" si="2"/>
        <v>29</v>
      </c>
      <c r="B33">
        <v>1E-3</v>
      </c>
      <c r="C33" s="3">
        <f t="shared" si="3"/>
        <v>0.40401804808410047</v>
      </c>
      <c r="D33">
        <f>target-C33</f>
        <v>0.39598195191589958</v>
      </c>
      <c r="E33">
        <f t="shared" si="4"/>
        <v>11.58195191589912</v>
      </c>
      <c r="F33">
        <f t="shared" si="5"/>
        <v>-4.0361443365038996E-4</v>
      </c>
      <c r="G33" s="2">
        <f>MAX(0,D33*Kp+E33*Ki+F33*Kd)</f>
        <v>7.4633764953063437</v>
      </c>
      <c r="H33" s="2">
        <f t="shared" si="0"/>
        <v>7.4633764953063437</v>
      </c>
      <c r="I33" s="2">
        <f t="shared" si="1"/>
        <v>0</v>
      </c>
      <c r="J33" s="1">
        <f>G33+J32</f>
        <v>240.87987180140007</v>
      </c>
    </row>
    <row r="34" spans="1:10" x14ac:dyDescent="0.45">
      <c r="A34">
        <f t="shared" ref="A34:A97" si="6">A33+1</f>
        <v>30</v>
      </c>
      <c r="B34">
        <v>2E-3</v>
      </c>
      <c r="C34" s="3">
        <f t="shared" si="3"/>
        <v>0.40482608418026866</v>
      </c>
      <c r="D34">
        <f>target-C34</f>
        <v>0.39517391581973138</v>
      </c>
      <c r="E34">
        <f t="shared" ref="E34:E97" si="7">E33+D33</f>
        <v>11.97793386781502</v>
      </c>
      <c r="F34">
        <f t="shared" ref="F34:F97" si="8">D34-D33</f>
        <v>-8.0803609616819649E-4</v>
      </c>
      <c r="G34" s="2">
        <f>MAX(0,D34*Kp+E34*Ki+F34*Kd)</f>
        <v>5.8691273185033435</v>
      </c>
      <c r="H34" s="2">
        <f t="shared" si="0"/>
        <v>5.8691273185033435</v>
      </c>
      <c r="I34" s="2">
        <f t="shared" si="1"/>
        <v>0</v>
      </c>
      <c r="J34" s="1">
        <f>G34+J33</f>
        <v>246.7489991199034</v>
      </c>
    </row>
    <row r="35" spans="1:10" x14ac:dyDescent="0.45">
      <c r="A35">
        <f t="shared" si="6"/>
        <v>31</v>
      </c>
      <c r="B35">
        <v>2E-3</v>
      </c>
      <c r="C35" s="3">
        <f t="shared" si="3"/>
        <v>0.40563573634862921</v>
      </c>
      <c r="D35">
        <f>target-C35</f>
        <v>0.39436426365137084</v>
      </c>
      <c r="E35">
        <f t="shared" si="7"/>
        <v>12.373107783634751</v>
      </c>
      <c r="F35">
        <f t="shared" si="8"/>
        <v>-8.0965216836054177E-4</v>
      </c>
      <c r="G35" s="2">
        <f>MAX(0,D35*Kp+E35*Ki+F35*Kd)</f>
        <v>5.8859873779487248</v>
      </c>
      <c r="H35" s="2">
        <f t="shared" si="0"/>
        <v>5.8859873779487248</v>
      </c>
      <c r="I35" s="2">
        <f t="shared" si="1"/>
        <v>0</v>
      </c>
      <c r="J35" s="1">
        <f>G35+J34</f>
        <v>252.63498649785214</v>
      </c>
    </row>
    <row r="36" spans="1:10" x14ac:dyDescent="0.45">
      <c r="A36">
        <f t="shared" si="6"/>
        <v>32</v>
      </c>
      <c r="B36">
        <v>2E-3</v>
      </c>
      <c r="C36" s="3">
        <f t="shared" si="3"/>
        <v>0.40644700782132648</v>
      </c>
      <c r="D36">
        <f>target-C36</f>
        <v>0.39355299217867357</v>
      </c>
      <c r="E36">
        <f t="shared" si="7"/>
        <v>12.767472047286121</v>
      </c>
      <c r="F36">
        <f t="shared" si="8"/>
        <v>-8.1127147269727251E-4</v>
      </c>
      <c r="G36" s="2">
        <f>MAX(0,D36*Kp+E36*Ki+F36*Kd)</f>
        <v>5.9027211575129943</v>
      </c>
      <c r="H36" s="2">
        <f t="shared" si="0"/>
        <v>5.9027211575129943</v>
      </c>
      <c r="I36" s="2">
        <f t="shared" si="1"/>
        <v>0</v>
      </c>
      <c r="J36" s="1">
        <f>G36+J35</f>
        <v>258.53770765536512</v>
      </c>
    </row>
    <row r="37" spans="1:10" x14ac:dyDescent="0.45">
      <c r="A37">
        <f t="shared" si="6"/>
        <v>33</v>
      </c>
      <c r="B37">
        <v>2E-3</v>
      </c>
      <c r="C37" s="3">
        <f t="shared" si="3"/>
        <v>0.40725990183696914</v>
      </c>
      <c r="D37">
        <f>target-C37</f>
        <v>0.3927400981630309</v>
      </c>
      <c r="E37">
        <f t="shared" si="7"/>
        <v>13.161025039464795</v>
      </c>
      <c r="F37">
        <f t="shared" si="8"/>
        <v>-8.1289401564266228E-4</v>
      </c>
      <c r="G37" s="2">
        <f>MAX(0,D37*Kp+E37*Ki+F37*Kd)</f>
        <v>5.9193284046364489</v>
      </c>
      <c r="H37" s="2">
        <f t="shared" si="0"/>
        <v>5.9193284046364489</v>
      </c>
      <c r="I37" s="2">
        <f t="shared" si="1"/>
        <v>0</v>
      </c>
      <c r="J37" s="1">
        <f>G37+J36</f>
        <v>264.4570360600016</v>
      </c>
    </row>
    <row r="38" spans="1:10" x14ac:dyDescent="0.45">
      <c r="A38">
        <f t="shared" si="6"/>
        <v>34</v>
      </c>
      <c r="B38">
        <v>2E-3</v>
      </c>
      <c r="C38" s="3">
        <f t="shared" si="3"/>
        <v>0.40807442164064306</v>
      </c>
      <c r="D38">
        <f>target-C38</f>
        <v>0.39192557835935699</v>
      </c>
      <c r="E38">
        <f t="shared" si="7"/>
        <v>13.553765137627826</v>
      </c>
      <c r="F38">
        <f t="shared" si="8"/>
        <v>-8.1451980367391874E-4</v>
      </c>
      <c r="G38" s="2">
        <f>MAX(0,D38*Kp+E38*Ki+F38*Kd)</f>
        <v>5.9358088662542468</v>
      </c>
      <c r="H38" s="2">
        <f t="shared" si="0"/>
        <v>5.9358088662542468</v>
      </c>
      <c r="I38" s="2">
        <f t="shared" si="1"/>
        <v>0</v>
      </c>
      <c r="J38" s="1">
        <f>G38+J37</f>
        <v>270.39284492625586</v>
      </c>
    </row>
    <row r="39" spans="1:10" x14ac:dyDescent="0.45">
      <c r="A39">
        <f t="shared" si="6"/>
        <v>35</v>
      </c>
      <c r="B39">
        <v>2E-3</v>
      </c>
      <c r="C39" s="3">
        <f t="shared" si="3"/>
        <v>0.40889057048392435</v>
      </c>
      <c r="D39">
        <f>target-C39</f>
        <v>0.39110942951607569</v>
      </c>
      <c r="E39">
        <f t="shared" si="7"/>
        <v>13.945690715987183</v>
      </c>
      <c r="F39">
        <f t="shared" si="8"/>
        <v>-8.1614884328129467E-4</v>
      </c>
      <c r="G39" s="2">
        <f>MAX(0,D39*Kp+E39*Ki+F39*Kd)</f>
        <v>5.9521622887950532</v>
      </c>
      <c r="H39" s="2">
        <f t="shared" si="0"/>
        <v>5.9521622887950532</v>
      </c>
      <c r="I39" s="2">
        <f t="shared" si="1"/>
        <v>0</v>
      </c>
      <c r="J39" s="1">
        <f>G39+J38</f>
        <v>276.34500721505094</v>
      </c>
    </row>
    <row r="40" spans="1:10" x14ac:dyDescent="0.45">
      <c r="A40">
        <f t="shared" si="6"/>
        <v>36</v>
      </c>
      <c r="B40">
        <v>2E-3</v>
      </c>
      <c r="C40" s="3">
        <f t="shared" si="3"/>
        <v>0.40970835162489222</v>
      </c>
      <c r="D40">
        <f>target-C40</f>
        <v>0.39029164837510782</v>
      </c>
      <c r="E40">
        <f t="shared" si="7"/>
        <v>14.336800145503259</v>
      </c>
      <c r="F40">
        <f t="shared" si="8"/>
        <v>-8.1778114096786592E-4</v>
      </c>
      <c r="G40" s="2">
        <f>MAX(0,D40*Kp+E40*Ki+F40*Kd)</f>
        <v>5.9683884181810178</v>
      </c>
      <c r="H40" s="2">
        <f t="shared" si="0"/>
        <v>5.9683884181810178</v>
      </c>
      <c r="I40" s="2">
        <f t="shared" si="1"/>
        <v>0</v>
      </c>
      <c r="J40" s="1">
        <f>G40+J39</f>
        <v>282.31339563323195</v>
      </c>
    </row>
    <row r="41" spans="1:10" x14ac:dyDescent="0.45">
      <c r="A41">
        <f t="shared" si="6"/>
        <v>37</v>
      </c>
      <c r="B41">
        <v>2E-3</v>
      </c>
      <c r="C41" s="3">
        <f t="shared" si="3"/>
        <v>0.41052776832814203</v>
      </c>
      <c r="D41">
        <f>target-C41</f>
        <v>0.38947223167185802</v>
      </c>
      <c r="E41">
        <f t="shared" si="7"/>
        <v>14.727091793878367</v>
      </c>
      <c r="F41">
        <f t="shared" si="8"/>
        <v>-8.1941670324980898E-4</v>
      </c>
      <c r="G41" s="2">
        <f>MAX(0,D41*Kp+E41*Ki+F41*Kd)</f>
        <v>5.9844869998257604</v>
      </c>
      <c r="H41" s="2">
        <f t="shared" si="0"/>
        <v>5.9844869998257604</v>
      </c>
      <c r="I41" s="2">
        <f t="shared" si="1"/>
        <v>0</v>
      </c>
      <c r="J41" s="1">
        <f>G41+J40</f>
        <v>288.29788263305772</v>
      </c>
    </row>
    <row r="42" spans="1:10" x14ac:dyDescent="0.45">
      <c r="A42">
        <f t="shared" si="6"/>
        <v>38</v>
      </c>
      <c r="B42">
        <v>2E-3</v>
      </c>
      <c r="C42" s="3">
        <f t="shared" si="3"/>
        <v>0.41134882386479832</v>
      </c>
      <c r="D42">
        <f>target-C42</f>
        <v>0.38865117613520173</v>
      </c>
      <c r="E42">
        <f t="shared" si="7"/>
        <v>15.116564025550225</v>
      </c>
      <c r="F42">
        <f t="shared" si="8"/>
        <v>-8.2105553665628994E-4</v>
      </c>
      <c r="G42" s="2">
        <f>MAX(0,D42*Kp+E42*Ki+F42*Kd)</f>
        <v>6.0004577786338977</v>
      </c>
      <c r="H42" s="2">
        <f t="shared" si="0"/>
        <v>6.0004577786338977</v>
      </c>
      <c r="I42" s="2">
        <f t="shared" si="1"/>
        <v>0</v>
      </c>
      <c r="J42" s="1">
        <f>G42+J41</f>
        <v>294.29834041169164</v>
      </c>
    </row>
    <row r="43" spans="1:10" x14ac:dyDescent="0.45">
      <c r="A43">
        <f t="shared" si="6"/>
        <v>39</v>
      </c>
      <c r="B43">
        <v>2E-3</v>
      </c>
      <c r="C43" s="3">
        <f t="shared" si="3"/>
        <v>0.41217152151252789</v>
      </c>
      <c r="D43">
        <f>target-C43</f>
        <v>0.38782847848747215</v>
      </c>
      <c r="E43">
        <f t="shared" si="7"/>
        <v>15.505215201685427</v>
      </c>
      <c r="F43">
        <f t="shared" si="8"/>
        <v>-8.2269764772957554E-4</v>
      </c>
      <c r="G43" s="2">
        <f>MAX(0,D43*Kp+E43*Ki+F43*Kd)</f>
        <v>6.0163004989996836</v>
      </c>
      <c r="H43" s="2">
        <f t="shared" si="0"/>
        <v>6.0163004989996836</v>
      </c>
      <c r="I43" s="2">
        <f t="shared" si="1"/>
        <v>0</v>
      </c>
      <c r="J43" s="1">
        <f>G43+J42</f>
        <v>300.31464091069131</v>
      </c>
    </row>
    <row r="44" spans="1:10" x14ac:dyDescent="0.45">
      <c r="A44">
        <f t="shared" si="6"/>
        <v>40</v>
      </c>
      <c r="B44">
        <v>2E-3</v>
      </c>
      <c r="C44" s="3">
        <f t="shared" si="3"/>
        <v>0.41299586455555293</v>
      </c>
      <c r="D44">
        <f>target-C44</f>
        <v>0.38700413544444712</v>
      </c>
      <c r="E44">
        <f t="shared" si="7"/>
        <v>15.8930436801729</v>
      </c>
      <c r="F44">
        <f t="shared" si="8"/>
        <v>-8.2434304302503314E-4</v>
      </c>
      <c r="G44" s="2">
        <f>MAX(0,D44*Kp+E44*Ki+F44*Kd)</f>
        <v>6.0320149048061005</v>
      </c>
      <c r="H44" s="2">
        <f t="shared" si="0"/>
        <v>6.0320149048061005</v>
      </c>
      <c r="I44" s="2">
        <f t="shared" si="1"/>
        <v>0</v>
      </c>
      <c r="J44" s="1">
        <f>G44+J43</f>
        <v>306.3466558154974</v>
      </c>
    </row>
    <row r="45" spans="1:10" x14ac:dyDescent="0.45">
      <c r="A45">
        <f t="shared" si="6"/>
        <v>41</v>
      </c>
      <c r="B45">
        <v>5.0000000000000001E-3</v>
      </c>
      <c r="C45" s="3">
        <f t="shared" si="3"/>
        <v>0.41506084387833064</v>
      </c>
      <c r="D45">
        <f>target-C45</f>
        <v>0.3849391561216694</v>
      </c>
      <c r="E45">
        <f t="shared" si="7"/>
        <v>16.280047815617348</v>
      </c>
      <c r="F45">
        <f t="shared" si="8"/>
        <v>-2.0649793227777158E-3</v>
      </c>
      <c r="G45" s="2">
        <f>MAX(0,D45*Kp+E45*Ki+F45*Kd)</f>
        <v>1.0668706128842604</v>
      </c>
      <c r="H45" s="2">
        <f t="shared" si="0"/>
        <v>1.0668706128842604</v>
      </c>
      <c r="I45" s="2">
        <f t="shared" si="1"/>
        <v>0</v>
      </c>
      <c r="J45" s="1">
        <f>G45+J44</f>
        <v>307.41352642838166</v>
      </c>
    </row>
    <row r="46" spans="1:10" x14ac:dyDescent="0.45">
      <c r="A46">
        <f t="shared" si="6"/>
        <v>42</v>
      </c>
      <c r="B46">
        <v>5.0000000000000001E-3</v>
      </c>
      <c r="C46" s="3">
        <f t="shared" si="3"/>
        <v>0.41713614809772226</v>
      </c>
      <c r="D46">
        <f>target-C46</f>
        <v>0.38286385190227779</v>
      </c>
      <c r="E46">
        <f t="shared" si="7"/>
        <v>16.664986971739015</v>
      </c>
      <c r="F46">
        <f t="shared" si="8"/>
        <v>-2.075304219391616E-3</v>
      </c>
      <c r="G46" s="2">
        <f>MAX(0,D46*Kp+E46*Ki+F46*Kd)</f>
        <v>1.0225588576529923</v>
      </c>
      <c r="H46" s="2">
        <f t="shared" si="0"/>
        <v>1.0225588576529923</v>
      </c>
      <c r="I46" s="2">
        <f t="shared" si="1"/>
        <v>0</v>
      </c>
      <c r="J46" s="1">
        <f>G46+J45</f>
        <v>308.43608528603465</v>
      </c>
    </row>
    <row r="47" spans="1:10" x14ac:dyDescent="0.45">
      <c r="A47">
        <f t="shared" si="6"/>
        <v>43</v>
      </c>
      <c r="B47">
        <v>5.0000000000000001E-3</v>
      </c>
      <c r="C47" s="3">
        <f t="shared" si="3"/>
        <v>0.41922182883821085</v>
      </c>
      <c r="D47">
        <f>target-C47</f>
        <v>0.38077817116178919</v>
      </c>
      <c r="E47">
        <f t="shared" si="7"/>
        <v>17.047850823641294</v>
      </c>
      <c r="F47">
        <f t="shared" si="8"/>
        <v>-2.0856807404885935E-3</v>
      </c>
      <c r="G47" s="2">
        <f>MAX(0,D47*Kp+E47*Ki+F47*Kd)</f>
        <v>0.977625543645539</v>
      </c>
      <c r="H47" s="2">
        <f t="shared" si="0"/>
        <v>0.977625543645539</v>
      </c>
      <c r="I47" s="2">
        <f t="shared" si="1"/>
        <v>0</v>
      </c>
      <c r="J47" s="1">
        <f>G47+J46</f>
        <v>309.41371082968021</v>
      </c>
    </row>
    <row r="48" spans="1:10" x14ac:dyDescent="0.45">
      <c r="A48">
        <f t="shared" si="6"/>
        <v>44</v>
      </c>
      <c r="B48">
        <v>5.0000000000000001E-3</v>
      </c>
      <c r="C48" s="3">
        <f t="shared" si="3"/>
        <v>0.42131793798240186</v>
      </c>
      <c r="D48">
        <f>target-C48</f>
        <v>0.37868206201759819</v>
      </c>
      <c r="E48">
        <f t="shared" si="7"/>
        <v>17.428628994803084</v>
      </c>
      <c r="F48">
        <f t="shared" si="8"/>
        <v>-2.0961091441910051E-3</v>
      </c>
      <c r="G48" s="2">
        <f>MAX(0,D48*Kp+E48*Ki+F48*Kd)</f>
        <v>0.93206756306825156</v>
      </c>
      <c r="H48" s="2">
        <f t="shared" si="0"/>
        <v>0.93206756306825156</v>
      </c>
      <c r="I48" s="2">
        <f t="shared" si="1"/>
        <v>0</v>
      </c>
      <c r="J48" s="1">
        <f>G48+J47</f>
        <v>310.34577839274846</v>
      </c>
    </row>
    <row r="49" spans="1:10" x14ac:dyDescent="0.45">
      <c r="A49">
        <f t="shared" si="6"/>
        <v>45</v>
      </c>
      <c r="B49">
        <v>5.0000000000000001E-3</v>
      </c>
      <c r="C49" s="3">
        <f t="shared" si="3"/>
        <v>0.42342452767231381</v>
      </c>
      <c r="D49">
        <f>target-C49</f>
        <v>0.37657547232768623</v>
      </c>
      <c r="E49">
        <f t="shared" si="7"/>
        <v>17.807311056820684</v>
      </c>
      <c r="F49">
        <f t="shared" si="8"/>
        <v>-2.1065896899119529E-3</v>
      </c>
      <c r="G49" s="2">
        <f>MAX(0,D49*Kp+E49*Ki+F49*Kd)</f>
        <v>0.8858817925879805</v>
      </c>
      <c r="H49" s="2">
        <f t="shared" si="0"/>
        <v>0.8858817925879805</v>
      </c>
      <c r="I49" s="2">
        <f t="shared" si="1"/>
        <v>0</v>
      </c>
      <c r="J49" s="1">
        <f>G49+J48</f>
        <v>311.23166018533641</v>
      </c>
    </row>
    <row r="50" spans="1:10" x14ac:dyDescent="0.45">
      <c r="A50">
        <f t="shared" si="6"/>
        <v>46</v>
      </c>
      <c r="B50">
        <v>5.0000000000000001E-3</v>
      </c>
      <c r="C50" s="3">
        <f t="shared" si="3"/>
        <v>0.42554165031067531</v>
      </c>
      <c r="D50">
        <f>target-C50</f>
        <v>0.37445834968932473</v>
      </c>
      <c r="E50">
        <f t="shared" si="7"/>
        <v>18.183886529148371</v>
      </c>
      <c r="F50">
        <f t="shared" si="8"/>
        <v>-2.1171226383615016E-3</v>
      </c>
      <c r="G50" s="2">
        <f>MAX(0,D50*Kp+E50*Ki+F50*Kd)</f>
        <v>0.83906509325532497</v>
      </c>
      <c r="H50" s="2">
        <f t="shared" si="0"/>
        <v>0.83906509325532497</v>
      </c>
      <c r="I50" s="2">
        <f t="shared" si="1"/>
        <v>0</v>
      </c>
      <c r="J50" s="1">
        <f>G50+J49</f>
        <v>312.07072527859174</v>
      </c>
    </row>
    <row r="51" spans="1:10" x14ac:dyDescent="0.45">
      <c r="A51">
        <f t="shared" si="6"/>
        <v>47</v>
      </c>
      <c r="B51">
        <v>5.0000000000000001E-3</v>
      </c>
      <c r="C51" s="3">
        <f t="shared" si="3"/>
        <v>0.42766935856222865</v>
      </c>
      <c r="D51">
        <f>target-C51</f>
        <v>0.37233064143777139</v>
      </c>
      <c r="E51">
        <f t="shared" si="7"/>
        <v>18.558344878837694</v>
      </c>
      <c r="F51">
        <f t="shared" si="8"/>
        <v>-2.1277082515533396E-3</v>
      </c>
      <c r="G51" s="2">
        <f>MAX(0,D51*Kp+E51*Ki+F51*Kd)</f>
        <v>0.79161431042583885</v>
      </c>
      <c r="H51" s="2">
        <f t="shared" si="0"/>
        <v>0.79161431042583885</v>
      </c>
      <c r="I51" s="2">
        <f t="shared" si="1"/>
        <v>0</v>
      </c>
      <c r="J51" s="1">
        <f>G51+J50</f>
        <v>312.86233958901755</v>
      </c>
    </row>
    <row r="52" spans="1:10" x14ac:dyDescent="0.45">
      <c r="A52">
        <f t="shared" si="6"/>
        <v>48</v>
      </c>
      <c r="B52">
        <v>5.0000000000000001E-3</v>
      </c>
      <c r="C52" s="3">
        <f t="shared" si="3"/>
        <v>0.42980770535503976</v>
      </c>
      <c r="D52">
        <f>target-C52</f>
        <v>0.37019229464496028</v>
      </c>
      <c r="E52">
        <f t="shared" si="7"/>
        <v>18.930675520275464</v>
      </c>
      <c r="F52">
        <f t="shared" si="8"/>
        <v>-2.1383467928111077E-3</v>
      </c>
      <c r="G52" s="2">
        <f>MAX(0,D52*Kp+E52*Ki+F52*Kd)</f>
        <v>0.74352627368232049</v>
      </c>
      <c r="H52" s="2">
        <f t="shared" si="0"/>
        <v>0.74352627368232049</v>
      </c>
      <c r="I52" s="2">
        <f t="shared" si="1"/>
        <v>0</v>
      </c>
      <c r="J52" s="1">
        <f>G52+J51</f>
        <v>313.60586586269989</v>
      </c>
    </row>
    <row r="53" spans="1:10" x14ac:dyDescent="0.45">
      <c r="A53">
        <f t="shared" si="6"/>
        <v>49</v>
      </c>
      <c r="B53">
        <v>5.0000000000000001E-3</v>
      </c>
      <c r="C53" s="3">
        <f t="shared" si="3"/>
        <v>0.43195674388181493</v>
      </c>
      <c r="D53">
        <f>target-C53</f>
        <v>0.36804325611818511</v>
      </c>
      <c r="E53">
        <f t="shared" si="7"/>
        <v>19.300867814920423</v>
      </c>
      <c r="F53">
        <f t="shared" si="8"/>
        <v>-2.149038526775171E-3</v>
      </c>
      <c r="G53" s="2">
        <f>MAX(0,D53*Kp+E53*Ki+F53*Kd)</f>
        <v>0.69479779675505959</v>
      </c>
      <c r="H53" s="2">
        <f t="shared" si="0"/>
        <v>0.69479779675505959</v>
      </c>
      <c r="I53" s="2">
        <f t="shared" si="1"/>
        <v>0</v>
      </c>
      <c r="J53" s="1">
        <f>G53+J52</f>
        <v>314.30066365945493</v>
      </c>
    </row>
    <row r="54" spans="1:10" x14ac:dyDescent="0.45">
      <c r="A54">
        <f t="shared" si="6"/>
        <v>50</v>
      </c>
      <c r="B54">
        <v>5.0000000000000001E-3</v>
      </c>
      <c r="C54" s="3">
        <f t="shared" si="3"/>
        <v>0.43411652760122393</v>
      </c>
      <c r="D54">
        <f>target-C54</f>
        <v>0.36588347239877611</v>
      </c>
      <c r="E54">
        <f t="shared" si="7"/>
        <v>19.668911071038607</v>
      </c>
      <c r="F54">
        <f t="shared" si="8"/>
        <v>-2.159783719409003E-3</v>
      </c>
      <c r="G54" s="2">
        <f>MAX(0,D54*Kp+E54*Ki+F54*Kd)</f>
        <v>0.6454256774433702</v>
      </c>
      <c r="H54" s="2">
        <f t="shared" si="0"/>
        <v>0.6454256774433702</v>
      </c>
      <c r="I54" s="2">
        <f t="shared" si="1"/>
        <v>0</v>
      </c>
      <c r="J54" s="1">
        <f>G54+J53</f>
        <v>314.9460893368983</v>
      </c>
    </row>
    <row r="55" spans="1:10" x14ac:dyDescent="0.45">
      <c r="A55">
        <f t="shared" si="6"/>
        <v>51</v>
      </c>
      <c r="B55">
        <v>5.0000000000000001E-3</v>
      </c>
      <c r="C55" s="3">
        <f t="shared" si="3"/>
        <v>0.43628711023923</v>
      </c>
      <c r="D55">
        <f>target-C55</f>
        <v>0.36371288976077004</v>
      </c>
      <c r="E55">
        <f t="shared" si="7"/>
        <v>20.034794543437382</v>
      </c>
      <c r="F55">
        <f t="shared" si="8"/>
        <v>-2.1705826380060689E-3</v>
      </c>
      <c r="G55" s="2">
        <f>MAX(0,D55*Kp+E55*Ki+F55*Kd)</f>
        <v>0.59540669753486242</v>
      </c>
      <c r="H55" s="2">
        <f t="shared" si="0"/>
        <v>0.59540669753486242</v>
      </c>
      <c r="I55" s="2">
        <f t="shared" si="1"/>
        <v>0</v>
      </c>
      <c r="J55" s="1">
        <f>G55+J54</f>
        <v>315.54149603443318</v>
      </c>
    </row>
    <row r="56" spans="1:10" x14ac:dyDescent="0.45">
      <c r="A56">
        <f t="shared" si="6"/>
        <v>52</v>
      </c>
      <c r="B56">
        <v>5.0000000000000001E-3</v>
      </c>
      <c r="C56" s="3">
        <f t="shared" si="3"/>
        <v>0.4384685457904261</v>
      </c>
      <c r="D56">
        <f>target-C56</f>
        <v>0.36153145420957394</v>
      </c>
      <c r="E56">
        <f t="shared" si="7"/>
        <v>20.398507433198152</v>
      </c>
      <c r="F56">
        <f t="shared" si="8"/>
        <v>-2.1814355511960981E-3</v>
      </c>
      <c r="G56" s="2">
        <f>MAX(0,D56*Kp+E56*Ki+F56*Kd)</f>
        <v>0.54473762272690252</v>
      </c>
      <c r="H56" s="2">
        <f t="shared" si="0"/>
        <v>0.54473762272690252</v>
      </c>
      <c r="I56" s="2">
        <f t="shared" si="1"/>
        <v>0</v>
      </c>
      <c r="J56" s="1">
        <f>G56+J55</f>
        <v>316.08623365716011</v>
      </c>
    </row>
    <row r="57" spans="1:10" x14ac:dyDescent="0.45">
      <c r="A57">
        <f t="shared" si="6"/>
        <v>53</v>
      </c>
      <c r="B57">
        <v>8.0000000000000002E-3</v>
      </c>
      <c r="C57" s="3">
        <f t="shared" si="3"/>
        <v>0.44197629415674949</v>
      </c>
      <c r="D57">
        <f>target-C57</f>
        <v>0.35802370584325055</v>
      </c>
      <c r="E57">
        <f t="shared" si="7"/>
        <v>20.760038887407724</v>
      </c>
      <c r="F57">
        <f>D57-D56</f>
        <v>-3.5077483663233933E-3</v>
      </c>
      <c r="G57" s="2">
        <f>MAX(0,D57*Kp+E57*Ki+F57*Kd)</f>
        <v>0</v>
      </c>
      <c r="H57" s="2">
        <f t="shared" si="0"/>
        <v>0</v>
      </c>
      <c r="I57" s="2">
        <f t="shared" si="1"/>
        <v>0</v>
      </c>
      <c r="J57" s="1">
        <f>G57+J56</f>
        <v>316.08623365716011</v>
      </c>
    </row>
    <row r="58" spans="1:10" x14ac:dyDescent="0.45">
      <c r="A58">
        <f t="shared" si="6"/>
        <v>54</v>
      </c>
      <c r="B58">
        <v>8.0000000000000002E-3</v>
      </c>
      <c r="C58" s="3">
        <f t="shared" si="3"/>
        <v>0.4455121045100035</v>
      </c>
      <c r="D58">
        <f>target-C58</f>
        <v>0.35448789548999654</v>
      </c>
      <c r="E58">
        <f t="shared" si="7"/>
        <v>21.118062593250976</v>
      </c>
      <c r="F58">
        <f t="shared" si="8"/>
        <v>-3.5358103532540097E-3</v>
      </c>
      <c r="G58" s="2">
        <f>MAX(0,D58*Kp+E58*Ki+F58*Kd)</f>
        <v>0</v>
      </c>
      <c r="H58" s="2">
        <f t="shared" si="0"/>
        <v>0</v>
      </c>
      <c r="I58" s="2">
        <f t="shared" si="1"/>
        <v>0</v>
      </c>
      <c r="J58" s="1">
        <f>G58+J57</f>
        <v>316.08623365716011</v>
      </c>
    </row>
    <row r="59" spans="1:10" x14ac:dyDescent="0.45">
      <c r="A59">
        <f t="shared" si="6"/>
        <v>55</v>
      </c>
      <c r="B59">
        <v>8.0000000000000002E-3</v>
      </c>
      <c r="C59" s="3">
        <f t="shared" si="3"/>
        <v>0.44907620134608356</v>
      </c>
      <c r="D59">
        <f>target-C59</f>
        <v>0.35092379865391649</v>
      </c>
      <c r="E59">
        <f t="shared" si="7"/>
        <v>21.472550488740971</v>
      </c>
      <c r="F59">
        <f t="shared" si="8"/>
        <v>-3.5640968360800551E-3</v>
      </c>
      <c r="G59" s="2">
        <f>MAX(0,D59*Kp+E59*Ki+F59*Kd)</f>
        <v>0</v>
      </c>
      <c r="H59" s="2">
        <f t="shared" si="0"/>
        <v>0</v>
      </c>
      <c r="I59" s="2">
        <f t="shared" si="1"/>
        <v>0</v>
      </c>
      <c r="J59" s="1">
        <f>G59+J58</f>
        <v>316.08623365716011</v>
      </c>
    </row>
    <row r="60" spans="1:10" x14ac:dyDescent="0.45">
      <c r="A60">
        <f t="shared" si="6"/>
        <v>56</v>
      </c>
      <c r="B60">
        <v>8.0000000000000002E-3</v>
      </c>
      <c r="C60" s="3">
        <f t="shared" si="3"/>
        <v>0.45266881095685224</v>
      </c>
      <c r="D60">
        <f>target-C60</f>
        <v>0.3473311890431478</v>
      </c>
      <c r="E60">
        <f t="shared" si="7"/>
        <v>21.823474287394887</v>
      </c>
      <c r="F60">
        <f t="shared" si="8"/>
        <v>-3.5926096107686822E-3</v>
      </c>
      <c r="G60" s="2">
        <f>MAX(0,D60*Kp+E60*Ki+F60*Kd)</f>
        <v>0</v>
      </c>
      <c r="H60" s="2">
        <f t="shared" si="0"/>
        <v>0</v>
      </c>
      <c r="I60" s="2">
        <f t="shared" si="1"/>
        <v>0</v>
      </c>
      <c r="J60" s="1">
        <f>G60+J59</f>
        <v>316.08623365716011</v>
      </c>
    </row>
    <row r="61" spans="1:10" x14ac:dyDescent="0.45">
      <c r="A61">
        <f t="shared" si="6"/>
        <v>57</v>
      </c>
      <c r="B61">
        <v>8.0000000000000002E-3</v>
      </c>
      <c r="C61" s="3">
        <f t="shared" si="3"/>
        <v>0.45629016144450707</v>
      </c>
      <c r="D61">
        <f>target-C61</f>
        <v>0.34370983855549297</v>
      </c>
      <c r="E61">
        <f t="shared" si="7"/>
        <v>22.170805476438034</v>
      </c>
      <c r="F61">
        <f t="shared" si="8"/>
        <v>-3.6213504876548286E-3</v>
      </c>
      <c r="G61" s="2">
        <f>MAX(0,D61*Kp+E61*Ki+F61*Kd)</f>
        <v>0</v>
      </c>
      <c r="H61" s="2">
        <f t="shared" si="0"/>
        <v>0</v>
      </c>
      <c r="I61" s="2">
        <f t="shared" si="1"/>
        <v>0</v>
      </c>
      <c r="J61" s="1">
        <f>G61+J60</f>
        <v>316.08623365716011</v>
      </c>
    </row>
    <row r="62" spans="1:10" x14ac:dyDescent="0.45">
      <c r="A62">
        <f t="shared" si="6"/>
        <v>58</v>
      </c>
      <c r="B62">
        <v>8.0000000000000002E-3</v>
      </c>
      <c r="C62" s="3">
        <f t="shared" si="3"/>
        <v>0.45994048273606314</v>
      </c>
      <c r="D62">
        <f>target-C62</f>
        <v>0.34005951726393691</v>
      </c>
      <c r="E62">
        <f t="shared" si="7"/>
        <v>22.514515314993528</v>
      </c>
      <c r="F62">
        <f t="shared" si="8"/>
        <v>-3.650321291556069E-3</v>
      </c>
      <c r="G62" s="2">
        <f>MAX(0,D62*Kp+E62*Ki+F62*Kd)</f>
        <v>0</v>
      </c>
      <c r="H62" s="2">
        <f t="shared" si="0"/>
        <v>0</v>
      </c>
      <c r="I62" s="2">
        <f t="shared" si="1"/>
        <v>0</v>
      </c>
      <c r="J62" s="1">
        <f>G62+J61</f>
        <v>316.08623365716011</v>
      </c>
    </row>
    <row r="63" spans="1:10" x14ac:dyDescent="0.45">
      <c r="A63">
        <f t="shared" si="6"/>
        <v>59</v>
      </c>
      <c r="B63">
        <v>8.0000000000000002E-3</v>
      </c>
      <c r="C63" s="3">
        <f t="shared" si="3"/>
        <v>0.46362000659795166</v>
      </c>
      <c r="D63">
        <f>target-C63</f>
        <v>0.33637999340204838</v>
      </c>
      <c r="E63">
        <f t="shared" si="7"/>
        <v>22.854574832257466</v>
      </c>
      <c r="F63">
        <f t="shared" si="8"/>
        <v>-3.6795238618885229E-3</v>
      </c>
      <c r="G63" s="2">
        <f>MAX(0,D63*Kp+E63*Ki+F63*Kd)</f>
        <v>0</v>
      </c>
      <c r="H63" s="2">
        <f t="shared" si="0"/>
        <v>0</v>
      </c>
      <c r="I63" s="2">
        <f t="shared" si="1"/>
        <v>0</v>
      </c>
      <c r="J63" s="1">
        <f>G63+J62</f>
        <v>316.08623365716011</v>
      </c>
    </row>
    <row r="64" spans="1:10" x14ac:dyDescent="0.45">
      <c r="A64">
        <f t="shared" si="6"/>
        <v>60</v>
      </c>
      <c r="B64">
        <v>8.0000000000000002E-3</v>
      </c>
      <c r="C64" s="3">
        <f t="shared" si="3"/>
        <v>0.46732896665073526</v>
      </c>
      <c r="D64">
        <f>target-C64</f>
        <v>0.33267103334926479</v>
      </c>
      <c r="E64">
        <f t="shared" si="7"/>
        <v>23.190954825659514</v>
      </c>
      <c r="F64">
        <f t="shared" si="8"/>
        <v>-3.7089600527835942E-3</v>
      </c>
      <c r="G64" s="2">
        <f>MAX(0,D64*Kp+E64*Ki+F64*Kd)</f>
        <v>0</v>
      </c>
      <c r="H64" s="2">
        <f t="shared" si="0"/>
        <v>0</v>
      </c>
      <c r="I64" s="2">
        <f t="shared" si="1"/>
        <v>0</v>
      </c>
      <c r="J64" s="1">
        <f>G64+J63</f>
        <v>316.08623365716011</v>
      </c>
    </row>
    <row r="65" spans="1:10" x14ac:dyDescent="0.45">
      <c r="A65">
        <f t="shared" si="6"/>
        <v>61</v>
      </c>
      <c r="B65">
        <v>8.0000000000000002E-3</v>
      </c>
      <c r="C65" s="3">
        <f t="shared" si="3"/>
        <v>0.47106759838394113</v>
      </c>
      <c r="D65">
        <f>target-C65</f>
        <v>0.32893240161605891</v>
      </c>
      <c r="E65">
        <f t="shared" si="7"/>
        <v>23.523625859008778</v>
      </c>
      <c r="F65">
        <f t="shared" si="8"/>
        <v>-3.7386317332058772E-3</v>
      </c>
      <c r="G65" s="2">
        <f>MAX(0,D65*Kp+E65*Ki+F65*Kd)</f>
        <v>0</v>
      </c>
      <c r="H65" s="2">
        <f t="shared" si="0"/>
        <v>0</v>
      </c>
      <c r="I65" s="2">
        <f t="shared" si="1"/>
        <v>0</v>
      </c>
      <c r="J65" s="1">
        <f>G65+J64</f>
        <v>316.08623365716011</v>
      </c>
    </row>
    <row r="66" spans="1:10" x14ac:dyDescent="0.45">
      <c r="A66">
        <f t="shared" si="6"/>
        <v>62</v>
      </c>
      <c r="B66">
        <v>8.0000000000000002E-3</v>
      </c>
      <c r="C66" s="3">
        <f t="shared" si="3"/>
        <v>0.47483613917101264</v>
      </c>
      <c r="D66">
        <f>target-C66</f>
        <v>0.32516386082898741</v>
      </c>
      <c r="E66">
        <f t="shared" si="7"/>
        <v>23.852558260624836</v>
      </c>
      <c r="F66">
        <f t="shared" si="8"/>
        <v>-3.768540787071506E-3</v>
      </c>
      <c r="G66" s="2">
        <f>MAX(0,D66*Kp+E66*Ki+F66*Kd)</f>
        <v>0</v>
      </c>
      <c r="H66" s="2">
        <f t="shared" si="0"/>
        <v>0</v>
      </c>
      <c r="I66" s="2">
        <f t="shared" si="1"/>
        <v>0</v>
      </c>
      <c r="J66" s="1">
        <f>G66+J65</f>
        <v>316.08623365716011</v>
      </c>
    </row>
    <row r="67" spans="1:10" x14ac:dyDescent="0.45">
      <c r="A67">
        <f t="shared" si="6"/>
        <v>63</v>
      </c>
      <c r="B67">
        <v>8.0000000000000002E-3</v>
      </c>
      <c r="C67" s="3">
        <f t="shared" si="3"/>
        <v>0.47863482828438075</v>
      </c>
      <c r="D67">
        <f>target-C67</f>
        <v>0.32136517171561929</v>
      </c>
      <c r="E67">
        <f t="shared" si="7"/>
        <v>24.177722121453822</v>
      </c>
      <c r="F67">
        <f t="shared" si="8"/>
        <v>-3.7986891133681144E-3</v>
      </c>
      <c r="G67" s="2">
        <f>MAX(0,D67*Kp+E67*Ki+F67*Kd)</f>
        <v>0</v>
      </c>
      <c r="H67" s="2">
        <f t="shared" si="0"/>
        <v>0</v>
      </c>
      <c r="I67" s="2">
        <f t="shared" si="1"/>
        <v>0</v>
      </c>
      <c r="J67" s="1">
        <f>G67+J66</f>
        <v>316.08623365716011</v>
      </c>
    </row>
    <row r="68" spans="1:10" x14ac:dyDescent="0.45">
      <c r="A68">
        <f t="shared" si="6"/>
        <v>64</v>
      </c>
      <c r="B68">
        <v>6.0000000000000001E-3</v>
      </c>
      <c r="C68" s="3">
        <f t="shared" si="3"/>
        <v>0.48150663725408704</v>
      </c>
      <c r="D68">
        <f>target-C68</f>
        <v>0.318493362745913</v>
      </c>
      <c r="E68">
        <f t="shared" si="7"/>
        <v>24.499087293169442</v>
      </c>
      <c r="F68">
        <f t="shared" si="8"/>
        <v>-2.871808969706291E-3</v>
      </c>
      <c r="G68" s="2">
        <f>MAX(0,D68*Kp+E68*Ki+F68*Kd)</f>
        <v>0</v>
      </c>
      <c r="H68" s="2">
        <f t="shared" si="0"/>
        <v>0</v>
      </c>
      <c r="I68" s="2">
        <f t="shared" si="1"/>
        <v>0</v>
      </c>
      <c r="J68" s="1">
        <f>G68+J67</f>
        <v>316.08623365716011</v>
      </c>
    </row>
    <row r="69" spans="1:10" x14ac:dyDescent="0.45">
      <c r="A69">
        <f t="shared" si="6"/>
        <v>65</v>
      </c>
      <c r="B69">
        <v>6.0000000000000001E-3</v>
      </c>
      <c r="C69" s="3">
        <f t="shared" si="3"/>
        <v>0.48439567707761155</v>
      </c>
      <c r="D69">
        <f>target-C69</f>
        <v>0.31560432292238849</v>
      </c>
      <c r="E69">
        <f t="shared" si="7"/>
        <v>24.817580655915354</v>
      </c>
      <c r="F69">
        <f t="shared" si="8"/>
        <v>-2.8890398235245085E-3</v>
      </c>
      <c r="G69" s="2">
        <f>MAX(0,D69*Kp+E69*Ki+F69*Kd)</f>
        <v>0</v>
      </c>
      <c r="H69" s="2">
        <f t="shared" ref="H69:H132" si="9">MAX(0,G69)</f>
        <v>0</v>
      </c>
      <c r="I69" s="2">
        <f t="shared" ref="I69:I132" si="10">MIN(0,G69)</f>
        <v>0</v>
      </c>
      <c r="J69" s="1">
        <f>G69+J68</f>
        <v>316.08623365716011</v>
      </c>
    </row>
    <row r="70" spans="1:10" x14ac:dyDescent="0.45">
      <c r="A70">
        <f t="shared" si="6"/>
        <v>66</v>
      </c>
      <c r="B70">
        <v>6.0000000000000001E-3</v>
      </c>
      <c r="C70" s="3">
        <f t="shared" ref="C70:C124" si="11">C69*(1+B70)</f>
        <v>0.48730205114007724</v>
      </c>
      <c r="D70">
        <f>target-C70</f>
        <v>0.3126979488599228</v>
      </c>
      <c r="E70">
        <f t="shared" si="7"/>
        <v>25.133184978837743</v>
      </c>
      <c r="F70">
        <f t="shared" si="8"/>
        <v>-2.9063740624656886E-3</v>
      </c>
      <c r="G70" s="2">
        <f>MAX(0,D70*Kp+E70*Ki+F70*Kd)</f>
        <v>0</v>
      </c>
      <c r="H70" s="2">
        <f t="shared" si="9"/>
        <v>0</v>
      </c>
      <c r="I70" s="2">
        <f t="shared" si="10"/>
        <v>0</v>
      </c>
      <c r="J70" s="1">
        <f>G70+J69</f>
        <v>316.08623365716011</v>
      </c>
    </row>
    <row r="71" spans="1:10" x14ac:dyDescent="0.45">
      <c r="A71">
        <f t="shared" si="6"/>
        <v>67</v>
      </c>
      <c r="B71">
        <v>6.0000000000000001E-3</v>
      </c>
      <c r="C71" s="3">
        <f t="shared" si="11"/>
        <v>0.49022586344691771</v>
      </c>
      <c r="D71">
        <f>target-C71</f>
        <v>0.30977413655308234</v>
      </c>
      <c r="E71">
        <f t="shared" si="7"/>
        <v>25.445882927697667</v>
      </c>
      <c r="F71">
        <f t="shared" si="8"/>
        <v>-2.9238123068404676E-3</v>
      </c>
      <c r="G71" s="2">
        <f>MAX(0,D71*Kp+E71*Ki+F71*Kd)</f>
        <v>0</v>
      </c>
      <c r="H71" s="2">
        <f t="shared" si="9"/>
        <v>0</v>
      </c>
      <c r="I71" s="2">
        <f t="shared" si="10"/>
        <v>0</v>
      </c>
      <c r="J71" s="1">
        <f>G71+J70</f>
        <v>316.08623365716011</v>
      </c>
    </row>
    <row r="72" spans="1:10" x14ac:dyDescent="0.45">
      <c r="A72">
        <f t="shared" si="6"/>
        <v>68</v>
      </c>
      <c r="B72">
        <v>6.0000000000000001E-3</v>
      </c>
      <c r="C72" s="3">
        <f t="shared" si="11"/>
        <v>0.49316721862759921</v>
      </c>
      <c r="D72">
        <f>target-C72</f>
        <v>0.30683278137240083</v>
      </c>
      <c r="E72">
        <f t="shared" si="7"/>
        <v>25.755657064250748</v>
      </c>
      <c r="F72">
        <f t="shared" si="8"/>
        <v>-2.9413551806815041E-3</v>
      </c>
      <c r="G72" s="2">
        <f>MAX(0,D72*Kp+E72*Ki+F72*Kd)</f>
        <v>0</v>
      </c>
      <c r="H72" s="2">
        <f t="shared" si="9"/>
        <v>0</v>
      </c>
      <c r="I72" s="2">
        <f t="shared" si="10"/>
        <v>0</v>
      </c>
      <c r="J72" s="1">
        <f>G72+J71</f>
        <v>316.08623365716011</v>
      </c>
    </row>
    <row r="73" spans="1:10" x14ac:dyDescent="0.45">
      <c r="A73">
        <f t="shared" si="6"/>
        <v>69</v>
      </c>
      <c r="B73">
        <v>6.0000000000000001E-3</v>
      </c>
      <c r="C73" s="3">
        <f t="shared" si="11"/>
        <v>0.49612622193936479</v>
      </c>
      <c r="D73">
        <f>target-C73</f>
        <v>0.30387377806063526</v>
      </c>
      <c r="E73">
        <f t="shared" si="7"/>
        <v>26.062489845623148</v>
      </c>
      <c r="F73">
        <f t="shared" si="8"/>
        <v>-2.9590033117655734E-3</v>
      </c>
      <c r="G73" s="2">
        <f>MAX(0,D73*Kp+E73*Ki+F73*Kd)</f>
        <v>0</v>
      </c>
      <c r="H73" s="2">
        <f t="shared" si="9"/>
        <v>0</v>
      </c>
      <c r="I73" s="2">
        <f t="shared" si="10"/>
        <v>0</v>
      </c>
      <c r="J73" s="1">
        <f>G73+J72</f>
        <v>316.08623365716011</v>
      </c>
    </row>
    <row r="74" spans="1:10" x14ac:dyDescent="0.45">
      <c r="A74">
        <f t="shared" si="6"/>
        <v>70</v>
      </c>
      <c r="B74">
        <v>6.0000000000000001E-3</v>
      </c>
      <c r="C74" s="3">
        <f t="shared" si="11"/>
        <v>0.499102979271001</v>
      </c>
      <c r="D74">
        <f>target-C74</f>
        <v>0.30089702072899904</v>
      </c>
      <c r="E74">
        <f t="shared" si="7"/>
        <v>26.366363623683782</v>
      </c>
      <c r="F74">
        <f t="shared" si="8"/>
        <v>-2.976757331636215E-3</v>
      </c>
      <c r="G74" s="2">
        <f>MAX(0,D74*Kp+E74*Ki+F74*Kd)</f>
        <v>0</v>
      </c>
      <c r="H74" s="2">
        <f t="shared" si="9"/>
        <v>0</v>
      </c>
      <c r="I74" s="2">
        <f t="shared" si="10"/>
        <v>0</v>
      </c>
      <c r="J74" s="1">
        <f>G74+J73</f>
        <v>316.08623365716011</v>
      </c>
    </row>
    <row r="75" spans="1:10" x14ac:dyDescent="0.45">
      <c r="A75">
        <f t="shared" si="6"/>
        <v>71</v>
      </c>
      <c r="B75">
        <v>5.0000000000000001E-3</v>
      </c>
      <c r="C75" s="3">
        <f t="shared" si="11"/>
        <v>0.50159849416735591</v>
      </c>
      <c r="D75">
        <f>target-C75</f>
        <v>0.29840150583264413</v>
      </c>
      <c r="E75">
        <f t="shared" si="7"/>
        <v>26.667260644412782</v>
      </c>
      <c r="F75">
        <f t="shared" si="8"/>
        <v>-2.4955148963549112E-3</v>
      </c>
      <c r="G75" s="2">
        <f>MAX(0,D75*Kp+E75*Ki+F75*Kd)</f>
        <v>0</v>
      </c>
      <c r="H75" s="2">
        <f t="shared" si="9"/>
        <v>0</v>
      </c>
      <c r="I75" s="2">
        <f t="shared" si="10"/>
        <v>0</v>
      </c>
      <c r="J75" s="1">
        <f>G75+J74</f>
        <v>316.08623365716011</v>
      </c>
    </row>
    <row r="76" spans="1:10" x14ac:dyDescent="0.45">
      <c r="A76">
        <f t="shared" si="6"/>
        <v>72</v>
      </c>
      <c r="B76">
        <v>5.0000000000000001E-3</v>
      </c>
      <c r="C76" s="3">
        <f t="shared" si="11"/>
        <v>0.50410648663819269</v>
      </c>
      <c r="D76">
        <f>target-C76</f>
        <v>0.29589351336180736</v>
      </c>
      <c r="E76">
        <f t="shared" si="7"/>
        <v>26.965662150245425</v>
      </c>
      <c r="F76">
        <f t="shared" si="8"/>
        <v>-2.5079924708367729E-3</v>
      </c>
      <c r="G76" s="2">
        <f>MAX(0,D76*Kp+E76*Ki+F76*Kd)</f>
        <v>0</v>
      </c>
      <c r="H76" s="2">
        <f t="shared" si="9"/>
        <v>0</v>
      </c>
      <c r="I76" s="2">
        <f t="shared" si="10"/>
        <v>0</v>
      </c>
      <c r="J76" s="1">
        <f>G76+J75</f>
        <v>316.08623365716011</v>
      </c>
    </row>
    <row r="77" spans="1:10" x14ac:dyDescent="0.45">
      <c r="A77">
        <f t="shared" si="6"/>
        <v>73</v>
      </c>
      <c r="B77">
        <v>5.0000000000000001E-3</v>
      </c>
      <c r="C77" s="3">
        <f t="shared" si="11"/>
        <v>0.50662701907138363</v>
      </c>
      <c r="D77">
        <f>target-C77</f>
        <v>0.29337298092861641</v>
      </c>
      <c r="E77">
        <f t="shared" si="7"/>
        <v>27.261555663607233</v>
      </c>
      <c r="F77">
        <f t="shared" si="8"/>
        <v>-2.5205324331909473E-3</v>
      </c>
      <c r="G77" s="2">
        <f>MAX(0,D77*Kp+E77*Ki+F77*Kd)</f>
        <v>0</v>
      </c>
      <c r="H77" s="2">
        <f t="shared" si="9"/>
        <v>0</v>
      </c>
      <c r="I77" s="2">
        <f t="shared" si="10"/>
        <v>0</v>
      </c>
      <c r="J77" s="1">
        <f>G77+J76</f>
        <v>316.08623365716011</v>
      </c>
    </row>
    <row r="78" spans="1:10" x14ac:dyDescent="0.45">
      <c r="A78">
        <f t="shared" si="6"/>
        <v>74</v>
      </c>
      <c r="B78">
        <v>5.0000000000000001E-3</v>
      </c>
      <c r="C78" s="3">
        <f t="shared" si="11"/>
        <v>0.50916015416674054</v>
      </c>
      <c r="D78">
        <f>target-C78</f>
        <v>0.2908398458332595</v>
      </c>
      <c r="E78">
        <f t="shared" si="7"/>
        <v>27.554928644535849</v>
      </c>
      <c r="F78">
        <f t="shared" si="8"/>
        <v>-2.5331350953569087E-3</v>
      </c>
      <c r="G78" s="2">
        <f>MAX(0,D78*Kp+E78*Ki+F78*Kd)</f>
        <v>0</v>
      </c>
      <c r="H78" s="2">
        <f t="shared" si="9"/>
        <v>0</v>
      </c>
      <c r="I78" s="2">
        <f t="shared" si="10"/>
        <v>0</v>
      </c>
      <c r="J78" s="1">
        <f>G78+J77</f>
        <v>316.08623365716011</v>
      </c>
    </row>
    <row r="79" spans="1:10" x14ac:dyDescent="0.45">
      <c r="A79">
        <f t="shared" si="6"/>
        <v>75</v>
      </c>
      <c r="B79">
        <v>5.0000000000000001E-3</v>
      </c>
      <c r="C79" s="3">
        <f t="shared" si="11"/>
        <v>0.5117059549375742</v>
      </c>
      <c r="D79">
        <f>target-C79</f>
        <v>0.28829404506242584</v>
      </c>
      <c r="E79">
        <f t="shared" si="7"/>
        <v>27.84576849036911</v>
      </c>
      <c r="F79">
        <f t="shared" si="8"/>
        <v>-2.5458007708336616E-3</v>
      </c>
      <c r="G79" s="2">
        <f>MAX(0,D79*Kp+E79*Ki+F79*Kd)</f>
        <v>0</v>
      </c>
      <c r="H79" s="2">
        <f t="shared" si="9"/>
        <v>0</v>
      </c>
      <c r="I79" s="2">
        <f t="shared" si="10"/>
        <v>0</v>
      </c>
      <c r="J79" s="1">
        <f>G79+J78</f>
        <v>316.08623365716011</v>
      </c>
    </row>
    <row r="80" spans="1:10" x14ac:dyDescent="0.45">
      <c r="A80">
        <f t="shared" si="6"/>
        <v>76</v>
      </c>
      <c r="B80">
        <v>5.0000000000000001E-3</v>
      </c>
      <c r="C80" s="3">
        <f t="shared" si="11"/>
        <v>0.51426448471226205</v>
      </c>
      <c r="D80">
        <f>target-C80</f>
        <v>0.285735515287738</v>
      </c>
      <c r="E80">
        <f t="shared" si="7"/>
        <v>28.134062535431536</v>
      </c>
      <c r="F80">
        <f t="shared" si="8"/>
        <v>-2.5585297746878455E-3</v>
      </c>
      <c r="G80" s="2">
        <f>MAX(0,D80*Kp+E80*Ki+F80*Kd)</f>
        <v>0</v>
      </c>
      <c r="H80" s="2">
        <f t="shared" si="9"/>
        <v>0</v>
      </c>
      <c r="I80" s="2">
        <f t="shared" si="10"/>
        <v>0</v>
      </c>
      <c r="J80" s="1">
        <f>G80+J79</f>
        <v>316.08623365716011</v>
      </c>
    </row>
    <row r="81" spans="1:10" x14ac:dyDescent="0.45">
      <c r="A81">
        <f t="shared" si="6"/>
        <v>77</v>
      </c>
      <c r="B81">
        <v>5.0000000000000001E-3</v>
      </c>
      <c r="C81" s="3">
        <f t="shared" si="11"/>
        <v>0.51683580713582333</v>
      </c>
      <c r="D81">
        <f>target-C81</f>
        <v>0.28316419286417671</v>
      </c>
      <c r="E81">
        <f t="shared" si="7"/>
        <v>28.419798050719272</v>
      </c>
      <c r="F81">
        <f t="shared" si="8"/>
        <v>-2.5713224235612842E-3</v>
      </c>
      <c r="G81" s="2">
        <f>MAX(0,D81*Kp+E81*Ki+F81*Kd)</f>
        <v>0</v>
      </c>
      <c r="H81" s="2">
        <f t="shared" si="9"/>
        <v>0</v>
      </c>
      <c r="I81" s="2">
        <f t="shared" si="10"/>
        <v>0</v>
      </c>
      <c r="J81" s="1">
        <f>G81+J80</f>
        <v>316.08623365716011</v>
      </c>
    </row>
    <row r="82" spans="1:10" x14ac:dyDescent="0.45">
      <c r="A82">
        <f t="shared" si="6"/>
        <v>78</v>
      </c>
      <c r="B82">
        <v>5.0000000000000001E-3</v>
      </c>
      <c r="C82" s="3">
        <f t="shared" si="11"/>
        <v>0.51941998617150242</v>
      </c>
      <c r="D82">
        <f>target-C82</f>
        <v>0.28058001382849762</v>
      </c>
      <c r="E82">
        <f t="shared" si="7"/>
        <v>28.70296224358345</v>
      </c>
      <c r="F82">
        <f t="shared" si="8"/>
        <v>-2.5841790356790906E-3</v>
      </c>
      <c r="G82" s="2">
        <f>MAX(0,D82*Kp+E82*Ki+F82*Kd)</f>
        <v>0</v>
      </c>
      <c r="H82" s="2">
        <f t="shared" si="9"/>
        <v>0</v>
      </c>
      <c r="I82" s="2">
        <f t="shared" si="10"/>
        <v>0</v>
      </c>
      <c r="J82" s="1">
        <f>G82+J81</f>
        <v>316.08623365716011</v>
      </c>
    </row>
    <row r="83" spans="1:10" x14ac:dyDescent="0.45">
      <c r="A83">
        <f t="shared" si="6"/>
        <v>79</v>
      </c>
      <c r="B83">
        <v>5.0000000000000001E-3</v>
      </c>
      <c r="C83" s="3">
        <f t="shared" si="11"/>
        <v>0.52201708610235986</v>
      </c>
      <c r="D83">
        <f>target-C83</f>
        <v>0.27798291389764018</v>
      </c>
      <c r="E83">
        <f t="shared" si="7"/>
        <v>28.983542257411948</v>
      </c>
      <c r="F83">
        <f t="shared" si="8"/>
        <v>-2.5970999308574383E-3</v>
      </c>
      <c r="G83" s="2">
        <f>MAX(0,D83*Kp+E83*Ki+F83*Kd)</f>
        <v>0</v>
      </c>
      <c r="H83" s="2">
        <f t="shared" si="9"/>
        <v>0</v>
      </c>
      <c r="I83" s="2">
        <f t="shared" si="10"/>
        <v>0</v>
      </c>
      <c r="J83" s="1">
        <f>G83+J82</f>
        <v>316.08623365716011</v>
      </c>
    </row>
    <row r="84" spans="1:10" x14ac:dyDescent="0.45">
      <c r="A84">
        <f t="shared" si="6"/>
        <v>80</v>
      </c>
      <c r="B84">
        <v>5.0000000000000001E-3</v>
      </c>
      <c r="C84" s="3">
        <f t="shared" si="11"/>
        <v>0.52462717153287164</v>
      </c>
      <c r="D84">
        <f>target-C84</f>
        <v>0.27537282846712841</v>
      </c>
      <c r="E84">
        <f t="shared" si="7"/>
        <v>29.261525171309589</v>
      </c>
      <c r="F84">
        <f t="shared" si="8"/>
        <v>-2.6100854305117771E-3</v>
      </c>
      <c r="G84" s="2">
        <f>MAX(0,D84*Kp+E84*Ki+F84*Kd)</f>
        <v>0</v>
      </c>
      <c r="H84" s="2">
        <f t="shared" si="9"/>
        <v>0</v>
      </c>
      <c r="I84" s="2">
        <f t="shared" si="10"/>
        <v>0</v>
      </c>
      <c r="J84" s="1">
        <f>G84+J83</f>
        <v>316.08623365716011</v>
      </c>
    </row>
    <row r="85" spans="1:10" x14ac:dyDescent="0.45">
      <c r="A85">
        <f t="shared" si="6"/>
        <v>81</v>
      </c>
      <c r="B85">
        <v>5.0000000000000001E-3</v>
      </c>
      <c r="C85" s="3">
        <f t="shared" si="11"/>
        <v>0.52725030739053591</v>
      </c>
      <c r="D85">
        <f>target-C85</f>
        <v>0.27274969260946413</v>
      </c>
      <c r="E85">
        <f t="shared" si="7"/>
        <v>29.536897999776716</v>
      </c>
      <c r="F85">
        <f t="shared" si="8"/>
        <v>-2.6231358576642716E-3</v>
      </c>
      <c r="G85" s="2">
        <f>MAX(0,D85*Kp+E85*Ki+F85*Kd)</f>
        <v>0</v>
      </c>
      <c r="H85" s="2">
        <f t="shared" si="9"/>
        <v>0</v>
      </c>
      <c r="I85" s="2">
        <f t="shared" si="10"/>
        <v>0</v>
      </c>
      <c r="J85" s="1">
        <f>G85+J84</f>
        <v>316.08623365716011</v>
      </c>
    </row>
    <row r="86" spans="1:10" x14ac:dyDescent="0.45">
      <c r="A86">
        <f t="shared" si="6"/>
        <v>82</v>
      </c>
      <c r="B86">
        <v>3.0000000000000001E-3</v>
      </c>
      <c r="C86" s="3">
        <f t="shared" si="11"/>
        <v>0.52883205831270741</v>
      </c>
      <c r="D86">
        <f>target-C86</f>
        <v>0.27116794168729264</v>
      </c>
      <c r="E86">
        <f t="shared" si="7"/>
        <v>29.809647692386179</v>
      </c>
      <c r="F86">
        <f t="shared" si="8"/>
        <v>-1.5817509221714987E-3</v>
      </c>
      <c r="G86" s="2">
        <f>MAX(0,D86*Kp+E86*Ki+F86*Kd)</f>
        <v>2.0773199142984762</v>
      </c>
      <c r="H86" s="2">
        <f t="shared" si="9"/>
        <v>2.0773199142984762</v>
      </c>
      <c r="I86" s="2">
        <f t="shared" si="10"/>
        <v>0</v>
      </c>
      <c r="J86" s="1">
        <f>G86+J85</f>
        <v>318.16355357145858</v>
      </c>
    </row>
    <row r="87" spans="1:10" x14ac:dyDescent="0.45">
      <c r="A87">
        <f t="shared" si="6"/>
        <v>83</v>
      </c>
      <c r="B87">
        <v>1E-3</v>
      </c>
      <c r="C87" s="3">
        <f t="shared" si="11"/>
        <v>0.52936089037102008</v>
      </c>
      <c r="D87">
        <f>target-C87</f>
        <v>0.27063910962897997</v>
      </c>
      <c r="E87">
        <f t="shared" si="7"/>
        <v>30.08081563407347</v>
      </c>
      <c r="F87">
        <f t="shared" si="8"/>
        <v>-5.2883205831266711E-4</v>
      </c>
      <c r="G87" s="2">
        <f>MAX(0,D87*Kp+E87*Ki+F87*Kd)</f>
        <v>6.3055355227362782</v>
      </c>
      <c r="H87" s="2">
        <f t="shared" si="9"/>
        <v>6.3055355227362782</v>
      </c>
      <c r="I87" s="2">
        <f t="shared" si="10"/>
        <v>0</v>
      </c>
      <c r="J87" s="1">
        <f>G87+J86</f>
        <v>324.46908909419483</v>
      </c>
    </row>
    <row r="88" spans="1:10" x14ac:dyDescent="0.45">
      <c r="A88">
        <f t="shared" si="6"/>
        <v>84</v>
      </c>
      <c r="B88">
        <v>1E-3</v>
      </c>
      <c r="C88" s="3">
        <f t="shared" si="11"/>
        <v>0.529890251261391</v>
      </c>
      <c r="D88">
        <f>target-C88</f>
        <v>0.27010974873860905</v>
      </c>
      <c r="E88">
        <f t="shared" si="7"/>
        <v>30.351454743702451</v>
      </c>
      <c r="F88">
        <f t="shared" si="8"/>
        <v>-5.2936089037092238E-4</v>
      </c>
      <c r="G88" s="2">
        <f>MAX(0,D88*Kp+E88*Ki+F88*Kd)</f>
        <v>6.3198968876587358</v>
      </c>
      <c r="H88" s="2">
        <f t="shared" si="9"/>
        <v>6.3198968876587358</v>
      </c>
      <c r="I88" s="2">
        <f t="shared" si="10"/>
        <v>0</v>
      </c>
      <c r="J88" s="1">
        <f>G88+J87</f>
        <v>330.78898598185356</v>
      </c>
    </row>
    <row r="89" spans="1:10" x14ac:dyDescent="0.45">
      <c r="A89">
        <f t="shared" si="6"/>
        <v>85</v>
      </c>
      <c r="B89">
        <v>1E-3</v>
      </c>
      <c r="C89" s="3">
        <f t="shared" si="11"/>
        <v>0.53042014151265238</v>
      </c>
      <c r="D89">
        <f>target-C89</f>
        <v>0.26957985848734767</v>
      </c>
      <c r="E89">
        <f t="shared" si="7"/>
        <v>30.62156449244106</v>
      </c>
      <c r="F89">
        <f t="shared" si="8"/>
        <v>-5.298902512613779E-4</v>
      </c>
      <c r="G89" s="2">
        <f>MAX(0,D89*Kp+E89*Ki+F89*Kd)</f>
        <v>6.3341926139455484</v>
      </c>
      <c r="H89" s="2">
        <f t="shared" si="9"/>
        <v>6.3341926139455484</v>
      </c>
      <c r="I89" s="2">
        <f t="shared" si="10"/>
        <v>0</v>
      </c>
      <c r="J89" s="1">
        <f>G89+J88</f>
        <v>337.12317859579912</v>
      </c>
    </row>
    <row r="90" spans="1:10" x14ac:dyDescent="0.45">
      <c r="A90">
        <f t="shared" si="6"/>
        <v>86</v>
      </c>
      <c r="B90">
        <v>1E-3</v>
      </c>
      <c r="C90" s="3">
        <f t="shared" si="11"/>
        <v>0.53095056165416499</v>
      </c>
      <c r="D90">
        <f>target-C90</f>
        <v>0.26904943834583506</v>
      </c>
      <c r="E90">
        <f t="shared" si="7"/>
        <v>30.891144350928407</v>
      </c>
      <c r="F90">
        <f t="shared" si="8"/>
        <v>-5.3042014151261085E-4</v>
      </c>
      <c r="G90" s="2">
        <f>MAX(0,D90*Kp+E90*Ki+F90*Kd)</f>
        <v>6.3484226359590981</v>
      </c>
      <c r="H90" s="2">
        <f t="shared" si="9"/>
        <v>6.3484226359590981</v>
      </c>
      <c r="I90" s="2">
        <f t="shared" si="10"/>
        <v>0</v>
      </c>
      <c r="J90" s="1">
        <f>G90+J89</f>
        <v>343.4716012317582</v>
      </c>
    </row>
    <row r="91" spans="1:10" x14ac:dyDescent="0.45">
      <c r="A91">
        <f t="shared" si="6"/>
        <v>87</v>
      </c>
      <c r="B91">
        <v>1E-3</v>
      </c>
      <c r="C91" s="3">
        <f t="shared" si="11"/>
        <v>0.53148151221581907</v>
      </c>
      <c r="D91">
        <f>target-C91</f>
        <v>0.26851848778418097</v>
      </c>
      <c r="E91">
        <f t="shared" si="7"/>
        <v>31.160193789274242</v>
      </c>
      <c r="F91">
        <f t="shared" si="8"/>
        <v>-5.3095056165408661E-4</v>
      </c>
      <c r="G91" s="2">
        <f>MAX(0,D91*Kp+E91*Ki+F91*Kd)</f>
        <v>6.3625868879946967</v>
      </c>
      <c r="H91" s="2">
        <f t="shared" si="9"/>
        <v>6.3625868879946967</v>
      </c>
      <c r="I91" s="2">
        <f t="shared" si="10"/>
        <v>0</v>
      </c>
      <c r="J91" s="1">
        <f>G91+J90</f>
        <v>349.83418811975292</v>
      </c>
    </row>
    <row r="92" spans="1:10" x14ac:dyDescent="0.45">
      <c r="A92">
        <f t="shared" si="6"/>
        <v>88</v>
      </c>
      <c r="B92">
        <v>1E-3</v>
      </c>
      <c r="C92" s="3">
        <f t="shared" si="11"/>
        <v>0.53201299372803479</v>
      </c>
      <c r="D92">
        <f>target-C92</f>
        <v>0.26798700627196526</v>
      </c>
      <c r="E92">
        <f t="shared" si="7"/>
        <v>31.428712277058423</v>
      </c>
      <c r="F92">
        <f t="shared" si="8"/>
        <v>-5.314815122157146E-4</v>
      </c>
      <c r="G92" s="2">
        <f>MAX(0,D92*Kp+E92*Ki+F92*Kd)</f>
        <v>6.3766853042822902</v>
      </c>
      <c r="H92" s="2">
        <f t="shared" si="9"/>
        <v>6.3766853042822902</v>
      </c>
      <c r="I92" s="2">
        <f t="shared" si="10"/>
        <v>0</v>
      </c>
      <c r="J92" s="1">
        <f>G92+J91</f>
        <v>356.21087342403519</v>
      </c>
    </row>
    <row r="93" spans="1:10" x14ac:dyDescent="0.45">
      <c r="A93">
        <f t="shared" si="6"/>
        <v>89</v>
      </c>
      <c r="B93">
        <v>1E-3</v>
      </c>
      <c r="C93" s="3">
        <f t="shared" si="11"/>
        <v>0.53254500672176275</v>
      </c>
      <c r="D93">
        <f>target-C93</f>
        <v>0.2674549932782373</v>
      </c>
      <c r="E93">
        <f t="shared" si="7"/>
        <v>31.696699283330389</v>
      </c>
      <c r="F93">
        <f t="shared" si="8"/>
        <v>-5.320129937279594E-4</v>
      </c>
      <c r="G93" s="2">
        <f>MAX(0,D93*Kp+E93*Ki+F93*Kd)</f>
        <v>6.3907178189859479</v>
      </c>
      <c r="H93" s="2">
        <f t="shared" si="9"/>
        <v>6.3907178189859479</v>
      </c>
      <c r="I93" s="2">
        <f t="shared" si="10"/>
        <v>0</v>
      </c>
      <c r="J93" s="1">
        <f>G93+J92</f>
        <v>362.60159124302112</v>
      </c>
    </row>
    <row r="94" spans="1:10" x14ac:dyDescent="0.45">
      <c r="A94">
        <f t="shared" si="6"/>
        <v>90</v>
      </c>
      <c r="B94">
        <v>1E-3</v>
      </c>
      <c r="C94" s="3">
        <f t="shared" si="11"/>
        <v>0.53307755172848448</v>
      </c>
      <c r="D94">
        <f>target-C94</f>
        <v>0.26692244827151557</v>
      </c>
      <c r="E94">
        <f t="shared" si="7"/>
        <v>31.964154276608625</v>
      </c>
      <c r="F94">
        <f t="shared" si="8"/>
        <v>-5.3254500672172966E-4</v>
      </c>
      <c r="G94" s="2">
        <f>MAX(0,D94*Kp+E94*Ki+F94*Kd)</f>
        <v>6.4046843662042559</v>
      </c>
      <c r="H94" s="2">
        <f t="shared" si="9"/>
        <v>6.4046843662042559</v>
      </c>
      <c r="I94" s="2">
        <f t="shared" si="10"/>
        <v>0</v>
      </c>
      <c r="J94" s="1">
        <f>G94+J93</f>
        <v>369.00627560922538</v>
      </c>
    </row>
    <row r="95" spans="1:10" x14ac:dyDescent="0.45">
      <c r="A95">
        <f t="shared" si="6"/>
        <v>91</v>
      </c>
      <c r="B95">
        <v>1E-3</v>
      </c>
      <c r="C95" s="3">
        <f t="shared" si="11"/>
        <v>0.53361062928021286</v>
      </c>
      <c r="D95">
        <f>target-C95</f>
        <v>0.26638937071978719</v>
      </c>
      <c r="E95">
        <f t="shared" si="7"/>
        <v>32.23107672488014</v>
      </c>
      <c r="F95">
        <f t="shared" si="8"/>
        <v>-5.3307755172837812E-4</v>
      </c>
      <c r="G95" s="2">
        <f>MAX(0,D95*Kp+E95*Ki+F95*Kd)</f>
        <v>6.4185848799702452</v>
      </c>
      <c r="H95" s="2">
        <f t="shared" si="9"/>
        <v>6.4185848799702452</v>
      </c>
      <c r="I95" s="2">
        <f t="shared" si="10"/>
        <v>0</v>
      </c>
      <c r="J95" s="1">
        <f>G95+J94</f>
        <v>375.42486048919562</v>
      </c>
    </row>
    <row r="96" spans="1:10" x14ac:dyDescent="0.45">
      <c r="A96">
        <f t="shared" si="6"/>
        <v>92</v>
      </c>
      <c r="B96">
        <v>1E-3</v>
      </c>
      <c r="C96" s="3">
        <f t="shared" si="11"/>
        <v>0.534144239909493</v>
      </c>
      <c r="D96">
        <f>target-C96</f>
        <v>0.26585576009050704</v>
      </c>
      <c r="E96">
        <f t="shared" si="7"/>
        <v>32.497466095599925</v>
      </c>
      <c r="F96">
        <f t="shared" si="8"/>
        <v>-5.3361062928014569E-4</v>
      </c>
      <c r="G96" s="2">
        <f>MAX(0,D96*Kp+E96*Ki+F96*Kd)</f>
        <v>6.4324192942495522</v>
      </c>
      <c r="H96" s="2">
        <f t="shared" si="9"/>
        <v>6.4324192942495522</v>
      </c>
      <c r="I96" s="2">
        <f t="shared" si="10"/>
        <v>0</v>
      </c>
      <c r="J96" s="1">
        <f>G96+J95</f>
        <v>381.85727978344516</v>
      </c>
    </row>
    <row r="97" spans="1:10" x14ac:dyDescent="0.45">
      <c r="A97">
        <f t="shared" si="6"/>
        <v>93</v>
      </c>
      <c r="B97">
        <v>1E-3</v>
      </c>
      <c r="C97" s="3">
        <f t="shared" si="11"/>
        <v>0.53467838414940239</v>
      </c>
      <c r="D97">
        <f>target-C97</f>
        <v>0.26532161585059766</v>
      </c>
      <c r="E97">
        <f t="shared" si="7"/>
        <v>32.763321855690435</v>
      </c>
      <c r="F97">
        <f t="shared" si="8"/>
        <v>-5.3414423990938431E-4</v>
      </c>
      <c r="G97" s="2">
        <f>MAX(0,D97*Kp+E97*Ki+F97*Kd)</f>
        <v>6.4461875429434592</v>
      </c>
      <c r="H97" s="2">
        <f t="shared" si="9"/>
        <v>6.4461875429434592</v>
      </c>
      <c r="I97" s="2">
        <f t="shared" si="10"/>
        <v>0</v>
      </c>
      <c r="J97" s="1">
        <f>G97+J96</f>
        <v>388.30346732638861</v>
      </c>
    </row>
    <row r="98" spans="1:10" x14ac:dyDescent="0.45">
      <c r="A98">
        <f t="shared" ref="A98:A117" si="12">A97+1</f>
        <v>94</v>
      </c>
      <c r="B98">
        <v>1E-3</v>
      </c>
      <c r="C98" s="3">
        <f t="shared" si="11"/>
        <v>0.53521306253355172</v>
      </c>
      <c r="D98">
        <f>target-C98</f>
        <v>0.26478693746644832</v>
      </c>
      <c r="E98">
        <f t="shared" ref="E98:E117" si="13">E97+D97</f>
        <v>33.028643471541031</v>
      </c>
      <c r="F98">
        <f t="shared" ref="F98:F117" si="14">D98-D97</f>
        <v>-5.3467838414933411E-4</v>
      </c>
      <c r="G98" s="2">
        <f>MAX(0,D98*Kp+E98*Ki+F98*Kd)</f>
        <v>6.4598895598857347</v>
      </c>
      <c r="H98" s="2">
        <f t="shared" si="9"/>
        <v>6.4598895598857347</v>
      </c>
      <c r="I98" s="2">
        <f t="shared" si="10"/>
        <v>0</v>
      </c>
      <c r="J98" s="1">
        <f>G98+J97</f>
        <v>394.76335688627432</v>
      </c>
    </row>
    <row r="99" spans="1:10" x14ac:dyDescent="0.45">
      <c r="A99">
        <f t="shared" si="12"/>
        <v>95</v>
      </c>
      <c r="B99">
        <v>1E-3</v>
      </c>
      <c r="C99" s="3">
        <f t="shared" si="11"/>
        <v>0.53574827559608518</v>
      </c>
      <c r="D99">
        <f>target-C99</f>
        <v>0.26425172440391487</v>
      </c>
      <c r="E99">
        <f t="shared" si="13"/>
        <v>33.293430409007478</v>
      </c>
      <c r="F99">
        <f t="shared" si="14"/>
        <v>-5.3521306253345724E-4</v>
      </c>
      <c r="G99" s="2">
        <f>MAX(0,D99*Kp+E99*Ki+F99*Kd)</f>
        <v>6.4735252788452158</v>
      </c>
      <c r="H99" s="2">
        <f t="shared" si="9"/>
        <v>6.4735252788452158</v>
      </c>
      <c r="I99" s="2">
        <f t="shared" si="10"/>
        <v>0</v>
      </c>
      <c r="J99" s="1">
        <f>G99+J98</f>
        <v>401.23688216511954</v>
      </c>
    </row>
    <row r="100" spans="1:10" x14ac:dyDescent="0.45">
      <c r="A100">
        <f t="shared" si="12"/>
        <v>96</v>
      </c>
      <c r="B100">
        <v>1E-3</v>
      </c>
      <c r="C100" s="3">
        <f t="shared" si="11"/>
        <v>0.53628402387168117</v>
      </c>
      <c r="D100">
        <f>target-C100</f>
        <v>0.26371597612831887</v>
      </c>
      <c r="E100">
        <f t="shared" si="13"/>
        <v>33.55768213341139</v>
      </c>
      <c r="F100">
        <f t="shared" si="14"/>
        <v>-5.3574827559599303E-4</v>
      </c>
      <c r="G100" s="2">
        <f>MAX(0,D100*Kp+E100*Ki+F100*Kd)</f>
        <v>6.4870946335235455</v>
      </c>
      <c r="H100" s="2">
        <f t="shared" si="9"/>
        <v>6.4870946335235455</v>
      </c>
      <c r="I100" s="2">
        <f t="shared" si="10"/>
        <v>0</v>
      </c>
      <c r="J100" s="1">
        <f>G100+J99</f>
        <v>407.72397679864309</v>
      </c>
    </row>
    <row r="101" spans="1:10" x14ac:dyDescent="0.45">
      <c r="A101">
        <f t="shared" si="12"/>
        <v>97</v>
      </c>
      <c r="B101">
        <v>1E-3</v>
      </c>
      <c r="C101" s="3">
        <f t="shared" si="11"/>
        <v>0.5368203078955528</v>
      </c>
      <c r="D101">
        <f>target-C101</f>
        <v>0.26317969210444725</v>
      </c>
      <c r="E101">
        <f t="shared" si="13"/>
        <v>33.821398109539707</v>
      </c>
      <c r="F101">
        <f t="shared" si="14"/>
        <v>-5.3628402387162488E-4</v>
      </c>
      <c r="G101" s="2">
        <f>MAX(0,D101*Kp+E101*Ki+F101*Kd)</f>
        <v>6.5005975575564161</v>
      </c>
      <c r="H101" s="2">
        <f t="shared" si="9"/>
        <v>6.5005975575564161</v>
      </c>
      <c r="I101" s="2">
        <f t="shared" si="10"/>
        <v>0</v>
      </c>
      <c r="J101" s="1">
        <f>G101+J100</f>
        <v>414.22457435619953</v>
      </c>
    </row>
    <row r="102" spans="1:10" x14ac:dyDescent="0.45">
      <c r="A102">
        <f t="shared" si="12"/>
        <v>98</v>
      </c>
      <c r="B102">
        <v>1E-3</v>
      </c>
      <c r="C102" s="3">
        <f t="shared" si="11"/>
        <v>0.53735712820344828</v>
      </c>
      <c r="D102">
        <f>target-C102</f>
        <v>0.26264287179655177</v>
      </c>
      <c r="E102">
        <f t="shared" si="13"/>
        <v>34.084577801644151</v>
      </c>
      <c r="F102">
        <f t="shared" si="14"/>
        <v>-5.368203078954803E-4</v>
      </c>
      <c r="G102" s="2">
        <f>MAX(0,D102*Kp+E102*Ki+F102*Kd)</f>
        <v>6.5140339845135298</v>
      </c>
      <c r="H102" s="2">
        <f t="shared" si="9"/>
        <v>6.5140339845135298</v>
      </c>
      <c r="I102" s="2">
        <f t="shared" si="10"/>
        <v>0</v>
      </c>
      <c r="J102" s="1">
        <f>G102+J101</f>
        <v>420.73860834071303</v>
      </c>
    </row>
    <row r="103" spans="1:10" x14ac:dyDescent="0.45">
      <c r="A103">
        <f t="shared" si="12"/>
        <v>99</v>
      </c>
      <c r="B103">
        <v>1E-3</v>
      </c>
      <c r="C103" s="3">
        <f t="shared" si="11"/>
        <v>0.53789448533165163</v>
      </c>
      <c r="D103">
        <f>target-C103</f>
        <v>0.26210551466834842</v>
      </c>
      <c r="E103">
        <f t="shared" si="13"/>
        <v>34.347220673440702</v>
      </c>
      <c r="F103">
        <f t="shared" si="14"/>
        <v>-5.3735712820335291E-4</v>
      </c>
      <c r="G103" s="2">
        <f>MAX(0,D103*Kp+E103*Ki+F103*Kd)</f>
        <v>6.5274038478976273</v>
      </c>
      <c r="H103" s="2">
        <f t="shared" si="9"/>
        <v>6.5274038478976273</v>
      </c>
      <c r="I103" s="2">
        <f t="shared" si="10"/>
        <v>0</v>
      </c>
      <c r="J103" s="1">
        <f>G103+J102</f>
        <v>427.26601218861066</v>
      </c>
    </row>
    <row r="104" spans="1:10" x14ac:dyDescent="0.45">
      <c r="A104">
        <f t="shared" si="12"/>
        <v>100</v>
      </c>
      <c r="B104">
        <v>1E-3</v>
      </c>
      <c r="C104" s="3">
        <f t="shared" si="11"/>
        <v>0.53843237981698322</v>
      </c>
      <c r="D104">
        <f>target-C104</f>
        <v>0.26156762018301682</v>
      </c>
      <c r="E104">
        <f t="shared" si="13"/>
        <v>34.609326188109051</v>
      </c>
      <c r="F104">
        <f t="shared" si="14"/>
        <v>-5.3789448533159145E-4</v>
      </c>
      <c r="G104" s="2">
        <f>MAX(0,D104*Kp+E104*Ki+F104*Kd)</f>
        <v>6.5407070811448769</v>
      </c>
      <c r="H104" s="2">
        <f t="shared" si="9"/>
        <v>6.5407070811448769</v>
      </c>
      <c r="I104" s="2">
        <f t="shared" si="10"/>
        <v>0</v>
      </c>
      <c r="J104" s="1">
        <f>G104+J103</f>
        <v>433.80671926975555</v>
      </c>
    </row>
    <row r="105" spans="1:10" x14ac:dyDescent="0.45">
      <c r="A105">
        <f t="shared" si="12"/>
        <v>101</v>
      </c>
      <c r="B105">
        <v>1E-3</v>
      </c>
      <c r="C105" s="3">
        <f t="shared" si="11"/>
        <v>0.5389708121968001</v>
      </c>
      <c r="D105">
        <f>target-C105</f>
        <v>0.26102918780319995</v>
      </c>
      <c r="E105">
        <f t="shared" si="13"/>
        <v>34.870893808292067</v>
      </c>
      <c r="F105">
        <f t="shared" si="14"/>
        <v>-5.3843237981687775E-4</v>
      </c>
      <c r="G105" s="2">
        <f>MAX(0,D105*Kp+E105*Ki+F105*Kd)</f>
        <v>6.5539436176256949</v>
      </c>
      <c r="H105" s="2">
        <f t="shared" si="9"/>
        <v>6.5539436176256949</v>
      </c>
      <c r="I105" s="2">
        <f t="shared" si="10"/>
        <v>0</v>
      </c>
      <c r="J105" s="1">
        <f>G105+J104</f>
        <v>440.36066288738124</v>
      </c>
    </row>
    <row r="106" spans="1:10" x14ac:dyDescent="0.45">
      <c r="A106">
        <f t="shared" si="12"/>
        <v>102</v>
      </c>
      <c r="B106">
        <v>1E-3</v>
      </c>
      <c r="C106" s="3">
        <f t="shared" si="11"/>
        <v>0.53950978300899688</v>
      </c>
      <c r="D106">
        <f>target-C106</f>
        <v>0.26049021699100317</v>
      </c>
      <c r="E106">
        <f t="shared" si="13"/>
        <v>35.13192299609527</v>
      </c>
      <c r="F106">
        <f t="shared" si="14"/>
        <v>-5.3897081219678178E-4</v>
      </c>
      <c r="G106" s="2">
        <f>MAX(0,D106*Kp+E106*Ki+F106*Kd)</f>
        <v>6.5671133906424632</v>
      </c>
      <c r="H106" s="2">
        <f t="shared" si="9"/>
        <v>6.5671133906424632</v>
      </c>
      <c r="I106" s="2">
        <f t="shared" si="10"/>
        <v>0</v>
      </c>
      <c r="J106" s="1">
        <f>G106+J105</f>
        <v>446.92777627802371</v>
      </c>
    </row>
    <row r="107" spans="1:10" x14ac:dyDescent="0.45">
      <c r="A107">
        <f t="shared" si="12"/>
        <v>103</v>
      </c>
      <c r="B107">
        <v>1E-3</v>
      </c>
      <c r="C107" s="3">
        <f t="shared" si="11"/>
        <v>0.54004929279200586</v>
      </c>
      <c r="D107">
        <f>target-C107</f>
        <v>0.25995070720799418</v>
      </c>
      <c r="E107">
        <f t="shared" si="13"/>
        <v>35.392413213086272</v>
      </c>
      <c r="F107">
        <f t="shared" si="14"/>
        <v>-5.3950978300898456E-4</v>
      </c>
      <c r="G107" s="2">
        <f>MAX(0,D107*Kp+E107*Ki+F107*Kd)</f>
        <v>6.5802163334325741</v>
      </c>
      <c r="H107" s="2">
        <f t="shared" si="9"/>
        <v>6.5802163334325741</v>
      </c>
      <c r="I107" s="2">
        <f t="shared" si="10"/>
        <v>0</v>
      </c>
      <c r="J107" s="1">
        <f>G107+J106</f>
        <v>453.5079926114563</v>
      </c>
    </row>
    <row r="108" spans="1:10" x14ac:dyDescent="0.45">
      <c r="A108">
        <f t="shared" si="12"/>
        <v>104</v>
      </c>
      <c r="B108">
        <v>1E-3</v>
      </c>
      <c r="C108" s="3">
        <f t="shared" si="11"/>
        <v>0.54058934208479781</v>
      </c>
      <c r="D108">
        <f>target-C108</f>
        <v>0.25941065791520224</v>
      </c>
      <c r="E108">
        <f t="shared" si="13"/>
        <v>35.652363920294263</v>
      </c>
      <c r="F108">
        <f t="shared" si="14"/>
        <v>-5.4004929279194425E-4</v>
      </c>
      <c r="G108" s="2">
        <f>MAX(0,D108*Kp+E108*Ki+F108*Kd)</f>
        <v>6.5932523791656941</v>
      </c>
      <c r="H108" s="2">
        <f t="shared" si="9"/>
        <v>6.5932523791656941</v>
      </c>
      <c r="I108" s="2">
        <f t="shared" si="10"/>
        <v>0</v>
      </c>
      <c r="J108" s="1">
        <f>G108+J107</f>
        <v>460.10124499062198</v>
      </c>
    </row>
    <row r="109" spans="1:10" x14ac:dyDescent="0.45">
      <c r="A109">
        <f t="shared" si="12"/>
        <v>105</v>
      </c>
      <c r="B109">
        <v>1E-3</v>
      </c>
      <c r="C109" s="3">
        <f t="shared" si="11"/>
        <v>0.54112993142688259</v>
      </c>
      <c r="D109">
        <f>target-C109</f>
        <v>0.25887006857311745</v>
      </c>
      <c r="E109">
        <f t="shared" si="13"/>
        <v>35.911774578209467</v>
      </c>
      <c r="F109">
        <f t="shared" si="14"/>
        <v>-5.4058934208478515E-4</v>
      </c>
      <c r="G109" s="2">
        <f>MAX(0,D109*Kp+E109*Ki+F109*Kd)</f>
        <v>6.6062214609441554</v>
      </c>
      <c r="H109" s="2">
        <f t="shared" si="9"/>
        <v>6.6062214609441554</v>
      </c>
      <c r="I109" s="2">
        <f t="shared" si="10"/>
        <v>0</v>
      </c>
      <c r="J109" s="1">
        <f>G109+J108</f>
        <v>466.70746645156612</v>
      </c>
    </row>
    <row r="110" spans="1:10" x14ac:dyDescent="0.45">
      <c r="A110">
        <f t="shared" si="12"/>
        <v>106</v>
      </c>
      <c r="B110">
        <v>1E-3</v>
      </c>
      <c r="C110" s="3">
        <f t="shared" si="11"/>
        <v>0.54167106135830945</v>
      </c>
      <c r="D110">
        <f>target-C110</f>
        <v>0.2583289386416906</v>
      </c>
      <c r="E110">
        <f t="shared" si="13"/>
        <v>36.170644646782584</v>
      </c>
      <c r="F110">
        <f t="shared" si="14"/>
        <v>-5.4112993142685362E-4</v>
      </c>
      <c r="G110" s="2">
        <f>MAX(0,D110*Kp+E110*Ki+F110*Kd)</f>
        <v>6.6191235118046556</v>
      </c>
      <c r="H110" s="2">
        <f t="shared" si="9"/>
        <v>6.6191235118046556</v>
      </c>
      <c r="I110" s="2">
        <f t="shared" si="10"/>
        <v>0</v>
      </c>
      <c r="J110" s="1">
        <f>G110+J109</f>
        <v>473.32658996337079</v>
      </c>
    </row>
    <row r="111" spans="1:10" x14ac:dyDescent="0.45">
      <c r="A111">
        <f t="shared" si="12"/>
        <v>107</v>
      </c>
      <c r="B111">
        <v>1E-3</v>
      </c>
      <c r="C111" s="3">
        <f t="shared" si="11"/>
        <v>0.54221273241966772</v>
      </c>
      <c r="D111">
        <f>target-C111</f>
        <v>0.25778726758033232</v>
      </c>
      <c r="E111">
        <f t="shared" si="13"/>
        <v>36.428973585424274</v>
      </c>
      <c r="F111">
        <f t="shared" si="14"/>
        <v>-5.4167106135827314E-4</v>
      </c>
      <c r="G111" s="2">
        <f>MAX(0,D111*Kp+E111*Ki+F111*Kd)</f>
        <v>6.6319584647159822</v>
      </c>
      <c r="H111" s="2">
        <f t="shared" si="9"/>
        <v>6.6319584647159822</v>
      </c>
      <c r="I111" s="2">
        <f t="shared" si="10"/>
        <v>0</v>
      </c>
      <c r="J111" s="1">
        <f>G111+J110</f>
        <v>479.95854842808677</v>
      </c>
    </row>
    <row r="112" spans="1:10" x14ac:dyDescent="0.45">
      <c r="A112">
        <f t="shared" si="12"/>
        <v>108</v>
      </c>
      <c r="B112">
        <v>1E-3</v>
      </c>
      <c r="C112" s="3">
        <f t="shared" si="11"/>
        <v>0.54275494515208733</v>
      </c>
      <c r="D112">
        <f>target-C112</f>
        <v>0.25724505484791271</v>
      </c>
      <c r="E112">
        <f t="shared" si="13"/>
        <v>36.686760853004607</v>
      </c>
      <c r="F112">
        <f t="shared" si="14"/>
        <v>-5.4221273241961132E-4</v>
      </c>
      <c r="G112" s="2">
        <f>MAX(0,D112*Kp+E112*Ki+F112*Kd)</f>
        <v>6.6447262525802699</v>
      </c>
      <c r="H112" s="2">
        <f t="shared" si="9"/>
        <v>6.6447262525802699</v>
      </c>
      <c r="I112" s="2">
        <f t="shared" si="10"/>
        <v>0</v>
      </c>
      <c r="J112" s="1">
        <f>G112+J111</f>
        <v>486.60327468066703</v>
      </c>
    </row>
    <row r="113" spans="1:10" x14ac:dyDescent="0.45">
      <c r="A113">
        <f t="shared" si="12"/>
        <v>109</v>
      </c>
      <c r="B113">
        <v>1E-3</v>
      </c>
      <c r="C113" s="3">
        <f t="shared" si="11"/>
        <v>0.54329770009723932</v>
      </c>
      <c r="D113">
        <f>target-C113</f>
        <v>0.25670229990276072</v>
      </c>
      <c r="E113">
        <f t="shared" si="13"/>
        <v>36.944005907852521</v>
      </c>
      <c r="F113">
        <f t="shared" si="14"/>
        <v>-5.4275494515199085E-4</v>
      </c>
      <c r="G113" s="2">
        <f>MAX(0,D113*Kp+E113*Ki+F113*Kd)</f>
        <v>6.6574268082325023</v>
      </c>
      <c r="H113" s="2">
        <f t="shared" si="9"/>
        <v>6.6574268082325023</v>
      </c>
      <c r="I113" s="2">
        <f t="shared" si="10"/>
        <v>0</v>
      </c>
      <c r="J113" s="1">
        <f>G113+J112</f>
        <v>493.26070148889954</v>
      </c>
    </row>
    <row r="114" spans="1:10" x14ac:dyDescent="0.45">
      <c r="A114">
        <f t="shared" si="12"/>
        <v>110</v>
      </c>
      <c r="B114">
        <v>1E-3</v>
      </c>
      <c r="C114" s="3">
        <f t="shared" si="11"/>
        <v>0.54384099779733652</v>
      </c>
      <c r="D114">
        <f>target-C114</f>
        <v>0.25615900220266352</v>
      </c>
      <c r="E114">
        <f t="shared" si="13"/>
        <v>37.200708207755284</v>
      </c>
      <c r="F114">
        <f t="shared" si="14"/>
        <v>-5.4329770009720058E-4</v>
      </c>
      <c r="G114" s="2">
        <f>MAX(0,D114*Kp+E114*Ki+F114*Kd)</f>
        <v>6.6700600644399977</v>
      </c>
      <c r="H114" s="2">
        <f t="shared" si="9"/>
        <v>6.6700600644399977</v>
      </c>
      <c r="I114" s="2">
        <f t="shared" si="10"/>
        <v>0</v>
      </c>
      <c r="J114" s="1">
        <f>G114+J113</f>
        <v>499.93076155333955</v>
      </c>
    </row>
    <row r="115" spans="1:10" x14ac:dyDescent="0.45">
      <c r="A115">
        <f t="shared" si="12"/>
        <v>111</v>
      </c>
      <c r="B115">
        <v>1E-3</v>
      </c>
      <c r="C115" s="3">
        <f t="shared" si="11"/>
        <v>0.54438483879513377</v>
      </c>
      <c r="D115">
        <f>target-C115</f>
        <v>0.25561516120486627</v>
      </c>
      <c r="E115">
        <f t="shared" si="13"/>
        <v>37.456867209957949</v>
      </c>
      <c r="F115">
        <f t="shared" si="14"/>
        <v>-5.4384099779725137E-4</v>
      </c>
      <c r="G115" s="2">
        <f>MAX(0,D115*Kp+E115*Ki+F115*Kd)</f>
        <v>6.6826259539041146</v>
      </c>
      <c r="H115" s="2">
        <f t="shared" si="9"/>
        <v>6.6826259539041146</v>
      </c>
      <c r="I115" s="2">
        <f t="shared" si="10"/>
        <v>0</v>
      </c>
      <c r="J115" s="1">
        <f>G115+J114</f>
        <v>506.61338750724366</v>
      </c>
    </row>
    <row r="116" spans="1:10" x14ac:dyDescent="0.45">
      <c r="A116">
        <f t="shared" si="12"/>
        <v>112</v>
      </c>
      <c r="B116">
        <v>1E-3</v>
      </c>
      <c r="C116" s="3">
        <f t="shared" si="11"/>
        <v>0.54492922363392882</v>
      </c>
      <c r="D116">
        <f>target-C116</f>
        <v>0.25507077636607123</v>
      </c>
      <c r="E116">
        <f t="shared" si="13"/>
        <v>37.712482371162814</v>
      </c>
      <c r="F116">
        <f t="shared" si="14"/>
        <v>-5.4438483879504229E-4</v>
      </c>
      <c r="G116" s="2">
        <f>MAX(0,D116*Kp+E116*Ki+F116*Kd)</f>
        <v>6.6951244092575379</v>
      </c>
      <c r="H116" s="2">
        <f t="shared" si="9"/>
        <v>6.6951244092575379</v>
      </c>
      <c r="I116" s="2">
        <f t="shared" si="10"/>
        <v>0</v>
      </c>
      <c r="J116" s="1">
        <f>G116+J115</f>
        <v>513.30851191650117</v>
      </c>
    </row>
    <row r="117" spans="1:10" x14ac:dyDescent="0.45">
      <c r="A117">
        <f t="shared" si="12"/>
        <v>113</v>
      </c>
      <c r="B117">
        <v>1E-3</v>
      </c>
      <c r="C117" s="3">
        <f t="shared" si="11"/>
        <v>0.54547415285756273</v>
      </c>
      <c r="D117">
        <f>target-C117</f>
        <v>0.25452584714243731</v>
      </c>
      <c r="E117">
        <f t="shared" si="13"/>
        <v>37.967553147528882</v>
      </c>
      <c r="F117">
        <f t="shared" si="14"/>
        <v>-5.4492922363391649E-4</v>
      </c>
      <c r="G117" s="2">
        <f>MAX(0,D117*Kp+E117*Ki+F117*Kd)</f>
        <v>6.7075553630659677</v>
      </c>
      <c r="H117" s="2">
        <f t="shared" si="9"/>
        <v>6.7075553630659677</v>
      </c>
      <c r="I117" s="2">
        <f t="shared" si="10"/>
        <v>0</v>
      </c>
      <c r="J117" s="1">
        <f>G117+J116</f>
        <v>520.0160672795671</v>
      </c>
    </row>
    <row r="118" spans="1:10" x14ac:dyDescent="0.45">
      <c r="A118">
        <f t="shared" ref="A118:A124" si="15">A117+1</f>
        <v>114</v>
      </c>
      <c r="B118">
        <v>1E-3</v>
      </c>
      <c r="C118" s="3">
        <f t="shared" si="11"/>
        <v>0.54601962701042028</v>
      </c>
      <c r="D118">
        <f>target-C118</f>
        <v>0.25398037298957976</v>
      </c>
      <c r="E118">
        <f t="shared" ref="E118:E124" si="16">E117+D117</f>
        <v>38.222078994671321</v>
      </c>
      <c r="F118">
        <f t="shared" ref="F118:F124" si="17">D118-D117</f>
        <v>-5.4547415285755019E-4</v>
      </c>
      <c r="G118" s="2">
        <f>MAX(0,D118*Kp+E118*Ki+F118*Kd)</f>
        <v>6.7199187478285261</v>
      </c>
      <c r="H118" s="2">
        <f t="shared" si="9"/>
        <v>6.7199187478285261</v>
      </c>
      <c r="I118" s="2">
        <f t="shared" si="10"/>
        <v>0</v>
      </c>
      <c r="J118" s="1">
        <f>G118+J117</f>
        <v>526.7359860273956</v>
      </c>
    </row>
    <row r="119" spans="1:10" x14ac:dyDescent="0.45">
      <c r="A119">
        <f t="shared" si="15"/>
        <v>115</v>
      </c>
      <c r="B119">
        <v>1E-3</v>
      </c>
      <c r="C119" s="3">
        <f t="shared" si="11"/>
        <v>0.54656564663743068</v>
      </c>
      <c r="D119">
        <f>target-C119</f>
        <v>0.25343435336256936</v>
      </c>
      <c r="E119">
        <f t="shared" si="16"/>
        <v>38.476059367660902</v>
      </c>
      <c r="F119">
        <f t="shared" si="17"/>
        <v>-5.4601962701039675E-4</v>
      </c>
      <c r="G119" s="2">
        <f>MAX(0,D119*Kp+E119*Ki+F119*Kd)</f>
        <v>6.7322144959758905</v>
      </c>
      <c r="H119" s="2">
        <f t="shared" si="9"/>
        <v>6.7322144959758905</v>
      </c>
      <c r="I119" s="2">
        <f t="shared" si="10"/>
        <v>0</v>
      </c>
      <c r="J119" s="1">
        <f>G119+J118</f>
        <v>533.46820052337148</v>
      </c>
    </row>
    <row r="120" spans="1:10" x14ac:dyDescent="0.45">
      <c r="A120">
        <f t="shared" si="15"/>
        <v>116</v>
      </c>
      <c r="B120">
        <v>1E-3</v>
      </c>
      <c r="C120" s="3">
        <f t="shared" si="11"/>
        <v>0.54711221228406803</v>
      </c>
      <c r="D120">
        <f>target-C120</f>
        <v>0.25288778771593201</v>
      </c>
      <c r="E120">
        <f t="shared" si="16"/>
        <v>38.729493721023474</v>
      </c>
      <c r="F120">
        <f t="shared" si="17"/>
        <v>-5.4656564663735363E-4</v>
      </c>
      <c r="G120" s="2">
        <f>MAX(0,D120*Kp+E120*Ki+F120*Kd)</f>
        <v>6.7444425398715726</v>
      </c>
      <c r="H120" s="2">
        <f t="shared" si="9"/>
        <v>6.7444425398715726</v>
      </c>
      <c r="I120" s="2">
        <f t="shared" si="10"/>
        <v>0</v>
      </c>
      <c r="J120" s="1">
        <f>G120+J119</f>
        <v>540.21264306324304</v>
      </c>
    </row>
    <row r="121" spans="1:10" x14ac:dyDescent="0.45">
      <c r="A121">
        <f t="shared" si="15"/>
        <v>117</v>
      </c>
      <c r="B121">
        <v>1E-3</v>
      </c>
      <c r="C121" s="3">
        <f t="shared" si="11"/>
        <v>0.54765932449635202</v>
      </c>
      <c r="D121">
        <f>target-C121</f>
        <v>0.25234067550364803</v>
      </c>
      <c r="E121">
        <f t="shared" si="16"/>
        <v>38.982381508739408</v>
      </c>
      <c r="F121">
        <f t="shared" si="17"/>
        <v>-5.4711221228398443E-4</v>
      </c>
      <c r="G121" s="2">
        <f>MAX(0,D121*Kp+E121*Ki+F121*Kd)</f>
        <v>6.7566028118109642</v>
      </c>
      <c r="H121" s="2">
        <f t="shared" si="9"/>
        <v>6.7566028118109642</v>
      </c>
      <c r="I121" s="2">
        <f t="shared" si="10"/>
        <v>0</v>
      </c>
      <c r="J121" s="1">
        <f>G121+J120</f>
        <v>546.96924587505396</v>
      </c>
    </row>
    <row r="122" spans="1:10" x14ac:dyDescent="0.45">
      <c r="A122">
        <f t="shared" si="15"/>
        <v>118</v>
      </c>
      <c r="B122">
        <v>1E-3</v>
      </c>
      <c r="C122" s="3">
        <f t="shared" si="11"/>
        <v>0.54820698382084831</v>
      </c>
      <c r="D122">
        <f>target-C122</f>
        <v>0.25179301617915173</v>
      </c>
      <c r="E122">
        <f t="shared" si="16"/>
        <v>39.234722184243054</v>
      </c>
      <c r="F122">
        <f t="shared" si="17"/>
        <v>-5.4765932449629684E-4</v>
      </c>
      <c r="G122" s="2">
        <f>MAX(0,D122*Kp+E122*Ki+F122*Kd)</f>
        <v>6.7686952440221528</v>
      </c>
      <c r="H122" s="2">
        <f t="shared" si="9"/>
        <v>6.7686952440221528</v>
      </c>
      <c r="I122" s="2">
        <f t="shared" si="10"/>
        <v>0</v>
      </c>
      <c r="J122" s="1">
        <f>G122+J121</f>
        <v>553.73794111907614</v>
      </c>
    </row>
    <row r="123" spans="1:10" x14ac:dyDescent="0.45">
      <c r="A123">
        <f t="shared" si="15"/>
        <v>119</v>
      </c>
      <c r="B123">
        <v>1E-3</v>
      </c>
      <c r="C123" s="3">
        <f t="shared" si="11"/>
        <v>0.54875519080466906</v>
      </c>
      <c r="D123">
        <f>target-C123</f>
        <v>0.25124480919533099</v>
      </c>
      <c r="E123">
        <f t="shared" si="16"/>
        <v>39.486515200422204</v>
      </c>
      <c r="F123">
        <f t="shared" si="17"/>
        <v>-5.4820698382074262E-4</v>
      </c>
      <c r="G123" s="2">
        <f>MAX(0,D123*Kp+E123*Ki+F123*Kd)</f>
        <v>6.78071976866587</v>
      </c>
      <c r="H123" s="2">
        <f t="shared" si="9"/>
        <v>6.78071976866587</v>
      </c>
      <c r="I123" s="2">
        <f t="shared" si="10"/>
        <v>0</v>
      </c>
      <c r="J123" s="1">
        <f>G123+J122</f>
        <v>560.51866088774204</v>
      </c>
    </row>
    <row r="124" spans="1:10" x14ac:dyDescent="0.45">
      <c r="A124">
        <f t="shared" si="15"/>
        <v>120</v>
      </c>
      <c r="B124">
        <v>1E-3</v>
      </c>
      <c r="C124" s="3">
        <f t="shared" si="11"/>
        <v>0.54930394599547372</v>
      </c>
      <c r="D124">
        <f>target-C124</f>
        <v>0.25069605400452633</v>
      </c>
      <c r="E124">
        <f t="shared" si="16"/>
        <v>39.737760009617531</v>
      </c>
      <c r="F124">
        <f t="shared" si="17"/>
        <v>-5.4875519080466173E-4</v>
      </c>
      <c r="G124" s="2">
        <f>MAX(0,D124*Kp+E124*Ki+F124*Kd)</f>
        <v>6.7926763178336316</v>
      </c>
      <c r="H124" s="2">
        <f t="shared" si="9"/>
        <v>6.7926763178336316</v>
      </c>
      <c r="I124" s="2">
        <f t="shared" si="10"/>
        <v>0</v>
      </c>
      <c r="J124" s="1">
        <f>G124+J123</f>
        <v>567.31133720557568</v>
      </c>
    </row>
    <row r="125" spans="1:10" x14ac:dyDescent="0.45">
      <c r="A125">
        <f t="shared" ref="A125:A164" si="18">A124+1</f>
        <v>121</v>
      </c>
      <c r="B125">
        <v>1E-3</v>
      </c>
      <c r="C125" s="3">
        <f t="shared" ref="C125:C164" si="19">C124*(1+B125)</f>
        <v>0.54985324994146911</v>
      </c>
      <c r="D125">
        <f>target-C125</f>
        <v>0.25014675005853093</v>
      </c>
      <c r="E125">
        <f t="shared" ref="E125:E164" si="20">E124+D124</f>
        <v>39.98845606362206</v>
      </c>
      <c r="F125">
        <f t="shared" ref="F125:F164" si="21">D125-D124</f>
        <v>-5.4930394599539412E-4</v>
      </c>
      <c r="G125" s="2">
        <f>MAX(0,D125*Kp+E125*Ki+F125*Kd)</f>
        <v>6.8045648235512477</v>
      </c>
      <c r="H125" s="2">
        <f t="shared" si="9"/>
        <v>6.8045648235512477</v>
      </c>
      <c r="I125" s="2">
        <f t="shared" si="10"/>
        <v>0</v>
      </c>
      <c r="J125" s="1">
        <f>G125+J124</f>
        <v>574.11590202912691</v>
      </c>
    </row>
    <row r="126" spans="1:10" x14ac:dyDescent="0.45">
      <c r="A126">
        <f t="shared" si="18"/>
        <v>122</v>
      </c>
      <c r="B126">
        <v>1E-3</v>
      </c>
      <c r="C126" s="3">
        <f t="shared" si="19"/>
        <v>0.5504031031914105</v>
      </c>
      <c r="D126">
        <f>target-C126</f>
        <v>0.24959689680858954</v>
      </c>
      <c r="E126">
        <f t="shared" si="20"/>
        <v>40.238602813680593</v>
      </c>
      <c r="F126">
        <f t="shared" si="21"/>
        <v>-5.4985324994138995E-4</v>
      </c>
      <c r="G126" s="2">
        <f>MAX(0,D126*Kp+E126*Ki+F126*Kd)</f>
        <v>6.8163852177742896</v>
      </c>
      <c r="H126" s="2">
        <f t="shared" si="9"/>
        <v>6.8163852177742896</v>
      </c>
      <c r="I126" s="2">
        <f t="shared" si="10"/>
        <v>0</v>
      </c>
      <c r="J126" s="1">
        <f>G126+J125</f>
        <v>580.93228724690118</v>
      </c>
    </row>
    <row r="127" spans="1:10" x14ac:dyDescent="0.45">
      <c r="A127">
        <f t="shared" si="18"/>
        <v>123</v>
      </c>
      <c r="B127">
        <v>1E-3</v>
      </c>
      <c r="C127" s="3">
        <f t="shared" si="19"/>
        <v>0.55095350629460182</v>
      </c>
      <c r="D127">
        <f>target-C127</f>
        <v>0.24904649370539822</v>
      </c>
      <c r="E127">
        <f t="shared" si="20"/>
        <v>40.488199710489184</v>
      </c>
      <c r="F127">
        <f t="shared" si="21"/>
        <v>-5.5040310319132146E-4</v>
      </c>
      <c r="G127" s="2">
        <f>MAX(0,D127*Kp+E127*Ki+F127*Kd)</f>
        <v>6.8281374323915962</v>
      </c>
      <c r="H127" s="2">
        <f t="shared" si="9"/>
        <v>6.8281374323915962</v>
      </c>
      <c r="I127" s="2">
        <f t="shared" si="10"/>
        <v>0</v>
      </c>
      <c r="J127" s="1">
        <f>G127+J126</f>
        <v>587.76042467929278</v>
      </c>
    </row>
    <row r="128" spans="1:10" x14ac:dyDescent="0.45">
      <c r="A128">
        <f t="shared" si="18"/>
        <v>124</v>
      </c>
      <c r="B128">
        <v>1E-3</v>
      </c>
      <c r="C128" s="3">
        <f t="shared" si="19"/>
        <v>0.55150445980089635</v>
      </c>
      <c r="D128">
        <f>target-C128</f>
        <v>0.24849554019910369</v>
      </c>
      <c r="E128">
        <f t="shared" si="20"/>
        <v>40.737246204194584</v>
      </c>
      <c r="F128">
        <f t="shared" si="21"/>
        <v>-5.50953506294527E-4</v>
      </c>
      <c r="G128" s="2">
        <f>MAX(0,D128*Kp+E128*Ki+F128*Kd)</f>
        <v>6.8398213992234247</v>
      </c>
      <c r="H128" s="2">
        <f t="shared" si="9"/>
        <v>6.8398213992234247</v>
      </c>
      <c r="I128" s="2">
        <f t="shared" si="10"/>
        <v>0</v>
      </c>
      <c r="J128" s="1">
        <f>G128+J127</f>
        <v>594.60024607851619</v>
      </c>
    </row>
    <row r="129" spans="1:10" x14ac:dyDescent="0.45">
      <c r="A129">
        <f t="shared" si="18"/>
        <v>125</v>
      </c>
      <c r="B129">
        <v>1E-3</v>
      </c>
      <c r="C129" s="3">
        <f t="shared" si="19"/>
        <v>0.55205596426069714</v>
      </c>
      <c r="D129">
        <f>target-C129</f>
        <v>0.2479440357393029</v>
      </c>
      <c r="E129">
        <f t="shared" si="20"/>
        <v>40.985741744393685</v>
      </c>
      <c r="F129">
        <f t="shared" si="21"/>
        <v>-5.5150445980078899E-4</v>
      </c>
      <c r="G129" s="2">
        <f>MAX(0,D129*Kp+E129*Ki+F129*Kd)</f>
        <v>6.8514370500222714</v>
      </c>
      <c r="H129" s="2">
        <f t="shared" si="9"/>
        <v>6.8514370500222714</v>
      </c>
      <c r="I129" s="2">
        <f t="shared" si="10"/>
        <v>0</v>
      </c>
      <c r="J129" s="1">
        <f>G129+J128</f>
        <v>601.45168312853843</v>
      </c>
    </row>
    <row r="130" spans="1:10" x14ac:dyDescent="0.45">
      <c r="A130">
        <f t="shared" si="18"/>
        <v>126</v>
      </c>
      <c r="B130">
        <v>1E-3</v>
      </c>
      <c r="C130" s="3">
        <f t="shared" si="19"/>
        <v>0.55260802022495781</v>
      </c>
      <c r="D130">
        <f>target-C130</f>
        <v>0.24739197977504224</v>
      </c>
      <c r="E130">
        <f t="shared" si="20"/>
        <v>41.233685780132987</v>
      </c>
      <c r="F130">
        <f t="shared" si="21"/>
        <v>-5.5205596426066705E-4</v>
      </c>
      <c r="G130" s="2">
        <f>MAX(0,D130*Kp+E130*Ki+F130*Kd)</f>
        <v>6.8629843164714757</v>
      </c>
      <c r="H130" s="2">
        <f t="shared" si="9"/>
        <v>6.8629843164714757</v>
      </c>
      <c r="I130" s="2">
        <f t="shared" si="10"/>
        <v>0</v>
      </c>
      <c r="J130" s="1">
        <f>G130+J129</f>
        <v>608.31466744500995</v>
      </c>
    </row>
    <row r="131" spans="1:10" x14ac:dyDescent="0.45">
      <c r="A131">
        <f t="shared" si="18"/>
        <v>127</v>
      </c>
      <c r="B131">
        <v>5.0000000000000001E-3</v>
      </c>
      <c r="C131" s="3">
        <f t="shared" si="19"/>
        <v>0.55537106032608252</v>
      </c>
      <c r="D131">
        <f>target-C131</f>
        <v>0.24462893967391752</v>
      </c>
      <c r="E131">
        <f t="shared" si="20"/>
        <v>41.481077759908032</v>
      </c>
      <c r="F131">
        <f t="shared" si="21"/>
        <v>-2.7630401011247141E-3</v>
      </c>
      <c r="G131" s="2">
        <f>MAX(0,D131*Kp+E131*Ki+F131*Kd)</f>
        <v>0</v>
      </c>
      <c r="H131" s="2">
        <f t="shared" si="9"/>
        <v>0</v>
      </c>
      <c r="I131" s="2">
        <f t="shared" si="10"/>
        <v>0</v>
      </c>
      <c r="J131" s="1">
        <f>G131+J130</f>
        <v>608.31466744500995</v>
      </c>
    </row>
    <row r="132" spans="1:10" x14ac:dyDescent="0.45">
      <c r="A132">
        <f t="shared" si="18"/>
        <v>128</v>
      </c>
      <c r="B132">
        <v>5.0000000000000001E-3</v>
      </c>
      <c r="C132" s="3">
        <f t="shared" si="19"/>
        <v>0.55814791562771282</v>
      </c>
      <c r="D132">
        <f>target-C132</f>
        <v>0.24185208437228722</v>
      </c>
      <c r="E132">
        <f t="shared" si="20"/>
        <v>41.725706699581949</v>
      </c>
      <c r="F132">
        <f t="shared" si="21"/>
        <v>-2.7768553016302988E-3</v>
      </c>
      <c r="G132" s="2">
        <f>MAX(0,D132*Kp+E132*Ki+F132*Kd)</f>
        <v>0</v>
      </c>
      <c r="H132" s="2">
        <f t="shared" si="9"/>
        <v>0</v>
      </c>
      <c r="I132" s="2">
        <f t="shared" si="10"/>
        <v>0</v>
      </c>
      <c r="J132" s="1">
        <f>G132+J131</f>
        <v>608.31466744500995</v>
      </c>
    </row>
    <row r="133" spans="1:10" x14ac:dyDescent="0.45">
      <c r="A133">
        <f t="shared" si="18"/>
        <v>129</v>
      </c>
      <c r="B133">
        <v>5.0000000000000001E-3</v>
      </c>
      <c r="C133" s="3">
        <f t="shared" si="19"/>
        <v>0.56093865520585129</v>
      </c>
      <c r="D133">
        <f>target-C133</f>
        <v>0.23906134479414876</v>
      </c>
      <c r="E133">
        <f t="shared" si="20"/>
        <v>41.967558783954239</v>
      </c>
      <c r="F133">
        <f t="shared" si="21"/>
        <v>-2.7907395781384681E-3</v>
      </c>
      <c r="G133" s="2">
        <f>MAX(0,D133*Kp+E133*Ki+F133*Kd)</f>
        <v>0</v>
      </c>
      <c r="H133" s="2">
        <f t="shared" ref="H133:H184" si="22">MAX(0,G133)</f>
        <v>0</v>
      </c>
      <c r="I133" s="2">
        <f t="shared" ref="I133:I184" si="23">MIN(0,G133)</f>
        <v>0</v>
      </c>
      <c r="J133" s="1">
        <f>G133+J132</f>
        <v>608.31466744500995</v>
      </c>
    </row>
    <row r="134" spans="1:10" x14ac:dyDescent="0.45">
      <c r="A134">
        <f t="shared" si="18"/>
        <v>130</v>
      </c>
      <c r="B134">
        <v>5.0000000000000001E-3</v>
      </c>
      <c r="C134" s="3">
        <f t="shared" si="19"/>
        <v>0.56374334848188046</v>
      </c>
      <c r="D134">
        <f>target-C134</f>
        <v>0.23625665151811959</v>
      </c>
      <c r="E134">
        <f t="shared" si="20"/>
        <v>42.206620128748391</v>
      </c>
      <c r="F134">
        <f t="shared" si="21"/>
        <v>-2.8046932760291687E-3</v>
      </c>
      <c r="G134" s="2">
        <f>MAX(0,D134*Kp+E134*Ki+F134*Kd)</f>
        <v>0</v>
      </c>
      <c r="H134" s="2">
        <f t="shared" si="22"/>
        <v>0</v>
      </c>
      <c r="I134" s="2">
        <f t="shared" si="23"/>
        <v>0</v>
      </c>
      <c r="J134" s="1">
        <f>G134+J133</f>
        <v>608.31466744500995</v>
      </c>
    </row>
    <row r="135" spans="1:10" x14ac:dyDescent="0.45">
      <c r="A135">
        <f t="shared" si="18"/>
        <v>131</v>
      </c>
      <c r="B135">
        <v>5.0000000000000001E-3</v>
      </c>
      <c r="C135" s="3">
        <f t="shared" si="19"/>
        <v>0.56656206522428976</v>
      </c>
      <c r="D135">
        <f>target-C135</f>
        <v>0.23343793477571029</v>
      </c>
      <c r="E135">
        <f t="shared" si="20"/>
        <v>42.442876780266509</v>
      </c>
      <c r="F135">
        <f t="shared" si="21"/>
        <v>-2.8187167424092996E-3</v>
      </c>
      <c r="G135" s="2">
        <f>MAX(0,D135*Kp+E135*Ki+F135*Kd)</f>
        <v>0</v>
      </c>
      <c r="H135" s="2">
        <f t="shared" si="22"/>
        <v>0</v>
      </c>
      <c r="I135" s="2">
        <f t="shared" si="23"/>
        <v>0</v>
      </c>
      <c r="J135" s="1">
        <f>G135+J134</f>
        <v>608.31466744500995</v>
      </c>
    </row>
    <row r="136" spans="1:10" x14ac:dyDescent="0.45">
      <c r="A136">
        <f t="shared" si="18"/>
        <v>132</v>
      </c>
      <c r="B136">
        <v>5.0000000000000001E-3</v>
      </c>
      <c r="C136" s="3">
        <f t="shared" si="19"/>
        <v>0.56939487555041113</v>
      </c>
      <c r="D136">
        <f>target-C136</f>
        <v>0.23060512444958892</v>
      </c>
      <c r="E136">
        <f t="shared" si="20"/>
        <v>42.676314715042217</v>
      </c>
      <c r="F136">
        <f t="shared" si="21"/>
        <v>-2.8328103261213711E-3</v>
      </c>
      <c r="G136" s="2">
        <f>MAX(0,D136*Kp+E136*Ki+F136*Kd)</f>
        <v>0</v>
      </c>
      <c r="H136" s="2">
        <f t="shared" si="22"/>
        <v>0</v>
      </c>
      <c r="I136" s="2">
        <f t="shared" si="23"/>
        <v>0</v>
      </c>
      <c r="J136" s="1">
        <f>G136+J135</f>
        <v>608.31466744500995</v>
      </c>
    </row>
    <row r="137" spans="1:10" x14ac:dyDescent="0.45">
      <c r="A137">
        <f t="shared" si="18"/>
        <v>133</v>
      </c>
      <c r="B137">
        <v>5.0000000000000001E-3</v>
      </c>
      <c r="C137" s="3">
        <f t="shared" si="19"/>
        <v>0.57224184992816307</v>
      </c>
      <c r="D137">
        <f>target-C137</f>
        <v>0.22775815007183697</v>
      </c>
      <c r="E137">
        <f t="shared" si="20"/>
        <v>42.906919839491806</v>
      </c>
      <c r="F137">
        <f t="shared" si="21"/>
        <v>-2.846974377751943E-3</v>
      </c>
      <c r="G137" s="2">
        <f>MAX(0,D137*Kp+E137*Ki+F137*Kd)</f>
        <v>0</v>
      </c>
      <c r="H137" s="2">
        <f t="shared" si="22"/>
        <v>0</v>
      </c>
      <c r="I137" s="2">
        <f t="shared" si="23"/>
        <v>0</v>
      </c>
      <c r="J137" s="1">
        <f>G137+J136</f>
        <v>608.31466744500995</v>
      </c>
    </row>
    <row r="138" spans="1:10" x14ac:dyDescent="0.45">
      <c r="A138">
        <f t="shared" si="18"/>
        <v>134</v>
      </c>
      <c r="B138">
        <v>5.0000000000000001E-3</v>
      </c>
      <c r="C138" s="3">
        <f t="shared" si="19"/>
        <v>0.5751030591778038</v>
      </c>
      <c r="D138">
        <f>target-C138</f>
        <v>0.22489694082219625</v>
      </c>
      <c r="E138">
        <f t="shared" si="20"/>
        <v>43.134677989563642</v>
      </c>
      <c r="F138">
        <f t="shared" si="21"/>
        <v>-2.8612092496407282E-3</v>
      </c>
      <c r="G138" s="2">
        <f>MAX(0,D138*Kp+E138*Ki+F138*Kd)</f>
        <v>0</v>
      </c>
      <c r="H138" s="2">
        <f t="shared" si="22"/>
        <v>0</v>
      </c>
      <c r="I138" s="2">
        <f t="shared" si="23"/>
        <v>0</v>
      </c>
      <c r="J138" s="1">
        <f>G138+J137</f>
        <v>608.31466744500995</v>
      </c>
    </row>
    <row r="139" spans="1:10" x14ac:dyDescent="0.45">
      <c r="A139">
        <f t="shared" si="18"/>
        <v>135</v>
      </c>
      <c r="B139">
        <v>5.0000000000000001E-3</v>
      </c>
      <c r="C139" s="3">
        <f t="shared" si="19"/>
        <v>0.57797857447369272</v>
      </c>
      <c r="D139">
        <f>target-C139</f>
        <v>0.22202142552630733</v>
      </c>
      <c r="E139">
        <f t="shared" si="20"/>
        <v>43.35957493038584</v>
      </c>
      <c r="F139">
        <f t="shared" si="21"/>
        <v>-2.8755152958889196E-3</v>
      </c>
      <c r="G139" s="2">
        <f>MAX(0,D139*Kp+E139*Ki+F139*Kd)</f>
        <v>0</v>
      </c>
      <c r="H139" s="2">
        <f t="shared" si="22"/>
        <v>0</v>
      </c>
      <c r="I139" s="2">
        <f t="shared" si="23"/>
        <v>0</v>
      </c>
      <c r="J139" s="1">
        <f>G139+J138</f>
        <v>608.31466744500995</v>
      </c>
    </row>
    <row r="140" spans="1:10" x14ac:dyDescent="0.45">
      <c r="A140">
        <f t="shared" si="18"/>
        <v>136</v>
      </c>
      <c r="B140">
        <v>3.0000000000000001E-3</v>
      </c>
      <c r="C140" s="3">
        <f t="shared" si="19"/>
        <v>0.57971251019711378</v>
      </c>
      <c r="D140">
        <f>target-C140</f>
        <v>0.22028748980288626</v>
      </c>
      <c r="E140">
        <f t="shared" si="20"/>
        <v>43.581596355912147</v>
      </c>
      <c r="F140">
        <f t="shared" si="21"/>
        <v>-1.7339357234210651E-3</v>
      </c>
      <c r="G140" s="2">
        <f>MAX(0,D140*Kp+E140*Ki+F140*Kd)</f>
        <v>1.8281665379646803</v>
      </c>
      <c r="H140" s="2">
        <f t="shared" si="22"/>
        <v>1.8281665379646803</v>
      </c>
      <c r="I140" s="2">
        <f t="shared" si="23"/>
        <v>0</v>
      </c>
      <c r="J140" s="1">
        <f>G140+J139</f>
        <v>610.14283398297459</v>
      </c>
    </row>
    <row r="141" spans="1:10" x14ac:dyDescent="0.45">
      <c r="A141">
        <f t="shared" si="18"/>
        <v>137</v>
      </c>
      <c r="B141">
        <v>1E-3</v>
      </c>
      <c r="C141" s="3">
        <f t="shared" si="19"/>
        <v>0.58029222270731085</v>
      </c>
      <c r="D141">
        <f>target-C141</f>
        <v>0.2197077772926892</v>
      </c>
      <c r="E141">
        <f t="shared" si="20"/>
        <v>43.801883845715032</v>
      </c>
      <c r="F141">
        <f t="shared" si="21"/>
        <v>-5.7971251019706127E-4</v>
      </c>
      <c r="G141" s="2">
        <f>MAX(0,D141*Kp+E141*Ki+F141*Kd)</f>
        <v>6.455493889637042</v>
      </c>
      <c r="H141" s="2">
        <f t="shared" si="22"/>
        <v>6.455493889637042</v>
      </c>
      <c r="I141" s="2">
        <f t="shared" si="23"/>
        <v>0</v>
      </c>
      <c r="J141" s="1">
        <f>G141+J140</f>
        <v>616.59832787261166</v>
      </c>
    </row>
    <row r="142" spans="1:10" x14ac:dyDescent="0.45">
      <c r="A142">
        <f t="shared" si="18"/>
        <v>138</v>
      </c>
      <c r="B142">
        <v>1E-3</v>
      </c>
      <c r="C142" s="3">
        <f t="shared" si="19"/>
        <v>0.58087251493001812</v>
      </c>
      <c r="D142">
        <f>target-C142</f>
        <v>0.21912748506998192</v>
      </c>
      <c r="E142">
        <f t="shared" si="20"/>
        <v>44.021591623007723</v>
      </c>
      <c r="F142">
        <f t="shared" si="21"/>
        <v>-5.8029222270727931E-4</v>
      </c>
      <c r="G142" s="2">
        <f>MAX(0,D142*Kp+E142*Ki+F142*Kd)</f>
        <v>6.4635399728712919</v>
      </c>
      <c r="H142" s="2">
        <f t="shared" si="22"/>
        <v>6.4635399728712919</v>
      </c>
      <c r="I142" s="2">
        <f t="shared" si="23"/>
        <v>0</v>
      </c>
      <c r="J142" s="1">
        <f>G142+J141</f>
        <v>623.06186784548299</v>
      </c>
    </row>
    <row r="143" spans="1:10" x14ac:dyDescent="0.45">
      <c r="A143">
        <f t="shared" si="18"/>
        <v>139</v>
      </c>
      <c r="B143">
        <v>1E-3</v>
      </c>
      <c r="C143" s="3">
        <f t="shared" si="19"/>
        <v>0.58145338744494812</v>
      </c>
      <c r="D143">
        <f>target-C143</f>
        <v>0.21854661255505192</v>
      </c>
      <c r="E143">
        <f t="shared" si="20"/>
        <v>44.240719108077705</v>
      </c>
      <c r="F143">
        <f t="shared" si="21"/>
        <v>-5.8087251492999759E-4</v>
      </c>
      <c r="G143" s="2">
        <f>MAX(0,D143*Kp+E143*Ki+F143*Kd)</f>
        <v>6.4715141021888201</v>
      </c>
      <c r="H143" s="2">
        <f t="shared" si="22"/>
        <v>6.4715141021888201</v>
      </c>
      <c r="I143" s="2">
        <f t="shared" si="23"/>
        <v>0</v>
      </c>
      <c r="J143" s="1">
        <f>G143+J142</f>
        <v>629.53338194767184</v>
      </c>
    </row>
    <row r="144" spans="1:10" x14ac:dyDescent="0.45">
      <c r="A144">
        <f t="shared" si="18"/>
        <v>140</v>
      </c>
      <c r="B144">
        <v>1E-3</v>
      </c>
      <c r="C144" s="3">
        <f t="shared" si="19"/>
        <v>0.58203484083239299</v>
      </c>
      <c r="D144">
        <f>target-C144</f>
        <v>0.21796515916760706</v>
      </c>
      <c r="E144">
        <f t="shared" si="20"/>
        <v>44.459265720632757</v>
      </c>
      <c r="F144">
        <f t="shared" si="21"/>
        <v>-5.8145338744486352E-4</v>
      </c>
      <c r="G144" s="2">
        <f>MAX(0,D144*Kp+E144*Ki+F144*Kd)</f>
        <v>6.4794162056359639</v>
      </c>
      <c r="H144" s="2">
        <f t="shared" si="22"/>
        <v>6.4794162056359639</v>
      </c>
      <c r="I144" s="2">
        <f t="shared" si="23"/>
        <v>0</v>
      </c>
      <c r="J144" s="1">
        <f>G144+J143</f>
        <v>636.01279815330781</v>
      </c>
    </row>
    <row r="145" spans="1:10" x14ac:dyDescent="0.45">
      <c r="A145">
        <f t="shared" si="18"/>
        <v>141</v>
      </c>
      <c r="B145">
        <v>1E-3</v>
      </c>
      <c r="C145" s="3">
        <f t="shared" si="19"/>
        <v>0.58261687567322529</v>
      </c>
      <c r="D145">
        <f>target-C145</f>
        <v>0.21738312432677476</v>
      </c>
      <c r="E145">
        <f t="shared" si="20"/>
        <v>44.677230879800362</v>
      </c>
      <c r="F145">
        <f t="shared" si="21"/>
        <v>-5.8203484083230173E-4</v>
      </c>
      <c r="G145" s="2">
        <f>MAX(0,D145*Kp+E145*Ki+F145*Kd)</f>
        <v>6.4872462111863243</v>
      </c>
      <c r="H145" s="2">
        <f t="shared" si="22"/>
        <v>6.4872462111863243</v>
      </c>
      <c r="I145" s="2">
        <f t="shared" si="23"/>
        <v>0</v>
      </c>
      <c r="J145" s="1">
        <f>G145+J144</f>
        <v>642.5000443644941</v>
      </c>
    </row>
    <row r="146" spans="1:10" x14ac:dyDescent="0.45">
      <c r="A146">
        <f t="shared" si="18"/>
        <v>142</v>
      </c>
      <c r="B146">
        <v>1E-3</v>
      </c>
      <c r="C146" s="3">
        <f t="shared" si="19"/>
        <v>0.58319949254889847</v>
      </c>
      <c r="D146">
        <f>target-C146</f>
        <v>0.21680050745110158</v>
      </c>
      <c r="E146">
        <f t="shared" si="20"/>
        <v>44.894614004127135</v>
      </c>
      <c r="F146">
        <f t="shared" si="21"/>
        <v>-5.8261687567318088E-4</v>
      </c>
      <c r="G146" s="2">
        <f>MAX(0,D146*Kp+E146*Ki+F146*Kd)</f>
        <v>6.4950040467420216</v>
      </c>
      <c r="H146" s="2">
        <f t="shared" si="22"/>
        <v>6.4950040467420216</v>
      </c>
      <c r="I146" s="2">
        <f t="shared" si="23"/>
        <v>0</v>
      </c>
      <c r="J146" s="1">
        <f>G146+J145</f>
        <v>648.9950484112361</v>
      </c>
    </row>
    <row r="147" spans="1:10" x14ac:dyDescent="0.45">
      <c r="A147">
        <f t="shared" si="18"/>
        <v>143</v>
      </c>
      <c r="B147">
        <v>1E-3</v>
      </c>
      <c r="C147" s="3">
        <f t="shared" si="19"/>
        <v>0.58378269204144728</v>
      </c>
      <c r="D147">
        <f>target-C147</f>
        <v>0.21621730795855276</v>
      </c>
      <c r="E147">
        <f t="shared" si="20"/>
        <v>45.111414511578239</v>
      </c>
      <c r="F147">
        <f t="shared" si="21"/>
        <v>-5.8319949254881376E-4</v>
      </c>
      <c r="G147" s="2">
        <f>MAX(0,D147*Kp+E147*Ki+F147*Kd)</f>
        <v>6.5026896401336245</v>
      </c>
      <c r="H147" s="2">
        <f t="shared" si="22"/>
        <v>6.5026896401336245</v>
      </c>
      <c r="I147" s="2">
        <f t="shared" si="23"/>
        <v>0</v>
      </c>
      <c r="J147" s="1">
        <f>G147+J146</f>
        <v>655.49773805136977</v>
      </c>
    </row>
    <row r="148" spans="1:10" x14ac:dyDescent="0.45">
      <c r="A148">
        <f t="shared" si="18"/>
        <v>144</v>
      </c>
      <c r="B148">
        <v>1E-3</v>
      </c>
      <c r="C148" s="3">
        <f t="shared" si="19"/>
        <v>0.58436647473348868</v>
      </c>
      <c r="D148">
        <f>target-C148</f>
        <v>0.21563352526651136</v>
      </c>
      <c r="E148">
        <f t="shared" si="20"/>
        <v>45.327631819536791</v>
      </c>
      <c r="F148">
        <f t="shared" si="21"/>
        <v>-5.8378269204140132E-4</v>
      </c>
      <c r="G148" s="2">
        <f>MAX(0,D148*Kp+E148*Ki+F148*Kd)</f>
        <v>6.5103029191183008</v>
      </c>
      <c r="H148" s="2">
        <f t="shared" si="22"/>
        <v>6.5103029191183008</v>
      </c>
      <c r="I148" s="2">
        <f t="shared" si="23"/>
        <v>0</v>
      </c>
      <c r="J148" s="1">
        <f>G148+J147</f>
        <v>662.00804097048808</v>
      </c>
    </row>
    <row r="149" spans="1:10" x14ac:dyDescent="0.45">
      <c r="A149">
        <f t="shared" si="18"/>
        <v>145</v>
      </c>
      <c r="B149">
        <v>1E-3</v>
      </c>
      <c r="C149" s="3">
        <f t="shared" si="19"/>
        <v>0.58495084120822216</v>
      </c>
      <c r="D149">
        <f>target-C149</f>
        <v>0.21504915879177788</v>
      </c>
      <c r="E149">
        <f t="shared" si="20"/>
        <v>45.543265344803302</v>
      </c>
      <c r="F149">
        <f t="shared" si="21"/>
        <v>-5.8436647473347758E-4</v>
      </c>
      <c r="G149" s="2">
        <f>MAX(0,D149*Kp+E149*Ki+F149*Kd)</f>
        <v>6.5178438113819794</v>
      </c>
      <c r="H149" s="2">
        <f t="shared" si="22"/>
        <v>6.5178438113819794</v>
      </c>
      <c r="I149" s="2">
        <f t="shared" si="23"/>
        <v>0</v>
      </c>
      <c r="J149" s="1">
        <f>G149+J148</f>
        <v>668.5258847818701</v>
      </c>
    </row>
    <row r="150" spans="1:10" x14ac:dyDescent="0.45">
      <c r="A150">
        <f t="shared" si="18"/>
        <v>146</v>
      </c>
      <c r="B150">
        <v>1E-3</v>
      </c>
      <c r="C150" s="3">
        <f t="shared" si="19"/>
        <v>0.58553579204943029</v>
      </c>
      <c r="D150">
        <f>target-C150</f>
        <v>0.21446420795056975</v>
      </c>
      <c r="E150">
        <f t="shared" si="20"/>
        <v>45.758314503595081</v>
      </c>
      <c r="F150">
        <f t="shared" si="21"/>
        <v>-5.8495084120813168E-4</v>
      </c>
      <c r="G150" s="2">
        <f>MAX(0,D150*Kp+E150*Ki+F150*Kd)</f>
        <v>6.5253122445383767</v>
      </c>
      <c r="H150" s="2">
        <f t="shared" si="22"/>
        <v>6.5253122445383767</v>
      </c>
      <c r="I150" s="2">
        <f t="shared" si="23"/>
        <v>0</v>
      </c>
      <c r="J150" s="1">
        <f>G150+J149</f>
        <v>675.05119702640843</v>
      </c>
    </row>
    <row r="151" spans="1:10" x14ac:dyDescent="0.45">
      <c r="A151">
        <f t="shared" si="18"/>
        <v>147</v>
      </c>
      <c r="B151">
        <v>1E-3</v>
      </c>
      <c r="C151" s="3">
        <f t="shared" si="19"/>
        <v>0.58612132784147963</v>
      </c>
      <c r="D151">
        <f>target-C151</f>
        <v>0.21387867215852041</v>
      </c>
      <c r="E151">
        <f t="shared" si="20"/>
        <v>45.972778711545651</v>
      </c>
      <c r="F151">
        <f t="shared" si="21"/>
        <v>-5.8553579204934092E-4</v>
      </c>
      <c r="G151" s="2">
        <f>MAX(0,D151*Kp+E151*Ki+F151*Kd)</f>
        <v>6.5327081461276109</v>
      </c>
      <c r="H151" s="2">
        <f t="shared" si="22"/>
        <v>6.5327081461276109</v>
      </c>
      <c r="I151" s="2">
        <f t="shared" si="23"/>
        <v>0</v>
      </c>
      <c r="J151" s="1">
        <f>G151+J150</f>
        <v>681.58390517253599</v>
      </c>
    </row>
    <row r="152" spans="1:10" x14ac:dyDescent="0.45">
      <c r="A152">
        <f t="shared" si="18"/>
        <v>148</v>
      </c>
      <c r="B152">
        <v>1E-3</v>
      </c>
      <c r="C152" s="3">
        <f t="shared" si="19"/>
        <v>0.58670744916932105</v>
      </c>
      <c r="D152">
        <f>target-C152</f>
        <v>0.213292550830679</v>
      </c>
      <c r="E152">
        <f t="shared" si="20"/>
        <v>46.186657383704173</v>
      </c>
      <c r="F152">
        <f t="shared" si="21"/>
        <v>-5.8612132784141568E-4</v>
      </c>
      <c r="G152" s="2">
        <f>MAX(0,D152*Kp+E152*Ki+F152*Kd)</f>
        <v>6.540031443618334</v>
      </c>
      <c r="H152" s="2">
        <f t="shared" si="22"/>
        <v>6.540031443618334</v>
      </c>
      <c r="I152" s="2">
        <f t="shared" si="23"/>
        <v>0</v>
      </c>
      <c r="J152" s="1">
        <f>G152+J151</f>
        <v>688.12393661615431</v>
      </c>
    </row>
    <row r="153" spans="1:10" x14ac:dyDescent="0.45">
      <c r="A153">
        <f t="shared" si="18"/>
        <v>149</v>
      </c>
      <c r="B153">
        <v>1E-3</v>
      </c>
      <c r="C153" s="3">
        <f t="shared" si="19"/>
        <v>0.58729415661849027</v>
      </c>
      <c r="D153">
        <f>target-C153</f>
        <v>0.21270584338150977</v>
      </c>
      <c r="E153">
        <f t="shared" si="20"/>
        <v>46.399949934534853</v>
      </c>
      <c r="F153">
        <f t="shared" si="21"/>
        <v>-5.8670744916922146E-4</v>
      </c>
      <c r="G153" s="2">
        <f>MAX(0,D153*Kp+E153*Ki+F153*Kd)</f>
        <v>6.5472820644067937</v>
      </c>
      <c r="H153" s="2">
        <f t="shared" si="22"/>
        <v>6.5472820644067937</v>
      </c>
      <c r="I153" s="2">
        <f t="shared" si="23"/>
        <v>0</v>
      </c>
      <c r="J153" s="1">
        <f>G153+J152</f>
        <v>694.67121868056108</v>
      </c>
    </row>
    <row r="154" spans="1:10" x14ac:dyDescent="0.45">
      <c r="A154">
        <f t="shared" si="18"/>
        <v>150</v>
      </c>
      <c r="B154">
        <v>1E-3</v>
      </c>
      <c r="C154" s="3">
        <f t="shared" si="19"/>
        <v>0.58788145077510867</v>
      </c>
      <c r="D154">
        <f>target-C154</f>
        <v>0.21211854922489137</v>
      </c>
      <c r="E154">
        <f t="shared" si="20"/>
        <v>46.612655777916359</v>
      </c>
      <c r="F154">
        <f t="shared" si="21"/>
        <v>-5.872941566184009E-4</v>
      </c>
      <c r="G154" s="2">
        <f>MAX(0,D154*Kp+E154*Ki+F154*Kd)</f>
        <v>6.55445993581586</v>
      </c>
      <c r="H154" s="2">
        <f t="shared" si="22"/>
        <v>6.55445993581586</v>
      </c>
      <c r="I154" s="2">
        <f t="shared" si="23"/>
        <v>0</v>
      </c>
      <c r="J154" s="1">
        <f>G154+J153</f>
        <v>701.22567861637697</v>
      </c>
    </row>
    <row r="155" spans="1:10" x14ac:dyDescent="0.45">
      <c r="A155">
        <f t="shared" si="18"/>
        <v>151</v>
      </c>
      <c r="B155">
        <v>1E-3</v>
      </c>
      <c r="C155" s="3">
        <f t="shared" si="19"/>
        <v>0.58846933222588371</v>
      </c>
      <c r="D155">
        <f>target-C155</f>
        <v>0.21153066777411633</v>
      </c>
      <c r="E155">
        <f t="shared" si="20"/>
        <v>46.824774327141249</v>
      </c>
      <c r="F155">
        <f t="shared" si="21"/>
        <v>-5.8788145077504073E-4</v>
      </c>
      <c r="G155" s="2">
        <f>MAX(0,D155*Kp+E155*Ki+F155*Kd)</f>
        <v>6.5615649850962896</v>
      </c>
      <c r="H155" s="2">
        <f t="shared" si="22"/>
        <v>6.5615649850962896</v>
      </c>
      <c r="I155" s="2">
        <f t="shared" si="23"/>
        <v>0</v>
      </c>
      <c r="J155" s="1">
        <f>G155+J154</f>
        <v>707.78724360147328</v>
      </c>
    </row>
    <row r="156" spans="1:10" x14ac:dyDescent="0.45">
      <c r="A156">
        <f t="shared" si="18"/>
        <v>152</v>
      </c>
      <c r="B156">
        <v>1E-3</v>
      </c>
      <c r="C156" s="3">
        <f t="shared" si="19"/>
        <v>0.5890578015581095</v>
      </c>
      <c r="D156">
        <f>target-C156</f>
        <v>0.21094219844189055</v>
      </c>
      <c r="E156">
        <f t="shared" si="20"/>
        <v>47.036304994915362</v>
      </c>
      <c r="F156">
        <f t="shared" si="21"/>
        <v>-5.8846933222578279E-4</v>
      </c>
      <c r="G156" s="2">
        <f>MAX(0,D156*Kp+E156*Ki+F156*Kd)</f>
        <v>6.5685971394262168</v>
      </c>
      <c r="H156" s="2">
        <f t="shared" si="22"/>
        <v>6.5685971394262168</v>
      </c>
      <c r="I156" s="2">
        <f t="shared" si="23"/>
        <v>0</v>
      </c>
      <c r="J156" s="1">
        <f>G156+J155</f>
        <v>714.35584074089945</v>
      </c>
    </row>
    <row r="157" spans="1:10" x14ac:dyDescent="0.45">
      <c r="A157">
        <f t="shared" si="18"/>
        <v>153</v>
      </c>
      <c r="B157">
        <v>1E-3</v>
      </c>
      <c r="C157" s="3">
        <f t="shared" si="19"/>
        <v>0.58964685935966754</v>
      </c>
      <c r="D157">
        <f>target-C157</f>
        <v>0.2103531406403325</v>
      </c>
      <c r="E157">
        <f t="shared" si="20"/>
        <v>47.247247193357254</v>
      </c>
      <c r="F157">
        <f t="shared" si="21"/>
        <v>-5.890578015580461E-4</v>
      </c>
      <c r="G157" s="2">
        <f>MAX(0,D157*Kp+E157*Ki+F157*Kd)</f>
        <v>6.5755563259101919</v>
      </c>
      <c r="H157" s="2">
        <f t="shared" si="22"/>
        <v>6.5755563259101919</v>
      </c>
      <c r="I157" s="2">
        <f t="shared" si="23"/>
        <v>0</v>
      </c>
      <c r="J157" s="1">
        <f>G157+J156</f>
        <v>720.93139706680961</v>
      </c>
    </row>
    <row r="158" spans="1:10" x14ac:dyDescent="0.45">
      <c r="A158">
        <f t="shared" si="18"/>
        <v>154</v>
      </c>
      <c r="B158">
        <v>1E-3</v>
      </c>
      <c r="C158" s="3">
        <f t="shared" si="19"/>
        <v>0.59023650621902712</v>
      </c>
      <c r="D158">
        <f>target-C158</f>
        <v>0.20976349378097292</v>
      </c>
      <c r="E158">
        <f t="shared" si="20"/>
        <v>47.457600333997583</v>
      </c>
      <c r="F158">
        <f t="shared" si="21"/>
        <v>-5.8964685935958272E-4</v>
      </c>
      <c r="G158" s="2">
        <f>MAX(0,D158*Kp+E158*Ki+F158*Kd)</f>
        <v>6.5824424715808867</v>
      </c>
      <c r="H158" s="2">
        <f t="shared" si="22"/>
        <v>6.5824424715808867</v>
      </c>
      <c r="I158" s="2">
        <f t="shared" si="23"/>
        <v>0</v>
      </c>
      <c r="J158" s="1">
        <f>G158+J157</f>
        <v>727.51383953839047</v>
      </c>
    </row>
    <row r="159" spans="1:10" x14ac:dyDescent="0.45">
      <c r="A159">
        <f t="shared" si="18"/>
        <v>155</v>
      </c>
      <c r="B159">
        <v>1E-3</v>
      </c>
      <c r="C159" s="3">
        <f t="shared" si="19"/>
        <v>0.59082674272524605</v>
      </c>
      <c r="D159">
        <f>target-C159</f>
        <v>0.209173257274754</v>
      </c>
      <c r="E159">
        <f t="shared" si="20"/>
        <v>47.667363827778559</v>
      </c>
      <c r="F159">
        <f t="shared" si="21"/>
        <v>-5.9023650621892187E-4</v>
      </c>
      <c r="G159" s="2">
        <f>MAX(0,D159*Kp+E159*Ki+F159*Kd)</f>
        <v>6.5892555033972489</v>
      </c>
      <c r="H159" s="2">
        <f t="shared" si="22"/>
        <v>6.5892555033972489</v>
      </c>
      <c r="I159" s="2">
        <f t="shared" si="23"/>
        <v>0</v>
      </c>
      <c r="J159" s="1">
        <f>G159+J158</f>
        <v>734.1030950417877</v>
      </c>
    </row>
    <row r="160" spans="1:10" x14ac:dyDescent="0.45">
      <c r="A160">
        <f t="shared" si="18"/>
        <v>156</v>
      </c>
      <c r="B160">
        <v>1E-3</v>
      </c>
      <c r="C160" s="3">
        <f t="shared" si="19"/>
        <v>0.59141756946797119</v>
      </c>
      <c r="D160">
        <f>target-C160</f>
        <v>0.20858243053202885</v>
      </c>
      <c r="E160">
        <f t="shared" si="20"/>
        <v>47.876537085053315</v>
      </c>
      <c r="F160">
        <f t="shared" si="21"/>
        <v>-5.908267427251479E-4</v>
      </c>
      <c r="G160" s="2">
        <f>MAX(0,D160*Kp+E160*Ki+F160*Kd)</f>
        <v>6.5959953482453173</v>
      </c>
      <c r="H160" s="2">
        <f t="shared" si="22"/>
        <v>6.5959953482453173</v>
      </c>
      <c r="I160" s="2">
        <f t="shared" si="23"/>
        <v>0</v>
      </c>
      <c r="J160" s="1">
        <f>G160+J159</f>
        <v>740.69909039003301</v>
      </c>
    </row>
    <row r="161" spans="1:10" x14ac:dyDescent="0.45">
      <c r="A161">
        <f t="shared" si="18"/>
        <v>157</v>
      </c>
      <c r="B161">
        <v>1E-3</v>
      </c>
      <c r="C161" s="3">
        <f t="shared" si="19"/>
        <v>0.59200898703743909</v>
      </c>
      <c r="D161">
        <f>target-C161</f>
        <v>0.20799101296256095</v>
      </c>
      <c r="E161">
        <f t="shared" si="20"/>
        <v>48.08511951558534</v>
      </c>
      <c r="F161">
        <f t="shared" si="21"/>
        <v>-5.9141756946790025E-4</v>
      </c>
      <c r="G161" s="2">
        <f>MAX(0,D161*Kp+E161*Ki+F161*Kd)</f>
        <v>6.6026619329381528</v>
      </c>
      <c r="H161" s="2">
        <f t="shared" si="22"/>
        <v>6.6026619329381528</v>
      </c>
      <c r="I161" s="2">
        <f t="shared" si="23"/>
        <v>0</v>
      </c>
      <c r="J161" s="1">
        <f>G161+J160</f>
        <v>747.3017523229712</v>
      </c>
    </row>
    <row r="162" spans="1:10" x14ac:dyDescent="0.45">
      <c r="A162">
        <f t="shared" si="18"/>
        <v>158</v>
      </c>
      <c r="B162">
        <v>1E-3</v>
      </c>
      <c r="C162" s="3">
        <f t="shared" si="19"/>
        <v>0.59260099602447647</v>
      </c>
      <c r="D162">
        <f>target-C162</f>
        <v>0.20739900397552358</v>
      </c>
      <c r="E162">
        <f t="shared" si="20"/>
        <v>48.293110528547899</v>
      </c>
      <c r="F162">
        <f t="shared" si="21"/>
        <v>-5.9200898703737348E-4</v>
      </c>
      <c r="G162" s="2">
        <f>MAX(0,D162*Kp+E162*Ki+F162*Kd)</f>
        <v>6.609255184215769</v>
      </c>
      <c r="H162" s="2">
        <f t="shared" si="22"/>
        <v>6.609255184215769</v>
      </c>
      <c r="I162" s="2">
        <f t="shared" si="23"/>
        <v>0</v>
      </c>
      <c r="J162" s="1">
        <f>G162+J161</f>
        <v>753.91100750718692</v>
      </c>
    </row>
    <row r="163" spans="1:10" x14ac:dyDescent="0.45">
      <c r="A163">
        <f t="shared" si="18"/>
        <v>159</v>
      </c>
      <c r="B163">
        <v>1E-3</v>
      </c>
      <c r="C163" s="3">
        <f t="shared" si="19"/>
        <v>0.5931935970205009</v>
      </c>
      <c r="D163">
        <f>target-C163</f>
        <v>0.20680640297949915</v>
      </c>
      <c r="E163">
        <f t="shared" si="20"/>
        <v>48.500509532523424</v>
      </c>
      <c r="F163">
        <f t="shared" si="21"/>
        <v>-5.9260099602442828E-4</v>
      </c>
      <c r="G163" s="2">
        <f>MAX(0,D163*Kp+E163*Ki+F163*Kd)</f>
        <v>6.6157750287446113</v>
      </c>
      <c r="H163" s="2">
        <f t="shared" si="22"/>
        <v>6.6157750287446113</v>
      </c>
      <c r="I163" s="2">
        <f t="shared" si="23"/>
        <v>0</v>
      </c>
      <c r="J163" s="1">
        <f>G163+J162</f>
        <v>760.52678253593149</v>
      </c>
    </row>
    <row r="164" spans="1:10" x14ac:dyDescent="0.45">
      <c r="A164">
        <f t="shared" si="18"/>
        <v>160</v>
      </c>
      <c r="B164">
        <v>1E-3</v>
      </c>
      <c r="C164" s="3">
        <f t="shared" si="19"/>
        <v>0.59378679061752138</v>
      </c>
      <c r="D164">
        <f>target-C164</f>
        <v>0.20621320938247867</v>
      </c>
      <c r="E164">
        <f t="shared" si="20"/>
        <v>48.707315935502926</v>
      </c>
      <c r="F164">
        <f t="shared" si="21"/>
        <v>-5.9319359702048047E-4</v>
      </c>
      <c r="G164" s="2">
        <f>MAX(0,D164*Kp+E164*Ki+F164*Kd)</f>
        <v>6.6222213931179432</v>
      </c>
      <c r="H164" s="2">
        <f t="shared" si="22"/>
        <v>6.6222213931179432</v>
      </c>
      <c r="I164" s="2">
        <f t="shared" si="23"/>
        <v>0</v>
      </c>
      <c r="J164" s="1">
        <f>G164+J163</f>
        <v>767.1490039290494</v>
      </c>
    </row>
    <row r="165" spans="1:10" x14ac:dyDescent="0.45">
      <c r="A165">
        <f t="shared" ref="A165:A184" si="24">A164+1</f>
        <v>161</v>
      </c>
      <c r="B165">
        <v>1E-3</v>
      </c>
      <c r="C165" s="3">
        <f t="shared" ref="C165:C184" si="25">C164*(1+B165)</f>
        <v>0.59438057740813888</v>
      </c>
      <c r="D165">
        <f>target-C165</f>
        <v>0.20561942259186117</v>
      </c>
      <c r="E165">
        <f t="shared" ref="E165:E184" si="26">E164+D164</f>
        <v>48.913529144885402</v>
      </c>
      <c r="F165">
        <f t="shared" ref="F165:F184" si="27">D165-D164</f>
        <v>-5.9378679061750095E-4</v>
      </c>
      <c r="G165" s="2">
        <f>MAX(0,D165*Kp+E165*Ki+F165*Kd)</f>
        <v>6.6285942038557586</v>
      </c>
      <c r="H165" s="2">
        <f t="shared" si="22"/>
        <v>6.6285942038557586</v>
      </c>
      <c r="I165" s="2">
        <f t="shared" si="23"/>
        <v>0</v>
      </c>
      <c r="J165" s="1">
        <f>G165+J164</f>
        <v>773.77759813290515</v>
      </c>
    </row>
    <row r="166" spans="1:10" x14ac:dyDescent="0.45">
      <c r="A166">
        <f t="shared" si="24"/>
        <v>162</v>
      </c>
      <c r="B166">
        <v>1E-3</v>
      </c>
      <c r="C166" s="3">
        <f t="shared" si="25"/>
        <v>0.594974957985547</v>
      </c>
      <c r="D166">
        <f>target-C166</f>
        <v>0.20502504201445304</v>
      </c>
      <c r="E166">
        <f t="shared" si="26"/>
        <v>49.119148567477261</v>
      </c>
      <c r="F166">
        <f t="shared" si="27"/>
        <v>-5.9438057740812678E-4</v>
      </c>
      <c r="G166" s="2">
        <f>MAX(0,D166*Kp+E166*Ki+F166*Kd)</f>
        <v>6.6348933874042793</v>
      </c>
      <c r="H166" s="2">
        <f t="shared" si="22"/>
        <v>6.6348933874042793</v>
      </c>
      <c r="I166" s="2">
        <f t="shared" si="23"/>
        <v>0</v>
      </c>
      <c r="J166" s="1">
        <f>G166+J165</f>
        <v>780.41249152030946</v>
      </c>
    </row>
    <row r="167" spans="1:10" x14ac:dyDescent="0.45">
      <c r="A167">
        <f t="shared" si="24"/>
        <v>163</v>
      </c>
      <c r="B167">
        <v>1E-3</v>
      </c>
      <c r="C167" s="3">
        <f t="shared" si="25"/>
        <v>0.59556993294353244</v>
      </c>
      <c r="D167">
        <f>target-C167</f>
        <v>0.2044300670564676</v>
      </c>
      <c r="E167">
        <f t="shared" si="26"/>
        <v>49.324173609491716</v>
      </c>
      <c r="F167">
        <f t="shared" si="27"/>
        <v>-5.9497495798543909E-4</v>
      </c>
      <c r="G167" s="2">
        <f>MAX(0,D167*Kp+E167*Ki+F167*Kd)</f>
        <v>6.6411188701367685</v>
      </c>
      <c r="H167" s="2">
        <f t="shared" si="22"/>
        <v>6.6411188701367685</v>
      </c>
      <c r="I167" s="2">
        <f t="shared" si="23"/>
        <v>0</v>
      </c>
      <c r="J167" s="1">
        <f>G167+J166</f>
        <v>787.05361039044624</v>
      </c>
    </row>
    <row r="168" spans="1:10" x14ac:dyDescent="0.45">
      <c r="A168">
        <f t="shared" si="24"/>
        <v>164</v>
      </c>
      <c r="B168">
        <v>1E-3</v>
      </c>
      <c r="C168" s="3">
        <f t="shared" si="25"/>
        <v>0.59616550287647596</v>
      </c>
      <c r="D168">
        <f>target-C168</f>
        <v>0.20383449712352408</v>
      </c>
      <c r="E168">
        <f t="shared" si="26"/>
        <v>49.528603676548187</v>
      </c>
      <c r="F168">
        <f t="shared" si="27"/>
        <v>-5.9556993294351823E-4</v>
      </c>
      <c r="G168" s="2">
        <f>MAX(0,D168*Kp+E168*Ki+F168*Kd)</f>
        <v>6.6472705783512289</v>
      </c>
      <c r="H168" s="2">
        <f t="shared" si="22"/>
        <v>6.6472705783512289</v>
      </c>
      <c r="I168" s="2">
        <f t="shared" si="23"/>
        <v>0</v>
      </c>
      <c r="J168" s="1">
        <f>G168+J167</f>
        <v>793.70088096879749</v>
      </c>
    </row>
    <row r="169" spans="1:10" x14ac:dyDescent="0.45">
      <c r="A169">
        <f t="shared" si="24"/>
        <v>165</v>
      </c>
      <c r="B169">
        <v>1E-3</v>
      </c>
      <c r="C169" s="3">
        <f t="shared" si="25"/>
        <v>0.59676166837935241</v>
      </c>
      <c r="D169">
        <f>target-C169</f>
        <v>0.20323833162064764</v>
      </c>
      <c r="E169">
        <f t="shared" si="26"/>
        <v>49.73243817367171</v>
      </c>
      <c r="F169">
        <f t="shared" si="27"/>
        <v>-5.9616550287644454E-4</v>
      </c>
      <c r="G169" s="2">
        <f>MAX(0,D169*Kp+E169*Ki+F169*Kd)</f>
        <v>6.653348438274346</v>
      </c>
      <c r="H169" s="2">
        <f t="shared" si="22"/>
        <v>6.653348438274346</v>
      </c>
      <c r="I169" s="2">
        <f t="shared" si="23"/>
        <v>0</v>
      </c>
      <c r="J169" s="1">
        <f>G169+J168</f>
        <v>800.35422940707178</v>
      </c>
    </row>
    <row r="170" spans="1:10" x14ac:dyDescent="0.45">
      <c r="A170">
        <f t="shared" si="24"/>
        <v>166</v>
      </c>
      <c r="B170">
        <v>1E-3</v>
      </c>
      <c r="C170" s="3">
        <f t="shared" si="25"/>
        <v>0.5973584300477317</v>
      </c>
      <c r="D170">
        <f>target-C170</f>
        <v>0.20264156995226834</v>
      </c>
      <c r="E170">
        <f t="shared" si="26"/>
        <v>49.935676505292356</v>
      </c>
      <c r="F170">
        <f t="shared" si="27"/>
        <v>-5.9676166837929756E-4</v>
      </c>
      <c r="G170" s="2">
        <f>MAX(0,D170*Kp+E170*Ki+F170*Kd)</f>
        <v>6.6593523760574129</v>
      </c>
      <c r="H170" s="2">
        <f t="shared" si="22"/>
        <v>6.6593523760574129</v>
      </c>
      <c r="I170" s="2">
        <f t="shared" si="23"/>
        <v>0</v>
      </c>
      <c r="J170" s="1">
        <f>G170+J169</f>
        <v>807.01358178312921</v>
      </c>
    </row>
    <row r="171" spans="1:10" x14ac:dyDescent="0.45">
      <c r="A171">
        <f t="shared" si="24"/>
        <v>167</v>
      </c>
      <c r="B171">
        <v>1E-3</v>
      </c>
      <c r="C171" s="3">
        <f t="shared" si="25"/>
        <v>0.59795578847777942</v>
      </c>
      <c r="D171">
        <f>target-C171</f>
        <v>0.20204421152222063</v>
      </c>
      <c r="E171">
        <f t="shared" si="26"/>
        <v>50.138318075244626</v>
      </c>
      <c r="F171">
        <f t="shared" si="27"/>
        <v>-5.9735843004771194E-4</v>
      </c>
      <c r="G171" s="2">
        <f>MAX(0,D171*Kp+E171*Ki+F171*Kd)</f>
        <v>6.6652823177780274</v>
      </c>
      <c r="H171" s="2">
        <f t="shared" si="22"/>
        <v>6.6652823177780274</v>
      </c>
      <c r="I171" s="2">
        <f t="shared" si="23"/>
        <v>0</v>
      </c>
      <c r="J171" s="1">
        <f>G171+J170</f>
        <v>813.67886410090728</v>
      </c>
    </row>
    <row r="172" spans="1:10" x14ac:dyDescent="0.45">
      <c r="A172">
        <f t="shared" si="24"/>
        <v>168</v>
      </c>
      <c r="B172">
        <v>1E-3</v>
      </c>
      <c r="C172" s="3">
        <f t="shared" si="25"/>
        <v>0.59855374426625718</v>
      </c>
      <c r="D172">
        <f>target-C172</f>
        <v>0.20144625573374286</v>
      </c>
      <c r="E172">
        <f t="shared" si="26"/>
        <v>50.340362286766847</v>
      </c>
      <c r="F172">
        <f t="shared" si="27"/>
        <v>-5.9795578847776643E-4</v>
      </c>
      <c r="G172" s="2">
        <f>MAX(0,D172*Kp+E172*Ki+F172*Kd)</f>
        <v>6.6711381894404767</v>
      </c>
      <c r="H172" s="2">
        <f t="shared" si="22"/>
        <v>6.6711381894404767</v>
      </c>
      <c r="I172" s="2">
        <f t="shared" si="23"/>
        <v>0</v>
      </c>
      <c r="J172" s="1">
        <f>G172+J171</f>
        <v>820.35000229034779</v>
      </c>
    </row>
    <row r="173" spans="1:10" x14ac:dyDescent="0.45">
      <c r="A173">
        <f t="shared" si="24"/>
        <v>169</v>
      </c>
      <c r="B173">
        <v>1E-3</v>
      </c>
      <c r="C173" s="3">
        <f t="shared" si="25"/>
        <v>0.59915229801052339</v>
      </c>
      <c r="D173">
        <f>target-C173</f>
        <v>0.20084770198947666</v>
      </c>
      <c r="E173">
        <f t="shared" si="26"/>
        <v>50.54180854250059</v>
      </c>
      <c r="F173">
        <f t="shared" si="27"/>
        <v>-5.9855374426620589E-4</v>
      </c>
      <c r="G173" s="2">
        <f>MAX(0,D173*Kp+E173*Ki+F173*Kd)</f>
        <v>6.6769199169747697</v>
      </c>
      <c r="H173" s="2">
        <f t="shared" si="22"/>
        <v>6.6769199169747697</v>
      </c>
      <c r="I173" s="2">
        <f t="shared" si="23"/>
        <v>0</v>
      </c>
      <c r="J173" s="1">
        <f>G173+J172</f>
        <v>827.02692220732251</v>
      </c>
    </row>
    <row r="174" spans="1:10" x14ac:dyDescent="0.45">
      <c r="A174">
        <f t="shared" si="24"/>
        <v>170</v>
      </c>
      <c r="B174">
        <v>1E-3</v>
      </c>
      <c r="C174" s="3">
        <f t="shared" si="25"/>
        <v>0.59975145030853383</v>
      </c>
      <c r="D174">
        <f>target-C174</f>
        <v>0.20024854969146622</v>
      </c>
      <c r="E174">
        <f t="shared" si="26"/>
        <v>50.742656244490064</v>
      </c>
      <c r="F174">
        <f t="shared" si="27"/>
        <v>-5.9915229801044134E-4</v>
      </c>
      <c r="G174" s="2">
        <f>MAX(0,D174*Kp+E174*Ki+F174*Kd)</f>
        <v>6.6826274262365661</v>
      </c>
      <c r="H174" s="2">
        <f t="shared" si="22"/>
        <v>6.6826274262365661</v>
      </c>
      <c r="I174" s="2">
        <f t="shared" si="23"/>
        <v>0</v>
      </c>
      <c r="J174" s="1">
        <f>G174+J173</f>
        <v>833.70954963355905</v>
      </c>
    </row>
    <row r="175" spans="1:10" x14ac:dyDescent="0.45">
      <c r="A175">
        <f t="shared" si="24"/>
        <v>171</v>
      </c>
      <c r="B175">
        <v>1E-3</v>
      </c>
      <c r="C175" s="3">
        <f t="shared" si="25"/>
        <v>0.60035120175884227</v>
      </c>
      <c r="D175">
        <f>target-C175</f>
        <v>0.19964879824115778</v>
      </c>
      <c r="E175">
        <f t="shared" si="26"/>
        <v>50.94290479418153</v>
      </c>
      <c r="F175">
        <f t="shared" si="27"/>
        <v>-5.997514503084389E-4</v>
      </c>
      <c r="G175" s="2">
        <f>MAX(0,D175*Kp+E175*Ki+F175*Kd)</f>
        <v>6.6882606430075526</v>
      </c>
      <c r="H175" s="2">
        <f t="shared" si="22"/>
        <v>6.6882606430075526</v>
      </c>
      <c r="I175" s="2">
        <f t="shared" si="23"/>
        <v>0</v>
      </c>
      <c r="J175" s="1">
        <f>G175+J174</f>
        <v>840.39781027656659</v>
      </c>
    </row>
    <row r="176" spans="1:10" x14ac:dyDescent="0.45">
      <c r="A176">
        <f t="shared" si="24"/>
        <v>172</v>
      </c>
      <c r="B176">
        <v>1E-3</v>
      </c>
      <c r="C176" s="3">
        <f t="shared" si="25"/>
        <v>0.6009515529606011</v>
      </c>
      <c r="D176">
        <f>target-C176</f>
        <v>0.19904844703939895</v>
      </c>
      <c r="E176">
        <f t="shared" si="26"/>
        <v>51.142553592422686</v>
      </c>
      <c r="F176">
        <f t="shared" si="27"/>
        <v>-6.0035120175883083E-4</v>
      </c>
      <c r="G176" s="2">
        <f>MAX(0,D176*Kp+E176*Ki+F176*Kd)</f>
        <v>6.6938194929949244</v>
      </c>
      <c r="H176" s="2">
        <f t="shared" si="22"/>
        <v>6.6938194929949244</v>
      </c>
      <c r="I176" s="2">
        <f t="shared" si="23"/>
        <v>0</v>
      </c>
      <c r="J176" s="1">
        <f>G176+J175</f>
        <v>847.09162976956156</v>
      </c>
    </row>
    <row r="177" spans="1:10" x14ac:dyDescent="0.45">
      <c r="A177">
        <f t="shared" si="24"/>
        <v>173</v>
      </c>
      <c r="B177">
        <v>1E-3</v>
      </c>
      <c r="C177" s="3">
        <f t="shared" si="25"/>
        <v>0.60155250451356168</v>
      </c>
      <c r="D177">
        <f>target-C177</f>
        <v>0.19844749548643836</v>
      </c>
      <c r="E177">
        <f t="shared" si="26"/>
        <v>51.341602039462089</v>
      </c>
      <c r="F177">
        <f t="shared" si="27"/>
        <v>-6.0095155296058245E-4</v>
      </c>
      <c r="G177" s="2">
        <f>MAX(0,D177*Kp+E177*Ki+F177*Kd)</f>
        <v>6.6993039018326463</v>
      </c>
      <c r="H177" s="2">
        <f t="shared" si="22"/>
        <v>6.6993039018326463</v>
      </c>
      <c r="I177" s="2">
        <f t="shared" si="23"/>
        <v>0</v>
      </c>
      <c r="J177" s="1">
        <f>G177+J176</f>
        <v>853.79093367139421</v>
      </c>
    </row>
    <row r="178" spans="1:10" x14ac:dyDescent="0.45">
      <c r="A178">
        <f t="shared" si="24"/>
        <v>174</v>
      </c>
      <c r="B178">
        <v>1E-3</v>
      </c>
      <c r="C178" s="3">
        <f t="shared" si="25"/>
        <v>0.60215405701807523</v>
      </c>
      <c r="D178">
        <f>target-C178</f>
        <v>0.19784594298192482</v>
      </c>
      <c r="E178">
        <f t="shared" si="26"/>
        <v>51.54004953494853</v>
      </c>
      <c r="F178">
        <f t="shared" si="27"/>
        <v>-6.0155250451354725E-4</v>
      </c>
      <c r="G178" s="2">
        <f>MAX(0,D178*Kp+E178*Ki+F178*Kd)</f>
        <v>6.7047137950791615</v>
      </c>
      <c r="H178" s="2">
        <f t="shared" si="22"/>
        <v>6.7047137950791615</v>
      </c>
      <c r="I178" s="2">
        <f t="shared" si="23"/>
        <v>0</v>
      </c>
      <c r="J178" s="1">
        <f>G178+J177</f>
        <v>860.49564746647343</v>
      </c>
    </row>
    <row r="179" spans="1:10" x14ac:dyDescent="0.45">
      <c r="A179">
        <f t="shared" si="24"/>
        <v>175</v>
      </c>
      <c r="B179">
        <v>1E-3</v>
      </c>
      <c r="C179" s="3">
        <f t="shared" si="25"/>
        <v>0.60275621107509325</v>
      </c>
      <c r="D179">
        <f>target-C179</f>
        <v>0.19724378892490679</v>
      </c>
      <c r="E179">
        <f t="shared" si="26"/>
        <v>51.737895477930458</v>
      </c>
      <c r="F179">
        <f t="shared" si="27"/>
        <v>-6.0215405701802283E-4</v>
      </c>
      <c r="G179" s="2">
        <f>MAX(0,D179*Kp+E179*Ki+F179*Kd)</f>
        <v>6.7100490982190912</v>
      </c>
      <c r="H179" s="2">
        <f t="shared" si="22"/>
        <v>6.7100490982190912</v>
      </c>
      <c r="I179" s="2">
        <f t="shared" si="23"/>
        <v>0</v>
      </c>
      <c r="J179" s="1">
        <f>G179+J178</f>
        <v>867.20569656469252</v>
      </c>
    </row>
    <row r="180" spans="1:10" x14ac:dyDescent="0.45">
      <c r="A180">
        <f t="shared" si="24"/>
        <v>176</v>
      </c>
      <c r="B180">
        <v>1E-3</v>
      </c>
      <c r="C180" s="3">
        <f t="shared" si="25"/>
        <v>0.60335896728616822</v>
      </c>
      <c r="D180">
        <f>target-C180</f>
        <v>0.19664103271383182</v>
      </c>
      <c r="E180">
        <f t="shared" si="26"/>
        <v>51.935139266855366</v>
      </c>
      <c r="F180">
        <f t="shared" si="27"/>
        <v>-6.027562110749729E-4</v>
      </c>
      <c r="G180" s="2">
        <f>MAX(0,D180*Kp+E180*Ki+F180*Kd)</f>
        <v>6.7153097366622809</v>
      </c>
      <c r="H180" s="2">
        <f t="shared" si="22"/>
        <v>6.7153097366622809</v>
      </c>
      <c r="I180" s="2">
        <f t="shared" si="23"/>
        <v>0</v>
      </c>
      <c r="J180" s="1">
        <f>G180+J179</f>
        <v>873.92100630135485</v>
      </c>
    </row>
    <row r="181" spans="1:10" x14ac:dyDescent="0.45">
      <c r="A181">
        <f t="shared" si="24"/>
        <v>177</v>
      </c>
      <c r="B181">
        <v>1E-3</v>
      </c>
      <c r="C181" s="3">
        <f t="shared" si="25"/>
        <v>0.60396232625345436</v>
      </c>
      <c r="D181">
        <f>target-C181</f>
        <v>0.19603767374654568</v>
      </c>
      <c r="E181">
        <f t="shared" si="26"/>
        <v>52.131780299569201</v>
      </c>
      <c r="F181">
        <f t="shared" si="27"/>
        <v>-6.0335896728613836E-4</v>
      </c>
      <c r="G181" s="2">
        <f>MAX(0,D181*Kp+E181*Ki+F181*Kd)</f>
        <v>6.7204956357432799</v>
      </c>
      <c r="H181" s="2">
        <f t="shared" si="22"/>
        <v>6.7204956357432799</v>
      </c>
      <c r="I181" s="2">
        <f t="shared" si="23"/>
        <v>0</v>
      </c>
      <c r="J181" s="1">
        <f>G181+J180</f>
        <v>880.64150193709816</v>
      </c>
    </row>
    <row r="182" spans="1:10" x14ac:dyDescent="0.45">
      <c r="A182">
        <f t="shared" si="24"/>
        <v>178</v>
      </c>
      <c r="B182">
        <v>1E-3</v>
      </c>
      <c r="C182" s="3">
        <f t="shared" si="25"/>
        <v>0.60456628857970773</v>
      </c>
      <c r="D182">
        <f>target-C182</f>
        <v>0.19543371142029231</v>
      </c>
      <c r="E182">
        <f t="shared" si="26"/>
        <v>52.327817973315746</v>
      </c>
      <c r="F182">
        <f t="shared" si="27"/>
        <v>-6.039623262533711E-4</v>
      </c>
      <c r="G182" s="2">
        <f>MAX(0,D182*Kp+E182*Ki+F182*Kd)</f>
        <v>6.7256067207239365</v>
      </c>
      <c r="H182" s="2">
        <f t="shared" si="22"/>
        <v>6.7256067207239365</v>
      </c>
      <c r="I182" s="2">
        <f t="shared" si="23"/>
        <v>0</v>
      </c>
      <c r="J182" s="1">
        <f>G182+J181</f>
        <v>887.36710865782209</v>
      </c>
    </row>
    <row r="183" spans="1:10" x14ac:dyDescent="0.45">
      <c r="A183">
        <f t="shared" si="24"/>
        <v>179</v>
      </c>
      <c r="B183">
        <v>1E-3</v>
      </c>
      <c r="C183" s="3">
        <f t="shared" si="25"/>
        <v>0.60517085486828737</v>
      </c>
      <c r="D183">
        <f>target-C183</f>
        <v>0.19482914513171268</v>
      </c>
      <c r="E183">
        <f t="shared" si="26"/>
        <v>52.523251684736039</v>
      </c>
      <c r="F183">
        <f t="shared" si="27"/>
        <v>-6.0456628857963324E-4</v>
      </c>
      <c r="G183" s="2">
        <f>MAX(0,D183*Kp+E183*Ki+F183*Kd)</f>
        <v>6.7306429167893249</v>
      </c>
      <c r="H183" s="2">
        <f t="shared" si="22"/>
        <v>6.7306429167893249</v>
      </c>
      <c r="I183" s="2">
        <f t="shared" si="23"/>
        <v>0</v>
      </c>
      <c r="J183" s="1">
        <f>G183+J182</f>
        <v>894.09775157461138</v>
      </c>
    </row>
    <row r="184" spans="1:10" x14ac:dyDescent="0.45">
      <c r="A184">
        <f t="shared" si="24"/>
        <v>180</v>
      </c>
      <c r="B184">
        <v>1E-3</v>
      </c>
      <c r="C184" s="3">
        <f t="shared" si="25"/>
        <v>0.60577602572315559</v>
      </c>
      <c r="D184">
        <f>target-C184</f>
        <v>0.19422397427684446</v>
      </c>
      <c r="E184">
        <f t="shared" si="26"/>
        <v>52.718080829867752</v>
      </c>
      <c r="F184">
        <f t="shared" si="27"/>
        <v>-6.0517085486821998E-4</v>
      </c>
      <c r="G184" s="2">
        <f>MAX(0,D184*Kp+E184*Ki+F184*Kd)</f>
        <v>6.7356041490507845</v>
      </c>
      <c r="H184" s="2">
        <f t="shared" si="22"/>
        <v>6.7356041490507845</v>
      </c>
      <c r="I184" s="2">
        <f t="shared" si="23"/>
        <v>0</v>
      </c>
      <c r="J184" s="1">
        <f>G184+J183</f>
        <v>900.83335572366218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Sheet1</vt:lpstr>
      <vt:lpstr>Kd</vt:lpstr>
      <vt:lpstr>Ki</vt:lpstr>
      <vt:lpstr>Kp</vt:lpstr>
      <vt:lpstr>target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Julien Villa-Massone</dc:creator>
  <cp:lastModifiedBy>Julien Villa-Massone</cp:lastModifiedBy>
  <dcterms:created xsi:type="dcterms:W3CDTF">2024-09-28T12:07:05Z</dcterms:created>
  <dcterms:modified xsi:type="dcterms:W3CDTF">2024-09-28T15:59:40Z</dcterms:modified>
</cp:coreProperties>
</file>