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"/>
    </mc:Choice>
  </mc:AlternateContent>
  <xr:revisionPtr revIDLastSave="0" documentId="8_{88110734-386E-4DE5-8F86-608BEAA70FA3}" xr6:coauthVersionLast="47" xr6:coauthVersionMax="47" xr10:uidLastSave="{00000000-0000-0000-0000-000000000000}"/>
  <bookViews>
    <workbookView xWindow="-108" yWindow="-108" windowWidth="23256" windowHeight="12456" xr2:uid="{421AB636-A056-4329-BC07-ACD0DAEEC7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1" l="1"/>
  <c r="M30" i="1"/>
  <c r="S9" i="1"/>
  <c r="S10" i="1"/>
  <c r="S11" i="1"/>
  <c r="S8" i="1"/>
  <c r="S7" i="1"/>
  <c r="P8" i="1"/>
  <c r="P9" i="1"/>
  <c r="P10" i="1"/>
  <c r="P7" i="1"/>
  <c r="L30" i="1"/>
</calcChain>
</file>

<file path=xl/sharedStrings.xml><?xml version="1.0" encoding="utf-8"?>
<sst xmlns="http://schemas.openxmlformats.org/spreadsheetml/2006/main" count="41" uniqueCount="37">
  <si>
    <t>Inversion inicial  =</t>
  </si>
  <si>
    <t xml:space="preserve">Flujo de egresos </t>
  </si>
  <si>
    <t>Egreso</t>
  </si>
  <si>
    <t xml:space="preserve">Semestres </t>
  </si>
  <si>
    <t>Materia prima e insumos</t>
  </si>
  <si>
    <t xml:space="preserve">Cantidad por 45 L </t>
  </si>
  <si>
    <t xml:space="preserve">Precio unitario </t>
  </si>
  <si>
    <t xml:space="preserve">Costo Total </t>
  </si>
  <si>
    <t>Nopal</t>
  </si>
  <si>
    <t xml:space="preserve">6 unidades </t>
  </si>
  <si>
    <t>Piña</t>
  </si>
  <si>
    <t>25 kg</t>
  </si>
  <si>
    <t>Flor de Jamaica</t>
  </si>
  <si>
    <t>1 kg</t>
  </si>
  <si>
    <t>Agua purificada</t>
  </si>
  <si>
    <t xml:space="preserve">45 000g </t>
  </si>
  <si>
    <t xml:space="preserve">Stevia </t>
  </si>
  <si>
    <t>90 g</t>
  </si>
  <si>
    <t>Sorbato de potasio</t>
  </si>
  <si>
    <t>13.5 g</t>
  </si>
  <si>
    <t>Botellas</t>
  </si>
  <si>
    <t xml:space="preserve">Etiquetas </t>
  </si>
  <si>
    <t xml:space="preserve">Total </t>
  </si>
  <si>
    <t>Flujo de ingresos</t>
  </si>
  <si>
    <t>Ingreso</t>
  </si>
  <si>
    <t>Efectivo neto</t>
  </si>
  <si>
    <t>Negocio</t>
  </si>
  <si>
    <t xml:space="preserve">Semestre </t>
  </si>
  <si>
    <t>F. caja</t>
  </si>
  <si>
    <t>Tasa de descuento (K)</t>
  </si>
  <si>
    <t>TIR</t>
  </si>
  <si>
    <t>&gt;</t>
  </si>
  <si>
    <t>K</t>
  </si>
  <si>
    <t>Van</t>
  </si>
  <si>
    <t xml:space="preserve">Rentable </t>
  </si>
  <si>
    <t>Ganancia</t>
  </si>
  <si>
    <t xml:space="preserve">Flujo efectivo neto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</si>
</sst>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S/&quot;\ #,##0;[Red]\-&quot;S/&quot;\ #,##0"/>
    <numFmt numFmtId="8" formatCode="&quot;S/&quot;\ #,##0.00;[Red]\-&quot;S/&quot;\ #,##0.00"/>
    <numFmt numFmtId="168" formatCode="&quot;S/&quot;\ #,##0.00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8" fontId="3" fillId="0" borderId="0" xfId="0" applyNumberFormat="1" applyFont="1" applyAlignment="1">
      <alignment horizontal="justify" vertical="center" wrapText="1"/>
    </xf>
    <xf numFmtId="6" fontId="3" fillId="0" borderId="0" xfId="0" applyNumberFormat="1" applyFont="1" applyAlignment="1">
      <alignment horizontal="justify" vertical="center" wrapText="1"/>
    </xf>
    <xf numFmtId="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justify" vertical="center" wrapText="1"/>
    </xf>
    <xf numFmtId="0" fontId="0" fillId="0" borderId="2" xfId="0" applyBorder="1"/>
    <xf numFmtId="8" fontId="2" fillId="0" borderId="2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91440</xdr:rowOff>
    </xdr:from>
    <xdr:to>
      <xdr:col>7</xdr:col>
      <xdr:colOff>297687</xdr:colOff>
      <xdr:row>19</xdr:row>
      <xdr:rowOff>183189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6BD326-3E8C-817A-1E15-F4A59FFF1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440"/>
          <a:ext cx="5845047" cy="3566469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20</xdr:row>
      <xdr:rowOff>160020</xdr:rowOff>
    </xdr:from>
    <xdr:to>
      <xdr:col>6</xdr:col>
      <xdr:colOff>236645</xdr:colOff>
      <xdr:row>23</xdr:row>
      <xdr:rowOff>312509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D413B26-E7A5-CFAE-79F0-E202D2463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" y="3817620"/>
          <a:ext cx="4900085" cy="10287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6</xdr:col>
      <xdr:colOff>221411</xdr:colOff>
      <xdr:row>33</xdr:row>
      <xdr:rowOff>175370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E4AAFE0-14B8-A7E1-EFAB-3DCAE34FD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937760"/>
          <a:ext cx="4976291" cy="127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9F7C-767E-4E08-A415-B9A742640D4E}">
  <dimension ref="I3:X30"/>
  <sheetViews>
    <sheetView tabSelected="1" topLeftCell="H1" workbookViewId="0">
      <selection activeCell="V13" sqref="V13"/>
    </sheetView>
  </sheetViews>
  <sheetFormatPr baseColWidth="10" defaultRowHeight="14.4" x14ac:dyDescent="0.3"/>
  <sheetData>
    <row r="3" spans="9:24" x14ac:dyDescent="0.3">
      <c r="J3" s="2" t="s">
        <v>0</v>
      </c>
      <c r="K3" s="2"/>
      <c r="L3" s="2"/>
      <c r="M3">
        <v>400</v>
      </c>
    </row>
    <row r="5" spans="9:24" x14ac:dyDescent="0.3">
      <c r="I5" s="17" t="s">
        <v>1</v>
      </c>
      <c r="J5" s="17"/>
      <c r="K5" s="1"/>
      <c r="L5" s="17" t="s">
        <v>23</v>
      </c>
      <c r="M5" s="17"/>
      <c r="N5" s="1"/>
      <c r="O5" s="17" t="s">
        <v>36</v>
      </c>
      <c r="P5" s="17"/>
      <c r="R5" s="17" t="s">
        <v>26</v>
      </c>
      <c r="S5" s="17"/>
      <c r="U5" s="11" t="s">
        <v>29</v>
      </c>
      <c r="V5" s="11"/>
      <c r="W5" s="8">
        <v>0.1</v>
      </c>
      <c r="X5" s="1"/>
    </row>
    <row r="6" spans="9:24" x14ac:dyDescent="0.3">
      <c r="I6" s="16" t="s">
        <v>3</v>
      </c>
      <c r="J6" s="16" t="s">
        <v>2</v>
      </c>
      <c r="K6" s="1"/>
      <c r="L6" s="16" t="s">
        <v>3</v>
      </c>
      <c r="M6" s="16" t="s">
        <v>24</v>
      </c>
      <c r="N6" s="1"/>
      <c r="O6" s="16" t="s">
        <v>3</v>
      </c>
      <c r="P6" s="16" t="s">
        <v>25</v>
      </c>
      <c r="R6" s="19" t="s">
        <v>27</v>
      </c>
      <c r="S6" s="19" t="s">
        <v>28</v>
      </c>
      <c r="U6" s="1"/>
      <c r="V6" s="1"/>
      <c r="W6" s="1"/>
      <c r="X6" s="1"/>
    </row>
    <row r="7" spans="9:24" x14ac:dyDescent="0.3">
      <c r="I7" s="16">
        <v>1</v>
      </c>
      <c r="J7" s="16">
        <v>375</v>
      </c>
      <c r="K7" s="1"/>
      <c r="L7" s="16">
        <v>1</v>
      </c>
      <c r="M7" s="16">
        <v>410</v>
      </c>
      <c r="N7" s="1"/>
      <c r="O7" s="16">
        <v>1</v>
      </c>
      <c r="P7" s="16">
        <f>M7-J7</f>
        <v>35</v>
      </c>
      <c r="R7" s="16">
        <v>0</v>
      </c>
      <c r="S7" s="20">
        <f>-M3</f>
        <v>-400</v>
      </c>
      <c r="U7" s="1"/>
      <c r="V7" s="1" t="s">
        <v>30</v>
      </c>
      <c r="W7" s="12" t="s">
        <v>31</v>
      </c>
      <c r="X7" s="1" t="s">
        <v>32</v>
      </c>
    </row>
    <row r="8" spans="9:24" x14ac:dyDescent="0.3">
      <c r="I8" s="16">
        <v>2</v>
      </c>
      <c r="J8" s="16">
        <v>400</v>
      </c>
      <c r="K8" s="1"/>
      <c r="L8" s="16">
        <v>2</v>
      </c>
      <c r="M8" s="16">
        <v>450</v>
      </c>
      <c r="N8" s="1"/>
      <c r="O8" s="16">
        <v>2</v>
      </c>
      <c r="P8" s="16">
        <f t="shared" ref="P8:P10" si="0">M8-J8</f>
        <v>50</v>
      </c>
      <c r="R8" s="16">
        <v>1</v>
      </c>
      <c r="S8" s="21">
        <f>P7</f>
        <v>35</v>
      </c>
      <c r="U8" s="1"/>
      <c r="V8" s="8">
        <v>0.12</v>
      </c>
      <c r="W8" s="12" t="s">
        <v>31</v>
      </c>
      <c r="X8" s="8">
        <v>0.1</v>
      </c>
    </row>
    <row r="9" spans="9:24" x14ac:dyDescent="0.3">
      <c r="I9" s="16">
        <v>3</v>
      </c>
      <c r="J9" s="16">
        <v>450</v>
      </c>
      <c r="K9" s="1"/>
      <c r="L9" s="16">
        <v>3</v>
      </c>
      <c r="M9" s="16">
        <v>520</v>
      </c>
      <c r="N9" s="1"/>
      <c r="O9" s="16">
        <v>3</v>
      </c>
      <c r="P9" s="16">
        <f t="shared" si="0"/>
        <v>70</v>
      </c>
      <c r="R9" s="16">
        <v>2</v>
      </c>
      <c r="S9" s="21">
        <f t="shared" ref="S9:S11" si="1">P8</f>
        <v>50</v>
      </c>
      <c r="U9" s="1"/>
      <c r="V9" s="1"/>
      <c r="W9" s="1"/>
      <c r="X9" s="1"/>
    </row>
    <row r="10" spans="9:24" x14ac:dyDescent="0.3">
      <c r="I10" s="18">
        <v>4</v>
      </c>
      <c r="J10" s="18">
        <v>480</v>
      </c>
      <c r="K10" s="1"/>
      <c r="L10" s="18">
        <v>4</v>
      </c>
      <c r="M10" s="18">
        <v>600</v>
      </c>
      <c r="N10" s="1"/>
      <c r="O10" s="18">
        <v>4</v>
      </c>
      <c r="P10" s="18">
        <f t="shared" si="0"/>
        <v>120</v>
      </c>
      <c r="R10" s="16">
        <v>3</v>
      </c>
      <c r="S10" s="21">
        <f t="shared" si="1"/>
        <v>70</v>
      </c>
      <c r="U10" s="1"/>
      <c r="V10" s="1"/>
      <c r="W10" s="1"/>
      <c r="X10" s="1"/>
    </row>
    <row r="11" spans="9:24" x14ac:dyDescent="0.3">
      <c r="R11" s="18">
        <v>4</v>
      </c>
      <c r="S11" s="22">
        <f t="shared" si="1"/>
        <v>120</v>
      </c>
      <c r="U11" s="10" t="s">
        <v>30</v>
      </c>
      <c r="V11" s="8">
        <v>0.12</v>
      </c>
      <c r="W11" s="1"/>
      <c r="X11" s="9" t="s">
        <v>34</v>
      </c>
    </row>
    <row r="12" spans="9:24" x14ac:dyDescent="0.3">
      <c r="U12" s="1"/>
      <c r="V12" s="1"/>
      <c r="W12" s="1"/>
      <c r="X12" s="1"/>
    </row>
    <row r="13" spans="9:24" x14ac:dyDescent="0.3">
      <c r="U13" s="10" t="s">
        <v>33</v>
      </c>
      <c r="V13" s="7">
        <f>NPV(W5,S8:S11)</f>
        <v>207.69414657468747</v>
      </c>
      <c r="W13" s="1"/>
      <c r="X13" s="9" t="s">
        <v>35</v>
      </c>
    </row>
    <row r="20" spans="9:13" ht="15" thickBot="1" x14ac:dyDescent="0.35"/>
    <row r="21" spans="9:13" ht="40.200000000000003" thickBot="1" x14ac:dyDescent="0.35">
      <c r="I21" s="3" t="s">
        <v>4</v>
      </c>
      <c r="J21" s="3"/>
      <c r="K21" s="3" t="s">
        <v>5</v>
      </c>
      <c r="L21" s="3" t="s">
        <v>6</v>
      </c>
      <c r="M21" s="3" t="s">
        <v>7</v>
      </c>
    </row>
    <row r="22" spans="9:13" x14ac:dyDescent="0.3">
      <c r="I22" s="4" t="s">
        <v>8</v>
      </c>
      <c r="J22" s="4"/>
      <c r="K22" s="4" t="s">
        <v>9</v>
      </c>
      <c r="L22" s="5">
        <v>5</v>
      </c>
      <c r="M22" s="5">
        <v>30</v>
      </c>
    </row>
    <row r="23" spans="9:13" x14ac:dyDescent="0.3">
      <c r="I23" s="4" t="s">
        <v>10</v>
      </c>
      <c r="J23" s="4"/>
      <c r="K23" s="4" t="s">
        <v>11</v>
      </c>
      <c r="L23" s="5">
        <v>2.1</v>
      </c>
      <c r="M23" s="5">
        <v>52.5</v>
      </c>
    </row>
    <row r="24" spans="9:13" ht="26.4" x14ac:dyDescent="0.3">
      <c r="I24" s="4" t="s">
        <v>12</v>
      </c>
      <c r="J24" s="4"/>
      <c r="K24" s="4" t="s">
        <v>13</v>
      </c>
      <c r="L24" s="5">
        <v>30</v>
      </c>
      <c r="M24" s="5">
        <v>30</v>
      </c>
    </row>
    <row r="25" spans="9:13" ht="26.4" x14ac:dyDescent="0.3">
      <c r="I25" s="4" t="s">
        <v>14</v>
      </c>
      <c r="J25" s="4"/>
      <c r="K25" s="4" t="s">
        <v>15</v>
      </c>
      <c r="L25" s="5">
        <v>1.7</v>
      </c>
      <c r="M25" s="5">
        <v>76.5</v>
      </c>
    </row>
    <row r="26" spans="9:13" x14ac:dyDescent="0.3">
      <c r="I26" s="4" t="s">
        <v>16</v>
      </c>
      <c r="J26" s="4"/>
      <c r="K26" s="4" t="s">
        <v>17</v>
      </c>
      <c r="L26" s="6">
        <v>25</v>
      </c>
      <c r="M26" s="6">
        <v>25</v>
      </c>
    </row>
    <row r="27" spans="9:13" ht="26.4" x14ac:dyDescent="0.3">
      <c r="I27" s="4" t="s">
        <v>18</v>
      </c>
      <c r="K27" t="s">
        <v>19</v>
      </c>
      <c r="L27" s="5">
        <v>1</v>
      </c>
      <c r="M27" s="5">
        <v>40</v>
      </c>
    </row>
    <row r="28" spans="9:13" x14ac:dyDescent="0.3">
      <c r="I28" s="4" t="s">
        <v>20</v>
      </c>
      <c r="L28" s="5">
        <v>1.5</v>
      </c>
      <c r="M28" s="5">
        <v>75</v>
      </c>
    </row>
    <row r="29" spans="9:13" x14ac:dyDescent="0.3">
      <c r="I29" s="4" t="s">
        <v>21</v>
      </c>
      <c r="L29" s="5">
        <v>1</v>
      </c>
      <c r="M29" s="5">
        <v>45</v>
      </c>
    </row>
    <row r="30" spans="9:13" x14ac:dyDescent="0.3">
      <c r="I30" s="13" t="s">
        <v>22</v>
      </c>
      <c r="J30" s="14"/>
      <c r="K30" s="14"/>
      <c r="L30" s="15">
        <f>SUM(L22:L29)</f>
        <v>67.300000000000011</v>
      </c>
      <c r="M30" s="15">
        <f>SUM(M22:M29)</f>
        <v>374</v>
      </c>
    </row>
  </sheetData>
  <mergeCells count="6">
    <mergeCell ref="J3:L3"/>
    <mergeCell ref="I5:J5"/>
    <mergeCell ref="L5:M5"/>
    <mergeCell ref="O5:P5"/>
    <mergeCell ref="R5:S5"/>
    <mergeCell ref="U5:V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STALIN AQUINO POMA</dc:creator>
  <cp:lastModifiedBy>WILLIAMS STALIN AQUINO POMA</cp:lastModifiedBy>
  <dcterms:created xsi:type="dcterms:W3CDTF">2025-07-04T13:09:02Z</dcterms:created>
  <dcterms:modified xsi:type="dcterms:W3CDTF">2025-07-04T14:13:03Z</dcterms:modified>
</cp:coreProperties>
</file>