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計算機概論\1141_IntroToCS_114509109\HW2_Excel1\"/>
    </mc:Choice>
  </mc:AlternateContent>
  <xr:revisionPtr revIDLastSave="0" documentId="13_ncr:1_{29EA9D97-15A4-4005-BEED-442F2294501B}" xr6:coauthVersionLast="47" xr6:coauthVersionMax="47" xr10:uidLastSave="{00000000-0000-0000-0000-000000000000}"/>
  <bookViews>
    <workbookView xWindow="-108" yWindow="-108" windowWidth="23256" windowHeight="1389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D17" i="1"/>
  <c r="C17" i="1"/>
  <c r="J3" i="1"/>
  <c r="K3" i="1" s="1" a="1"/>
  <c r="K3" i="1" s="1"/>
  <c r="J4" i="1"/>
  <c r="K4" i="1" s="1" a="1"/>
  <c r="K4" i="1" s="1"/>
  <c r="J5" i="1"/>
  <c r="K5" i="1" s="1" a="1"/>
  <c r="K5" i="1" s="1"/>
  <c r="J6" i="1"/>
  <c r="K6" i="1" s="1" a="1"/>
  <c r="K6" i="1" s="1"/>
  <c r="J7" i="1"/>
  <c r="L7" i="1" s="1"/>
  <c r="J8" i="1"/>
  <c r="L8" i="1" s="1"/>
  <c r="J9" i="1"/>
  <c r="K9" i="1" s="1" a="1"/>
  <c r="K9" i="1" s="1"/>
  <c r="J10" i="1"/>
  <c r="K10" i="1" s="1" a="1"/>
  <c r="K10" i="1" s="1"/>
  <c r="J11" i="1"/>
  <c r="L11" i="1" s="1"/>
  <c r="J12" i="1"/>
  <c r="L12" i="1" s="1"/>
  <c r="J13" i="1"/>
  <c r="L13" i="1" s="1"/>
  <c r="J14" i="1"/>
  <c r="K14" i="1" s="1" a="1"/>
  <c r="K14" i="1" s="1"/>
  <c r="J15" i="1"/>
  <c r="K15" i="1" s="1" a="1"/>
  <c r="K15" i="1" s="1"/>
  <c r="J2" i="1"/>
  <c r="L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K12" i="1" l="1" a="1"/>
  <c r="K12" i="1" s="1"/>
  <c r="K8" i="1" a="1"/>
  <c r="K8" i="1" s="1"/>
  <c r="K7" i="1" a="1"/>
  <c r="K7" i="1" s="1"/>
  <c r="L15" i="1"/>
  <c r="L14" i="1"/>
  <c r="K13" i="1" a="1"/>
  <c r="K13" i="1" s="1"/>
  <c r="L6" i="1"/>
  <c r="L5" i="1"/>
  <c r="L4" i="1"/>
  <c r="L3" i="1"/>
  <c r="J17" i="1"/>
  <c r="K2" i="1" a="1"/>
  <c r="K2" i="1" s="1"/>
  <c r="K11" i="1" a="1"/>
  <c r="K11" i="1" s="1"/>
  <c r="L10" i="1"/>
  <c r="L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<sst xmlns="http://schemas.openxmlformats.org/spreadsheetml/2006/main" count="50" uniqueCount="36">
  <si>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</si>
  <si>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</si>
  <si>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</si>
  <si>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</si>
  <si>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</si>
  <si>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</si>
  <si>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</si>
  <si>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</si>
  <si>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</si>
  <si>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</si>
  <si>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</si>
  <si>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</si>
  <si>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</si>
  <si>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</si>
  <si>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</si>
  <si>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</si>
  <si>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</si>
  <si>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</si>
  <si>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</si>
  <si>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</si>
  <si>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</si>
  <si>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</si>
  <si>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</si>
  <si>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</si>
  <si>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</si>
  <si>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</si>
  <si>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</si>
  <si>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</si>
  <si>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</si>
  <si>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</si>
  <si>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</si>
  <si>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</si>
  <si>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overall scores</t>
    <phoneticPr fontId="2" type="noConversion"/>
  </si>
  <si>
    <t>pass</t>
    <phoneticPr fontId="2" type="noConversion"/>
  </si>
  <si>
    <t>fail</t>
    <phoneticPr fontId="2" type="noConversion"/>
  </si>
  <si>
    <t>Proportions of "pass" and "fail"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</si>
</sst>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工作表1!$K$25</c:f>
              <c:strCache>
                <c:ptCount val="1"/>
                <c:pt idx="0">
                  <c:v>overall scores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工作表1!$J$26:$J$39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工作表1!$K$26:$K$39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7-486B-9F8B-F7C12BB16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337551"/>
        <c:axId val="839338031"/>
      </c:barChart>
      <c:catAx>
        <c:axId val="83933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9338031"/>
        <c:crosses val="autoZero"/>
        <c:auto val="1"/>
        <c:lblAlgn val="ctr"/>
        <c:lblOffset val="100"/>
        <c:noMultiLvlLbl val="0"/>
      </c:catAx>
      <c:valAx>
        <c:axId val="83933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933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工作表1!$M$17</c:f>
              <c:strCache>
                <c:ptCount val="1"/>
                <c:pt idx="0">
                  <c:v>Proportions of "pass" and "fail"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A-4AE9-8ACB-E50202DAA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23</xdr:row>
      <xdr:rowOff>198120</xdr:rowOff>
    </xdr:from>
    <xdr:to>
      <xdr:col>9</xdr:col>
      <xdr:colOff>68580</xdr:colOff>
      <xdr:row>38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83A48F6-7808-ECF3-AE91-C7D064944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</xdr:colOff>
      <xdr:row>19</xdr:row>
      <xdr:rowOff>15240</xdr:rowOff>
    </xdr:from>
    <xdr:to>
      <xdr:col>16</xdr:col>
      <xdr:colOff>556260</xdr:colOff>
      <xdr:row>34</xdr:row>
      <xdr:rowOff>106680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B93ECA4-8B81-4393-9EAF-B69BEA578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39"/>
  <sheetViews>
    <sheetView tabSelected="1" topLeftCell="B1" workbookViewId="0">
      <selection activeCell="K11" sqref="K11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SUM(C4:G4)*0.1+I4*0.5</f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>SUM(C5:G5)*0.1+I5*0.5</f>
        <v>80.800000000000011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>SUM(C6:G6)*0.1+I6*0.5</f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>SUM(C7:G7)*0.1+I7*0.5</f>
        <v>80.800000000000011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>SUM(C8:G8)*0.1+I8*0.5</f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>SUM(C9:G9)*0.1+I9*0.5</f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>SUM(C10:G10)*0.1+I10*0.5</f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>SUM(C11:G11)*0.1+I11*0.5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>SUM(C12:G12)*0.1+I12*0.5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>SUM(C13:G13)*0.1+I13*0.5</f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>SUM(C14:G14)*0.1+I14*0.5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>SUM(C15:G15)*0.1+I15*0.5</f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2:13">
      <c r="C17">
        <f>LARGE(C2:C15,1)</f>
        <v>98</v>
      </c>
      <c r="D17">
        <f>LARGE(D2:D15,2)</f>
        <v>92</v>
      </c>
      <c r="H17" s="1">
        <f>COUNTIF(H2:H15,"&lt;=80")</f>
        <v>8</v>
      </c>
      <c r="J17" s="5">
        <f>AVERAGE(J2:J15)</f>
        <v>76.871428571428581</v>
      </c>
      <c r="M17" t="s">
        <v>35</v>
      </c>
    </row>
    <row r="18" spans="2:13">
      <c r="L18" t="s">
        <v>33</v>
      </c>
      <c r="M18" s="1">
        <f>COUNTIF(L2:L15,"=pass")</f>
        <v>12</v>
      </c>
    </row>
    <row r="19" spans="2:13">
      <c r="L19" t="s">
        <v>34</v>
      </c>
      <c r="M19" s="1">
        <f>COUNTIF(L2:L15,"=fail")</f>
        <v>2</v>
      </c>
    </row>
    <row r="24" spans="2:13">
      <c r="J24" s="4" t="s">
        <v>30</v>
      </c>
    </row>
    <row r="25" spans="2:13">
      <c r="B25" s="1"/>
      <c r="K25" s="6" t="s">
        <v>32</v>
      </c>
    </row>
    <row r="26" spans="2:13">
      <c r="B26" s="1"/>
      <c r="J26" s="1" t="s">
        <v>0</v>
      </c>
      <c r="K26">
        <v>91.7</v>
      </c>
    </row>
    <row r="27" spans="2:13">
      <c r="B27" s="1"/>
      <c r="J27" s="1" t="s">
        <v>1</v>
      </c>
      <c r="K27">
        <v>90</v>
      </c>
    </row>
    <row r="28" spans="2:13">
      <c r="B28" s="1"/>
      <c r="J28" s="1" t="s">
        <v>2</v>
      </c>
      <c r="K28">
        <v>81.2</v>
      </c>
    </row>
    <row r="29" spans="2:13">
      <c r="B29" s="1"/>
      <c r="J29" s="1" t="s">
        <v>3</v>
      </c>
      <c r="K29">
        <v>80.800000000000011</v>
      </c>
    </row>
    <row r="30" spans="2:13">
      <c r="B30" s="1"/>
      <c r="J30" s="1" t="s">
        <v>4</v>
      </c>
      <c r="K30">
        <v>84.7</v>
      </c>
    </row>
    <row r="31" spans="2:13">
      <c r="B31" s="1"/>
      <c r="J31" s="1" t="s">
        <v>5</v>
      </c>
      <c r="K31">
        <v>80.800000000000011</v>
      </c>
    </row>
    <row r="32" spans="2:13">
      <c r="B32" s="1"/>
      <c r="J32" s="1" t="s">
        <v>6</v>
      </c>
      <c r="K32">
        <v>77.900000000000006</v>
      </c>
    </row>
    <row r="33" spans="2:11">
      <c r="B33" s="1"/>
      <c r="J33" s="1" t="s">
        <v>7</v>
      </c>
      <c r="K33">
        <v>74.2</v>
      </c>
    </row>
    <row r="34" spans="2:11">
      <c r="B34" s="1"/>
      <c r="J34" s="1" t="s">
        <v>8</v>
      </c>
      <c r="K34">
        <v>75.2</v>
      </c>
    </row>
    <row r="35" spans="2:11">
      <c r="B35" s="1"/>
      <c r="J35" s="1" t="s">
        <v>9</v>
      </c>
      <c r="K35">
        <v>77.599999999999994</v>
      </c>
    </row>
    <row r="36" spans="2:11">
      <c r="B36" s="1"/>
      <c r="J36" s="1" t="s">
        <v>10</v>
      </c>
      <c r="K36">
        <v>80.599999999999994</v>
      </c>
    </row>
    <row r="37" spans="2:11">
      <c r="B37" s="1"/>
      <c r="J37" s="1" t="s">
        <v>11</v>
      </c>
      <c r="K37">
        <v>59</v>
      </c>
    </row>
    <row r="38" spans="2:11">
      <c r="B38" s="1"/>
      <c r="J38" s="1" t="s">
        <v>12</v>
      </c>
      <c r="K38">
        <v>66.900000000000006</v>
      </c>
    </row>
    <row r="39" spans="2:11">
      <c r="J39" s="1" t="s">
        <v>13</v>
      </c>
      <c r="K39">
        <v>55.6</v>
      </c>
    </row>
  </sheetData>
  <phoneticPr fontId="2" type="noConversion"/>
  <conditionalFormatting sqref="L2:L15">
    <cfRule type="cellIs" dxfId="1" priority="3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24A4B-9168-41F1-8BEA-C8FED0EFF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Ming Li</cp:lastModifiedBy>
  <dcterms:created xsi:type="dcterms:W3CDTF">2023-10-19T05:27:10Z</dcterms:created>
  <dcterms:modified xsi:type="dcterms:W3CDTF">2025-10-03T08:29:50Z</dcterms:modified>
</cp:coreProperties>
</file>